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externalLinks/externalLink24.xml" ContentType="application/vnd.openxmlformats-officedocument.spreadsheetml.externalLink+xml"/>
  <Override PartName="/xl/externalLinks/externalLink25.xml" ContentType="application/vnd.openxmlformats-officedocument.spreadsheetml.externalLink+xml"/>
  <Override PartName="/xl/externalLinks/externalLink26.xml" ContentType="application/vnd.openxmlformats-officedocument.spreadsheetml.externalLink+xml"/>
  <Override PartName="/xl/externalLinks/externalLink27.xml" ContentType="application/vnd.openxmlformats-officedocument.spreadsheetml.externalLink+xml"/>
  <Override PartName="/xl/externalLinks/externalLink28.xml" ContentType="application/vnd.openxmlformats-officedocument.spreadsheetml.externalLink+xml"/>
  <Override PartName="/xl/externalLinks/externalLink29.xml" ContentType="application/vnd.openxmlformats-officedocument.spreadsheetml.externalLink+xml"/>
  <Override PartName="/xl/externalLinks/externalLink30.xml" ContentType="application/vnd.openxmlformats-officedocument.spreadsheetml.externalLink+xml"/>
  <Override PartName="/xl/externalLinks/externalLink31.xml" ContentType="application/vnd.openxmlformats-officedocument.spreadsheetml.externalLink+xml"/>
  <Override PartName="/xl/externalLinks/externalLink32.xml" ContentType="application/vnd.openxmlformats-officedocument.spreadsheetml.externalLink+xml"/>
  <Override PartName="/xl/externalLinks/externalLink33.xml" ContentType="application/vnd.openxmlformats-officedocument.spreadsheetml.externalLink+xml"/>
  <Override PartName="/xl/externalLinks/externalLink34.xml" ContentType="application/vnd.openxmlformats-officedocument.spreadsheetml.externalLink+xml"/>
  <Override PartName="/xl/externalLinks/externalLink35.xml" ContentType="application/vnd.openxmlformats-officedocument.spreadsheetml.externalLink+xml"/>
  <Override PartName="/xl/externalLinks/externalLink36.xml" ContentType="application/vnd.openxmlformats-officedocument.spreadsheetml.externalLink+xml"/>
  <Override PartName="/xl/externalLinks/externalLink37.xml" ContentType="application/vnd.openxmlformats-officedocument.spreadsheetml.externalLink+xml"/>
  <Override PartName="/xl/externalLinks/externalLink38.xml" ContentType="application/vnd.openxmlformats-officedocument.spreadsheetml.externalLink+xml"/>
  <Override PartName="/xl/externalLinks/externalLink39.xml" ContentType="application/vnd.openxmlformats-officedocument.spreadsheetml.externalLink+xml"/>
  <Override PartName="/xl/externalLinks/externalLink40.xml" ContentType="application/vnd.openxmlformats-officedocument.spreadsheetml.externalLink+xml"/>
  <Override PartName="/xl/externalLinks/externalLink41.xml" ContentType="application/vnd.openxmlformats-officedocument.spreadsheetml.externalLink+xml"/>
  <Override PartName="/xl/externalLinks/externalLink42.xml" ContentType="application/vnd.openxmlformats-officedocument.spreadsheetml.externalLink+xml"/>
  <Override PartName="/xl/externalLinks/externalLink43.xml" ContentType="application/vnd.openxmlformats-officedocument.spreadsheetml.externalLink+xml"/>
  <Override PartName="/xl/externalLinks/externalLink44.xml" ContentType="application/vnd.openxmlformats-officedocument.spreadsheetml.externalLink+xml"/>
  <Override PartName="/xl/externalLinks/externalLink45.xml" ContentType="application/vnd.openxmlformats-officedocument.spreadsheetml.externalLink+xml"/>
  <Override PartName="/xl/externalLinks/externalLink46.xml" ContentType="application/vnd.openxmlformats-officedocument.spreadsheetml.externalLink+xml"/>
  <Override PartName="/xl/externalLinks/externalLink47.xml" ContentType="application/vnd.openxmlformats-officedocument.spreadsheetml.externalLink+xml"/>
  <Override PartName="/xl/externalLinks/externalLink48.xml" ContentType="application/vnd.openxmlformats-officedocument.spreadsheetml.externalLink+xml"/>
  <Override PartName="/xl/externalLinks/externalLink49.xml" ContentType="application/vnd.openxmlformats-officedocument.spreadsheetml.externalLink+xml"/>
  <Override PartName="/xl/externalLinks/externalLink50.xml" ContentType="application/vnd.openxmlformats-officedocument.spreadsheetml.externalLink+xml"/>
  <Override PartName="/xl/externalLinks/externalLink51.xml" ContentType="application/vnd.openxmlformats-officedocument.spreadsheetml.externalLink+xml"/>
  <Override PartName="/xl/externalLinks/externalLink52.xml" ContentType="application/vnd.openxmlformats-officedocument.spreadsheetml.externalLink+xml"/>
  <Override PartName="/xl/externalLinks/externalLink53.xml" ContentType="application/vnd.openxmlformats-officedocument.spreadsheetml.externalLink+xml"/>
  <Override PartName="/xl/externalLinks/externalLink54.xml" ContentType="application/vnd.openxmlformats-officedocument.spreadsheetml.externalLink+xml"/>
  <Override PartName="/xl/externalLinks/externalLink55.xml" ContentType="application/vnd.openxmlformats-officedocument.spreadsheetml.externalLink+xml"/>
  <Override PartName="/xl/externalLinks/externalLink56.xml" ContentType="application/vnd.openxmlformats-officedocument.spreadsheetml.externalLink+xml"/>
  <Override PartName="/xl/externalLinks/externalLink57.xml" ContentType="application/vnd.openxmlformats-officedocument.spreadsheetml.externalLink+xml"/>
  <Override PartName="/xl/externalLinks/externalLink58.xml" ContentType="application/vnd.openxmlformats-officedocument.spreadsheetml.externalLink+xml"/>
  <Override PartName="/xl/externalLinks/externalLink59.xml" ContentType="application/vnd.openxmlformats-officedocument.spreadsheetml.externalLink+xml"/>
  <Override PartName="/xl/externalLinks/externalLink60.xml" ContentType="application/vnd.openxmlformats-officedocument.spreadsheetml.externalLink+xml"/>
  <Override PartName="/xl/externalLinks/externalLink61.xml" ContentType="application/vnd.openxmlformats-officedocument.spreadsheetml.externalLink+xml"/>
  <Override PartName="/xl/externalLinks/externalLink62.xml" ContentType="application/vnd.openxmlformats-officedocument.spreadsheetml.externalLink+xml"/>
  <Override PartName="/xl/externalLinks/externalLink63.xml" ContentType="application/vnd.openxmlformats-officedocument.spreadsheetml.externalLink+xml"/>
  <Override PartName="/xl/externalLinks/externalLink64.xml" ContentType="application/vnd.openxmlformats-officedocument.spreadsheetml.externalLink+xml"/>
  <Override PartName="/xl/externalLinks/externalLink65.xml" ContentType="application/vnd.openxmlformats-officedocument.spreadsheetml.externalLink+xml"/>
  <Override PartName="/xl/externalLinks/externalLink66.xml" ContentType="application/vnd.openxmlformats-officedocument.spreadsheetml.externalLink+xml"/>
  <Override PartName="/xl/externalLinks/externalLink67.xml" ContentType="application/vnd.openxmlformats-officedocument.spreadsheetml.externalLink+xml"/>
  <Override PartName="/xl/externalLinks/externalLink68.xml" ContentType="application/vnd.openxmlformats-officedocument.spreadsheetml.externalLink+xml"/>
  <Override PartName="/xl/externalLinks/externalLink69.xml" ContentType="application/vnd.openxmlformats-officedocument.spreadsheetml.externalLink+xml"/>
  <Override PartName="/xl/externalLinks/externalLink70.xml" ContentType="application/vnd.openxmlformats-officedocument.spreadsheetml.externalLink+xml"/>
  <Override PartName="/xl/externalLinks/externalLink71.xml" ContentType="application/vnd.openxmlformats-officedocument.spreadsheetml.externalLink+xml"/>
  <Override PartName="/xl/externalLinks/externalLink7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4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윤한솔(2025.1.~)\지출\2026년\용역\기술진단\수처리(강진산단)\"/>
    </mc:Choice>
  </mc:AlternateContent>
  <xr:revisionPtr revIDLastSave="0" documentId="13_ncr:1_{402DD381-9874-4D58-A8E7-D7CA2600ABD4}" xr6:coauthVersionLast="47" xr6:coauthVersionMax="47" xr10:uidLastSave="{00000000-0000-0000-0000-000000000000}"/>
  <bookViews>
    <workbookView xWindow="360" yWindow="240" windowWidth="28785" windowHeight="14295" tabRatio="624" xr2:uid="{00000000-000D-0000-FFFF-FFFF00000000}"/>
  </bookViews>
  <sheets>
    <sheet name="갑지" sheetId="55" r:id="rId1"/>
    <sheet name="1.내역서" sheetId="3" r:id="rId2"/>
    <sheet name="2. 산출근거-1" sheetId="56" r:id="rId3"/>
    <sheet name="덕양교" sheetId="50" state="hidden" r:id="rId4"/>
    <sheet name="낙포교" sheetId="40" state="hidden" r:id="rId5"/>
    <sheet name="남산1교" sheetId="51" state="hidden" r:id="rId6"/>
    <sheet name="죽포교" sheetId="53" state="hidden" r:id="rId7"/>
    <sheet name="연등1교" sheetId="54" state="hidden" r:id="rId8"/>
  </sheets>
  <externalReferences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  <externalReference r:id="rId27"/>
    <externalReference r:id="rId28"/>
    <externalReference r:id="rId29"/>
    <externalReference r:id="rId30"/>
    <externalReference r:id="rId31"/>
    <externalReference r:id="rId32"/>
    <externalReference r:id="rId33"/>
    <externalReference r:id="rId34"/>
    <externalReference r:id="rId35"/>
    <externalReference r:id="rId36"/>
    <externalReference r:id="rId37"/>
    <externalReference r:id="rId38"/>
    <externalReference r:id="rId39"/>
    <externalReference r:id="rId40"/>
    <externalReference r:id="rId41"/>
    <externalReference r:id="rId42"/>
    <externalReference r:id="rId43"/>
    <externalReference r:id="rId44"/>
    <externalReference r:id="rId45"/>
    <externalReference r:id="rId46"/>
    <externalReference r:id="rId47"/>
    <externalReference r:id="rId48"/>
    <externalReference r:id="rId49"/>
    <externalReference r:id="rId50"/>
    <externalReference r:id="rId51"/>
    <externalReference r:id="rId52"/>
    <externalReference r:id="rId53"/>
    <externalReference r:id="rId54"/>
    <externalReference r:id="rId55"/>
    <externalReference r:id="rId56"/>
    <externalReference r:id="rId57"/>
    <externalReference r:id="rId58"/>
    <externalReference r:id="rId59"/>
    <externalReference r:id="rId60"/>
    <externalReference r:id="rId61"/>
    <externalReference r:id="rId62"/>
    <externalReference r:id="rId63"/>
    <externalReference r:id="rId64"/>
    <externalReference r:id="rId65"/>
    <externalReference r:id="rId66"/>
    <externalReference r:id="rId67"/>
    <externalReference r:id="rId68"/>
    <externalReference r:id="rId69"/>
    <externalReference r:id="rId70"/>
    <externalReference r:id="rId71"/>
    <externalReference r:id="rId72"/>
    <externalReference r:id="rId73"/>
    <externalReference r:id="rId74"/>
    <externalReference r:id="rId75"/>
    <externalReference r:id="rId76"/>
    <externalReference r:id="rId77"/>
    <externalReference r:id="rId78"/>
    <externalReference r:id="rId79"/>
    <externalReference r:id="rId80"/>
  </externalReferences>
  <definedNames>
    <definedName name="__SBB1" localSheetId="5">#REF!</definedName>
    <definedName name="__SBB1" localSheetId="3">#REF!</definedName>
    <definedName name="__SBB1" localSheetId="7">#REF!</definedName>
    <definedName name="__SBB1" localSheetId="6">#REF!</definedName>
    <definedName name="__SBB1">#REF!</definedName>
    <definedName name="__SBB2" localSheetId="5">#REF!</definedName>
    <definedName name="__SBB2" localSheetId="3">#REF!</definedName>
    <definedName name="__SBB2" localSheetId="7">#REF!</definedName>
    <definedName name="__SBB2" localSheetId="6">#REF!</definedName>
    <definedName name="__SBB2">#REF!</definedName>
    <definedName name="__SBB3" localSheetId="5">#REF!</definedName>
    <definedName name="__SBB3" localSheetId="3">#REF!</definedName>
    <definedName name="__SBB3" localSheetId="7">#REF!</definedName>
    <definedName name="__SBB3" localSheetId="6">#REF!</definedName>
    <definedName name="__SBB3">#REF!</definedName>
    <definedName name="__SBB4" localSheetId="5">#REF!</definedName>
    <definedName name="__SBB4" localSheetId="3">#REF!</definedName>
    <definedName name="__SBB4" localSheetId="7">#REF!</definedName>
    <definedName name="__SBB4" localSheetId="6">#REF!</definedName>
    <definedName name="__SBB4">#REF!</definedName>
    <definedName name="__SBB5" localSheetId="5">#REF!</definedName>
    <definedName name="__SBB5" localSheetId="3">#REF!</definedName>
    <definedName name="__SBB5" localSheetId="7">#REF!</definedName>
    <definedName name="__SBB5" localSheetId="6">#REF!</definedName>
    <definedName name="__SBB5">#REF!</definedName>
    <definedName name="__SHH1" localSheetId="5">#REF!</definedName>
    <definedName name="__SHH1" localSheetId="3">#REF!</definedName>
    <definedName name="__SHH1" localSheetId="7">#REF!</definedName>
    <definedName name="__SHH1" localSheetId="6">#REF!</definedName>
    <definedName name="__SHH1">#REF!</definedName>
    <definedName name="__SHH2" localSheetId="5">#REF!</definedName>
    <definedName name="__SHH2" localSheetId="3">#REF!</definedName>
    <definedName name="__SHH2" localSheetId="7">#REF!</definedName>
    <definedName name="__SHH2" localSheetId="6">#REF!</definedName>
    <definedName name="__SHH2">#REF!</definedName>
    <definedName name="__SHH3" localSheetId="5">#REF!</definedName>
    <definedName name="__SHH3" localSheetId="3">#REF!</definedName>
    <definedName name="__SHH3" localSheetId="7">#REF!</definedName>
    <definedName name="__SHH3" localSheetId="6">#REF!</definedName>
    <definedName name="__SHH3">#REF!</definedName>
    <definedName name="_1._PANEL_BD.__LP___1" localSheetId="5">#REF!</definedName>
    <definedName name="_1._PANEL_BD.__LP___1" localSheetId="3">#REF!</definedName>
    <definedName name="_1._PANEL_BD.__LP___1" localSheetId="7">#REF!</definedName>
    <definedName name="_1._PANEL_BD.__LP___1" localSheetId="6">#REF!</definedName>
    <definedName name="_1._PANEL_BD.__LP___1">#REF!</definedName>
    <definedName name="_1.구체" localSheetId="5">#REF!</definedName>
    <definedName name="_1.구체" localSheetId="3">#REF!</definedName>
    <definedName name="_1.구체" localSheetId="7">#REF!</definedName>
    <definedName name="_1.구체" localSheetId="6">#REF!</definedName>
    <definedName name="_1.구체">#REF!</definedName>
    <definedName name="_2.접속저판" localSheetId="5">#REF!</definedName>
    <definedName name="_2.접속저판" localSheetId="3">#REF!</definedName>
    <definedName name="_2.접속저판" localSheetId="7">#REF!</definedName>
    <definedName name="_2.접속저판" localSheetId="6">#REF!</definedName>
    <definedName name="_2.접속저판">#REF!</definedName>
    <definedName name="_3.기초" localSheetId="5">#REF!</definedName>
    <definedName name="_3.기초" localSheetId="3">#REF!</definedName>
    <definedName name="_3.기초" localSheetId="7">#REF!</definedName>
    <definedName name="_3.기초" localSheetId="6">#REF!</definedName>
    <definedName name="_3.기초">#REF!</definedName>
    <definedName name="_4.거푸집" localSheetId="5">#REF!</definedName>
    <definedName name="_4.거푸집" localSheetId="3">#REF!</definedName>
    <definedName name="_4.거푸집" localSheetId="7">#REF!</definedName>
    <definedName name="_4.거푸집" localSheetId="6">#REF!</definedName>
    <definedName name="_4.거푸집">#REF!</definedName>
    <definedName name="_5.거푸집" localSheetId="5">#REF!</definedName>
    <definedName name="_5.거푸집" localSheetId="3">#REF!</definedName>
    <definedName name="_5.거푸집" localSheetId="7">#REF!</definedName>
    <definedName name="_5.거푸집" localSheetId="6">#REF!</definedName>
    <definedName name="_5.거푸집">#REF!</definedName>
    <definedName name="_6.부직포" localSheetId="5">#REF!</definedName>
    <definedName name="_6.부직포" localSheetId="3">#REF!</definedName>
    <definedName name="_6.부직포" localSheetId="7">#REF!</definedName>
    <definedName name="_6.부직포" localSheetId="6">#REF!</definedName>
    <definedName name="_6.부직포">#REF!</definedName>
    <definedName name="_6.잡석채움" localSheetId="5">#REF!</definedName>
    <definedName name="_6.잡석채움" localSheetId="3">#REF!</definedName>
    <definedName name="_6.잡석채움" localSheetId="7">#REF!</definedName>
    <definedName name="_6.잡석채움" localSheetId="6">#REF!</definedName>
    <definedName name="_6.잡석채움">#REF!</definedName>
    <definedName name="_7.배수" localSheetId="5">#REF!</definedName>
    <definedName name="_7.배수" localSheetId="3">#REF!</definedName>
    <definedName name="_7.배수" localSheetId="7">#REF!</definedName>
    <definedName name="_7.배수" localSheetId="6">#REF!</definedName>
    <definedName name="_7.배수">#REF!</definedName>
    <definedName name="_8.스페이서" localSheetId="5">#REF!</definedName>
    <definedName name="_8.스페이서" localSheetId="3">#REF!</definedName>
    <definedName name="_8.스페이서" localSheetId="7">#REF!</definedName>
    <definedName name="_8.스페이서" localSheetId="6">#REF!</definedName>
    <definedName name="_8.스페이서">#REF!</definedName>
    <definedName name="_9.문양" localSheetId="5">#REF!</definedName>
    <definedName name="_9.문양" localSheetId="3">#REF!</definedName>
    <definedName name="_9.문양" localSheetId="7">#REF!</definedName>
    <definedName name="_9.문양" localSheetId="6">#REF!</definedName>
    <definedName name="_9.문양">#REF!</definedName>
    <definedName name="_A" localSheetId="5">#REF!</definedName>
    <definedName name="_A" localSheetId="3">#REF!</definedName>
    <definedName name="_A" localSheetId="7">#REF!</definedName>
    <definedName name="_A" localSheetId="6">#REF!</definedName>
    <definedName name="_A">#REF!</definedName>
    <definedName name="_A701804" localSheetId="4">#REF!</definedName>
    <definedName name="_A701804" localSheetId="5">#REF!</definedName>
    <definedName name="_A701804" localSheetId="3">#REF!</definedName>
    <definedName name="_A701804" localSheetId="7">#REF!</definedName>
    <definedName name="_A701804" localSheetId="6">#REF!</definedName>
    <definedName name="_A701804">#REF!</definedName>
    <definedName name="_AE1" localSheetId="5">BlankMacro1</definedName>
    <definedName name="_AE1" localSheetId="3">BlankMacro1</definedName>
    <definedName name="_AE1" localSheetId="7">BlankMacro1</definedName>
    <definedName name="_AE1" localSheetId="6">BlankMacro1</definedName>
    <definedName name="_AE1">BlankMacro1</definedName>
    <definedName name="_AE2" localSheetId="5">BlankMacro1</definedName>
    <definedName name="_AE2" localSheetId="3">BlankMacro1</definedName>
    <definedName name="_AE2" localSheetId="7">BlankMacro1</definedName>
    <definedName name="_AE2" localSheetId="6">BlankMacro1</definedName>
    <definedName name="_AE2">BlankMacro1</definedName>
    <definedName name="_AE3" localSheetId="5">BlankMacro1</definedName>
    <definedName name="_AE3" localSheetId="3">BlankMacro1</definedName>
    <definedName name="_AE3" localSheetId="7">BlankMacro1</definedName>
    <definedName name="_AE3" localSheetId="6">BlankMacro1</definedName>
    <definedName name="_AE3">BlankMacro1</definedName>
    <definedName name="_E1" localSheetId="5">BlankMacro1</definedName>
    <definedName name="_E1" localSheetId="3">BlankMacro1</definedName>
    <definedName name="_E1" localSheetId="7">BlankMacro1</definedName>
    <definedName name="_E1" localSheetId="6">BlankMacro1</definedName>
    <definedName name="_E1">BlankMacro1</definedName>
    <definedName name="_E10" localSheetId="5">BlankMacro1</definedName>
    <definedName name="_E10" localSheetId="3">BlankMacro1</definedName>
    <definedName name="_E10" localSheetId="7">BlankMacro1</definedName>
    <definedName name="_E10" localSheetId="6">BlankMacro1</definedName>
    <definedName name="_E10">BlankMacro1</definedName>
    <definedName name="_E2" localSheetId="5">BlankMacro1</definedName>
    <definedName name="_E2" localSheetId="3">BlankMacro1</definedName>
    <definedName name="_E2" localSheetId="7">BlankMacro1</definedName>
    <definedName name="_E2" localSheetId="6">BlankMacro1</definedName>
    <definedName name="_E2">BlankMacro1</definedName>
    <definedName name="_E3" localSheetId="5">BlankMacro1</definedName>
    <definedName name="_E3" localSheetId="3">BlankMacro1</definedName>
    <definedName name="_E3" localSheetId="7">BlankMacro1</definedName>
    <definedName name="_E3" localSheetId="6">BlankMacro1</definedName>
    <definedName name="_E3">BlankMacro1</definedName>
    <definedName name="_E4" localSheetId="5">BlankMacro1</definedName>
    <definedName name="_E4" localSheetId="3">BlankMacro1</definedName>
    <definedName name="_E4" localSheetId="7">BlankMacro1</definedName>
    <definedName name="_E4" localSheetId="6">BlankMacro1</definedName>
    <definedName name="_E4">BlankMacro1</definedName>
    <definedName name="_E5" localSheetId="5">BlankMacro1</definedName>
    <definedName name="_E5" localSheetId="3">BlankMacro1</definedName>
    <definedName name="_E5" localSheetId="7">BlankMacro1</definedName>
    <definedName name="_E5" localSheetId="6">BlankMacro1</definedName>
    <definedName name="_E5">BlankMacro1</definedName>
    <definedName name="_E6" localSheetId="5">BlankMacro1</definedName>
    <definedName name="_E6" localSheetId="3">BlankMacro1</definedName>
    <definedName name="_E6" localSheetId="7">BlankMacro1</definedName>
    <definedName name="_E6" localSheetId="6">BlankMacro1</definedName>
    <definedName name="_E6">BlankMacro1</definedName>
    <definedName name="_E7" localSheetId="5">BlankMacro1</definedName>
    <definedName name="_E7" localSheetId="3">BlankMacro1</definedName>
    <definedName name="_E7" localSheetId="7">BlankMacro1</definedName>
    <definedName name="_E7" localSheetId="6">BlankMacro1</definedName>
    <definedName name="_E7">BlankMacro1</definedName>
    <definedName name="_E8" localSheetId="5">BlankMacro1</definedName>
    <definedName name="_E8" localSheetId="3">BlankMacro1</definedName>
    <definedName name="_E8" localSheetId="7">BlankMacro1</definedName>
    <definedName name="_E8" localSheetId="6">BlankMacro1</definedName>
    <definedName name="_E8">BlankMacro1</definedName>
    <definedName name="_E9" localSheetId="5">BlankMacro1</definedName>
    <definedName name="_E9" localSheetId="3">BlankMacro1</definedName>
    <definedName name="_E9" localSheetId="7">BlankMacro1</definedName>
    <definedName name="_E9" localSheetId="6">BlankMacro1</definedName>
    <definedName name="_E9">BlankMacro1</definedName>
    <definedName name="_ee3" localSheetId="5">BlankMacro1</definedName>
    <definedName name="_ee3" localSheetId="3">BlankMacro1</definedName>
    <definedName name="_ee3" localSheetId="7">BlankMacro1</definedName>
    <definedName name="_ee3" localSheetId="6">BlankMacro1</definedName>
    <definedName name="_ee3">BlankMacro1</definedName>
    <definedName name="_EW1" localSheetId="5">BlankMacro1</definedName>
    <definedName name="_EW1" localSheetId="3">BlankMacro1</definedName>
    <definedName name="_EW1" localSheetId="7">BlankMacro1</definedName>
    <definedName name="_EW1" localSheetId="6">BlankMacro1</definedName>
    <definedName name="_EW1">BlankMacro1</definedName>
    <definedName name="_EW2" localSheetId="5">BlankMacro1</definedName>
    <definedName name="_EW2" localSheetId="3">BlankMacro1</definedName>
    <definedName name="_EW2" localSheetId="7">BlankMacro1</definedName>
    <definedName name="_EW2" localSheetId="6">BlankMacro1</definedName>
    <definedName name="_EW2">BlankMacro1</definedName>
    <definedName name="_EW3" localSheetId="5">BlankMacro1</definedName>
    <definedName name="_EW3" localSheetId="3">BlankMacro1</definedName>
    <definedName name="_EW3" localSheetId="7">BlankMacro1</definedName>
    <definedName name="_EW3" localSheetId="6">BlankMacro1</definedName>
    <definedName name="_EW3">BlankMacro1</definedName>
    <definedName name="_Fill" localSheetId="4" hidden="1">#REF!</definedName>
    <definedName name="_Fill" localSheetId="5" hidden="1">#REF!</definedName>
    <definedName name="_Fill" localSheetId="3" hidden="1">#REF!</definedName>
    <definedName name="_Fill" localSheetId="7" hidden="1">#REF!</definedName>
    <definedName name="_Fill" localSheetId="6" hidden="1">#REF!</definedName>
    <definedName name="_Fill" hidden="1">#REF!</definedName>
    <definedName name="_xlnm._FilterDatabase" localSheetId="5" hidden="1">#REF!</definedName>
    <definedName name="_xlnm._FilterDatabase" localSheetId="3" hidden="1">#REF!</definedName>
    <definedName name="_xlnm._FilterDatabase" localSheetId="7" hidden="1">#REF!</definedName>
    <definedName name="_xlnm._FilterDatabase" localSheetId="6" hidden="1">#REF!</definedName>
    <definedName name="_xlnm._FilterDatabase" hidden="1">#REF!</definedName>
    <definedName name="_G640768" localSheetId="4">#REF!</definedName>
    <definedName name="_G640768" localSheetId="5">#REF!</definedName>
    <definedName name="_G640768" localSheetId="3">#REF!</definedName>
    <definedName name="_G640768" localSheetId="7">#REF!</definedName>
    <definedName name="_G640768" localSheetId="6">#REF!</definedName>
    <definedName name="_G640768">#REF!</definedName>
    <definedName name="_GHH1" localSheetId="5">#REF!</definedName>
    <definedName name="_GHH1" localSheetId="3">#REF!</definedName>
    <definedName name="_GHH1" localSheetId="7">#REF!</definedName>
    <definedName name="_GHH1" localSheetId="6">#REF!</definedName>
    <definedName name="_GHH1">#REF!</definedName>
    <definedName name="_GHH2" localSheetId="5">#REF!</definedName>
    <definedName name="_GHH2" localSheetId="3">#REF!</definedName>
    <definedName name="_GHH2" localSheetId="7">#REF!</definedName>
    <definedName name="_GHH2" localSheetId="6">#REF!</definedName>
    <definedName name="_GHH2">#REF!</definedName>
    <definedName name="_H71223" localSheetId="4">#REF!</definedName>
    <definedName name="_H71223" localSheetId="5">#REF!</definedName>
    <definedName name="_H71223" localSheetId="3">#REF!</definedName>
    <definedName name="_H71223" localSheetId="7">#REF!</definedName>
    <definedName name="_H71223" localSheetId="6">#REF!</definedName>
    <definedName name="_H71223">#REF!</definedName>
    <definedName name="_HSH1" localSheetId="5">#REF!</definedName>
    <definedName name="_HSH1" localSheetId="3">#REF!</definedName>
    <definedName name="_HSH1" localSheetId="7">#REF!</definedName>
    <definedName name="_HSH1" localSheetId="6">#REF!</definedName>
    <definedName name="_HSH1">#REF!</definedName>
    <definedName name="_HSH2" localSheetId="5">#REF!</definedName>
    <definedName name="_HSH2" localSheetId="3">#REF!</definedName>
    <definedName name="_HSH2" localSheetId="7">#REF!</definedName>
    <definedName name="_HSH2" localSheetId="6">#REF!</definedName>
    <definedName name="_HSH2">#REF!</definedName>
    <definedName name="_JEA1" localSheetId="5">#REF!</definedName>
    <definedName name="_JEA1" localSheetId="3">#REF!</definedName>
    <definedName name="_JEA1" localSheetId="7">#REF!</definedName>
    <definedName name="_JEA1" localSheetId="6">#REF!</definedName>
    <definedName name="_JEA1">#REF!</definedName>
    <definedName name="_JEA2" localSheetId="5">#REF!</definedName>
    <definedName name="_JEA2" localSheetId="3">#REF!</definedName>
    <definedName name="_JEA2" localSheetId="7">#REF!</definedName>
    <definedName name="_JEA2" localSheetId="6">#REF!</definedName>
    <definedName name="_JEA2">#REF!</definedName>
    <definedName name="_JJ155" localSheetId="4">#REF!</definedName>
    <definedName name="_JJ155" localSheetId="5">#REF!</definedName>
    <definedName name="_JJ155" localSheetId="3">#REF!</definedName>
    <definedName name="_JJ155" localSheetId="7">#REF!</definedName>
    <definedName name="_JJ155" localSheetId="6">#REF!</definedName>
    <definedName name="_JJ155">#REF!</definedName>
    <definedName name="_JJ41" localSheetId="4">#REF!</definedName>
    <definedName name="_JJ41" localSheetId="5">#REF!</definedName>
    <definedName name="_JJ41" localSheetId="3">#REF!</definedName>
    <definedName name="_JJ41" localSheetId="7">#REF!</definedName>
    <definedName name="_JJ41" localSheetId="6">#REF!</definedName>
    <definedName name="_JJ41">#REF!</definedName>
    <definedName name="_K809632" localSheetId="4">#REF!</definedName>
    <definedName name="_K809632" localSheetId="5">#REF!</definedName>
    <definedName name="_K809632" localSheetId="3">#REF!</definedName>
    <definedName name="_K809632" localSheetId="7">#REF!</definedName>
    <definedName name="_K809632" localSheetId="6">#REF!</definedName>
    <definedName name="_K809632">#REF!</definedName>
    <definedName name="_kfkf" localSheetId="5" hidden="1">#REF!</definedName>
    <definedName name="_kfkf" localSheetId="3" hidden="1">#REF!</definedName>
    <definedName name="_kfkf" localSheetId="7" hidden="1">#REF!</definedName>
    <definedName name="_kfkf" localSheetId="6" hidden="1">#REF!</definedName>
    <definedName name="_kfkf" hidden="1">#REF!</definedName>
    <definedName name="_KK155" localSheetId="4">#REF!</definedName>
    <definedName name="_KK155" localSheetId="5">#REF!</definedName>
    <definedName name="_KK155" localSheetId="3">#REF!</definedName>
    <definedName name="_KK155" localSheetId="7">#REF!</definedName>
    <definedName name="_KK155" localSheetId="6">#REF!</definedName>
    <definedName name="_KK155">#REF!</definedName>
    <definedName name="_KK41" localSheetId="4">#REF!</definedName>
    <definedName name="_KK41" localSheetId="5">#REF!</definedName>
    <definedName name="_KK41" localSheetId="3">#REF!</definedName>
    <definedName name="_KK41" localSheetId="7">#REF!</definedName>
    <definedName name="_KK41" localSheetId="6">#REF!</definedName>
    <definedName name="_KK41">#REF!</definedName>
    <definedName name="_L1">'[1]U-TYPE(1)'!$F$10</definedName>
    <definedName name="_LP1" localSheetId="5">#REF!</definedName>
    <definedName name="_LP1" localSheetId="3">#REF!</definedName>
    <definedName name="_LP1" localSheetId="7">#REF!</definedName>
    <definedName name="_LP1" localSheetId="6">#REF!</definedName>
    <definedName name="_LP1">#REF!</definedName>
    <definedName name="_LP2" localSheetId="5">#REF!</definedName>
    <definedName name="_LP2" localSheetId="3">#REF!</definedName>
    <definedName name="_LP2" localSheetId="7">#REF!</definedName>
    <definedName name="_LP2" localSheetId="6">#REF!</definedName>
    <definedName name="_LP2">#REF!</definedName>
    <definedName name="_LPB1" localSheetId="5">[2]부하계산서!#REF!</definedName>
    <definedName name="_LPB1" localSheetId="3">[2]부하계산서!#REF!</definedName>
    <definedName name="_LPB1" localSheetId="7">[2]부하계산서!#REF!</definedName>
    <definedName name="_LPB1" localSheetId="6">[2]부하계산서!#REF!</definedName>
    <definedName name="_LPB1">[2]부하계산서!#REF!</definedName>
    <definedName name="_LPK1" localSheetId="5">[2]부하계산서!#REF!</definedName>
    <definedName name="_LPK1" localSheetId="3">[2]부하계산서!#REF!</definedName>
    <definedName name="_LPK1" localSheetId="7">[2]부하계산서!#REF!</definedName>
    <definedName name="_LPK1" localSheetId="6">[2]부하계산서!#REF!</definedName>
    <definedName name="_LPK1">[2]부하계산서!#REF!</definedName>
    <definedName name="_LU1" localSheetId="5">'[3]부하(성남)'!#REF!</definedName>
    <definedName name="_LU1" localSheetId="3">'[3]부하(성남)'!#REF!</definedName>
    <definedName name="_LU1" localSheetId="7">'[3]부하(성남)'!#REF!</definedName>
    <definedName name="_LU1" localSheetId="6">'[3]부하(성남)'!#REF!</definedName>
    <definedName name="_LU1">'[3]부하(성남)'!#REF!</definedName>
    <definedName name="_LU2" localSheetId="5">'[3]부하(성남)'!#REF!</definedName>
    <definedName name="_LU2" localSheetId="3">'[3]부하(성남)'!#REF!</definedName>
    <definedName name="_LU2" localSheetId="7">'[3]부하(성남)'!#REF!</definedName>
    <definedName name="_LU2" localSheetId="6">'[3]부하(성남)'!#REF!</definedName>
    <definedName name="_LU2">'[3]부하(성남)'!#REF!</definedName>
    <definedName name="_LV01" localSheetId="5">'[3]부하(성남)'!#REF!</definedName>
    <definedName name="_LV01" localSheetId="3">'[3]부하(성남)'!#REF!</definedName>
    <definedName name="_LV01" localSheetId="7">'[3]부하(성남)'!#REF!</definedName>
    <definedName name="_LV01" localSheetId="6">'[3]부하(성남)'!#REF!</definedName>
    <definedName name="_LV01">'[3]부하(성남)'!#REF!</definedName>
    <definedName name="_MaL1" localSheetId="5">#REF!</definedName>
    <definedName name="_MaL1" localSheetId="3">#REF!</definedName>
    <definedName name="_MaL1" localSheetId="7">#REF!</definedName>
    <definedName name="_MaL1" localSheetId="6">#REF!</definedName>
    <definedName name="_MaL1">#REF!</definedName>
    <definedName name="_MaL2" localSheetId="5">#REF!</definedName>
    <definedName name="_MaL2" localSheetId="3">#REF!</definedName>
    <definedName name="_MaL2" localSheetId="7">#REF!</definedName>
    <definedName name="_MaL2" localSheetId="6">#REF!</definedName>
    <definedName name="_MaL2">#REF!</definedName>
    <definedName name="_NN155" localSheetId="4">#REF!</definedName>
    <definedName name="_NN155" localSheetId="5">#REF!</definedName>
    <definedName name="_NN155" localSheetId="3">#REF!</definedName>
    <definedName name="_NN155" localSheetId="7">#REF!</definedName>
    <definedName name="_NN155" localSheetId="6">#REF!</definedName>
    <definedName name="_NN155">#REF!</definedName>
    <definedName name="_NN41" localSheetId="4">#REF!</definedName>
    <definedName name="_NN41" localSheetId="5">#REF!</definedName>
    <definedName name="_NN41" localSheetId="3">#REF!</definedName>
    <definedName name="_NN41" localSheetId="7">#REF!</definedName>
    <definedName name="_NN41" localSheetId="6">#REF!</definedName>
    <definedName name="_NN41">#REF!</definedName>
    <definedName name="_NO155" localSheetId="4">#REF!</definedName>
    <definedName name="_NO155" localSheetId="5">#REF!</definedName>
    <definedName name="_NO155" localSheetId="3">#REF!</definedName>
    <definedName name="_NO155" localSheetId="7">#REF!</definedName>
    <definedName name="_NO155" localSheetId="6">#REF!</definedName>
    <definedName name="_NO155">#REF!</definedName>
    <definedName name="_NO41" localSheetId="4">#REF!</definedName>
    <definedName name="_NO41" localSheetId="5">#REF!</definedName>
    <definedName name="_NO41" localSheetId="3">#REF!</definedName>
    <definedName name="_NO41" localSheetId="7">#REF!</definedName>
    <definedName name="_NO41" localSheetId="6">#REF!</definedName>
    <definedName name="_NO41">#REF!</definedName>
    <definedName name="_NP1" localSheetId="5">#REF!</definedName>
    <definedName name="_NP1" localSheetId="3">#REF!</definedName>
    <definedName name="_NP1" localSheetId="7">#REF!</definedName>
    <definedName name="_NP1" localSheetId="6">#REF!</definedName>
    <definedName name="_NP1">#REF!</definedName>
    <definedName name="_NP2" localSheetId="5">#REF!</definedName>
    <definedName name="_NP2" localSheetId="3">#REF!</definedName>
    <definedName name="_NP2" localSheetId="7">#REF!</definedName>
    <definedName name="_NP2" localSheetId="6">#REF!</definedName>
    <definedName name="_NP2">#REF!</definedName>
    <definedName name="_NSH1" localSheetId="5">#REF!</definedName>
    <definedName name="_NSH1" localSheetId="3">#REF!</definedName>
    <definedName name="_NSH1" localSheetId="7">#REF!</definedName>
    <definedName name="_NSH1" localSheetId="6">#REF!</definedName>
    <definedName name="_NSH1">#REF!</definedName>
    <definedName name="_NSH2" localSheetId="5">#REF!</definedName>
    <definedName name="_NSH2" localSheetId="3">#REF!</definedName>
    <definedName name="_NSH2" localSheetId="7">#REF!</definedName>
    <definedName name="_NSH2" localSheetId="6">#REF!</definedName>
    <definedName name="_NSH2">#REF!</definedName>
    <definedName name="_Order1" hidden="1">255</definedName>
    <definedName name="_Order2" hidden="1">255</definedName>
    <definedName name="_p1" localSheetId="5">#REF!</definedName>
    <definedName name="_p1" localSheetId="3">#REF!</definedName>
    <definedName name="_p1" localSheetId="7">#REF!</definedName>
    <definedName name="_p1" localSheetId="6">#REF!</definedName>
    <definedName name="_p1">#REF!</definedName>
    <definedName name="_pl1" localSheetId="5">#REF!</definedName>
    <definedName name="_pl1" localSheetId="3">#REF!</definedName>
    <definedName name="_pl1" localSheetId="7">#REF!</definedName>
    <definedName name="_pl1" localSheetId="6">#REF!</definedName>
    <definedName name="_pl1">#REF!</definedName>
    <definedName name="_PL2" localSheetId="5">#REF!</definedName>
    <definedName name="_PL2" localSheetId="3">#REF!</definedName>
    <definedName name="_PL2" localSheetId="7">#REF!</definedName>
    <definedName name="_PL2" localSheetId="6">#REF!</definedName>
    <definedName name="_PL2">#REF!</definedName>
    <definedName name="_PL3" localSheetId="5">#REF!</definedName>
    <definedName name="_PL3" localSheetId="3">#REF!</definedName>
    <definedName name="_PL3" localSheetId="7">#REF!</definedName>
    <definedName name="_PL3" localSheetId="6">#REF!</definedName>
    <definedName name="_PL3">#REF!</definedName>
    <definedName name="_Q1" localSheetId="5">BlankMacro1</definedName>
    <definedName name="_Q1" localSheetId="3">BlankMacro1</definedName>
    <definedName name="_Q1" localSheetId="7">BlankMacro1</definedName>
    <definedName name="_Q1" localSheetId="6">BlankMacro1</definedName>
    <definedName name="_Q1">BlankMacro1</definedName>
    <definedName name="_Q2" localSheetId="5">BlankMacro1</definedName>
    <definedName name="_Q2" localSheetId="3">BlankMacro1</definedName>
    <definedName name="_Q2" localSheetId="7">BlankMacro1</definedName>
    <definedName name="_Q2" localSheetId="6">BlankMacro1</definedName>
    <definedName name="_Q2">BlankMacro1</definedName>
    <definedName name="_Q3" localSheetId="5">BlankMacro1</definedName>
    <definedName name="_Q3" localSheetId="3">BlankMacro1</definedName>
    <definedName name="_Q3" localSheetId="7">BlankMacro1</definedName>
    <definedName name="_Q3" localSheetId="6">BlankMacro1</definedName>
    <definedName name="_Q3">BlankMacro1</definedName>
    <definedName name="_Q4" localSheetId="5">BlankMacro1</definedName>
    <definedName name="_Q4" localSheetId="3">BlankMacro1</definedName>
    <definedName name="_Q4" localSheetId="7">BlankMacro1</definedName>
    <definedName name="_Q4" localSheetId="6">BlankMacro1</definedName>
    <definedName name="_Q4">BlankMacro1</definedName>
    <definedName name="_Q5" localSheetId="5">BlankMacro1</definedName>
    <definedName name="_Q5" localSheetId="3">BlankMacro1</definedName>
    <definedName name="_Q5" localSheetId="7">BlankMacro1</definedName>
    <definedName name="_Q5" localSheetId="6">BlankMacro1</definedName>
    <definedName name="_Q5">BlankMacro1</definedName>
    <definedName name="_Q6" localSheetId="5">BlankMacro1</definedName>
    <definedName name="_Q6" localSheetId="3">BlankMacro1</definedName>
    <definedName name="_Q6" localSheetId="7">BlankMacro1</definedName>
    <definedName name="_Q6" localSheetId="6">BlankMacro1</definedName>
    <definedName name="_Q6">BlankMacro1</definedName>
    <definedName name="_Q7" localSheetId="5">BlankMacro1</definedName>
    <definedName name="_Q7" localSheetId="3">BlankMacro1</definedName>
    <definedName name="_Q7" localSheetId="7">BlankMacro1</definedName>
    <definedName name="_Q7" localSheetId="6">BlankMacro1</definedName>
    <definedName name="_Q7">BlankMacro1</definedName>
    <definedName name="_Q8" localSheetId="5">BlankMacro1</definedName>
    <definedName name="_Q8" localSheetId="3">BlankMacro1</definedName>
    <definedName name="_Q8" localSheetId="7">BlankMacro1</definedName>
    <definedName name="_Q8" localSheetId="6">BlankMacro1</definedName>
    <definedName name="_Q8">BlankMacro1</definedName>
    <definedName name="_Q9" localSheetId="5">BlankMacro1</definedName>
    <definedName name="_Q9" localSheetId="3">BlankMacro1</definedName>
    <definedName name="_Q9" localSheetId="7">BlankMacro1</definedName>
    <definedName name="_Q9" localSheetId="6">BlankMacro1</definedName>
    <definedName name="_Q9">BlankMacro1</definedName>
    <definedName name="_RD1" localSheetId="5">#REF!</definedName>
    <definedName name="_RD1" localSheetId="3">#REF!</definedName>
    <definedName name="_RD1" localSheetId="7">#REF!</definedName>
    <definedName name="_RD1" localSheetId="6">#REF!</definedName>
    <definedName name="_RD1">#REF!</definedName>
    <definedName name="_RD2" localSheetId="5">#REF!</definedName>
    <definedName name="_RD2" localSheetId="3">#REF!</definedName>
    <definedName name="_RD2" localSheetId="7">#REF!</definedName>
    <definedName name="_RD2" localSheetId="6">#REF!</definedName>
    <definedName name="_RD2">#REF!</definedName>
    <definedName name="_RD3" localSheetId="5">#REF!</definedName>
    <definedName name="_RD3" localSheetId="3">#REF!</definedName>
    <definedName name="_RD3" localSheetId="7">#REF!</definedName>
    <definedName name="_RD3" localSheetId="6">#REF!</definedName>
    <definedName name="_RD3">#REF!</definedName>
    <definedName name="_RD4" localSheetId="5">[4]교각계산!#REF!</definedName>
    <definedName name="_RD4" localSheetId="3">[4]교각계산!#REF!</definedName>
    <definedName name="_RD4" localSheetId="7">[4]교각계산!#REF!</definedName>
    <definedName name="_RD4" localSheetId="6">[4]교각계산!#REF!</definedName>
    <definedName name="_RD4">[4]교각계산!#REF!</definedName>
    <definedName name="_RD5" localSheetId="5">[4]교각계산!#REF!</definedName>
    <definedName name="_RD5" localSheetId="3">[4]교각계산!#REF!</definedName>
    <definedName name="_RD5" localSheetId="7">[4]교각계산!#REF!</definedName>
    <definedName name="_RD5" localSheetId="6">[4]교각계산!#REF!</definedName>
    <definedName name="_RD5">[4]교각계산!#REF!</definedName>
    <definedName name="_RD6" localSheetId="5">[4]교각계산!#REF!</definedName>
    <definedName name="_RD6" localSheetId="3">[4]교각계산!#REF!</definedName>
    <definedName name="_RD6" localSheetId="7">[4]교각계산!#REF!</definedName>
    <definedName name="_RD6" localSheetId="6">[4]교각계산!#REF!</definedName>
    <definedName name="_RD6">[4]교각계산!#REF!</definedName>
    <definedName name="_rd7" localSheetId="5">[4]교각계산!#REF!</definedName>
    <definedName name="_rd7" localSheetId="3">[4]교각계산!#REF!</definedName>
    <definedName name="_rd7" localSheetId="7">[4]교각계산!#REF!</definedName>
    <definedName name="_rd7" localSheetId="6">[4]교각계산!#REF!</definedName>
    <definedName name="_rd7">[4]교각계산!#REF!</definedName>
    <definedName name="_RD8" localSheetId="5">[4]교각계산!#REF!</definedName>
    <definedName name="_RD8" localSheetId="3">[4]교각계산!#REF!</definedName>
    <definedName name="_RD8" localSheetId="7">[4]교각계산!#REF!</definedName>
    <definedName name="_RD8" localSheetId="6">[4]교각계산!#REF!</definedName>
    <definedName name="_RD8">[4]교각계산!#REF!</definedName>
    <definedName name="_RD9" localSheetId="5">[4]교각계산!#REF!</definedName>
    <definedName name="_RD9" localSheetId="3">[4]교각계산!#REF!</definedName>
    <definedName name="_RD9" localSheetId="7">[4]교각계산!#REF!</definedName>
    <definedName name="_RD9" localSheetId="6">[4]교각계산!#REF!</definedName>
    <definedName name="_RD9">[4]교각계산!#REF!</definedName>
    <definedName name="_rl1" localSheetId="5">[5]수로단위수량!#REF!</definedName>
    <definedName name="_rl1" localSheetId="3">[5]수로단위수량!#REF!</definedName>
    <definedName name="_rl1" localSheetId="7">[5]수로단위수량!#REF!</definedName>
    <definedName name="_rl1" localSheetId="6">[5]수로단위수량!#REF!</definedName>
    <definedName name="_rl1">[5]수로단위수량!#REF!</definedName>
    <definedName name="_RL2" localSheetId="5">#REF!</definedName>
    <definedName name="_RL2" localSheetId="3">#REF!</definedName>
    <definedName name="_RL2" localSheetId="7">#REF!</definedName>
    <definedName name="_RL2" localSheetId="6">#REF!</definedName>
    <definedName name="_RL2">#REF!</definedName>
    <definedName name="_RL3" localSheetId="5">#REF!</definedName>
    <definedName name="_RL3" localSheetId="3">#REF!</definedName>
    <definedName name="_RL3" localSheetId="7">#REF!</definedName>
    <definedName name="_RL3" localSheetId="6">#REF!</definedName>
    <definedName name="_RL3">#REF!</definedName>
    <definedName name="_RL4" localSheetId="5">[4]교각계산!#REF!</definedName>
    <definedName name="_RL4" localSheetId="3">[4]교각계산!#REF!</definedName>
    <definedName name="_RL4" localSheetId="7">[4]교각계산!#REF!</definedName>
    <definedName name="_RL4" localSheetId="6">[4]교각계산!#REF!</definedName>
    <definedName name="_RL4">[4]교각계산!#REF!</definedName>
    <definedName name="_RL5" localSheetId="5">[4]교각계산!#REF!</definedName>
    <definedName name="_RL5" localSheetId="3">[4]교각계산!#REF!</definedName>
    <definedName name="_RL5" localSheetId="7">[4]교각계산!#REF!</definedName>
    <definedName name="_RL5" localSheetId="6">[4]교각계산!#REF!</definedName>
    <definedName name="_RL5">[4]교각계산!#REF!</definedName>
    <definedName name="_RL6" localSheetId="5">[4]교각계산!#REF!</definedName>
    <definedName name="_RL6" localSheetId="3">[4]교각계산!#REF!</definedName>
    <definedName name="_RL6" localSheetId="7">[4]교각계산!#REF!</definedName>
    <definedName name="_RL6" localSheetId="6">[4]교각계산!#REF!</definedName>
    <definedName name="_RL6">[4]교각계산!#REF!</definedName>
    <definedName name="_RL7" localSheetId="5">[4]교각계산!#REF!</definedName>
    <definedName name="_RL7" localSheetId="3">[4]교각계산!#REF!</definedName>
    <definedName name="_RL7" localSheetId="7">[4]교각계산!#REF!</definedName>
    <definedName name="_RL7" localSheetId="6">[4]교각계산!#REF!</definedName>
    <definedName name="_RL7">[4]교각계산!#REF!</definedName>
    <definedName name="_rn1" localSheetId="5">[5]수로단위수량!#REF!</definedName>
    <definedName name="_rn1" localSheetId="3">[5]수로단위수량!#REF!</definedName>
    <definedName name="_rn1" localSheetId="7">[5]수로단위수량!#REF!</definedName>
    <definedName name="_rn1" localSheetId="6">[5]수로단위수량!#REF!</definedName>
    <definedName name="_rn1">[5]수로단위수량!#REF!</definedName>
    <definedName name="_SBB1" localSheetId="4">#REF!</definedName>
    <definedName name="_SBB1" localSheetId="5">#REF!</definedName>
    <definedName name="_SBB1" localSheetId="3">#REF!</definedName>
    <definedName name="_SBB1" localSheetId="7">#REF!</definedName>
    <definedName name="_SBB1" localSheetId="6">#REF!</definedName>
    <definedName name="_SBB1">#REF!</definedName>
    <definedName name="_SBB2" localSheetId="4">#REF!</definedName>
    <definedName name="_SBB2" localSheetId="5">#REF!</definedName>
    <definedName name="_SBB2" localSheetId="3">#REF!</definedName>
    <definedName name="_SBB2" localSheetId="7">#REF!</definedName>
    <definedName name="_SBB2" localSheetId="6">#REF!</definedName>
    <definedName name="_SBB2">#REF!</definedName>
    <definedName name="_SBB3" localSheetId="4">#REF!</definedName>
    <definedName name="_SBB3" localSheetId="5">#REF!</definedName>
    <definedName name="_SBB3" localSheetId="3">#REF!</definedName>
    <definedName name="_SBB3" localSheetId="7">#REF!</definedName>
    <definedName name="_SBB3" localSheetId="6">#REF!</definedName>
    <definedName name="_SBB3">#REF!</definedName>
    <definedName name="_SBB4" localSheetId="4">#REF!</definedName>
    <definedName name="_SBB4" localSheetId="5">#REF!</definedName>
    <definedName name="_SBB4" localSheetId="3">#REF!</definedName>
    <definedName name="_SBB4" localSheetId="7">#REF!</definedName>
    <definedName name="_SBB4" localSheetId="6">#REF!</definedName>
    <definedName name="_SBB4">#REF!</definedName>
    <definedName name="_SBB5" localSheetId="4">#REF!</definedName>
    <definedName name="_SBB5" localSheetId="5">#REF!</definedName>
    <definedName name="_SBB5" localSheetId="3">#REF!</definedName>
    <definedName name="_SBB5" localSheetId="7">#REF!</definedName>
    <definedName name="_SBB5" localSheetId="6">#REF!</definedName>
    <definedName name="_SBB5">#REF!</definedName>
    <definedName name="_SHH1" localSheetId="4">#REF!</definedName>
    <definedName name="_SHH1" localSheetId="5">#REF!</definedName>
    <definedName name="_SHH1" localSheetId="3">#REF!</definedName>
    <definedName name="_SHH1" localSheetId="7">#REF!</definedName>
    <definedName name="_SHH1" localSheetId="6">#REF!</definedName>
    <definedName name="_SHH1">#REF!</definedName>
    <definedName name="_SHH2" localSheetId="4">#REF!</definedName>
    <definedName name="_SHH2" localSheetId="5">#REF!</definedName>
    <definedName name="_SHH2" localSheetId="3">#REF!</definedName>
    <definedName name="_SHH2" localSheetId="7">#REF!</definedName>
    <definedName name="_SHH2" localSheetId="6">#REF!</definedName>
    <definedName name="_SHH2">#REF!</definedName>
    <definedName name="_SHH3" localSheetId="4">#REF!</definedName>
    <definedName name="_SHH3" localSheetId="5">#REF!</definedName>
    <definedName name="_SHH3" localSheetId="3">#REF!</definedName>
    <definedName name="_SHH3" localSheetId="7">#REF!</definedName>
    <definedName name="_SHH3" localSheetId="6">#REF!</definedName>
    <definedName name="_SHH3">#REF!</definedName>
    <definedName name="_Ty1" localSheetId="5">#REF!</definedName>
    <definedName name="_Ty1" localSheetId="3">#REF!</definedName>
    <definedName name="_Ty1" localSheetId="7">#REF!</definedName>
    <definedName name="_Ty1" localSheetId="6">#REF!</definedName>
    <definedName name="_Ty1">#REF!</definedName>
    <definedName name="_Ty2" localSheetId="5">#REF!</definedName>
    <definedName name="_Ty2" localSheetId="3">#REF!</definedName>
    <definedName name="_Ty2" localSheetId="7">#REF!</definedName>
    <definedName name="_Ty2" localSheetId="6">#REF!</definedName>
    <definedName name="_Ty2">#REF!</definedName>
    <definedName name="_UP1" localSheetId="5">[2]부하계산서!#REF!</definedName>
    <definedName name="_UP1" localSheetId="3">[2]부하계산서!#REF!</definedName>
    <definedName name="_UP1" localSheetId="7">[2]부하계산서!#REF!</definedName>
    <definedName name="_UP1" localSheetId="6">[2]부하계산서!#REF!</definedName>
    <definedName name="_UP1">[2]부하계산서!#REF!</definedName>
    <definedName name="_UP2" localSheetId="5">[2]부하계산서!#REF!</definedName>
    <definedName name="_UP2" localSheetId="3">[2]부하계산서!#REF!</definedName>
    <definedName name="_UP2" localSheetId="7">[2]부하계산서!#REF!</definedName>
    <definedName name="_UP2" localSheetId="6">[2]부하계산서!#REF!</definedName>
    <definedName name="_UP2">[2]부하계산서!#REF!</definedName>
    <definedName name="_woogi" localSheetId="5" hidden="1">#REF!</definedName>
    <definedName name="_woogi" localSheetId="3" hidden="1">#REF!</definedName>
    <definedName name="_woogi" localSheetId="7" hidden="1">#REF!</definedName>
    <definedName name="_woogi" localSheetId="6" hidden="1">#REF!</definedName>
    <definedName name="_woogi" hidden="1">#REF!</definedName>
    <definedName name="_woogi2" localSheetId="5" hidden="1">#REF!</definedName>
    <definedName name="_woogi2" localSheetId="3" hidden="1">#REF!</definedName>
    <definedName name="_woogi2" localSheetId="7" hidden="1">#REF!</definedName>
    <definedName name="_woogi2" localSheetId="6" hidden="1">#REF!</definedName>
    <definedName name="_woogi2" hidden="1">#REF!</definedName>
    <definedName name="_woogi24" localSheetId="5" hidden="1">#REF!</definedName>
    <definedName name="_woogi24" localSheetId="3" hidden="1">#REF!</definedName>
    <definedName name="_woogi24" localSheetId="7" hidden="1">#REF!</definedName>
    <definedName name="_woogi24" localSheetId="6" hidden="1">#REF!</definedName>
    <definedName name="_woogi24" hidden="1">#REF!</definedName>
    <definedName name="_woogi3" localSheetId="5" hidden="1">#REF!</definedName>
    <definedName name="_woogi3" localSheetId="3" hidden="1">#REF!</definedName>
    <definedName name="_woogi3" localSheetId="7" hidden="1">#REF!</definedName>
    <definedName name="_woogi3" localSheetId="6" hidden="1">#REF!</definedName>
    <definedName name="_woogi3" hidden="1">#REF!</definedName>
    <definedName name="_XS1">[4]교각계산!$M$40</definedName>
    <definedName name="_XS2" localSheetId="5">#REF!</definedName>
    <definedName name="_XS2" localSheetId="3">#REF!</definedName>
    <definedName name="_XS2" localSheetId="7">#REF!</definedName>
    <definedName name="_XS2" localSheetId="6">#REF!</definedName>
    <definedName name="_XS2">#REF!</definedName>
    <definedName name="_XS3" localSheetId="5">[4]교각계산!#REF!</definedName>
    <definedName name="_XS3" localSheetId="3">[4]교각계산!#REF!</definedName>
    <definedName name="_XS3" localSheetId="7">[4]교각계산!#REF!</definedName>
    <definedName name="_XS3" localSheetId="6">[4]교각계산!#REF!</definedName>
    <definedName name="_XS3">[4]교각계산!#REF!</definedName>
    <definedName name="_재ㅐ햐" localSheetId="5" hidden="1">#REF!</definedName>
    <definedName name="_재ㅐ햐" localSheetId="3" hidden="1">#REF!</definedName>
    <definedName name="_재ㅐ햐" localSheetId="7" hidden="1">#REF!</definedName>
    <definedName name="_재ㅐ햐" localSheetId="6" hidden="1">#REF!</definedName>
    <definedName name="_재ㅐ햐" hidden="1">#REF!</definedName>
    <definedName name="\a" localSheetId="5">#REF!</definedName>
    <definedName name="\a" localSheetId="3">#REF!</definedName>
    <definedName name="\a" localSheetId="7">#REF!</definedName>
    <definedName name="\a" localSheetId="6">#REF!</definedName>
    <definedName name="\a">#REF!</definedName>
    <definedName name="\b" localSheetId="5">#REF!</definedName>
    <definedName name="\b" localSheetId="3">#REF!</definedName>
    <definedName name="\b" localSheetId="7">#REF!</definedName>
    <definedName name="\b" localSheetId="6">#REF!</definedName>
    <definedName name="\b">#REF!</definedName>
    <definedName name="\e" localSheetId="4">#REF!</definedName>
    <definedName name="\e" localSheetId="5">#REF!</definedName>
    <definedName name="\e" localSheetId="3">#REF!</definedName>
    <definedName name="\e" localSheetId="7">#REF!</definedName>
    <definedName name="\e" localSheetId="6">#REF!</definedName>
    <definedName name="\e">#REF!</definedName>
    <definedName name="\f" localSheetId="4">#REF!</definedName>
    <definedName name="\f" localSheetId="5">#REF!</definedName>
    <definedName name="\f" localSheetId="3">#REF!</definedName>
    <definedName name="\f" localSheetId="7">#REF!</definedName>
    <definedName name="\f" localSheetId="6">#REF!</definedName>
    <definedName name="\f">#REF!</definedName>
    <definedName name="\g" localSheetId="4">#REF!</definedName>
    <definedName name="\g" localSheetId="5">#REF!</definedName>
    <definedName name="\g" localSheetId="3">#REF!</definedName>
    <definedName name="\g" localSheetId="7">#REF!</definedName>
    <definedName name="\g" localSheetId="6">#REF!</definedName>
    <definedName name="\g">#REF!</definedName>
    <definedName name="\s" localSheetId="4">#REF!</definedName>
    <definedName name="\s" localSheetId="5">#REF!</definedName>
    <definedName name="\s" localSheetId="3">#REF!</definedName>
    <definedName name="\s" localSheetId="7">#REF!</definedName>
    <definedName name="\s" localSheetId="6">#REF!</definedName>
    <definedName name="\s">#REF!</definedName>
    <definedName name="\w" localSheetId="4">#REF!</definedName>
    <definedName name="\w" localSheetId="5">#REF!</definedName>
    <definedName name="\w" localSheetId="3">#REF!</definedName>
    <definedName name="\w" localSheetId="7">#REF!</definedName>
    <definedName name="\w" localSheetId="6">#REF!</definedName>
    <definedName name="\w">#REF!</definedName>
    <definedName name="\x" localSheetId="4">#REF!</definedName>
    <definedName name="\x" localSheetId="5">#REF!</definedName>
    <definedName name="\x" localSheetId="3">#REF!</definedName>
    <definedName name="\x" localSheetId="7">#REF!</definedName>
    <definedName name="\x" localSheetId="6">#REF!</definedName>
    <definedName name="\x">#REF!</definedName>
    <definedName name="\z" localSheetId="5">#REF!</definedName>
    <definedName name="\z" localSheetId="3">#REF!</definedName>
    <definedName name="\z" localSheetId="7">#REF!</definedName>
    <definedName name="\z" localSheetId="6">#REF!</definedName>
    <definedName name="\z">#REF!</definedName>
    <definedName name="A" localSheetId="4">#REF!</definedName>
    <definedName name="A" localSheetId="5">#REF!</definedName>
    <definedName name="A" localSheetId="3">#REF!</definedName>
    <definedName name="A" localSheetId="7">#REF!</definedName>
    <definedName name="A" localSheetId="6">#REF!</definedName>
    <definedName name="A">#REF!</definedName>
    <definedName name="AA">[6]계산중!$AQ$25:$AY$32</definedName>
    <definedName name="aaa" localSheetId="5">#REF!</definedName>
    <definedName name="aaa" localSheetId="3">#REF!</definedName>
    <definedName name="aaa" localSheetId="7">#REF!</definedName>
    <definedName name="aaa" localSheetId="6">#REF!</definedName>
    <definedName name="aaa">#REF!</definedName>
    <definedName name="aaaa" localSheetId="5">#REF!</definedName>
    <definedName name="aaaa" localSheetId="3">#REF!</definedName>
    <definedName name="aaaa" localSheetId="7">#REF!</definedName>
    <definedName name="aaaa" localSheetId="6">#REF!</definedName>
    <definedName name="aaaa">#REF!</definedName>
    <definedName name="aaaaaaaa" localSheetId="5">#REF!</definedName>
    <definedName name="aaaaaaaa" localSheetId="3">#REF!</definedName>
    <definedName name="aaaaaaaa" localSheetId="7">#REF!</definedName>
    <definedName name="aaaaaaaa" localSheetId="6">#REF!</definedName>
    <definedName name="aaaaaaaa">#REF!</definedName>
    <definedName name="aee" localSheetId="5">BlankMacro1</definedName>
    <definedName name="aee" localSheetId="3">BlankMacro1</definedName>
    <definedName name="aee" localSheetId="7">BlankMacro1</definedName>
    <definedName name="aee" localSheetId="6">BlankMacro1</definedName>
    <definedName name="aee">BlankMacro1</definedName>
    <definedName name="AF" localSheetId="5">[4]교각계산!#REF!</definedName>
    <definedName name="AF" localSheetId="3">[4]교각계산!#REF!</definedName>
    <definedName name="AF" localSheetId="7">[4]교각계산!#REF!</definedName>
    <definedName name="AF" localSheetId="6">[4]교각계산!#REF!</definedName>
    <definedName name="AF">[4]교각계산!#REF!</definedName>
    <definedName name="AFF" localSheetId="5">#REF!</definedName>
    <definedName name="AFF" localSheetId="3">#REF!</definedName>
    <definedName name="AFF" localSheetId="7">#REF!</definedName>
    <definedName name="AFF" localSheetId="6">#REF!</definedName>
    <definedName name="AFF">#REF!</definedName>
    <definedName name="ajhsgfhsd" localSheetId="5">#REF!</definedName>
    <definedName name="ajhsgfhsd" localSheetId="3">#REF!</definedName>
    <definedName name="ajhsgfhsd" localSheetId="7">#REF!</definedName>
    <definedName name="ajhsgfhsd" localSheetId="6">#REF!</definedName>
    <definedName name="ajhsgfhsd">#REF!</definedName>
    <definedName name="ajshf" localSheetId="5">#REF!</definedName>
    <definedName name="ajshf" localSheetId="3">#REF!</definedName>
    <definedName name="ajshf" localSheetId="7">#REF!</definedName>
    <definedName name="ajshf" localSheetId="6">#REF!</definedName>
    <definedName name="ajshf">#REF!</definedName>
    <definedName name="ajshgf" localSheetId="5">#REF!</definedName>
    <definedName name="ajshgf" localSheetId="3">#REF!</definedName>
    <definedName name="ajshgf" localSheetId="7">#REF!</definedName>
    <definedName name="ajshgf" localSheetId="6">#REF!</definedName>
    <definedName name="ajshgf">#REF!</definedName>
    <definedName name="ajshgfdjsh" localSheetId="5">#REF!</definedName>
    <definedName name="ajshgfdjsh" localSheetId="3">#REF!</definedName>
    <definedName name="ajshgfdjsh" localSheetId="7">#REF!</definedName>
    <definedName name="ajshgfdjsh" localSheetId="6">#REF!</definedName>
    <definedName name="ajshgfdjsh">#REF!</definedName>
    <definedName name="aksjfs" localSheetId="5">#REF!</definedName>
    <definedName name="aksjfs" localSheetId="3">#REF!</definedName>
    <definedName name="aksjfs" localSheetId="7">#REF!</definedName>
    <definedName name="aksjfs" localSheetId="6">#REF!</definedName>
    <definedName name="aksjfs">#REF!</definedName>
    <definedName name="AN" localSheetId="5">#REF!</definedName>
    <definedName name="AN" localSheetId="3">#REF!</definedName>
    <definedName name="AN" localSheetId="7">#REF!</definedName>
    <definedName name="AN" localSheetId="6">#REF!</definedName>
    <definedName name="AN">#REF!</definedName>
    <definedName name="ap_s_t" localSheetId="5">#REF!</definedName>
    <definedName name="ap_s_t" localSheetId="3">#REF!</definedName>
    <definedName name="ap_s_t" localSheetId="7">#REF!</definedName>
    <definedName name="ap_s_t" localSheetId="6">#REF!</definedName>
    <definedName name="ap_s_t">#REF!</definedName>
    <definedName name="as" localSheetId="5">BlankMacro1</definedName>
    <definedName name="as" localSheetId="3">BlankMacro1</definedName>
    <definedName name="as" localSheetId="7">BlankMacro1</definedName>
    <definedName name="as" localSheetId="6">BlankMacro1</definedName>
    <definedName name="as">BlankMacro1</definedName>
    <definedName name="ASA">[7]반중력식옹벽3.5!$G$9</definedName>
    <definedName name="asdf" localSheetId="5">#REF!</definedName>
    <definedName name="asdf" localSheetId="3">#REF!</definedName>
    <definedName name="asdf" localSheetId="7">#REF!</definedName>
    <definedName name="asdf" localSheetId="6">#REF!</definedName>
    <definedName name="asdf">#REF!</definedName>
    <definedName name="asdfgre" localSheetId="5">BlankMacro1</definedName>
    <definedName name="asdfgre" localSheetId="3">BlankMacro1</definedName>
    <definedName name="asdfgre" localSheetId="7">BlankMacro1</definedName>
    <definedName name="asdfgre" localSheetId="6">BlankMacro1</definedName>
    <definedName name="asdfgre">BlankMacro1</definedName>
    <definedName name="ASFE" localSheetId="5">BlankMacro1</definedName>
    <definedName name="ASFE" localSheetId="3">BlankMacro1</definedName>
    <definedName name="ASFE" localSheetId="7">BlankMacro1</definedName>
    <definedName name="ASFE" localSheetId="6">BlankMacro1</definedName>
    <definedName name="ASFE">BlankMacro1</definedName>
    <definedName name="ashgfahjsc" localSheetId="5">#REF!</definedName>
    <definedName name="ashgfahjsc" localSheetId="3">#REF!</definedName>
    <definedName name="ashgfahjsc" localSheetId="7">#REF!</definedName>
    <definedName name="ashgfahjsc" localSheetId="6">#REF!</definedName>
    <definedName name="ashgfahjsc">#REF!</definedName>
    <definedName name="ashgfksahvc" localSheetId="5">#REF!</definedName>
    <definedName name="ashgfksahvc" localSheetId="3">#REF!</definedName>
    <definedName name="ashgfksahvc" localSheetId="7">#REF!</definedName>
    <definedName name="ashgfksahvc" localSheetId="6">#REF!</definedName>
    <definedName name="ashgfksahvc">#REF!</definedName>
    <definedName name="ashjbcn" localSheetId="5">#REF!</definedName>
    <definedName name="ashjbcn" localSheetId="3">#REF!</definedName>
    <definedName name="ashjbcn" localSheetId="7">#REF!</definedName>
    <definedName name="ashjbcn" localSheetId="6">#REF!</definedName>
    <definedName name="ashjbcn">#REF!</definedName>
    <definedName name="ashjgasb" localSheetId="5">#REF!</definedName>
    <definedName name="ashjgasb" localSheetId="3">#REF!</definedName>
    <definedName name="ashjgasb" localSheetId="7">#REF!</definedName>
    <definedName name="ashjgasb" localSheetId="6">#REF!</definedName>
    <definedName name="ashjgasb">#REF!</definedName>
    <definedName name="ashshs" localSheetId="5">#REF!</definedName>
    <definedName name="ashshs" localSheetId="3">#REF!</definedName>
    <definedName name="ashshs" localSheetId="7">#REF!</definedName>
    <definedName name="ashshs" localSheetId="6">#REF!</definedName>
    <definedName name="ashshs">#REF!</definedName>
    <definedName name="asjghfhjsa" localSheetId="5">#REF!</definedName>
    <definedName name="asjghfhjsa" localSheetId="3">#REF!</definedName>
    <definedName name="asjghfhjsa" localSheetId="7">#REF!</definedName>
    <definedName name="asjghfhjsa" localSheetId="6">#REF!</definedName>
    <definedName name="asjghfhjsa">#REF!</definedName>
    <definedName name="asjhgflsb" localSheetId="5">#REF!</definedName>
    <definedName name="asjhgflsb" localSheetId="3">#REF!</definedName>
    <definedName name="asjhgflsb" localSheetId="7">#REF!</definedName>
    <definedName name="asjhgflsb" localSheetId="6">#REF!</definedName>
    <definedName name="asjhgflsb">#REF!</definedName>
    <definedName name="asjhgshf" localSheetId="5">#REF!</definedName>
    <definedName name="asjhgshf" localSheetId="3">#REF!</definedName>
    <definedName name="asjhgshf" localSheetId="7">#REF!</definedName>
    <definedName name="asjhgshf" localSheetId="6">#REF!</definedName>
    <definedName name="asjhgshf">#REF!</definedName>
    <definedName name="AVF" localSheetId="5">#REF!</definedName>
    <definedName name="AVF" localSheetId="3">#REF!</definedName>
    <definedName name="AVF" localSheetId="7">#REF!</definedName>
    <definedName name="AVF" localSheetId="6">#REF!</definedName>
    <definedName name="AVF">#REF!</definedName>
    <definedName name="B" localSheetId="4">#REF!</definedName>
    <definedName name="B" localSheetId="5">#REF!</definedName>
    <definedName name="B" localSheetId="3">#REF!</definedName>
    <definedName name="B" localSheetId="7">#REF!</definedName>
    <definedName name="B" localSheetId="6">#REF!</definedName>
    <definedName name="B">#REF!</definedName>
    <definedName name="B1A" localSheetId="5">#REF!</definedName>
    <definedName name="B1A" localSheetId="3">#REF!</definedName>
    <definedName name="B1A" localSheetId="7">#REF!</definedName>
    <definedName name="B1A" localSheetId="6">#REF!</definedName>
    <definedName name="B1A">#REF!</definedName>
    <definedName name="B1B" localSheetId="4">#REF!</definedName>
    <definedName name="B1B" localSheetId="5">#REF!</definedName>
    <definedName name="B1B" localSheetId="3">#REF!</definedName>
    <definedName name="B1B" localSheetId="7">#REF!</definedName>
    <definedName name="B1B" localSheetId="6">#REF!</definedName>
    <definedName name="B1B">#REF!</definedName>
    <definedName name="B1C" localSheetId="5">#REF!</definedName>
    <definedName name="B1C" localSheetId="3">#REF!</definedName>
    <definedName name="B1C" localSheetId="7">#REF!</definedName>
    <definedName name="B1C" localSheetId="6">#REF!</definedName>
    <definedName name="B1C">#REF!</definedName>
    <definedName name="B1F" localSheetId="5">#REF!</definedName>
    <definedName name="B1F" localSheetId="3">#REF!</definedName>
    <definedName name="B1F" localSheetId="7">#REF!</definedName>
    <definedName name="B1F" localSheetId="6">#REF!</definedName>
    <definedName name="B1F">#REF!</definedName>
    <definedName name="B1WL" localSheetId="5">#REF!</definedName>
    <definedName name="B1WL" localSheetId="3">#REF!</definedName>
    <definedName name="B1WL" localSheetId="7">#REF!</definedName>
    <definedName name="B1WL" localSheetId="6">#REF!</definedName>
    <definedName name="B1WL">#REF!</definedName>
    <definedName name="B1WR" localSheetId="5">#REF!</definedName>
    <definedName name="B1WR" localSheetId="3">#REF!</definedName>
    <definedName name="B1WR" localSheetId="7">#REF!</definedName>
    <definedName name="B1WR" localSheetId="6">#REF!</definedName>
    <definedName name="B1WR">#REF!</definedName>
    <definedName name="B2A" localSheetId="5">#REF!</definedName>
    <definedName name="B2A" localSheetId="3">#REF!</definedName>
    <definedName name="B2A" localSheetId="7">#REF!</definedName>
    <definedName name="B2A" localSheetId="6">#REF!</definedName>
    <definedName name="B2A">#REF!</definedName>
    <definedName name="B2B" localSheetId="4">#REF!</definedName>
    <definedName name="B2B" localSheetId="5">#REF!</definedName>
    <definedName name="B2B" localSheetId="3">#REF!</definedName>
    <definedName name="B2B" localSheetId="7">#REF!</definedName>
    <definedName name="B2B" localSheetId="6">#REF!</definedName>
    <definedName name="B2B">#REF!</definedName>
    <definedName name="B2C" localSheetId="5">[4]교각계산!#REF!</definedName>
    <definedName name="B2C" localSheetId="3">[4]교각계산!#REF!</definedName>
    <definedName name="B2C" localSheetId="7">[4]교각계산!#REF!</definedName>
    <definedName name="B2C" localSheetId="6">[4]교각계산!#REF!</definedName>
    <definedName name="B2C">[4]교각계산!#REF!</definedName>
    <definedName name="B2WL" localSheetId="5">#REF!</definedName>
    <definedName name="B2WL" localSheetId="3">#REF!</definedName>
    <definedName name="B2WL" localSheetId="7">#REF!</definedName>
    <definedName name="B2WL" localSheetId="6">#REF!</definedName>
    <definedName name="B2WL">#REF!</definedName>
    <definedName name="B2WR" localSheetId="5">#REF!</definedName>
    <definedName name="B2WR" localSheetId="3">#REF!</definedName>
    <definedName name="B2WR" localSheetId="7">#REF!</definedName>
    <definedName name="B2WR" localSheetId="6">#REF!</definedName>
    <definedName name="B2WR">#REF!</definedName>
    <definedName name="B3A" localSheetId="5">#REF!</definedName>
    <definedName name="B3A" localSheetId="3">#REF!</definedName>
    <definedName name="B3A" localSheetId="7">#REF!</definedName>
    <definedName name="B3A" localSheetId="6">#REF!</definedName>
    <definedName name="B3A">#REF!</definedName>
    <definedName name="B3B" localSheetId="4">#REF!</definedName>
    <definedName name="B3B" localSheetId="5">#REF!</definedName>
    <definedName name="B3B" localSheetId="3">#REF!</definedName>
    <definedName name="B3B" localSheetId="7">#REF!</definedName>
    <definedName name="B3B" localSheetId="6">#REF!</definedName>
    <definedName name="B3B">#REF!</definedName>
    <definedName name="B4A" localSheetId="5">#REF!</definedName>
    <definedName name="B4A" localSheetId="3">#REF!</definedName>
    <definedName name="B4A" localSheetId="7">#REF!</definedName>
    <definedName name="B4A" localSheetId="6">#REF!</definedName>
    <definedName name="B4A">#REF!</definedName>
    <definedName name="B4B" localSheetId="4">#REF!</definedName>
    <definedName name="B4B" localSheetId="5">#REF!</definedName>
    <definedName name="B4B" localSheetId="3">#REF!</definedName>
    <definedName name="B4B" localSheetId="7">#REF!</definedName>
    <definedName name="B4B" localSheetId="6">#REF!</definedName>
    <definedName name="B4B">#REF!</definedName>
    <definedName name="B5A" localSheetId="5">#REF!</definedName>
    <definedName name="B5A" localSheetId="3">#REF!</definedName>
    <definedName name="B5A" localSheetId="7">#REF!</definedName>
    <definedName name="B5A" localSheetId="6">#REF!</definedName>
    <definedName name="B5A">#REF!</definedName>
    <definedName name="B5B" localSheetId="5">[8]교각1!#REF!</definedName>
    <definedName name="B5B" localSheetId="3">[8]교각1!#REF!</definedName>
    <definedName name="B5B" localSheetId="7">[8]교각1!#REF!</definedName>
    <definedName name="B5B" localSheetId="6">[8]교각1!#REF!</definedName>
    <definedName name="B5B">[8]교각1!#REF!</definedName>
    <definedName name="B6A" localSheetId="5">#REF!</definedName>
    <definedName name="B6A" localSheetId="3">#REF!</definedName>
    <definedName name="B6A" localSheetId="7">#REF!</definedName>
    <definedName name="B6A" localSheetId="6">#REF!</definedName>
    <definedName name="B6A">#REF!</definedName>
    <definedName name="B6B" localSheetId="5">[8]교각1!#REF!</definedName>
    <definedName name="B6B" localSheetId="3">[8]교각1!#REF!</definedName>
    <definedName name="B6B" localSheetId="7">[8]교각1!#REF!</definedName>
    <definedName name="B6B" localSheetId="6">[8]교각1!#REF!</definedName>
    <definedName name="B6B">[8]교각1!#REF!</definedName>
    <definedName name="B7A" localSheetId="5">#REF!</definedName>
    <definedName name="B7A" localSheetId="3">#REF!</definedName>
    <definedName name="B7A" localSheetId="7">#REF!</definedName>
    <definedName name="B7A" localSheetId="6">#REF!</definedName>
    <definedName name="B7A">#REF!</definedName>
    <definedName name="B7B" localSheetId="5">[8]교각1!#REF!</definedName>
    <definedName name="B7B" localSheetId="3">[8]교각1!#REF!</definedName>
    <definedName name="B7B" localSheetId="7">[8]교각1!#REF!</definedName>
    <definedName name="B7B" localSheetId="6">[8]교각1!#REF!</definedName>
    <definedName name="B7B">[8]교각1!#REF!</definedName>
    <definedName name="B8A" localSheetId="5">#REF!</definedName>
    <definedName name="B8A" localSheetId="3">#REF!</definedName>
    <definedName name="B8A" localSheetId="7">#REF!</definedName>
    <definedName name="B8A" localSheetId="6">#REF!</definedName>
    <definedName name="B8A">#REF!</definedName>
    <definedName name="BA" localSheetId="5">#REF!</definedName>
    <definedName name="BA" localSheetId="3">#REF!</definedName>
    <definedName name="BA" localSheetId="7">#REF!</definedName>
    <definedName name="BA" localSheetId="6">#REF!</definedName>
    <definedName name="BA">#REF!</definedName>
    <definedName name="BB" localSheetId="5">#REF!</definedName>
    <definedName name="BB" localSheetId="3">#REF!</definedName>
    <definedName name="BB" localSheetId="7">#REF!</definedName>
    <definedName name="BB" localSheetId="6">#REF!</definedName>
    <definedName name="BB">#REF!</definedName>
    <definedName name="BBB" localSheetId="5">#REF!</definedName>
    <definedName name="BBB" localSheetId="3">#REF!</definedName>
    <definedName name="BBB" localSheetId="7">#REF!</definedName>
    <definedName name="BBB" localSheetId="6">#REF!</definedName>
    <definedName name="BBB">#REF!</definedName>
    <definedName name="BBBB" localSheetId="5">#REF!</definedName>
    <definedName name="BBBB" localSheetId="3">#REF!</definedName>
    <definedName name="BBBB" localSheetId="7">#REF!</definedName>
    <definedName name="BBBB" localSheetId="6">#REF!</definedName>
    <definedName name="BBBB">#REF!</definedName>
    <definedName name="BC" localSheetId="5">#REF!</definedName>
    <definedName name="BC" localSheetId="3">#REF!</definedName>
    <definedName name="BC" localSheetId="7">#REF!</definedName>
    <definedName name="BC" localSheetId="6">#REF!</definedName>
    <definedName name="BC">#REF!</definedName>
    <definedName name="BCB" localSheetId="5">#REF!</definedName>
    <definedName name="BCB" localSheetId="3">#REF!</definedName>
    <definedName name="BCB" localSheetId="7">#REF!</definedName>
    <definedName name="BCB" localSheetId="6">#REF!</definedName>
    <definedName name="BCB">#REF!</definedName>
    <definedName name="BF" localSheetId="5">#REF!</definedName>
    <definedName name="BF" localSheetId="3">#REF!</definedName>
    <definedName name="BF" localSheetId="7">#REF!</definedName>
    <definedName name="BF" localSheetId="6">#REF!</definedName>
    <definedName name="BF">#REF!</definedName>
    <definedName name="BFH" localSheetId="5">#REF!</definedName>
    <definedName name="BFH" localSheetId="3">#REF!</definedName>
    <definedName name="BFH" localSheetId="7">#REF!</definedName>
    <definedName name="BFH" localSheetId="6">#REF!</definedName>
    <definedName name="BFH">#REF!</definedName>
    <definedName name="bhtr" localSheetId="5">BlankMacro1</definedName>
    <definedName name="bhtr" localSheetId="3">BlankMacro1</definedName>
    <definedName name="bhtr" localSheetId="7">BlankMacro1</definedName>
    <definedName name="bhtr" localSheetId="6">BlankMacro1</definedName>
    <definedName name="bhtr">BlankMacro1</definedName>
    <definedName name="BHU" localSheetId="5">#REF!</definedName>
    <definedName name="BHU" localSheetId="3">#REF!</definedName>
    <definedName name="BHU" localSheetId="7">#REF!</definedName>
    <definedName name="BHU" localSheetId="6">#REF!</definedName>
    <definedName name="BHU">#REF!</definedName>
    <definedName name="BMO" localSheetId="5">#REF!</definedName>
    <definedName name="BMO" localSheetId="3">#REF!</definedName>
    <definedName name="BMO" localSheetId="7">#REF!</definedName>
    <definedName name="BMO" localSheetId="6">#REF!</definedName>
    <definedName name="BMO">#REF!</definedName>
    <definedName name="BOX" localSheetId="4">#REF!</definedName>
    <definedName name="BOX" localSheetId="5">#REF!</definedName>
    <definedName name="BOX" localSheetId="3">#REF!</definedName>
    <definedName name="BOX" localSheetId="7">#REF!</definedName>
    <definedName name="BOX" localSheetId="6">#REF!</definedName>
    <definedName name="BOX">#REF!</definedName>
    <definedName name="BOX암거" localSheetId="4">#REF!</definedName>
    <definedName name="BOX암거" localSheetId="5">#REF!</definedName>
    <definedName name="BOX암거" localSheetId="3">#REF!</definedName>
    <definedName name="BOX암거" localSheetId="7">#REF!</definedName>
    <definedName name="BOX암거" localSheetId="6">#REF!</definedName>
    <definedName name="BOX암거">#REF!</definedName>
    <definedName name="BSH" localSheetId="5">#REF!</definedName>
    <definedName name="BSH" localSheetId="3">#REF!</definedName>
    <definedName name="BSH" localSheetId="7">#REF!</definedName>
    <definedName name="BSH" localSheetId="6">#REF!</definedName>
    <definedName name="BSH">#REF!</definedName>
    <definedName name="BV" localSheetId="5">#REF!</definedName>
    <definedName name="BV" localSheetId="3">#REF!</definedName>
    <definedName name="BV" localSheetId="7">#REF!</definedName>
    <definedName name="BV" localSheetId="6">#REF!</definedName>
    <definedName name="BV">#REF!</definedName>
    <definedName name="B구배">[9]Sheet1!$G$11</definedName>
    <definedName name="ca" localSheetId="4">#REF!</definedName>
    <definedName name="ca" localSheetId="5">#REF!</definedName>
    <definedName name="ca" localSheetId="3">#REF!</definedName>
    <definedName name="ca" localSheetId="7">#REF!</definedName>
    <definedName name="ca" localSheetId="6">#REF!</definedName>
    <definedName name="ca">#REF!</definedName>
    <definedName name="cc" localSheetId="5">[0]!BlankMacro1</definedName>
    <definedName name="cc" localSheetId="3">[0]!BlankMacro1</definedName>
    <definedName name="cc" localSheetId="7">[0]!BlankMacro1</definedName>
    <definedName name="cc" localSheetId="6">[0]!BlankMacro1</definedName>
    <definedName name="cc">[0]!BlankMacro1</definedName>
    <definedName name="ccccc" localSheetId="5">[0]!BlankMacro1</definedName>
    <definedName name="ccccc" localSheetId="3">[0]!BlankMacro1</definedName>
    <definedName name="ccccc" localSheetId="7">[0]!BlankMacro1</definedName>
    <definedName name="ccccc" localSheetId="6">[0]!BlankMacro1</definedName>
    <definedName name="ccccc">[0]!BlankMacro1</definedName>
    <definedName name="cccccccc" localSheetId="5">[0]!BlankMacro1</definedName>
    <definedName name="cccccccc" localSheetId="3">[0]!BlankMacro1</definedName>
    <definedName name="cccccccc" localSheetId="7">[0]!BlankMacro1</definedName>
    <definedName name="cccccccc" localSheetId="6">[0]!BlankMacro1</definedName>
    <definedName name="cccccccc">[0]!BlankMacro1</definedName>
    <definedName name="CR" localSheetId="5">#REF!</definedName>
    <definedName name="CR" localSheetId="3">#REF!</definedName>
    <definedName name="CR" localSheetId="7">#REF!</definedName>
    <definedName name="CR" localSheetId="6">#REF!</definedName>
    <definedName name="CR">#REF!</definedName>
    <definedName name="CTC" localSheetId="5">#REF!</definedName>
    <definedName name="CTC" localSheetId="3">#REF!</definedName>
    <definedName name="CTC" localSheetId="7">#REF!</definedName>
    <definedName name="CTC" localSheetId="6">#REF!</definedName>
    <definedName name="CTC">#REF!</definedName>
    <definedName name="d" localSheetId="4">#REF!</definedName>
    <definedName name="d" localSheetId="5">#REF!</definedName>
    <definedName name="d" localSheetId="3">#REF!</definedName>
    <definedName name="d" localSheetId="7">#REF!</definedName>
    <definedName name="d" localSheetId="6">#REF!</definedName>
    <definedName name="d">#REF!</definedName>
    <definedName name="daf" localSheetId="5">[10]총괄!#REF!</definedName>
    <definedName name="daf" localSheetId="3">[10]총괄!#REF!</definedName>
    <definedName name="daf" localSheetId="7">[10]총괄!#REF!</definedName>
    <definedName name="daf" localSheetId="6">[10]총괄!#REF!</definedName>
    <definedName name="daf">[10]총괄!#REF!</definedName>
    <definedName name="_xlnm.Database" localSheetId="4">#REF!</definedName>
    <definedName name="_xlnm.Database" localSheetId="5">#REF!</definedName>
    <definedName name="_xlnm.Database" localSheetId="3">#REF!</definedName>
    <definedName name="_xlnm.Database" localSheetId="7">#REF!</definedName>
    <definedName name="_xlnm.Database" localSheetId="6">#REF!</definedName>
    <definedName name="_xlnm.Database">#REF!</definedName>
    <definedName name="dataww" localSheetId="5" hidden="1">#REF!</definedName>
    <definedName name="dataww" localSheetId="3" hidden="1">#REF!</definedName>
    <definedName name="dataww" localSheetId="7" hidden="1">#REF!</definedName>
    <definedName name="dataww" localSheetId="6" hidden="1">#REF!</definedName>
    <definedName name="dataww" hidden="1">#REF!</definedName>
    <definedName name="DC" localSheetId="5">#REF!</definedName>
    <definedName name="DC" localSheetId="3">#REF!</definedName>
    <definedName name="DC" localSheetId="7">#REF!</definedName>
    <definedName name="DC" localSheetId="6">#REF!</definedName>
    <definedName name="DC">#REF!</definedName>
    <definedName name="DD" localSheetId="5">#REF!</definedName>
    <definedName name="DD" localSheetId="3">#REF!</definedName>
    <definedName name="DD" localSheetId="7">#REF!</definedName>
    <definedName name="DD" localSheetId="6">#REF!</definedName>
    <definedName name="DD">#REF!</definedName>
    <definedName name="ddd" localSheetId="5">BlankMacro1</definedName>
    <definedName name="ddd" localSheetId="3">BlankMacro1</definedName>
    <definedName name="ddd" localSheetId="7">BlankMacro1</definedName>
    <definedName name="ddd" localSheetId="6">BlankMacro1</definedName>
    <definedName name="ddd">BlankMacro1</definedName>
    <definedName name="dddd" localSheetId="5">[0]!BlankMacro1</definedName>
    <definedName name="dddd" localSheetId="3">[0]!BlankMacro1</definedName>
    <definedName name="dddd" localSheetId="7">[0]!BlankMacro1</definedName>
    <definedName name="dddd" localSheetId="6">[0]!BlankMacro1</definedName>
    <definedName name="dddd">[0]!BlankMacro1</definedName>
    <definedName name="ddddd" localSheetId="5">BlankMacro1</definedName>
    <definedName name="ddddd" localSheetId="3">BlankMacro1</definedName>
    <definedName name="ddddd" localSheetId="7">BlankMacro1</definedName>
    <definedName name="ddddd" localSheetId="6">BlankMacro1</definedName>
    <definedName name="ddddd">BlankMacro1</definedName>
    <definedName name="dddddd" localSheetId="5">[0]!BlankMacro1</definedName>
    <definedName name="dddddd" localSheetId="3">[0]!BlankMacro1</definedName>
    <definedName name="dddddd" localSheetId="7">[0]!BlankMacro1</definedName>
    <definedName name="dddddd" localSheetId="6">[0]!BlankMacro1</definedName>
    <definedName name="dddddd">[0]!BlankMacro1</definedName>
    <definedName name="DF" localSheetId="5">#REF!</definedName>
    <definedName name="DF" localSheetId="3">#REF!</definedName>
    <definedName name="DF" localSheetId="7">#REF!</definedName>
    <definedName name="DF" localSheetId="6">#REF!</definedName>
    <definedName name="DF">#REF!</definedName>
    <definedName name="dfh" localSheetId="5">BlankMacro1</definedName>
    <definedName name="dfh" localSheetId="3">BlankMacro1</definedName>
    <definedName name="dfh" localSheetId="7">BlankMacro1</definedName>
    <definedName name="dfh" localSheetId="6">BlankMacro1</definedName>
    <definedName name="dfh">BlankMacro1</definedName>
    <definedName name="dftyh" localSheetId="5">BlankMacro1</definedName>
    <definedName name="dftyh" localSheetId="3">BlankMacro1</definedName>
    <definedName name="dftyh" localSheetId="7">BlankMacro1</definedName>
    <definedName name="dftyh" localSheetId="6">BlankMacro1</definedName>
    <definedName name="dftyh">BlankMacro1</definedName>
    <definedName name="dg" localSheetId="5">BlankMacro1</definedName>
    <definedName name="dg" localSheetId="3">BlankMacro1</definedName>
    <definedName name="dg" localSheetId="7">BlankMacro1</definedName>
    <definedName name="dg" localSheetId="6">BlankMacro1</definedName>
    <definedName name="dg">BlankMacro1</definedName>
    <definedName name="dgdf" localSheetId="5">BlankMacro1</definedName>
    <definedName name="dgdf" localSheetId="3">BlankMacro1</definedName>
    <definedName name="dgdf" localSheetId="7">BlankMacro1</definedName>
    <definedName name="dgdf" localSheetId="6">BlankMacro1</definedName>
    <definedName name="dgdf">BlankMacro1</definedName>
    <definedName name="dgfshj" localSheetId="5">#REF!</definedName>
    <definedName name="dgfshj" localSheetId="3">#REF!</definedName>
    <definedName name="dgfshj" localSheetId="7">#REF!</definedName>
    <definedName name="dgfshj" localSheetId="6">#REF!</definedName>
    <definedName name="dgfshj">#REF!</definedName>
    <definedName name="dghfd" localSheetId="5">BlankMacro1</definedName>
    <definedName name="dghfd" localSheetId="3">BlankMacro1</definedName>
    <definedName name="dghfd" localSheetId="7">BlankMacro1</definedName>
    <definedName name="dghfd" localSheetId="6">BlankMacro1</definedName>
    <definedName name="dghfd">BlankMacro1</definedName>
    <definedName name="dgsfsjh" localSheetId="5">#REF!</definedName>
    <definedName name="dgsfsjh" localSheetId="3">#REF!</definedName>
    <definedName name="dgsfsjh" localSheetId="7">#REF!</definedName>
    <definedName name="dgsfsjh" localSheetId="6">#REF!</definedName>
    <definedName name="dgsfsjh">#REF!</definedName>
    <definedName name="DIA" localSheetId="5">[8]교각1!#REF!</definedName>
    <definedName name="DIA" localSheetId="3">[8]교각1!#REF!</definedName>
    <definedName name="DIA" localSheetId="7">[8]교각1!#REF!</definedName>
    <definedName name="DIA" localSheetId="6">[8]교각1!#REF!</definedName>
    <definedName name="DIA">[8]교각1!#REF!</definedName>
    <definedName name="djhjhfd" localSheetId="5">#REF!</definedName>
    <definedName name="djhjhfd" localSheetId="3">#REF!</definedName>
    <definedName name="djhjhfd" localSheetId="7">#REF!</definedName>
    <definedName name="djhjhfd" localSheetId="6">#REF!</definedName>
    <definedName name="djhjhfd">#REF!</definedName>
    <definedName name="DKARJ" localSheetId="4">#REF!</definedName>
    <definedName name="DKARJ" localSheetId="5">#REF!</definedName>
    <definedName name="DKARJ" localSheetId="3">#REF!</definedName>
    <definedName name="DKARJ" localSheetId="7">#REF!</definedName>
    <definedName name="DKARJ" localSheetId="6">#REF!</definedName>
    <definedName name="DKARJ">#REF!</definedName>
    <definedName name="dkd" localSheetId="4">#REF!</definedName>
    <definedName name="dkd" localSheetId="5">#REF!</definedName>
    <definedName name="dkd" localSheetId="3">#REF!</definedName>
    <definedName name="dkd" localSheetId="7">#REF!</definedName>
    <definedName name="dkd" localSheetId="6">#REF!</definedName>
    <definedName name="dkd">#REF!</definedName>
    <definedName name="DLSTH" localSheetId="5">#REF!</definedName>
    <definedName name="DLSTH" localSheetId="3">#REF!</definedName>
    <definedName name="DLSTH" localSheetId="7">#REF!</definedName>
    <definedName name="DLSTH" localSheetId="6">#REF!</definedName>
    <definedName name="DLSTH">#REF!</definedName>
    <definedName name="dl이름" localSheetId="4">#REF!</definedName>
    <definedName name="dl이름" localSheetId="5">#REF!</definedName>
    <definedName name="dl이름" localSheetId="3">#REF!</definedName>
    <definedName name="dl이름" localSheetId="7">#REF!</definedName>
    <definedName name="dl이름" localSheetId="6">#REF!</definedName>
    <definedName name="dl이름">#REF!</definedName>
    <definedName name="DPI" localSheetId="5">#REF!</definedName>
    <definedName name="DPI" localSheetId="3">#REF!</definedName>
    <definedName name="DPI" localSheetId="7">#REF!</definedName>
    <definedName name="DPI" localSheetId="6">#REF!</definedName>
    <definedName name="DPI">#REF!</definedName>
    <definedName name="ds" localSheetId="5">[11]사각맨홀!#REF!</definedName>
    <definedName name="ds" localSheetId="3">[11]사각맨홀!#REF!</definedName>
    <definedName name="ds" localSheetId="7">[11]사각맨홀!#REF!</definedName>
    <definedName name="ds" localSheetId="6">[11]사각맨홀!#REF!</definedName>
    <definedName name="ds">[11]사각맨홀!#REF!</definedName>
    <definedName name="dsg" localSheetId="5">[10]총괄!#REF!</definedName>
    <definedName name="dsg" localSheetId="3">[10]총괄!#REF!</definedName>
    <definedName name="dsg" localSheetId="7">[10]총괄!#REF!</definedName>
    <definedName name="dsg" localSheetId="6">[10]총괄!#REF!</definedName>
    <definedName name="dsg">[10]총괄!#REF!</definedName>
    <definedName name="dsgfkag" localSheetId="5">#REF!</definedName>
    <definedName name="dsgfkag" localSheetId="3">#REF!</definedName>
    <definedName name="dsgfkag" localSheetId="7">#REF!</definedName>
    <definedName name="dsgfkag" localSheetId="6">#REF!</definedName>
    <definedName name="dsgfkag">#REF!</definedName>
    <definedName name="DSVP" localSheetId="5">#REF!</definedName>
    <definedName name="DSVP" localSheetId="3">#REF!</definedName>
    <definedName name="DSVP" localSheetId="7">#REF!</definedName>
    <definedName name="DSVP" localSheetId="6">#REF!</definedName>
    <definedName name="DSVP">#REF!</definedName>
    <definedName name="e" localSheetId="4">#REF!</definedName>
    <definedName name="e" localSheetId="5">#REF!</definedName>
    <definedName name="e" localSheetId="3">#REF!</definedName>
    <definedName name="e" localSheetId="7">#REF!</definedName>
    <definedName name="e" localSheetId="6">#REF!</definedName>
    <definedName name="e">#REF!</definedName>
    <definedName name="EA" localSheetId="5">#REF!</definedName>
    <definedName name="EA" localSheetId="3">#REF!</definedName>
    <definedName name="EA" localSheetId="7">#REF!</definedName>
    <definedName name="EA" localSheetId="6">#REF!</definedName>
    <definedName name="EA">#REF!</definedName>
    <definedName name="EC" localSheetId="5">#REF!</definedName>
    <definedName name="EC" localSheetId="3">#REF!</definedName>
    <definedName name="EC" localSheetId="7">#REF!</definedName>
    <definedName name="EC" localSheetId="6">#REF!</definedName>
    <definedName name="EC">#REF!</definedName>
    <definedName name="edit__home__del__branch_\f" localSheetId="4">#REF!</definedName>
    <definedName name="edit__home__del__branch_\f" localSheetId="5">#REF!</definedName>
    <definedName name="edit__home__del__branch_\f" localSheetId="3">#REF!</definedName>
    <definedName name="edit__home__del__branch_\f" localSheetId="7">#REF!</definedName>
    <definedName name="edit__home__del__branch_\f" localSheetId="6">#REF!</definedName>
    <definedName name="edit__home__del__branch_\f">#REF!</definedName>
    <definedName name="ee" localSheetId="5">BlankMacro1</definedName>
    <definedName name="ee" localSheetId="3">BlankMacro1</definedName>
    <definedName name="ee" localSheetId="7">BlankMacro1</definedName>
    <definedName name="ee" localSheetId="6">BlankMacro1</definedName>
    <definedName name="ee">BlankMacro1</definedName>
    <definedName name="eee" localSheetId="5">BlankMacro1</definedName>
    <definedName name="eee" localSheetId="3">BlankMacro1</definedName>
    <definedName name="eee" localSheetId="7">BlankMacro1</definedName>
    <definedName name="eee" localSheetId="6">BlankMacro1</definedName>
    <definedName name="eee">BlankMacro1</definedName>
    <definedName name="ES" localSheetId="5">#REF!</definedName>
    <definedName name="ES" localSheetId="3">#REF!</definedName>
    <definedName name="ES" localSheetId="7">#REF!</definedName>
    <definedName name="ES" localSheetId="6">#REF!</definedName>
    <definedName name="ES">#REF!</definedName>
    <definedName name="esa" localSheetId="5">BlankMacro1</definedName>
    <definedName name="esa" localSheetId="3">BlankMacro1</definedName>
    <definedName name="esa" localSheetId="7">BlankMacro1</definedName>
    <definedName name="esa" localSheetId="6">BlankMacro1</definedName>
    <definedName name="esa">BlankMacro1</definedName>
    <definedName name="ET" localSheetId="5">BlankMacro1</definedName>
    <definedName name="ET" localSheetId="3">BlankMacro1</definedName>
    <definedName name="ET" localSheetId="7">BlankMacro1</definedName>
    <definedName name="ET" localSheetId="6">BlankMacro1</definedName>
    <definedName name="ET">BlankMacro1</definedName>
    <definedName name="EW" localSheetId="5">BlankMacro1</definedName>
    <definedName name="EW" localSheetId="3">BlankMacro1</definedName>
    <definedName name="EW" localSheetId="7">BlankMacro1</definedName>
    <definedName name="EW" localSheetId="6">BlankMacro1</definedName>
    <definedName name="EW">BlankMacro1</definedName>
    <definedName name="ewdf" localSheetId="5">BlankMacro1</definedName>
    <definedName name="ewdf" localSheetId="3">BlankMacro1</definedName>
    <definedName name="ewdf" localSheetId="7">BlankMacro1</definedName>
    <definedName name="ewdf" localSheetId="6">BlankMacro1</definedName>
    <definedName name="ewdf">BlankMacro1</definedName>
    <definedName name="EWQ" localSheetId="5">BlankMacro1</definedName>
    <definedName name="EWQ" localSheetId="3">BlankMacro1</definedName>
    <definedName name="EWQ" localSheetId="7">BlankMacro1</definedName>
    <definedName name="EWQ" localSheetId="6">BlankMacro1</definedName>
    <definedName name="EWQ">BlankMacro1</definedName>
    <definedName name="_xlnm.Extract" localSheetId="5">#REF!</definedName>
    <definedName name="_xlnm.Extract" localSheetId="3">#REF!</definedName>
    <definedName name="_xlnm.Extract" localSheetId="7">#REF!</definedName>
    <definedName name="_xlnm.Extract" localSheetId="6">#REF!</definedName>
    <definedName name="_xlnm.Extract">#REF!</definedName>
    <definedName name="f" localSheetId="5">BlankMacro1</definedName>
    <definedName name="f" localSheetId="3">BlankMacro1</definedName>
    <definedName name="f" localSheetId="7">BlankMacro1</definedName>
    <definedName name="f" localSheetId="6">BlankMacro1</definedName>
    <definedName name="f">BlankMacro1</definedName>
    <definedName name="F1F" localSheetId="5">[8]교각1!#REF!</definedName>
    <definedName name="F1F" localSheetId="3">[8]교각1!#REF!</definedName>
    <definedName name="F1F" localSheetId="7">[8]교각1!#REF!</definedName>
    <definedName name="F1F" localSheetId="6">[8]교각1!#REF!</definedName>
    <definedName name="F1F">[8]교각1!#REF!</definedName>
    <definedName name="F2F" localSheetId="5">[8]교각1!#REF!</definedName>
    <definedName name="F2F" localSheetId="3">[8]교각1!#REF!</definedName>
    <definedName name="F2F" localSheetId="7">[8]교각1!#REF!</definedName>
    <definedName name="F2F" localSheetId="6">[8]교각1!#REF!</definedName>
    <definedName name="F2F">[8]교각1!#REF!</definedName>
    <definedName name="F3F" localSheetId="5">[8]교각1!#REF!</definedName>
    <definedName name="F3F" localSheetId="3">[8]교각1!#REF!</definedName>
    <definedName name="F3F" localSheetId="7">[8]교각1!#REF!</definedName>
    <definedName name="F3F" localSheetId="6">[8]교각1!#REF!</definedName>
    <definedName name="F3F">[8]교각1!#REF!</definedName>
    <definedName name="Fck" localSheetId="5">#REF!</definedName>
    <definedName name="Fck" localSheetId="3">#REF!</definedName>
    <definedName name="Fck" localSheetId="7">#REF!</definedName>
    <definedName name="Fck" localSheetId="6">#REF!</definedName>
    <definedName name="Fck">#REF!</definedName>
    <definedName name="fdsfe" localSheetId="5">BlankMacro1</definedName>
    <definedName name="fdsfe" localSheetId="3">BlankMacro1</definedName>
    <definedName name="fdsfe" localSheetId="7">BlankMacro1</definedName>
    <definedName name="fdsfe" localSheetId="6">BlankMacro1</definedName>
    <definedName name="fdsfe">BlankMacro1</definedName>
    <definedName name="ff" hidden="1">{#N/A,#N/A,FALSE,"2~8번"}</definedName>
    <definedName name="fff" localSheetId="5">BlankMacro1</definedName>
    <definedName name="fff" localSheetId="3">BlankMacro1</definedName>
    <definedName name="fff" localSheetId="7">BlankMacro1</definedName>
    <definedName name="fff" localSheetId="6">BlankMacro1</definedName>
    <definedName name="fff">BlankMacro1</definedName>
    <definedName name="ffff" localSheetId="5">BlankMacro1</definedName>
    <definedName name="ffff" localSheetId="3">BlankMacro1</definedName>
    <definedName name="ffff" localSheetId="7">BlankMacro1</definedName>
    <definedName name="ffff" localSheetId="6">BlankMacro1</definedName>
    <definedName name="ffff">BlankMacro1</definedName>
    <definedName name="ffffff" localSheetId="5">[0]!BlankMacro1</definedName>
    <definedName name="ffffff" localSheetId="3">[0]!BlankMacro1</definedName>
    <definedName name="ffffff" localSheetId="7">[0]!BlankMacro1</definedName>
    <definedName name="ffffff" localSheetId="6">[0]!BlankMacro1</definedName>
    <definedName name="ffffff">[0]!BlankMacro1</definedName>
    <definedName name="ffffffffff" hidden="1">{#N/A,#N/A,FALSE,"골재소요량";#N/A,#N/A,FALSE,"골재소요량"}</definedName>
    <definedName name="FGG" localSheetId="5">BlankMacro1</definedName>
    <definedName name="FGG" localSheetId="3">BlankMacro1</definedName>
    <definedName name="FGG" localSheetId="7">BlankMacro1</definedName>
    <definedName name="FGG" localSheetId="6">BlankMacro1</definedName>
    <definedName name="FGG">BlankMacro1</definedName>
    <definedName name="fht" localSheetId="5">BlankMacro1</definedName>
    <definedName name="fht" localSheetId="3">BlankMacro1</definedName>
    <definedName name="fht" localSheetId="7">BlankMacro1</definedName>
    <definedName name="fht" localSheetId="6">BlankMacro1</definedName>
    <definedName name="fht">BlankMacro1</definedName>
    <definedName name="fkf" localSheetId="5" hidden="1">#REF!</definedName>
    <definedName name="fkf" localSheetId="3" hidden="1">#REF!</definedName>
    <definedName name="fkf" localSheetId="7" hidden="1">#REF!</definedName>
    <definedName name="fkf" localSheetId="6" hidden="1">#REF!</definedName>
    <definedName name="fkf" hidden="1">#REF!</definedName>
    <definedName name="FN" localSheetId="5">[8]교각1!#REF!</definedName>
    <definedName name="FN" localSheetId="3">[8]교각1!#REF!</definedName>
    <definedName name="FN" localSheetId="7">[8]교각1!#REF!</definedName>
    <definedName name="FN" localSheetId="6">[8]교각1!#REF!</definedName>
    <definedName name="FN">[8]교각1!#REF!</definedName>
    <definedName name="FRTTREE" localSheetId="5">#REF!</definedName>
    <definedName name="FRTTREE" localSheetId="3">#REF!</definedName>
    <definedName name="FRTTREE" localSheetId="7">#REF!</definedName>
    <definedName name="FRTTREE" localSheetId="6">#REF!</definedName>
    <definedName name="FRTTREE">#REF!</definedName>
    <definedName name="FX" localSheetId="5">#REF!</definedName>
    <definedName name="FX" localSheetId="3">#REF!</definedName>
    <definedName name="FX" localSheetId="7">#REF!</definedName>
    <definedName name="FX" localSheetId="6">#REF!</definedName>
    <definedName name="FX">#REF!</definedName>
    <definedName name="Fy" localSheetId="5">#REF!</definedName>
    <definedName name="Fy" localSheetId="3">#REF!</definedName>
    <definedName name="Fy" localSheetId="7">#REF!</definedName>
    <definedName name="Fy" localSheetId="6">#REF!</definedName>
    <definedName name="Fy">#REF!</definedName>
    <definedName name="FZ" localSheetId="5">#REF!</definedName>
    <definedName name="FZ" localSheetId="3">#REF!</definedName>
    <definedName name="FZ" localSheetId="7">#REF!</definedName>
    <definedName name="FZ" localSheetId="6">#REF!</definedName>
    <definedName name="FZ">#REF!</definedName>
    <definedName name="G" localSheetId="4">#REF!</definedName>
    <definedName name="G" localSheetId="5">#REF!</definedName>
    <definedName name="G" localSheetId="3">#REF!</definedName>
    <definedName name="G" localSheetId="7">#REF!</definedName>
    <definedName name="G" localSheetId="6">#REF!</definedName>
    <definedName name="G">#REF!</definedName>
    <definedName name="GABION_개_소_별_명_세" localSheetId="5">[12]수량산출!#REF!</definedName>
    <definedName name="GABION_개_소_별_명_세" localSheetId="3">[12]수량산출!#REF!</definedName>
    <definedName name="GABION_개_소_별_명_세" localSheetId="7">[12]수량산출!#REF!</definedName>
    <definedName name="GABION_개_소_별_명_세" localSheetId="6">[12]수량산출!#REF!</definedName>
    <definedName name="GABION_개_소_별_명_세">[12]수량산출!#REF!</definedName>
    <definedName name="GABION_수_량_집_계" localSheetId="5">[12]수량산출!#REF!</definedName>
    <definedName name="GABION_수_량_집_계" localSheetId="3">[12]수량산출!#REF!</definedName>
    <definedName name="GABION_수_량_집_계" localSheetId="7">[12]수량산출!#REF!</definedName>
    <definedName name="GABION_수_량_집_계" localSheetId="6">[12]수량산출!#REF!</definedName>
    <definedName name="GABION_수_량_집_계">[12]수량산출!#REF!</definedName>
    <definedName name="gbdf" localSheetId="5">BlankMacro1</definedName>
    <definedName name="gbdf" localSheetId="3">BlankMacro1</definedName>
    <definedName name="gbdf" localSheetId="7">BlankMacro1</definedName>
    <definedName name="gbdf" localSheetId="6">BlankMacro1</definedName>
    <definedName name="gbdf">BlankMacro1</definedName>
    <definedName name="gdfg" localSheetId="5">BlankMacro1</definedName>
    <definedName name="gdfg" localSheetId="3">BlankMacro1</definedName>
    <definedName name="gdfg" localSheetId="7">BlankMacro1</definedName>
    <definedName name="gdfg" localSheetId="6">BlankMacro1</definedName>
    <definedName name="gdfg">BlankMacro1</definedName>
    <definedName name="ger" localSheetId="5">BlankMacro1</definedName>
    <definedName name="ger" localSheetId="3">BlankMacro1</definedName>
    <definedName name="ger" localSheetId="7">BlankMacro1</definedName>
    <definedName name="ger" localSheetId="6">BlankMacro1</definedName>
    <definedName name="ger">BlankMacro1</definedName>
    <definedName name="gerqwe" localSheetId="5">BlankMacro1</definedName>
    <definedName name="gerqwe" localSheetId="3">BlankMacro1</definedName>
    <definedName name="gerqwe" localSheetId="7">BlankMacro1</definedName>
    <definedName name="gerqwe" localSheetId="6">BlankMacro1</definedName>
    <definedName name="gerqwe">BlankMacro1</definedName>
    <definedName name="gfhjk" localSheetId="5">[13]수로단위수량!#REF!</definedName>
    <definedName name="gfhjk" localSheetId="3">[13]수로단위수량!#REF!</definedName>
    <definedName name="gfhjk" localSheetId="7">[13]수로단위수량!#REF!</definedName>
    <definedName name="gfhjk" localSheetId="6">[13]수로단위수량!#REF!</definedName>
    <definedName name="gfhjk">[13]수로단위수량!#REF!</definedName>
    <definedName name="gfhth" localSheetId="5">BlankMacro1</definedName>
    <definedName name="gfhth" localSheetId="3">BlankMacro1</definedName>
    <definedName name="gfhth" localSheetId="7">BlankMacro1</definedName>
    <definedName name="gfhth" localSheetId="6">BlankMacro1</definedName>
    <definedName name="gfhth">BlankMacro1</definedName>
    <definedName name="gg" hidden="1">{#N/A,#N/A,FALSE,"혼합골재"}</definedName>
    <definedName name="ggfg" localSheetId="5">BlankMacro1</definedName>
    <definedName name="ggfg" localSheetId="3">BlankMacro1</definedName>
    <definedName name="ggfg" localSheetId="7">BlankMacro1</definedName>
    <definedName name="ggfg" localSheetId="6">BlankMacro1</definedName>
    <definedName name="ggfg">BlankMacro1</definedName>
    <definedName name="GGG" localSheetId="5">BlankMacro1</definedName>
    <definedName name="GGG" localSheetId="3">BlankMacro1</definedName>
    <definedName name="GGG" localSheetId="7">BlankMacro1</definedName>
    <definedName name="GGG" localSheetId="6">BlankMacro1</definedName>
    <definedName name="GGG">BlankMacro1</definedName>
    <definedName name="gggg" localSheetId="5">BlankMacro1</definedName>
    <definedName name="gggg" localSheetId="3">BlankMacro1</definedName>
    <definedName name="gggg" localSheetId="7">BlankMacro1</definedName>
    <definedName name="gggg" localSheetId="6">BlankMacro1</definedName>
    <definedName name="gggg">BlankMacro1</definedName>
    <definedName name="GGGHGH" localSheetId="5">BlankMacro1</definedName>
    <definedName name="GGGHGH" localSheetId="3">BlankMacro1</definedName>
    <definedName name="GGGHGH" localSheetId="7">BlankMacro1</definedName>
    <definedName name="GGGHGH" localSheetId="6">BlankMacro1</definedName>
    <definedName name="GGGHGH">BlankMacro1</definedName>
    <definedName name="ggh" hidden="1">{#N/A,#N/A,FALSE,"표지목차"}</definedName>
    <definedName name="ggrg" localSheetId="5">BlankMacro1</definedName>
    <definedName name="ggrg" localSheetId="3">BlankMacro1</definedName>
    <definedName name="ggrg" localSheetId="7">BlankMacro1</definedName>
    <definedName name="ggrg" localSheetId="6">BlankMacro1</definedName>
    <definedName name="ggrg">BlankMacro1</definedName>
    <definedName name="GH" localSheetId="5">#REF!</definedName>
    <definedName name="GH" localSheetId="3">#REF!</definedName>
    <definedName name="GH" localSheetId="7">#REF!</definedName>
    <definedName name="GH" localSheetId="6">#REF!</definedName>
    <definedName name="GH">#REF!</definedName>
    <definedName name="ghcfg" localSheetId="5">BlankMacro1</definedName>
    <definedName name="ghcfg" localSheetId="3">BlankMacro1</definedName>
    <definedName name="ghcfg" localSheetId="7">BlankMacro1</definedName>
    <definedName name="ghcfg" localSheetId="6">BlankMacro1</definedName>
    <definedName name="ghcfg">BlankMacro1</definedName>
    <definedName name="GHE" localSheetId="5">BlankMacro1</definedName>
    <definedName name="GHE" localSheetId="3">BlankMacro1</definedName>
    <definedName name="GHE" localSheetId="7">BlankMacro1</definedName>
    <definedName name="GHE" localSheetId="6">BlankMacro1</definedName>
    <definedName name="GHE">BlankMacro1</definedName>
    <definedName name="GHFJ" localSheetId="5">BlankMacro1</definedName>
    <definedName name="GHFJ" localSheetId="3">BlankMacro1</definedName>
    <definedName name="GHFJ" localSheetId="7">BlankMacro1</definedName>
    <definedName name="GHFJ" localSheetId="6">BlankMacro1</definedName>
    <definedName name="GHFJ">BlankMacro1</definedName>
    <definedName name="ghk" localSheetId="5">BlankMacro1</definedName>
    <definedName name="ghk" localSheetId="3">BlankMacro1</definedName>
    <definedName name="ghk" localSheetId="7">BlankMacro1</definedName>
    <definedName name="ghk" localSheetId="6">BlankMacro1</definedName>
    <definedName name="ghk">BlankMacro1</definedName>
    <definedName name="ghr" localSheetId="5">BlankMacro1</definedName>
    <definedName name="ghr" localSheetId="3">BlankMacro1</definedName>
    <definedName name="ghr" localSheetId="7">BlankMacro1</definedName>
    <definedName name="ghr" localSheetId="6">BlankMacro1</definedName>
    <definedName name="ghr">BlankMacro1</definedName>
    <definedName name="gk" localSheetId="5">BlankMacro1</definedName>
    <definedName name="gk" localSheetId="3">BlankMacro1</definedName>
    <definedName name="gk" localSheetId="7">BlankMacro1</definedName>
    <definedName name="gk" localSheetId="6">BlankMacro1</definedName>
    <definedName name="gk">BlankMacro1</definedName>
    <definedName name="gkg" localSheetId="5">BlankMacro1</definedName>
    <definedName name="gkg" localSheetId="3">BlankMacro1</definedName>
    <definedName name="gkg" localSheetId="7">BlankMacro1</definedName>
    <definedName name="gkg" localSheetId="6">BlankMacro1</definedName>
    <definedName name="gkg">BlankMacro1</definedName>
    <definedName name="gr" localSheetId="5">BlankMacro1</definedName>
    <definedName name="gr" localSheetId="3">BlankMacro1</definedName>
    <definedName name="gr" localSheetId="7">BlankMacro1</definedName>
    <definedName name="gr" localSheetId="6">BlankMacro1</definedName>
    <definedName name="gr">BlankMacro1</definedName>
    <definedName name="grg" localSheetId="5">BlankMacro1</definedName>
    <definedName name="grg" localSheetId="3">BlankMacro1</definedName>
    <definedName name="grg" localSheetId="7">BlankMacro1</definedName>
    <definedName name="grg" localSheetId="6">BlankMacro1</definedName>
    <definedName name="grg">BlankMacro1</definedName>
    <definedName name="grghrh" localSheetId="5">BlankMacro1</definedName>
    <definedName name="grghrh" localSheetId="3">BlankMacro1</definedName>
    <definedName name="grghrh" localSheetId="7">BlankMacro1</definedName>
    <definedName name="grghrh" localSheetId="6">BlankMacro1</definedName>
    <definedName name="grghrh">BlankMacro1</definedName>
    <definedName name="grgtr" localSheetId="5">BlankMacro1</definedName>
    <definedName name="grgtr" localSheetId="3">BlankMacro1</definedName>
    <definedName name="grgtr" localSheetId="7">BlankMacro1</definedName>
    <definedName name="grgtr" localSheetId="6">BlankMacro1</definedName>
    <definedName name="grgtr">BlankMacro1</definedName>
    <definedName name="grhrh" localSheetId="5">BlankMacro1</definedName>
    <definedName name="grhrh" localSheetId="3">BlankMacro1</definedName>
    <definedName name="grhrh" localSheetId="7">BlankMacro1</definedName>
    <definedName name="grhrh" localSheetId="6">BlankMacro1</definedName>
    <definedName name="grhrh">BlankMacro1</definedName>
    <definedName name="grhrhte" localSheetId="5">BlankMacro1</definedName>
    <definedName name="grhrhte" localSheetId="3">BlankMacro1</definedName>
    <definedName name="grhrhte" localSheetId="7">BlankMacro1</definedName>
    <definedName name="grhrhte" localSheetId="6">BlankMacro1</definedName>
    <definedName name="grhrhte">BlankMacro1</definedName>
    <definedName name="GuBae" localSheetId="5">#REF!</definedName>
    <definedName name="GuBae" localSheetId="3">#REF!</definedName>
    <definedName name="GuBae" localSheetId="7">#REF!</definedName>
    <definedName name="GuBae" localSheetId="6">#REF!</definedName>
    <definedName name="GuBae">#REF!</definedName>
    <definedName name="H" localSheetId="4">#REF!</definedName>
    <definedName name="H" localSheetId="5">#REF!</definedName>
    <definedName name="H" localSheetId="3">#REF!</definedName>
    <definedName name="H" localSheetId="7">#REF!</definedName>
    <definedName name="H" localSheetId="6">#REF!</definedName>
    <definedName name="H">#REF!</definedName>
    <definedName name="H1C" localSheetId="5">#REF!</definedName>
    <definedName name="H1C" localSheetId="3">#REF!</definedName>
    <definedName name="H1C" localSheetId="7">#REF!</definedName>
    <definedName name="H1C" localSheetId="6">#REF!</definedName>
    <definedName name="H1C">#REF!</definedName>
    <definedName name="H1D" localSheetId="5">#REF!</definedName>
    <definedName name="H1D" localSheetId="3">#REF!</definedName>
    <definedName name="H1D" localSheetId="7">#REF!</definedName>
    <definedName name="H1D" localSheetId="6">#REF!</definedName>
    <definedName name="H1D">#REF!</definedName>
    <definedName name="H1H" localSheetId="4">#REF!</definedName>
    <definedName name="H1H" localSheetId="5">#REF!</definedName>
    <definedName name="H1H" localSheetId="3">#REF!</definedName>
    <definedName name="H1H" localSheetId="7">#REF!</definedName>
    <definedName name="H1H" localSheetId="6">#REF!</definedName>
    <definedName name="H1H">#REF!</definedName>
    <definedName name="H1L" localSheetId="5">#REF!</definedName>
    <definedName name="H1L" localSheetId="3">#REF!</definedName>
    <definedName name="H1L" localSheetId="7">#REF!</definedName>
    <definedName name="H1L" localSheetId="6">#REF!</definedName>
    <definedName name="H1L">#REF!</definedName>
    <definedName name="H1R" localSheetId="5">#REF!</definedName>
    <definedName name="H1R" localSheetId="3">#REF!</definedName>
    <definedName name="H1R" localSheetId="7">#REF!</definedName>
    <definedName name="H1R" localSheetId="6">#REF!</definedName>
    <definedName name="H1R">#REF!</definedName>
    <definedName name="H1WL" localSheetId="5">#REF!</definedName>
    <definedName name="H1WL" localSheetId="3">#REF!</definedName>
    <definedName name="H1WL" localSheetId="7">#REF!</definedName>
    <definedName name="H1WL" localSheetId="6">#REF!</definedName>
    <definedName name="H1WL">#REF!</definedName>
    <definedName name="H1WR" localSheetId="5">#REF!</definedName>
    <definedName name="H1WR" localSheetId="3">#REF!</definedName>
    <definedName name="H1WR" localSheetId="7">#REF!</definedName>
    <definedName name="H1WR" localSheetId="6">#REF!</definedName>
    <definedName name="H1WR">#REF!</definedName>
    <definedName name="H2C" localSheetId="5">#REF!</definedName>
    <definedName name="H2C" localSheetId="3">#REF!</definedName>
    <definedName name="H2C" localSheetId="7">#REF!</definedName>
    <definedName name="H2C" localSheetId="6">#REF!</definedName>
    <definedName name="H2C">#REF!</definedName>
    <definedName name="H2D" localSheetId="5">#REF!</definedName>
    <definedName name="H2D" localSheetId="3">#REF!</definedName>
    <definedName name="H2D" localSheetId="7">#REF!</definedName>
    <definedName name="H2D" localSheetId="6">#REF!</definedName>
    <definedName name="H2D">#REF!</definedName>
    <definedName name="H2H" localSheetId="4">#REF!</definedName>
    <definedName name="H2H" localSheetId="5">#REF!</definedName>
    <definedName name="H2H" localSheetId="3">#REF!</definedName>
    <definedName name="H2H" localSheetId="7">#REF!</definedName>
    <definedName name="H2H" localSheetId="6">#REF!</definedName>
    <definedName name="H2H">#REF!</definedName>
    <definedName name="H2L" localSheetId="5">#REF!</definedName>
    <definedName name="H2L" localSheetId="3">#REF!</definedName>
    <definedName name="H2L" localSheetId="7">#REF!</definedName>
    <definedName name="H2L" localSheetId="6">#REF!</definedName>
    <definedName name="H2L">#REF!</definedName>
    <definedName name="H2R" localSheetId="5">#REF!</definedName>
    <definedName name="H2R" localSheetId="3">#REF!</definedName>
    <definedName name="H2R" localSheetId="7">#REF!</definedName>
    <definedName name="H2R" localSheetId="6">#REF!</definedName>
    <definedName name="H2R">#REF!</definedName>
    <definedName name="H2WL" localSheetId="5">#REF!</definedName>
    <definedName name="H2WL" localSheetId="3">#REF!</definedName>
    <definedName name="H2WL" localSheetId="7">#REF!</definedName>
    <definedName name="H2WL" localSheetId="6">#REF!</definedName>
    <definedName name="H2WL">#REF!</definedName>
    <definedName name="H2WR" localSheetId="5">#REF!</definedName>
    <definedName name="H2WR" localSheetId="3">#REF!</definedName>
    <definedName name="H2WR" localSheetId="7">#REF!</definedName>
    <definedName name="H2WR" localSheetId="6">#REF!</definedName>
    <definedName name="H2WR">#REF!</definedName>
    <definedName name="h33g" localSheetId="5">BlankMacro1</definedName>
    <definedName name="h33g" localSheetId="3">BlankMacro1</definedName>
    <definedName name="h33g" localSheetId="7">BlankMacro1</definedName>
    <definedName name="h33g" localSheetId="6">BlankMacro1</definedName>
    <definedName name="h33g">BlankMacro1</definedName>
    <definedName name="H3C" localSheetId="5">[4]교각계산!#REF!</definedName>
    <definedName name="H3C" localSheetId="3">[4]교각계산!#REF!</definedName>
    <definedName name="H3C" localSheetId="7">[4]교각계산!#REF!</definedName>
    <definedName name="H3C" localSheetId="6">[4]교각계산!#REF!</definedName>
    <definedName name="H3C">[4]교각계산!#REF!</definedName>
    <definedName name="H3H" localSheetId="4">#REF!</definedName>
    <definedName name="H3H" localSheetId="5">#REF!</definedName>
    <definedName name="H3H" localSheetId="3">#REF!</definedName>
    <definedName name="H3H" localSheetId="7">#REF!</definedName>
    <definedName name="H3H" localSheetId="6">#REF!</definedName>
    <definedName name="H3H">#REF!</definedName>
    <definedName name="H3L" localSheetId="5">#REF!</definedName>
    <definedName name="H3L" localSheetId="3">#REF!</definedName>
    <definedName name="H3L" localSheetId="7">#REF!</definedName>
    <definedName name="H3L" localSheetId="6">#REF!</definedName>
    <definedName name="H3L">#REF!</definedName>
    <definedName name="H3R" localSheetId="5">#REF!</definedName>
    <definedName name="H3R" localSheetId="3">#REF!</definedName>
    <definedName name="H3R" localSheetId="7">#REF!</definedName>
    <definedName name="H3R" localSheetId="6">#REF!</definedName>
    <definedName name="H3R">#REF!</definedName>
    <definedName name="H3WL" localSheetId="5">#REF!</definedName>
    <definedName name="H3WL" localSheetId="3">#REF!</definedName>
    <definedName name="H3WL" localSheetId="7">#REF!</definedName>
    <definedName name="H3WL" localSheetId="6">#REF!</definedName>
    <definedName name="H3WL">#REF!</definedName>
    <definedName name="H3WR" localSheetId="5">#REF!</definedName>
    <definedName name="H3WR" localSheetId="3">#REF!</definedName>
    <definedName name="H3WR" localSheetId="7">#REF!</definedName>
    <definedName name="H3WR" localSheetId="6">#REF!</definedName>
    <definedName name="H3WR">#REF!</definedName>
    <definedName name="H4H" localSheetId="4">#REF!</definedName>
    <definedName name="H4H" localSheetId="5">#REF!</definedName>
    <definedName name="H4H" localSheetId="3">#REF!</definedName>
    <definedName name="H4H" localSheetId="7">#REF!</definedName>
    <definedName name="H4H" localSheetId="6">#REF!</definedName>
    <definedName name="H4H">#REF!</definedName>
    <definedName name="H4L" localSheetId="5">#REF!</definedName>
    <definedName name="H4L" localSheetId="3">#REF!</definedName>
    <definedName name="H4L" localSheetId="7">#REF!</definedName>
    <definedName name="H4L" localSheetId="6">#REF!</definedName>
    <definedName name="H4L">#REF!</definedName>
    <definedName name="H4R" localSheetId="5">#REF!</definedName>
    <definedName name="H4R" localSheetId="3">#REF!</definedName>
    <definedName name="H4R" localSheetId="7">#REF!</definedName>
    <definedName name="H4R" localSheetId="6">#REF!</definedName>
    <definedName name="H4R">#REF!</definedName>
    <definedName name="H5L" localSheetId="5">#REF!</definedName>
    <definedName name="H5L" localSheetId="3">#REF!</definedName>
    <definedName name="H5L" localSheetId="7">#REF!</definedName>
    <definedName name="H5L" localSheetId="6">#REF!</definedName>
    <definedName name="H5L">#REF!</definedName>
    <definedName name="H5R" localSheetId="5">#REF!</definedName>
    <definedName name="H5R" localSheetId="3">#REF!</definedName>
    <definedName name="H5R" localSheetId="7">#REF!</definedName>
    <definedName name="H5R" localSheetId="6">#REF!</definedName>
    <definedName name="H5R">#REF!</definedName>
    <definedName name="H6L" localSheetId="5">#REF!</definedName>
    <definedName name="H6L" localSheetId="3">#REF!</definedName>
    <definedName name="H6L" localSheetId="7">#REF!</definedName>
    <definedName name="H6L" localSheetId="6">#REF!</definedName>
    <definedName name="H6L">#REF!</definedName>
    <definedName name="H6R" localSheetId="5">#REF!</definedName>
    <definedName name="H6R" localSheetId="3">#REF!</definedName>
    <definedName name="H6R" localSheetId="7">#REF!</definedName>
    <definedName name="H6R" localSheetId="6">#REF!</definedName>
    <definedName name="H6R">#REF!</definedName>
    <definedName name="H7L" localSheetId="5">#REF!</definedName>
    <definedName name="H7L" localSheetId="3">#REF!</definedName>
    <definedName name="H7L" localSheetId="7">#REF!</definedName>
    <definedName name="H7L" localSheetId="6">#REF!</definedName>
    <definedName name="H7L">#REF!</definedName>
    <definedName name="H7R" localSheetId="5">#REF!</definedName>
    <definedName name="H7R" localSheetId="3">#REF!</definedName>
    <definedName name="H7R" localSheetId="7">#REF!</definedName>
    <definedName name="H7R" localSheetId="6">#REF!</definedName>
    <definedName name="H7R">#REF!</definedName>
    <definedName name="H9A" localSheetId="5">#REF!</definedName>
    <definedName name="H9A" localSheetId="3">#REF!</definedName>
    <definedName name="H9A" localSheetId="7">#REF!</definedName>
    <definedName name="H9A" localSheetId="6">#REF!</definedName>
    <definedName name="H9A">#REF!</definedName>
    <definedName name="HAF" localSheetId="5">#REF!</definedName>
    <definedName name="HAF" localSheetId="3">#REF!</definedName>
    <definedName name="HAF" localSheetId="7">#REF!</definedName>
    <definedName name="HAF" localSheetId="6">#REF!</definedName>
    <definedName name="HAF">#REF!</definedName>
    <definedName name="HBV" localSheetId="5">#REF!</definedName>
    <definedName name="HBV" localSheetId="3">#REF!</definedName>
    <definedName name="HBV" localSheetId="7">#REF!</definedName>
    <definedName name="HBV" localSheetId="6">#REF!</definedName>
    <definedName name="HBV">#REF!</definedName>
    <definedName name="HC" localSheetId="5">#REF!</definedName>
    <definedName name="HC" localSheetId="3">#REF!</definedName>
    <definedName name="HC" localSheetId="7">#REF!</definedName>
    <definedName name="HC" localSheetId="6">#REF!</definedName>
    <definedName name="HC">#REF!</definedName>
    <definedName name="HCR" localSheetId="5">#REF!</definedName>
    <definedName name="HCR" localSheetId="3">#REF!</definedName>
    <definedName name="HCR" localSheetId="7">#REF!</definedName>
    <definedName name="HCR" localSheetId="6">#REF!</definedName>
    <definedName name="HCR">#REF!</definedName>
    <definedName name="HDSVP" localSheetId="5">#REF!</definedName>
    <definedName name="HDSVP" localSheetId="3">#REF!</definedName>
    <definedName name="HDSVP" localSheetId="7">#REF!</definedName>
    <definedName name="HDSVP" localSheetId="6">#REF!</definedName>
    <definedName name="HDSVP">#REF!</definedName>
    <definedName name="HF" localSheetId="5">#REF!</definedName>
    <definedName name="HF" localSheetId="3">#REF!</definedName>
    <definedName name="HF" localSheetId="7">#REF!</definedName>
    <definedName name="HF" localSheetId="6">#REF!</definedName>
    <definedName name="HF">#REF!</definedName>
    <definedName name="hfdhsgk" localSheetId="5">#REF!</definedName>
    <definedName name="hfdhsgk" localSheetId="3">#REF!</definedName>
    <definedName name="hfdhsgk" localSheetId="7">#REF!</definedName>
    <definedName name="hfdhsgk" localSheetId="6">#REF!</definedName>
    <definedName name="hfdhsgk">#REF!</definedName>
    <definedName name="hgdk" localSheetId="5">#REF!</definedName>
    <definedName name="hgdk" localSheetId="3">#REF!</definedName>
    <definedName name="hgdk" localSheetId="7">#REF!</definedName>
    <definedName name="hgdk" localSheetId="6">#REF!</definedName>
    <definedName name="hgdk">#REF!</definedName>
    <definedName name="hgh" localSheetId="5">BlankMacro1</definedName>
    <definedName name="hgh" localSheetId="3">BlankMacro1</definedName>
    <definedName name="hgh" localSheetId="7">BlankMacro1</definedName>
    <definedName name="hgh" localSheetId="6">BlankMacro1</definedName>
    <definedName name="hgh">BlankMacro1</definedName>
    <definedName name="hghdh" localSheetId="5">BlankMacro1</definedName>
    <definedName name="hghdh" localSheetId="3">BlankMacro1</definedName>
    <definedName name="hghdh" localSheetId="7">BlankMacro1</definedName>
    <definedName name="hghdh" localSheetId="6">BlankMacro1</definedName>
    <definedName name="hghdh">BlankMacro1</definedName>
    <definedName name="hghg" localSheetId="5">BlankMacro1</definedName>
    <definedName name="hghg" localSheetId="3">BlankMacro1</definedName>
    <definedName name="hghg" localSheetId="7">BlankMacro1</definedName>
    <definedName name="hghg" localSheetId="6">BlankMacro1</definedName>
    <definedName name="hghg">BlankMacro1</definedName>
    <definedName name="hgsdkhc" localSheetId="5">#REF!</definedName>
    <definedName name="hgsdkhc" localSheetId="3">#REF!</definedName>
    <definedName name="hgsdkhc" localSheetId="7">#REF!</definedName>
    <definedName name="hgsdkhc" localSheetId="6">#REF!</definedName>
    <definedName name="hgsdkhc">#REF!</definedName>
    <definedName name="hgsfvc" localSheetId="5">#REF!</definedName>
    <definedName name="hgsfvc" localSheetId="3">#REF!</definedName>
    <definedName name="hgsfvc" localSheetId="7">#REF!</definedName>
    <definedName name="hgsfvc" localSheetId="6">#REF!</definedName>
    <definedName name="hgsfvc">#REF!</definedName>
    <definedName name="HH" localSheetId="5">[8]교각1!#REF!</definedName>
    <definedName name="HH" localSheetId="3">[8]교각1!#REF!</definedName>
    <definedName name="HH" localSheetId="7">[8]교각1!#REF!</definedName>
    <definedName name="HH" localSheetId="6">[8]교각1!#REF!</definedName>
    <definedName name="HH">[8]교각1!#REF!</definedName>
    <definedName name="HHAF" localSheetId="5">#REF!</definedName>
    <definedName name="HHAF" localSheetId="3">#REF!</definedName>
    <definedName name="HHAF" localSheetId="7">#REF!</definedName>
    <definedName name="HHAF" localSheetId="6">#REF!</definedName>
    <definedName name="HHAF">#REF!</definedName>
    <definedName name="hhhh" hidden="1">{#N/A,#N/A,FALSE,"2~8번"}</definedName>
    <definedName name="hhhhhh" hidden="1">{#N/A,#N/A,FALSE,"골재소요량";#N/A,#N/A,FALSE,"골재소요량"}</definedName>
    <definedName name="hhj" hidden="1">{#N/A,#N/A,FALSE,"혼합골재"}</definedName>
    <definedName name="HHMF" localSheetId="5">#REF!</definedName>
    <definedName name="HHMF" localSheetId="3">#REF!</definedName>
    <definedName name="HHMF" localSheetId="7">#REF!</definedName>
    <definedName name="HHMF" localSheetId="6">#REF!</definedName>
    <definedName name="HHMF">#REF!</definedName>
    <definedName name="hj" hidden="1">{#N/A,#N/A,FALSE,"혼합골재"}</definedName>
    <definedName name="hjg" localSheetId="5">BlankMacro1</definedName>
    <definedName name="hjg" localSheetId="3">BlankMacro1</definedName>
    <definedName name="hjg" localSheetId="7">BlankMacro1</definedName>
    <definedName name="hjg" localSheetId="6">BlankMacro1</definedName>
    <definedName name="hjg">BlankMacro1</definedName>
    <definedName name="hjsgjbcd" localSheetId="5">#REF!</definedName>
    <definedName name="hjsgjbcd" localSheetId="3">#REF!</definedName>
    <definedName name="hjsgjbcd" localSheetId="7">#REF!</definedName>
    <definedName name="hjsgjbcd" localSheetId="6">#REF!</definedName>
    <definedName name="hjsgjbcd">#REF!</definedName>
    <definedName name="hk" localSheetId="5">BlankMacro1</definedName>
    <definedName name="hk" localSheetId="3">BlankMacro1</definedName>
    <definedName name="hk" localSheetId="7">BlankMacro1</definedName>
    <definedName name="hk" localSheetId="6">BlankMacro1</definedName>
    <definedName name="hk">BlankMacro1</definedName>
    <definedName name="hkjmmh" localSheetId="5">BlankMacro1</definedName>
    <definedName name="hkjmmh" localSheetId="3">BlankMacro1</definedName>
    <definedName name="hkjmmh" localSheetId="7">BlankMacro1</definedName>
    <definedName name="hkjmmh" localSheetId="6">BlankMacro1</definedName>
    <definedName name="hkjmmh">BlankMacro1</definedName>
    <definedName name="HL" localSheetId="5">#REF!</definedName>
    <definedName name="HL" localSheetId="3">#REF!</definedName>
    <definedName name="HL" localSheetId="7">#REF!</definedName>
    <definedName name="HL" localSheetId="6">#REF!</definedName>
    <definedName name="HL">#REF!</definedName>
    <definedName name="HMF" localSheetId="5">#REF!</definedName>
    <definedName name="HMF" localSheetId="3">#REF!</definedName>
    <definedName name="HMF" localSheetId="7">#REF!</definedName>
    <definedName name="HMF" localSheetId="6">#REF!</definedName>
    <definedName name="HMF">#REF!</definedName>
    <definedName name="HMOTOR" localSheetId="5">#REF!</definedName>
    <definedName name="HMOTOR" localSheetId="3">#REF!</definedName>
    <definedName name="HMOTOR" localSheetId="7">#REF!</definedName>
    <definedName name="HMOTOR" localSheetId="6">#REF!</definedName>
    <definedName name="HMOTOR">#REF!</definedName>
    <definedName name="hng" localSheetId="5">BlankMacro1</definedName>
    <definedName name="hng" localSheetId="3">BlankMacro1</definedName>
    <definedName name="hng" localSheetId="7">BlankMacro1</definedName>
    <definedName name="hng" localSheetId="6">BlankMacro1</definedName>
    <definedName name="hng">BlankMacro1</definedName>
    <definedName name="HP" localSheetId="5">#REF!</definedName>
    <definedName name="HP" localSheetId="3">#REF!</definedName>
    <definedName name="HP" localSheetId="7">#REF!</definedName>
    <definedName name="HP" localSheetId="6">#REF!</definedName>
    <definedName name="HP">#REF!</definedName>
    <definedName name="HPUMP" localSheetId="5">#REF!</definedName>
    <definedName name="HPUMP" localSheetId="3">#REF!</definedName>
    <definedName name="HPUMP" localSheetId="7">#REF!</definedName>
    <definedName name="HPUMP" localSheetId="6">#REF!</definedName>
    <definedName name="HPUMP">#REF!</definedName>
    <definedName name="HR" localSheetId="5">#REF!</definedName>
    <definedName name="HR" localSheetId="3">#REF!</definedName>
    <definedName name="HR" localSheetId="7">#REF!</definedName>
    <definedName name="HR" localSheetId="6">#REF!</definedName>
    <definedName name="HR">#REF!</definedName>
    <definedName name="HS" localSheetId="5">[8]교각1!#REF!</definedName>
    <definedName name="HS" localSheetId="3">[8]교각1!#REF!</definedName>
    <definedName name="HS" localSheetId="7">[8]교각1!#REF!</definedName>
    <definedName name="HS" localSheetId="6">[8]교각1!#REF!</definedName>
    <definedName name="HS">[8]교각1!#REF!</definedName>
    <definedName name="hsgvc" localSheetId="5">#REF!</definedName>
    <definedName name="hsgvc" localSheetId="3">#REF!</definedName>
    <definedName name="hsgvc" localSheetId="7">#REF!</definedName>
    <definedName name="hsgvc" localSheetId="6">#REF!</definedName>
    <definedName name="hsgvc">#REF!</definedName>
    <definedName name="HSH" localSheetId="5">#REF!</definedName>
    <definedName name="HSH" localSheetId="3">#REF!</definedName>
    <definedName name="HSH" localSheetId="7">#REF!</definedName>
    <definedName name="HSH" localSheetId="6">#REF!</definedName>
    <definedName name="HSH">#REF!</definedName>
    <definedName name="hsnbv" localSheetId="5">#REF!</definedName>
    <definedName name="hsnbv" localSheetId="3">#REF!</definedName>
    <definedName name="hsnbv" localSheetId="7">#REF!</definedName>
    <definedName name="hsnbv" localSheetId="6">#REF!</definedName>
    <definedName name="hsnbv">#REF!</definedName>
    <definedName name="HSO">[4]교각계산!$M$38</definedName>
    <definedName name="HSV" localSheetId="5">#REF!</definedName>
    <definedName name="HSV" localSheetId="3">#REF!</definedName>
    <definedName name="HSV" localSheetId="7">#REF!</definedName>
    <definedName name="HSV" localSheetId="6">#REF!</definedName>
    <definedName name="HSV">#REF!</definedName>
    <definedName name="hth" localSheetId="5">BlankMacro1</definedName>
    <definedName name="hth" localSheetId="3">BlankMacro1</definedName>
    <definedName name="hth" localSheetId="7">BlankMacro1</definedName>
    <definedName name="hth" localSheetId="6">BlankMacro1</definedName>
    <definedName name="hth">BlankMacro1</definedName>
    <definedName name="hthth" localSheetId="5">BlankMacro1</definedName>
    <definedName name="hthth" localSheetId="3">BlankMacro1</definedName>
    <definedName name="hthth" localSheetId="7">BlankMacro1</definedName>
    <definedName name="hthth" localSheetId="6">BlankMacro1</definedName>
    <definedName name="hthth">BlankMacro1</definedName>
    <definedName name="hty" localSheetId="5">BlankMacro1</definedName>
    <definedName name="hty" localSheetId="3">BlankMacro1</definedName>
    <definedName name="hty" localSheetId="7">BlankMacro1</definedName>
    <definedName name="hty" localSheetId="6">BlankMacro1</definedName>
    <definedName name="hty">BlankMacro1</definedName>
    <definedName name="HVAFP" localSheetId="5">#REF!</definedName>
    <definedName name="HVAFP" localSheetId="3">#REF!</definedName>
    <definedName name="HVAFP" localSheetId="7">#REF!</definedName>
    <definedName name="HVAFP" localSheetId="6">#REF!</definedName>
    <definedName name="HVAFP">#REF!</definedName>
    <definedName name="HVMF" localSheetId="5">#REF!</definedName>
    <definedName name="HVMF" localSheetId="3">#REF!</definedName>
    <definedName name="HVMF" localSheetId="7">#REF!</definedName>
    <definedName name="HVMF" localSheetId="6">#REF!</definedName>
    <definedName name="HVMF">#REF!</definedName>
    <definedName name="HWEI" localSheetId="5">#REF!</definedName>
    <definedName name="HWEI" localSheetId="3">#REF!</definedName>
    <definedName name="HWEI" localSheetId="7">#REF!</definedName>
    <definedName name="HWEI" localSheetId="6">#REF!</definedName>
    <definedName name="HWEI">#REF!</definedName>
    <definedName name="HWL" localSheetId="5">#REF!</definedName>
    <definedName name="HWL" localSheetId="3">#REF!</definedName>
    <definedName name="HWL" localSheetId="7">#REF!</definedName>
    <definedName name="HWL" localSheetId="6">#REF!</definedName>
    <definedName name="HWL">#REF!</definedName>
    <definedName name="HWR" localSheetId="5">#REF!</definedName>
    <definedName name="HWR" localSheetId="3">#REF!</definedName>
    <definedName name="HWR" localSheetId="7">#REF!</definedName>
    <definedName name="HWR" localSheetId="6">#REF!</definedName>
    <definedName name="HWR">#REF!</definedName>
    <definedName name="H철10" localSheetId="5">#REF!</definedName>
    <definedName name="H철10" localSheetId="3">#REF!</definedName>
    <definedName name="H철10" localSheetId="7">#REF!</definedName>
    <definedName name="H철10" localSheetId="6">#REF!</definedName>
    <definedName name="H철10">#REF!</definedName>
    <definedName name="i" localSheetId="5">BlankMacro1</definedName>
    <definedName name="i" localSheetId="3">BlankMacro1</definedName>
    <definedName name="i" localSheetId="7">BlankMacro1</definedName>
    <definedName name="i" localSheetId="6">BlankMacro1</definedName>
    <definedName name="i">BlankMacro1</definedName>
    <definedName name="IKJ" localSheetId="5">BlankMacro1</definedName>
    <definedName name="IKJ" localSheetId="3">BlankMacro1</definedName>
    <definedName name="IKJ" localSheetId="7">BlankMacro1</definedName>
    <definedName name="IKJ" localSheetId="6">BlankMacro1</definedName>
    <definedName name="IKJ">BlankMacro1</definedName>
    <definedName name="IKL" localSheetId="5">BlankMacro1</definedName>
    <definedName name="IKL" localSheetId="3">BlankMacro1</definedName>
    <definedName name="IKL" localSheetId="7">BlankMacro1</definedName>
    <definedName name="IKL" localSheetId="6">BlankMacro1</definedName>
    <definedName name="IKL">BlankMacro1</definedName>
    <definedName name="J" localSheetId="4">#REF!</definedName>
    <definedName name="J" localSheetId="5">#REF!</definedName>
    <definedName name="J" localSheetId="3">#REF!</definedName>
    <definedName name="J" localSheetId="7">#REF!</definedName>
    <definedName name="J" localSheetId="6">#REF!</definedName>
    <definedName name="J">#REF!</definedName>
    <definedName name="J_형옹벽측구_수량집계" localSheetId="5">[12]수량산출!#REF!</definedName>
    <definedName name="J_형옹벽측구_수량집계" localSheetId="3">[12]수량산출!#REF!</definedName>
    <definedName name="J_형옹벽측구_수량집계" localSheetId="7">[12]수량산출!#REF!</definedName>
    <definedName name="J_형옹벽측구_수량집계" localSheetId="6">[12]수량산출!#REF!</definedName>
    <definedName name="J_형옹벽측구_수량집계">[12]수량산출!#REF!</definedName>
    <definedName name="jahsgfbsd" localSheetId="5">#REF!</definedName>
    <definedName name="jahsgfbsd" localSheetId="3">#REF!</definedName>
    <definedName name="jahsgfbsd" localSheetId="7">#REF!</definedName>
    <definedName name="jahsgfbsd" localSheetId="6">#REF!</definedName>
    <definedName name="jahsgfbsd">#REF!</definedName>
    <definedName name="jasdflhs" localSheetId="5">#REF!</definedName>
    <definedName name="jasdflhs" localSheetId="3">#REF!</definedName>
    <definedName name="jasdflhs" localSheetId="7">#REF!</definedName>
    <definedName name="jasdflhs" localSheetId="6">#REF!</definedName>
    <definedName name="jasdflhs">#REF!</definedName>
    <definedName name="jhjyjy" localSheetId="5">BlankMacro1</definedName>
    <definedName name="jhjyjy" localSheetId="3">BlankMacro1</definedName>
    <definedName name="jhjyjy" localSheetId="7">BlankMacro1</definedName>
    <definedName name="jhjyjy" localSheetId="6">BlankMacro1</definedName>
    <definedName name="jhjyjy">BlankMacro1</definedName>
    <definedName name="jhm" localSheetId="5">BlankMacro1</definedName>
    <definedName name="jhm" localSheetId="3">BlankMacro1</definedName>
    <definedName name="jhm" localSheetId="7">BlankMacro1</definedName>
    <definedName name="jhm" localSheetId="6">BlankMacro1</definedName>
    <definedName name="jhm">BlankMacro1</definedName>
    <definedName name="jhsgbv" localSheetId="5">#REF!</definedName>
    <definedName name="jhsgbv" localSheetId="3">#REF!</definedName>
    <definedName name="jhsgbv" localSheetId="7">#REF!</definedName>
    <definedName name="jhsgbv" localSheetId="6">#REF!</definedName>
    <definedName name="jhsgbv">#REF!</definedName>
    <definedName name="jj" hidden="1">{#N/A,#N/A,FALSE,"혼합골재"}</definedName>
    <definedName name="jjj" hidden="1">{#N/A,#N/A,FALSE,"표지목차"}</definedName>
    <definedName name="jjjjj" localSheetId="5">BlankMacro1</definedName>
    <definedName name="jjjjj" localSheetId="3">BlankMacro1</definedName>
    <definedName name="jjjjj" localSheetId="7">BlankMacro1</definedName>
    <definedName name="jjjjj" localSheetId="6">BlankMacro1</definedName>
    <definedName name="jjjjj">BlankMacro1</definedName>
    <definedName name="jjk" hidden="1">{#N/A,#N/A,FALSE,"조골재"}</definedName>
    <definedName name="jk" localSheetId="5">BlankMacro1</definedName>
    <definedName name="jk" localSheetId="3">BlankMacro1</definedName>
    <definedName name="jk" localSheetId="7">BlankMacro1</definedName>
    <definedName name="jk" localSheetId="6">BlankMacro1</definedName>
    <definedName name="jk">BlankMacro1</definedName>
    <definedName name="jku" localSheetId="5">BlankMacro1</definedName>
    <definedName name="jku" localSheetId="3">BlankMacro1</definedName>
    <definedName name="jku" localSheetId="7">BlankMacro1</definedName>
    <definedName name="jku" localSheetId="6">BlankMacro1</definedName>
    <definedName name="jku">BlankMacro1</definedName>
    <definedName name="jkyt" localSheetId="5">BlankMacro1</definedName>
    <definedName name="jkyt" localSheetId="3">BlankMacro1</definedName>
    <definedName name="jkyt" localSheetId="7">BlankMacro1</definedName>
    <definedName name="jkyt" localSheetId="6">BlankMacro1</definedName>
    <definedName name="jkyt">BlankMacro1</definedName>
    <definedName name="jopp" localSheetId="5">BlankMacro1</definedName>
    <definedName name="jopp" localSheetId="3">BlankMacro1</definedName>
    <definedName name="jopp" localSheetId="7">BlankMacro1</definedName>
    <definedName name="jopp" localSheetId="6">BlankMacro1</definedName>
    <definedName name="jopp">BlankMacro1</definedName>
    <definedName name="JUI" localSheetId="5">BlankMacro1</definedName>
    <definedName name="JUI" localSheetId="3">BlankMacro1</definedName>
    <definedName name="JUI" localSheetId="7">BlankMacro1</definedName>
    <definedName name="JUI" localSheetId="6">BlankMacro1</definedName>
    <definedName name="JUI">BlankMacro1</definedName>
    <definedName name="JYH" localSheetId="4">#REF!</definedName>
    <definedName name="JYH" localSheetId="5">#REF!</definedName>
    <definedName name="JYH" localSheetId="3">#REF!</definedName>
    <definedName name="JYH" localSheetId="7">#REF!</definedName>
    <definedName name="JYH" localSheetId="6">#REF!</definedName>
    <definedName name="JYH">#REF!</definedName>
    <definedName name="jyhjmhy" localSheetId="5">BlankMacro1</definedName>
    <definedName name="jyhjmhy" localSheetId="3">BlankMacro1</definedName>
    <definedName name="jyhjmhy" localSheetId="7">BlankMacro1</definedName>
    <definedName name="jyhjmhy" localSheetId="6">BlankMacro1</definedName>
    <definedName name="jyhjmhy">BlankMacro1</definedName>
    <definedName name="jyjy" localSheetId="5">BlankMacro1</definedName>
    <definedName name="jyjy" localSheetId="3">BlankMacro1</definedName>
    <definedName name="jyjy" localSheetId="7">BlankMacro1</definedName>
    <definedName name="jyjy" localSheetId="6">BlankMacro1</definedName>
    <definedName name="jyjy">BlankMacro1</definedName>
    <definedName name="jyjyjwser" localSheetId="5">BlankMacro1</definedName>
    <definedName name="jyjyjwser" localSheetId="3">BlankMacro1</definedName>
    <definedName name="jyjyjwser" localSheetId="7">BlankMacro1</definedName>
    <definedName name="jyjyjwser" localSheetId="6">BlankMacro1</definedName>
    <definedName name="jyjyjwser">BlankMacro1</definedName>
    <definedName name="jyykty" localSheetId="5">BlankMacro1</definedName>
    <definedName name="jyykty" localSheetId="3">BlankMacro1</definedName>
    <definedName name="jyykty" localSheetId="7">BlankMacro1</definedName>
    <definedName name="jyykty" localSheetId="6">BlankMacro1</definedName>
    <definedName name="jyykty">BlankMacro1</definedName>
    <definedName name="k" localSheetId="5">#REF!</definedName>
    <definedName name="k" localSheetId="3">#REF!</definedName>
    <definedName name="k" localSheetId="7">#REF!</definedName>
    <definedName name="k" localSheetId="6">#REF!</definedName>
    <definedName name="k">#REF!</definedName>
    <definedName name="KA">'[14]조도계산서 (도서)'!$B$61:$E$68</definedName>
    <definedName name="kgyj" localSheetId="5">BlankMacro1</definedName>
    <definedName name="kgyj" localSheetId="3">BlankMacro1</definedName>
    <definedName name="kgyj" localSheetId="7">BlankMacro1</definedName>
    <definedName name="kgyj" localSheetId="6">BlankMacro1</definedName>
    <definedName name="kgyj">BlankMacro1</definedName>
    <definedName name="khj" localSheetId="5">BlankMacro1</definedName>
    <definedName name="khj" localSheetId="3">BlankMacro1</definedName>
    <definedName name="khj" localSheetId="7">BlankMacro1</definedName>
    <definedName name="khj" localSheetId="6">BlankMacro1</definedName>
    <definedName name="khj">BlankMacro1</definedName>
    <definedName name="KI" localSheetId="5">BlankMacro1</definedName>
    <definedName name="KI" localSheetId="3">BlankMacro1</definedName>
    <definedName name="KI" localSheetId="7">BlankMacro1</definedName>
    <definedName name="KI" localSheetId="6">BlankMacro1</definedName>
    <definedName name="KI">BlankMacro1</definedName>
    <definedName name="kj" hidden="1">{#N/A,#N/A,FALSE,"운반시간"}</definedName>
    <definedName name="kjgjg" localSheetId="5">BlankMacro1</definedName>
    <definedName name="kjgjg" localSheetId="3">BlankMacro1</definedName>
    <definedName name="kjgjg" localSheetId="7">BlankMacro1</definedName>
    <definedName name="kjgjg" localSheetId="6">BlankMacro1</definedName>
    <definedName name="kjgjg">BlankMacro1</definedName>
    <definedName name="kjj" hidden="1">{#N/A,#N/A,FALSE,"조골재"}</definedName>
    <definedName name="kjjliu" localSheetId="5">BlankMacro1</definedName>
    <definedName name="kjjliu" localSheetId="3">BlankMacro1</definedName>
    <definedName name="kjjliu" localSheetId="7">BlankMacro1</definedName>
    <definedName name="kjjliu" localSheetId="6">BlankMacro1</definedName>
    <definedName name="kjjliu">BlankMacro1</definedName>
    <definedName name="kjk" localSheetId="5">BlankMacro1</definedName>
    <definedName name="kjk" localSheetId="3">BlankMacro1</definedName>
    <definedName name="kjk" localSheetId="7">BlankMacro1</definedName>
    <definedName name="kjk" localSheetId="6">BlankMacro1</definedName>
    <definedName name="kjk">BlankMacro1</definedName>
    <definedName name="kjsgfbs" localSheetId="5">#REF!</definedName>
    <definedName name="kjsgfbs" localSheetId="3">#REF!</definedName>
    <definedName name="kjsgfbs" localSheetId="7">#REF!</definedName>
    <definedName name="kjsgfbs" localSheetId="6">#REF!</definedName>
    <definedName name="kjsgfbs">#REF!</definedName>
    <definedName name="KK" localSheetId="5">#REF!</definedName>
    <definedName name="KK" localSheetId="3">#REF!</definedName>
    <definedName name="KK" localSheetId="7">#REF!</definedName>
    <definedName name="KK" localSheetId="6">#REF!</definedName>
    <definedName name="KK">#REF!</definedName>
    <definedName name="kkk" hidden="1">{#N/A,#N/A,FALSE,"골재소요량";#N/A,#N/A,FALSE,"골재소요량"}</definedName>
    <definedName name="kl" hidden="1">{#N/A,#N/A,FALSE,"단가표지"}</definedName>
    <definedName name="knm" localSheetId="5">BlankMacro1</definedName>
    <definedName name="knm" localSheetId="3">BlankMacro1</definedName>
    <definedName name="knm" localSheetId="7">BlankMacro1</definedName>
    <definedName name="knm" localSheetId="6">BlankMacro1</definedName>
    <definedName name="knm">BlankMacro1</definedName>
    <definedName name="ktf" localSheetId="5" hidden="1">#REF!</definedName>
    <definedName name="ktf" localSheetId="3" hidden="1">#REF!</definedName>
    <definedName name="ktf" localSheetId="7" hidden="1">#REF!</definedName>
    <definedName name="ktf" localSheetId="6" hidden="1">#REF!</definedName>
    <definedName name="ktf" hidden="1">#REF!</definedName>
    <definedName name="kty" localSheetId="5" hidden="1">#REF!</definedName>
    <definedName name="kty" localSheetId="3" hidden="1">#REF!</definedName>
    <definedName name="kty" localSheetId="7" hidden="1">#REF!</definedName>
    <definedName name="kty" localSheetId="6" hidden="1">#REF!</definedName>
    <definedName name="kty" hidden="1">#REF!</definedName>
    <definedName name="L" localSheetId="5">#REF!</definedName>
    <definedName name="L" localSheetId="3">#REF!</definedName>
    <definedName name="L" localSheetId="7">#REF!</definedName>
    <definedName name="L" localSheetId="6">#REF!</definedName>
    <definedName name="L">#REF!</definedName>
    <definedName name="L1L" localSheetId="4">#REF!</definedName>
    <definedName name="L1L" localSheetId="5">#REF!</definedName>
    <definedName name="L1L" localSheetId="3">#REF!</definedName>
    <definedName name="L1L" localSheetId="7">#REF!</definedName>
    <definedName name="L1L" localSheetId="6">#REF!</definedName>
    <definedName name="L1L">#REF!</definedName>
    <definedName name="L2L" localSheetId="4">#REF!</definedName>
    <definedName name="L2L" localSheetId="5">#REF!</definedName>
    <definedName name="L2L" localSheetId="3">#REF!</definedName>
    <definedName name="L2L" localSheetId="7">#REF!</definedName>
    <definedName name="L2L" localSheetId="6">#REF!</definedName>
    <definedName name="L2L">#REF!</definedName>
    <definedName name="L3L" localSheetId="4">#REF!</definedName>
    <definedName name="L3L" localSheetId="5">#REF!</definedName>
    <definedName name="L3L" localSheetId="3">#REF!</definedName>
    <definedName name="L3L" localSheetId="7">#REF!</definedName>
    <definedName name="L3L" localSheetId="6">#REF!</definedName>
    <definedName name="L3L">#REF!</definedName>
    <definedName name="L4L" localSheetId="4">#REF!</definedName>
    <definedName name="L4L" localSheetId="5">#REF!</definedName>
    <definedName name="L4L" localSheetId="3">#REF!</definedName>
    <definedName name="L4L" localSheetId="7">#REF!</definedName>
    <definedName name="L4L" localSheetId="6">#REF!</definedName>
    <definedName name="L4L">#REF!</definedName>
    <definedName name="LA" localSheetId="5">#REF!</definedName>
    <definedName name="LA" localSheetId="3">#REF!</definedName>
    <definedName name="LA" localSheetId="7">#REF!</definedName>
    <definedName name="LA" localSheetId="6">#REF!</definedName>
    <definedName name="LA">#REF!</definedName>
    <definedName name="Len" localSheetId="5">#REF!</definedName>
    <definedName name="Len" localSheetId="3">#REF!</definedName>
    <definedName name="Len" localSheetId="7">#REF!</definedName>
    <definedName name="Len" localSheetId="6">#REF!</definedName>
    <definedName name="Len">#REF!</definedName>
    <definedName name="lk" localSheetId="4">#REF!</definedName>
    <definedName name="lk" localSheetId="5">#REF!</definedName>
    <definedName name="lk" localSheetId="3">#REF!</definedName>
    <definedName name="lk" localSheetId="7">#REF!</definedName>
    <definedName name="lk" localSheetId="6">#REF!</definedName>
    <definedName name="lk">#REF!</definedName>
    <definedName name="lkghl" localSheetId="5">[13]수로단위수량!#REF!</definedName>
    <definedName name="lkghl" localSheetId="3">[13]수로단위수량!#REF!</definedName>
    <definedName name="lkghl" localSheetId="7">[13]수로단위수량!#REF!</definedName>
    <definedName name="lkghl" localSheetId="6">[13]수로단위수량!#REF!</definedName>
    <definedName name="lkghl">[13]수로단위수량!#REF!</definedName>
    <definedName name="LKI" localSheetId="5">BlankMacro1</definedName>
    <definedName name="LKI" localSheetId="3">BlankMacro1</definedName>
    <definedName name="LKI" localSheetId="7">BlankMacro1</definedName>
    <definedName name="LKI" localSheetId="6">BlankMacro1</definedName>
    <definedName name="LKI">BlankMacro1</definedName>
    <definedName name="LKKLKL" localSheetId="5">BlankMacro1</definedName>
    <definedName name="LKKLKL" localSheetId="3">BlankMacro1</definedName>
    <definedName name="LKKLKL" localSheetId="7">BlankMacro1</definedName>
    <definedName name="LKKLKL" localSheetId="6">BlankMacro1</definedName>
    <definedName name="LKKLKL">BlankMacro1</definedName>
    <definedName name="LKTY" localSheetId="5">BlankMacro1</definedName>
    <definedName name="LKTY" localSheetId="3">BlankMacro1</definedName>
    <definedName name="LKTY" localSheetId="7">BlankMacro1</definedName>
    <definedName name="LKTY" localSheetId="6">BlankMacro1</definedName>
    <definedName name="LKTY">BlankMacro1</definedName>
    <definedName name="LKU" localSheetId="5">BlankMacro1</definedName>
    <definedName name="LKU" localSheetId="3">BlankMacro1</definedName>
    <definedName name="LKU" localSheetId="7">BlankMacro1</definedName>
    <definedName name="LKU" localSheetId="6">BlankMacro1</definedName>
    <definedName name="LKU">BlankMacro1</definedName>
    <definedName name="ll" localSheetId="5">#REF!</definedName>
    <definedName name="ll" localSheetId="3">#REF!</definedName>
    <definedName name="ll" localSheetId="7">#REF!</definedName>
    <definedName name="ll" localSheetId="6">#REF!</definedName>
    <definedName name="ll">#REF!</definedName>
    <definedName name="lll" localSheetId="5">[0]!BlankMacro1</definedName>
    <definedName name="lll" localSheetId="3">[0]!BlankMacro1</definedName>
    <definedName name="lll" localSheetId="7">[0]!BlankMacro1</definedName>
    <definedName name="lll" localSheetId="6">[0]!BlankMacro1</definedName>
    <definedName name="lll">[0]!BlankMacro1</definedName>
    <definedName name="LMO" localSheetId="5">#REF!</definedName>
    <definedName name="LMO" localSheetId="3">#REF!</definedName>
    <definedName name="LMO" localSheetId="7">#REF!</definedName>
    <definedName name="LMO" localSheetId="6">#REF!</definedName>
    <definedName name="LMO">#REF!</definedName>
    <definedName name="LP1A" localSheetId="5">'[3]부하(성남)'!#REF!</definedName>
    <definedName name="LP1A" localSheetId="3">'[3]부하(성남)'!#REF!</definedName>
    <definedName name="LP1A" localSheetId="7">'[3]부하(성남)'!#REF!</definedName>
    <definedName name="LP1A" localSheetId="6">'[3]부하(성남)'!#REF!</definedName>
    <definedName name="LP1A">'[3]부하(성남)'!#REF!</definedName>
    <definedName name="LP1B" localSheetId="5">[2]부하계산서!#REF!</definedName>
    <definedName name="LP1B" localSheetId="3">[2]부하계산서!#REF!</definedName>
    <definedName name="LP1B" localSheetId="7">[2]부하계산서!#REF!</definedName>
    <definedName name="LP1B" localSheetId="6">[2]부하계산서!#REF!</definedName>
    <definedName name="LP1B">[2]부하계산서!#REF!</definedName>
    <definedName name="LP3A" localSheetId="5">'[3]부하(성남)'!#REF!</definedName>
    <definedName name="LP3A" localSheetId="3">'[3]부하(성남)'!#REF!</definedName>
    <definedName name="LP3A" localSheetId="7">'[3]부하(성남)'!#REF!</definedName>
    <definedName name="LP3A" localSheetId="6">'[3]부하(성남)'!#REF!</definedName>
    <definedName name="LP3A">'[3]부하(성남)'!#REF!</definedName>
    <definedName name="LPB" localSheetId="5">'[3]부하(성남)'!#REF!</definedName>
    <definedName name="LPB" localSheetId="3">'[3]부하(성남)'!#REF!</definedName>
    <definedName name="LPB" localSheetId="7">'[3]부하(성남)'!#REF!</definedName>
    <definedName name="LPB" localSheetId="6">'[3]부하(성남)'!#REF!</definedName>
    <definedName name="LPB">'[3]부하(성남)'!#REF!</definedName>
    <definedName name="LPBA" localSheetId="5">[2]부하계산서!#REF!</definedName>
    <definedName name="LPBA" localSheetId="3">[2]부하계산서!#REF!</definedName>
    <definedName name="LPBA" localSheetId="7">[2]부하계산서!#REF!</definedName>
    <definedName name="LPBA" localSheetId="6">[2]부하계산서!#REF!</definedName>
    <definedName name="LPBA">[2]부하계산서!#REF!</definedName>
    <definedName name="LPI" localSheetId="5">#REF!</definedName>
    <definedName name="LPI" localSheetId="3">#REF!</definedName>
    <definedName name="LPI" localSheetId="7">#REF!</definedName>
    <definedName name="LPI" localSheetId="6">#REF!</definedName>
    <definedName name="LPI">#REF!</definedName>
    <definedName name="LPKA" localSheetId="5">[2]부하계산서!#REF!</definedName>
    <definedName name="LPKA" localSheetId="3">[2]부하계산서!#REF!</definedName>
    <definedName name="LPKA" localSheetId="7">[2]부하계산서!#REF!</definedName>
    <definedName name="LPKA" localSheetId="6">[2]부하계산서!#REF!</definedName>
    <definedName name="LPKA">[2]부하계산서!#REF!</definedName>
    <definedName name="LPKB" localSheetId="5">[2]부하계산서!#REF!</definedName>
    <definedName name="LPKB" localSheetId="3">[2]부하계산서!#REF!</definedName>
    <definedName name="LPKB" localSheetId="7">[2]부하계산서!#REF!</definedName>
    <definedName name="LPKB" localSheetId="6">[2]부하계산서!#REF!</definedName>
    <definedName name="LPKB">[2]부하계산서!#REF!</definedName>
    <definedName name="LPM" localSheetId="5">[2]부하계산서!#REF!</definedName>
    <definedName name="LPM" localSheetId="3">[2]부하계산서!#REF!</definedName>
    <definedName name="LPM" localSheetId="7">[2]부하계산서!#REF!</definedName>
    <definedName name="LPM" localSheetId="6">[2]부하계산서!#REF!</definedName>
    <definedName name="LPM">[2]부하계산서!#REF!</definedName>
    <definedName name="LPMA" localSheetId="5">[2]부하계산서!#REF!</definedName>
    <definedName name="LPMA" localSheetId="3">[2]부하계산서!#REF!</definedName>
    <definedName name="LPMA" localSheetId="7">[2]부하계산서!#REF!</definedName>
    <definedName name="LPMA" localSheetId="6">[2]부하계산서!#REF!</definedName>
    <definedName name="LPMA">[2]부하계산서!#REF!</definedName>
    <definedName name="LPO" localSheetId="5">[2]부하계산서!#REF!</definedName>
    <definedName name="LPO" localSheetId="3">[2]부하계산서!#REF!</definedName>
    <definedName name="LPO" localSheetId="7">[2]부하계산서!#REF!</definedName>
    <definedName name="LPO" localSheetId="6">[2]부하계산서!#REF!</definedName>
    <definedName name="LPO">[2]부하계산서!#REF!</definedName>
    <definedName name="LPOA" localSheetId="5">[2]부하계산서!#REF!</definedName>
    <definedName name="LPOA" localSheetId="3">[2]부하계산서!#REF!</definedName>
    <definedName name="LPOA" localSheetId="7">[2]부하계산서!#REF!</definedName>
    <definedName name="LPOA" localSheetId="6">[2]부하계산서!#REF!</definedName>
    <definedName name="LPOA">[2]부하계산서!#REF!</definedName>
    <definedName name="LSH" localSheetId="5">#REF!</definedName>
    <definedName name="LSH" localSheetId="3">#REF!</definedName>
    <definedName name="LSH" localSheetId="7">#REF!</definedName>
    <definedName name="LSH" localSheetId="6">#REF!</definedName>
    <definedName name="LSH">#REF!</definedName>
    <definedName name="LV02A" localSheetId="5">[2]부하계산서!#REF!</definedName>
    <definedName name="LV02A" localSheetId="3">[2]부하계산서!#REF!</definedName>
    <definedName name="LV02A" localSheetId="7">[2]부하계산서!#REF!</definedName>
    <definedName name="LV02A" localSheetId="6">[2]부하계산서!#REF!</definedName>
    <definedName name="LV02A">[2]부하계산서!#REF!</definedName>
    <definedName name="LV02B" localSheetId="5">[2]부하계산서!#REF!</definedName>
    <definedName name="LV02B" localSheetId="3">[2]부하계산서!#REF!</definedName>
    <definedName name="LV02B" localSheetId="7">[2]부하계산서!#REF!</definedName>
    <definedName name="LV02B" localSheetId="6">[2]부하계산서!#REF!</definedName>
    <definedName name="LV02B">[2]부하계산서!#REF!</definedName>
    <definedName name="LV04A" localSheetId="5">[2]부하계산서!#REF!</definedName>
    <definedName name="LV04A" localSheetId="3">[2]부하계산서!#REF!</definedName>
    <definedName name="LV04A" localSheetId="7">[2]부하계산서!#REF!</definedName>
    <definedName name="LV04A" localSheetId="6">[2]부하계산서!#REF!</definedName>
    <definedName name="LV04A">[2]부하계산서!#REF!</definedName>
    <definedName name="LV04B" localSheetId="5">[2]부하계산서!#REF!</definedName>
    <definedName name="LV04B" localSheetId="3">[2]부하계산서!#REF!</definedName>
    <definedName name="LV04B" localSheetId="7">[2]부하계산서!#REF!</definedName>
    <definedName name="LV04B" localSheetId="6">[2]부하계산서!#REF!</definedName>
    <definedName name="LV04B">[2]부하계산서!#REF!</definedName>
    <definedName name="L측구">[15]적용단위길이!$AB$1:$AH$65536</definedName>
    <definedName name="L형측구" localSheetId="5">[16]!수식입력매크로</definedName>
    <definedName name="L형측구" localSheetId="3">[16]!수식입력매크로</definedName>
    <definedName name="L형측구" localSheetId="7">[16]!수식입력매크로</definedName>
    <definedName name="L형측구" localSheetId="6">[16]!수식입력매크로</definedName>
    <definedName name="L형측구">[16]!수식입력매크로</definedName>
    <definedName name="m" localSheetId="5">BlankMacro1</definedName>
    <definedName name="m" localSheetId="3">BlankMacro1</definedName>
    <definedName name="m" localSheetId="7">BlankMacro1</definedName>
    <definedName name="m" localSheetId="6">BlankMacro1</definedName>
    <definedName name="m">BlankMacro1</definedName>
    <definedName name="MaH" localSheetId="5">#REF!</definedName>
    <definedName name="MaH" localSheetId="3">#REF!</definedName>
    <definedName name="MaH" localSheetId="7">#REF!</definedName>
    <definedName name="MaH" localSheetId="6">#REF!</definedName>
    <definedName name="MaH">#REF!</definedName>
    <definedName name="MB" localSheetId="5">BlankMacro1</definedName>
    <definedName name="MB" localSheetId="3">BlankMacro1</definedName>
    <definedName name="MB" localSheetId="7">BlankMacro1</definedName>
    <definedName name="MB" localSheetId="6">BlankMacro1</definedName>
    <definedName name="MB">BlankMacro1</definedName>
    <definedName name="MC" localSheetId="5">BlankMacro1</definedName>
    <definedName name="MC" localSheetId="3">BlankMacro1</definedName>
    <definedName name="MC" localSheetId="7">BlankMacro1</definedName>
    <definedName name="MC" localSheetId="6">BlankMacro1</definedName>
    <definedName name="MC">BlankMacro1</definedName>
    <definedName name="MCCEA" localSheetId="5">[2]부하계산서!#REF!</definedName>
    <definedName name="MCCEA" localSheetId="3">[2]부하계산서!#REF!</definedName>
    <definedName name="MCCEA" localSheetId="7">[2]부하계산서!#REF!</definedName>
    <definedName name="MCCEA" localSheetId="6">[2]부하계산서!#REF!</definedName>
    <definedName name="MCCEA">[2]부하계산서!#REF!</definedName>
    <definedName name="MCCEB" localSheetId="5">[2]부하계산서!#REF!</definedName>
    <definedName name="MCCEB" localSheetId="3">[2]부하계산서!#REF!</definedName>
    <definedName name="MCCEB" localSheetId="7">[2]부하계산서!#REF!</definedName>
    <definedName name="MCCEB" localSheetId="6">[2]부하계산서!#REF!</definedName>
    <definedName name="MCCEB">[2]부하계산서!#REF!</definedName>
    <definedName name="MCCF" localSheetId="5">[2]부하계산서!#REF!</definedName>
    <definedName name="MCCF" localSheetId="3">[2]부하계산서!#REF!</definedName>
    <definedName name="MCCF" localSheetId="7">[2]부하계산서!#REF!</definedName>
    <definedName name="MCCF" localSheetId="6">[2]부하계산서!#REF!</definedName>
    <definedName name="MCCF">[2]부하계산서!#REF!</definedName>
    <definedName name="MCCN" localSheetId="5">'[3]부하(성남)'!#REF!</definedName>
    <definedName name="MCCN" localSheetId="3">'[3]부하(성남)'!#REF!</definedName>
    <definedName name="MCCN" localSheetId="7">'[3]부하(성남)'!#REF!</definedName>
    <definedName name="MCCN" localSheetId="6">'[3]부하(성남)'!#REF!</definedName>
    <definedName name="MCCN">'[3]부하(성남)'!#REF!</definedName>
    <definedName name="MCCP" localSheetId="5">[2]부하계산서!#REF!</definedName>
    <definedName name="MCCP" localSheetId="3">[2]부하계산서!#REF!</definedName>
    <definedName name="MCCP" localSheetId="7">[2]부하계산서!#REF!</definedName>
    <definedName name="MCCP" localSheetId="6">[2]부하계산서!#REF!</definedName>
    <definedName name="MCCP">[2]부하계산서!#REF!</definedName>
    <definedName name="MCCS" localSheetId="5">[2]부하계산서!#REF!</definedName>
    <definedName name="MCCS" localSheetId="3">[2]부하계산서!#REF!</definedName>
    <definedName name="MCCS" localSheetId="7">[2]부하계산서!#REF!</definedName>
    <definedName name="MCCS" localSheetId="6">[2]부하계산서!#REF!</definedName>
    <definedName name="MCCS">[2]부하계산서!#REF!</definedName>
    <definedName name="MF" localSheetId="5">BlankMacro1</definedName>
    <definedName name="MF" localSheetId="3">BlankMacro1</definedName>
    <definedName name="MF" localSheetId="7">BlankMacro1</definedName>
    <definedName name="MF" localSheetId="6">BlankMacro1</definedName>
    <definedName name="MF">BlankMacro1</definedName>
    <definedName name="MG" localSheetId="5">BlankMacro1</definedName>
    <definedName name="MG" localSheetId="3">BlankMacro1</definedName>
    <definedName name="MG" localSheetId="7">BlankMacro1</definedName>
    <definedName name="MG" localSheetId="6">BlankMacro1</definedName>
    <definedName name="MG">BlankMacro1</definedName>
    <definedName name="MH" localSheetId="5">BlankMacro1</definedName>
    <definedName name="MH" localSheetId="3">BlankMacro1</definedName>
    <definedName name="MH" localSheetId="7">BlankMacro1</definedName>
    <definedName name="MH" localSheetId="6">BlankMacro1</definedName>
    <definedName name="MH">BlankMacro1</definedName>
    <definedName name="MJ" localSheetId="5">BlankMacro1</definedName>
    <definedName name="MJ" localSheetId="3">BlankMacro1</definedName>
    <definedName name="MJ" localSheetId="7">BlankMacro1</definedName>
    <definedName name="MJ" localSheetId="6">BlankMacro1</definedName>
    <definedName name="MJ">BlankMacro1</definedName>
    <definedName name="MK" localSheetId="5">BlankMacro1</definedName>
    <definedName name="MK" localSheetId="3">BlankMacro1</definedName>
    <definedName name="MK" localSheetId="7">BlankMacro1</definedName>
    <definedName name="MK" localSheetId="6">BlankMacro1</definedName>
    <definedName name="MK">BlankMacro1</definedName>
    <definedName name="MKJ" localSheetId="5">BlankMacro1</definedName>
    <definedName name="MKJ" localSheetId="3">BlankMacro1</definedName>
    <definedName name="MKJ" localSheetId="7">BlankMacro1</definedName>
    <definedName name="MKJ" localSheetId="6">BlankMacro1</definedName>
    <definedName name="MKJ">BlankMacro1</definedName>
    <definedName name="ML" localSheetId="5">BlankMacro1</definedName>
    <definedName name="ML" localSheetId="3">BlankMacro1</definedName>
    <definedName name="ML" localSheetId="7">BlankMacro1</definedName>
    <definedName name="ML" localSheetId="6">BlankMacro1</definedName>
    <definedName name="ML">BlankMacro1</definedName>
    <definedName name="mm" localSheetId="5">BlankMacro1</definedName>
    <definedName name="mm" localSheetId="3">BlankMacro1</definedName>
    <definedName name="mm" localSheetId="7">BlankMacro1</definedName>
    <definedName name="mm" localSheetId="6">BlankMacro1</definedName>
    <definedName name="mm">BlankMacro1</definedName>
    <definedName name="MMJ" localSheetId="5">BlankMacro1</definedName>
    <definedName name="MMJ" localSheetId="3">BlankMacro1</definedName>
    <definedName name="MMJ" localSheetId="7">BlankMacro1</definedName>
    <definedName name="MMJ" localSheetId="6">BlankMacro1</definedName>
    <definedName name="MMJ">BlankMacro1</definedName>
    <definedName name="MOTOR" localSheetId="5">#REF!</definedName>
    <definedName name="MOTOR" localSheetId="3">#REF!</definedName>
    <definedName name="MOTOR" localSheetId="7">#REF!</definedName>
    <definedName name="MOTOR" localSheetId="6">#REF!</definedName>
    <definedName name="MOTOR">#REF!</definedName>
    <definedName name="MQ" localSheetId="5">BlankMacro1</definedName>
    <definedName name="MQ" localSheetId="3">BlankMacro1</definedName>
    <definedName name="MQ" localSheetId="7">BlankMacro1</definedName>
    <definedName name="MQ" localSheetId="6">BlankMacro1</definedName>
    <definedName name="MQ">BlankMacro1</definedName>
    <definedName name="MR" localSheetId="5">BlankMacro1</definedName>
    <definedName name="MR" localSheetId="3">BlankMacro1</definedName>
    <definedName name="MR" localSheetId="7">BlankMacro1</definedName>
    <definedName name="MR" localSheetId="6">BlankMacro1</definedName>
    <definedName name="MR">BlankMacro1</definedName>
    <definedName name="MRD" localSheetId="5">[4]교각계산!#REF!</definedName>
    <definedName name="MRD" localSheetId="3">[4]교각계산!#REF!</definedName>
    <definedName name="MRD" localSheetId="7">[4]교각계산!#REF!</definedName>
    <definedName name="MRD" localSheetId="6">[4]교각계산!#REF!</definedName>
    <definedName name="MRD">[4]교각계산!#REF!</definedName>
    <definedName name="MRL" localSheetId="5">[4]교각계산!#REF!</definedName>
    <definedName name="MRL" localSheetId="3">[4]교각계산!#REF!</definedName>
    <definedName name="MRL" localSheetId="7">[4]교각계산!#REF!</definedName>
    <definedName name="MRL" localSheetId="6">[4]교각계산!#REF!</definedName>
    <definedName name="MRL">[4]교각계산!#REF!</definedName>
    <definedName name="MU" localSheetId="5">[4]교각계산!#REF!</definedName>
    <definedName name="MU" localSheetId="3">[4]교각계산!#REF!</definedName>
    <definedName name="MU" localSheetId="7">[4]교각계산!#REF!</definedName>
    <definedName name="MU" localSheetId="6">[4]교각계산!#REF!</definedName>
    <definedName name="MU">[4]교각계산!#REF!</definedName>
    <definedName name="MV" localSheetId="5">BlankMacro1</definedName>
    <definedName name="MV" localSheetId="3">BlankMacro1</definedName>
    <definedName name="MV" localSheetId="7">BlankMacro1</definedName>
    <definedName name="MV" localSheetId="6">BlankMacro1</definedName>
    <definedName name="MV">BlankMacro1</definedName>
    <definedName name="MW" localSheetId="5">BlankMacro1</definedName>
    <definedName name="MW" localSheetId="3">BlankMacro1</definedName>
    <definedName name="MW" localSheetId="7">BlankMacro1</definedName>
    <definedName name="MW" localSheetId="6">BlankMacro1</definedName>
    <definedName name="MW">BlankMacro1</definedName>
    <definedName name="MX" localSheetId="5">#REF!</definedName>
    <definedName name="MX" localSheetId="3">#REF!</definedName>
    <definedName name="MX" localSheetId="7">#REF!</definedName>
    <definedName name="MX" localSheetId="6">#REF!</definedName>
    <definedName name="MX">#REF!</definedName>
    <definedName name="MZ" localSheetId="5">#REF!</definedName>
    <definedName name="MZ" localSheetId="3">#REF!</definedName>
    <definedName name="MZ" localSheetId="7">#REF!</definedName>
    <definedName name="MZ" localSheetId="6">#REF!</definedName>
    <definedName name="MZ">#REF!</definedName>
    <definedName name="n" localSheetId="5">BlankMacro1</definedName>
    <definedName name="n" localSheetId="3">BlankMacro1</definedName>
    <definedName name="n" localSheetId="7">BlankMacro1</definedName>
    <definedName name="n" localSheetId="6">BlankMacro1</definedName>
    <definedName name="n">BlankMacro1</definedName>
    <definedName name="N1S" localSheetId="5">#REF!</definedName>
    <definedName name="N1S" localSheetId="3">#REF!</definedName>
    <definedName name="N1S" localSheetId="7">#REF!</definedName>
    <definedName name="N1S" localSheetId="6">#REF!</definedName>
    <definedName name="N1S">#REF!</definedName>
    <definedName name="N2S" localSheetId="5">#REF!</definedName>
    <definedName name="N2S" localSheetId="3">#REF!</definedName>
    <definedName name="N2S" localSheetId="7">#REF!</definedName>
    <definedName name="N2S" localSheetId="6">#REF!</definedName>
    <definedName name="N2S">#REF!</definedName>
    <definedName name="N3S" localSheetId="5">#REF!</definedName>
    <definedName name="N3S" localSheetId="3">#REF!</definedName>
    <definedName name="N3S" localSheetId="7">#REF!</definedName>
    <definedName name="N3S" localSheetId="6">#REF!</definedName>
    <definedName name="N3S">#REF!</definedName>
    <definedName name="NDO" localSheetId="5">#REF!</definedName>
    <definedName name="NDO" localSheetId="3">#REF!</definedName>
    <definedName name="NDO" localSheetId="7">#REF!</definedName>
    <definedName name="NDO" localSheetId="6">#REF!</definedName>
    <definedName name="NDO">#REF!</definedName>
    <definedName name="njsjf" localSheetId="5">#REF!</definedName>
    <definedName name="njsjf" localSheetId="3">#REF!</definedName>
    <definedName name="njsjf" localSheetId="7">#REF!</definedName>
    <definedName name="njsjf" localSheetId="6">#REF!</definedName>
    <definedName name="njsjf">#REF!</definedName>
    <definedName name="NKL" localSheetId="5">BlankMacro1</definedName>
    <definedName name="NKL" localSheetId="3">BlankMacro1</definedName>
    <definedName name="NKL" localSheetId="7">BlankMacro1</definedName>
    <definedName name="NKL" localSheetId="6">BlankMacro1</definedName>
    <definedName name="NKL">BlankMacro1</definedName>
    <definedName name="NO" localSheetId="4">#REF!</definedName>
    <definedName name="NO" localSheetId="5">#REF!</definedName>
    <definedName name="NO" localSheetId="3">#REF!</definedName>
    <definedName name="NO" localSheetId="7">#REF!</definedName>
    <definedName name="NO" localSheetId="6">#REF!</definedName>
    <definedName name="NO">#REF!</definedName>
    <definedName name="NPI" localSheetId="5">#REF!</definedName>
    <definedName name="NPI" localSheetId="3">#REF!</definedName>
    <definedName name="NPI" localSheetId="7">#REF!</definedName>
    <definedName name="NPI" localSheetId="6">#REF!</definedName>
    <definedName name="NPI">#REF!</definedName>
    <definedName name="NR" localSheetId="5">BlankMacro1</definedName>
    <definedName name="NR" localSheetId="3">BlankMacro1</definedName>
    <definedName name="NR" localSheetId="7">BlankMacro1</definedName>
    <definedName name="NR" localSheetId="6">BlankMacro1</definedName>
    <definedName name="NR">BlankMacro1</definedName>
    <definedName name="NSH" localSheetId="5">#REF!</definedName>
    <definedName name="NSH" localSheetId="3">#REF!</definedName>
    <definedName name="NSH" localSheetId="7">#REF!</definedName>
    <definedName name="NSH" localSheetId="6">#REF!</definedName>
    <definedName name="NSH">#REF!</definedName>
    <definedName name="NSO" localSheetId="5">#REF!</definedName>
    <definedName name="NSO" localSheetId="3">#REF!</definedName>
    <definedName name="NSO" localSheetId="7">#REF!</definedName>
    <definedName name="NSO" localSheetId="6">#REF!</definedName>
    <definedName name="NSO">#REF!</definedName>
    <definedName name="NT" localSheetId="5">BlankMacro1</definedName>
    <definedName name="NT" localSheetId="3">BlankMacro1</definedName>
    <definedName name="NT" localSheetId="7">BlankMacro1</definedName>
    <definedName name="NT" localSheetId="6">BlankMacro1</definedName>
    <definedName name="NT">BlankMacro1</definedName>
    <definedName name="NY" localSheetId="5">BlankMacro1</definedName>
    <definedName name="NY" localSheetId="3">BlankMacro1</definedName>
    <definedName name="NY" localSheetId="7">BlankMacro1</definedName>
    <definedName name="NY" localSheetId="6">BlankMacro1</definedName>
    <definedName name="NY">BlankMacro1</definedName>
    <definedName name="o" localSheetId="5">BlankMacro1</definedName>
    <definedName name="o" localSheetId="3">BlankMacro1</definedName>
    <definedName name="o" localSheetId="7">BlankMacro1</definedName>
    <definedName name="o" localSheetId="6">BlankMacro1</definedName>
    <definedName name="o">BlankMacro1</definedName>
    <definedName name="OI" localSheetId="5">BlankMacro1</definedName>
    <definedName name="OI" localSheetId="3">BlankMacro1</definedName>
    <definedName name="OI" localSheetId="7">BlankMacro1</definedName>
    <definedName name="OI" localSheetId="6">BlankMacro1</definedName>
    <definedName name="OI">BlankMacro1</definedName>
    <definedName name="OIU" localSheetId="5">BlankMacro1</definedName>
    <definedName name="OIU" localSheetId="3">BlankMacro1</definedName>
    <definedName name="OIU" localSheetId="7">BlankMacro1</definedName>
    <definedName name="OIU" localSheetId="6">BlankMacro1</definedName>
    <definedName name="OIU">BlankMacro1</definedName>
    <definedName name="OK" localSheetId="5">BlankMacro1</definedName>
    <definedName name="OK" localSheetId="3">BlankMacro1</definedName>
    <definedName name="OK" localSheetId="7">BlankMacro1</definedName>
    <definedName name="OK" localSheetId="6">BlankMacro1</definedName>
    <definedName name="OK">BlankMacro1</definedName>
    <definedName name="OL" localSheetId="5">BlankMacro1</definedName>
    <definedName name="OL" localSheetId="3">BlankMacro1</definedName>
    <definedName name="OL" localSheetId="7">BlankMacro1</definedName>
    <definedName name="OL" localSheetId="6">BlankMacro1</definedName>
    <definedName name="OL">BlankMacro1</definedName>
    <definedName name="oop" localSheetId="5">BlankMacro1</definedName>
    <definedName name="oop" localSheetId="3">BlankMacro1</definedName>
    <definedName name="oop" localSheetId="7">BlankMacro1</definedName>
    <definedName name="oop" localSheetId="6">BlankMacro1</definedName>
    <definedName name="oop">BlankMacro1</definedName>
    <definedName name="OPIU" localSheetId="5">BlankMacro1</definedName>
    <definedName name="OPIU" localSheetId="3">BlankMacro1</definedName>
    <definedName name="OPIU" localSheetId="7">BlankMacro1</definedName>
    <definedName name="OPIU" localSheetId="6">BlankMacro1</definedName>
    <definedName name="OPIU">BlankMacro1</definedName>
    <definedName name="p" localSheetId="5">BlankMacro1</definedName>
    <definedName name="p" localSheetId="3">BlankMacro1</definedName>
    <definedName name="p" localSheetId="7">BlankMacro1</definedName>
    <definedName name="p" localSheetId="6">BlankMacro1</definedName>
    <definedName name="p">BlankMacro1</definedName>
    <definedName name="P.E관" localSheetId="5">#REF!</definedName>
    <definedName name="P.E관" localSheetId="3">#REF!</definedName>
    <definedName name="P.E관" localSheetId="7">#REF!</definedName>
    <definedName name="P.E관" localSheetId="6">#REF!</definedName>
    <definedName name="P.E관">#REF!</definedName>
    <definedName name="PB" localSheetId="5">'[3]부하(성남)'!#REF!</definedName>
    <definedName name="PB" localSheetId="3">'[3]부하(성남)'!#REF!</definedName>
    <definedName name="PB" localSheetId="7">'[3]부하(성남)'!#REF!</definedName>
    <definedName name="PB" localSheetId="6">'[3]부하(성남)'!#REF!</definedName>
    <definedName name="PB">'[3]부하(성남)'!#REF!</definedName>
    <definedName name="PCO" localSheetId="5">[4]교각계산!#REF!</definedName>
    <definedName name="PCO" localSheetId="3">[4]교각계산!#REF!</definedName>
    <definedName name="PCO" localSheetId="7">[4]교각계산!#REF!</definedName>
    <definedName name="PCO" localSheetId="6">[4]교각계산!#REF!</definedName>
    <definedName name="PCO">[4]교각계산!#REF!</definedName>
    <definedName name="PEA" localSheetId="5">#REF!</definedName>
    <definedName name="PEA" localSheetId="3">#REF!</definedName>
    <definedName name="PEA" localSheetId="7">#REF!</definedName>
    <definedName name="PEA" localSheetId="6">#REF!</definedName>
    <definedName name="PEA">#REF!</definedName>
    <definedName name="PE관보호공" localSheetId="5">#REF!</definedName>
    <definedName name="PE관보호공" localSheetId="3">#REF!</definedName>
    <definedName name="PE관보호공" localSheetId="7">#REF!</definedName>
    <definedName name="PE관보호공" localSheetId="6">#REF!</definedName>
    <definedName name="PE관보호공">#REF!</definedName>
    <definedName name="PG" localSheetId="5">BlankMacro1</definedName>
    <definedName name="PG" localSheetId="3">BlankMacro1</definedName>
    <definedName name="PG" localSheetId="7">BlankMacro1</definedName>
    <definedName name="PG" localSheetId="6">BlankMacro1</definedName>
    <definedName name="PG">BlankMacro1</definedName>
    <definedName name="PHG" localSheetId="5">#REF!</definedName>
    <definedName name="PHG" localSheetId="3">#REF!</definedName>
    <definedName name="PHG" localSheetId="7">#REF!</definedName>
    <definedName name="PHG" localSheetId="6">#REF!</definedName>
    <definedName name="PHG">#REF!</definedName>
    <definedName name="PI" localSheetId="5">#REF!</definedName>
    <definedName name="PI" localSheetId="3">#REF!</definedName>
    <definedName name="PI" localSheetId="7">#REF!</definedName>
    <definedName name="PI" localSheetId="6">#REF!</definedName>
    <definedName name="PI">#REF!</definedName>
    <definedName name="PIPE" localSheetId="5">#REF!</definedName>
    <definedName name="PIPE" localSheetId="3">#REF!</definedName>
    <definedName name="PIPE" localSheetId="7">#REF!</definedName>
    <definedName name="PIPE" localSheetId="6">#REF!</definedName>
    <definedName name="PIPE">#REF!</definedName>
    <definedName name="pj" localSheetId="5">BlankMacro1</definedName>
    <definedName name="pj" localSheetId="3">BlankMacro1</definedName>
    <definedName name="pj" localSheetId="7">BlankMacro1</definedName>
    <definedName name="pj" localSheetId="6">BlankMacro1</definedName>
    <definedName name="pj">BlankMacro1</definedName>
    <definedName name="PL" localSheetId="5">[8]교각1!#REF!</definedName>
    <definedName name="PL" localSheetId="3">[8]교각1!#REF!</definedName>
    <definedName name="PL" localSheetId="7">[8]교각1!#REF!</definedName>
    <definedName name="PL" localSheetId="6">[8]교각1!#REF!</definedName>
    <definedName name="PL">[8]교각1!#REF!</definedName>
    <definedName name="PN" localSheetId="5">[8]교각1!#REF!</definedName>
    <definedName name="PN" localSheetId="3">[8]교각1!#REF!</definedName>
    <definedName name="PN" localSheetId="7">[8]교각1!#REF!</definedName>
    <definedName name="PN" localSheetId="6">[8]교각1!#REF!</definedName>
    <definedName name="PN">[8]교각1!#REF!</definedName>
    <definedName name="PNLW10" localSheetId="5">[2]부하계산서!#REF!</definedName>
    <definedName name="PNLW10" localSheetId="3">[2]부하계산서!#REF!</definedName>
    <definedName name="PNLW10" localSheetId="7">[2]부하계산서!#REF!</definedName>
    <definedName name="PNLW10" localSheetId="6">[2]부하계산서!#REF!</definedName>
    <definedName name="PNLW10">[2]부하계산서!#REF!</definedName>
    <definedName name="PNLW8" localSheetId="5">[2]부하계산서!#REF!</definedName>
    <definedName name="PNLW8" localSheetId="3">[2]부하계산서!#REF!</definedName>
    <definedName name="PNLW8" localSheetId="7">[2]부하계산서!#REF!</definedName>
    <definedName name="PNLW8" localSheetId="6">[2]부하계산서!#REF!</definedName>
    <definedName name="PNLW8">[2]부하계산서!#REF!</definedName>
    <definedName name="PO" localSheetId="5">BlankMacro1</definedName>
    <definedName name="PO" localSheetId="3">BlankMacro1</definedName>
    <definedName name="PO" localSheetId="7">BlankMacro1</definedName>
    <definedName name="PO" localSheetId="6">BlankMacro1</definedName>
    <definedName name="PO">BlankMacro1</definedName>
    <definedName name="PP" localSheetId="5">'[3]부하(성남)'!#REF!</definedName>
    <definedName name="PP" localSheetId="3">'[3]부하(성남)'!#REF!</definedName>
    <definedName name="PP" localSheetId="7">'[3]부하(성남)'!#REF!</definedName>
    <definedName name="PP" localSheetId="6">'[3]부하(성남)'!#REF!</definedName>
    <definedName name="PP">'[3]부하(성남)'!#REF!</definedName>
    <definedName name="ppp" localSheetId="5">#REF!</definedName>
    <definedName name="ppp" localSheetId="3">#REF!</definedName>
    <definedName name="ppp" localSheetId="7">#REF!</definedName>
    <definedName name="ppp" localSheetId="6">#REF!</definedName>
    <definedName name="ppp">#REF!</definedName>
    <definedName name="pppp" localSheetId="5">#REF!</definedName>
    <definedName name="pppp" localSheetId="3">#REF!</definedName>
    <definedName name="pppp" localSheetId="7">#REF!</definedName>
    <definedName name="pppp" localSheetId="6">#REF!</definedName>
    <definedName name="pppp">#REF!</definedName>
    <definedName name="pppppp" localSheetId="5">#REF!</definedName>
    <definedName name="pppppp" localSheetId="3">#REF!</definedName>
    <definedName name="pppppp" localSheetId="7">#REF!</definedName>
    <definedName name="pppppp" localSheetId="6">#REF!</definedName>
    <definedName name="pppppp">#REF!</definedName>
    <definedName name="ppppppppp" localSheetId="5">#REF!</definedName>
    <definedName name="ppppppppp" localSheetId="3">#REF!</definedName>
    <definedName name="ppppppppp" localSheetId="7">#REF!</definedName>
    <definedName name="ppppppppp" localSheetId="6">#REF!</definedName>
    <definedName name="ppppppppp">#REF!</definedName>
    <definedName name="ppppppppppppp" localSheetId="5">#REF!</definedName>
    <definedName name="ppppppppppppp" localSheetId="3">#REF!</definedName>
    <definedName name="ppppppppppppp" localSheetId="7">#REF!</definedName>
    <definedName name="ppppppppppppp" localSheetId="6">#REF!</definedName>
    <definedName name="ppppppppppppp">#REF!</definedName>
    <definedName name="ppppppppppppppp" localSheetId="5">#REF!</definedName>
    <definedName name="ppppppppppppppp" localSheetId="3">#REF!</definedName>
    <definedName name="ppppppppppppppp" localSheetId="7">#REF!</definedName>
    <definedName name="ppppppppppppppp" localSheetId="6">#REF!</definedName>
    <definedName name="ppppppppppppppp">#REF!</definedName>
    <definedName name="PQ" localSheetId="5">[4]교각계산!#REF!</definedName>
    <definedName name="PQ" localSheetId="3">[4]교각계산!#REF!</definedName>
    <definedName name="PQ" localSheetId="7">[4]교각계산!#REF!</definedName>
    <definedName name="PQ" localSheetId="6">[4]교각계산!#REF!</definedName>
    <definedName name="PQ">[4]교각계산!#REF!</definedName>
    <definedName name="PRINT" localSheetId="5">#REF!</definedName>
    <definedName name="PRINT" localSheetId="3">#REF!</definedName>
    <definedName name="PRINT" localSheetId="7">#REF!</definedName>
    <definedName name="PRINT" localSheetId="6">#REF!</definedName>
    <definedName name="PRINT">#REF!</definedName>
    <definedName name="_xlnm.Print_Area" localSheetId="1">'1.내역서'!$A$1:$M$8</definedName>
    <definedName name="_xlnm.Print_Area" localSheetId="2">'2. 산출근거-1'!$A$1:$H$128</definedName>
    <definedName name="_xlnm.Print_Area" localSheetId="0">갑지!$A$1:$L$32</definedName>
    <definedName name="_xlnm.Print_Area" localSheetId="4">낙포교!$A$1:$P$95</definedName>
    <definedName name="_xlnm.Print_Area" localSheetId="5">남산1교!$A$1:$P$95</definedName>
    <definedName name="_xlnm.Print_Area" localSheetId="3">덕양교!$A$1:$P$99</definedName>
    <definedName name="_xlnm.Print_Area" localSheetId="7">연등1교!$A$1:$P$95</definedName>
    <definedName name="_xlnm.Print_Area" localSheetId="6">죽포교!$A$1:$P$95</definedName>
    <definedName name="_xlnm.Print_Area">#REF!</definedName>
    <definedName name="PRINT_AREA_MI" localSheetId="4">#REF!</definedName>
    <definedName name="PRINT_AREA_MI" localSheetId="5">#REF!</definedName>
    <definedName name="PRINT_AREA_MI" localSheetId="3">#REF!</definedName>
    <definedName name="PRINT_AREA_MI" localSheetId="7">#REF!</definedName>
    <definedName name="PRINT_AREA_MI" localSheetId="6">#REF!</definedName>
    <definedName name="PRINT_AREA_MI">#REF!</definedName>
    <definedName name="_xlnm.Print_Titles" localSheetId="1">'1.내역서'!$1:$2</definedName>
    <definedName name="_xlnm.Print_Titles" localSheetId="4">#REF!</definedName>
    <definedName name="_xlnm.Print_Titles" localSheetId="5">#REF!</definedName>
    <definedName name="_xlnm.Print_Titles" localSheetId="3">#REF!</definedName>
    <definedName name="_xlnm.Print_Titles" localSheetId="7">#REF!</definedName>
    <definedName name="_xlnm.Print_Titles" localSheetId="6">#REF!</definedName>
    <definedName name="_xlnm.Print_Titles">#REF!</definedName>
    <definedName name="print_tltes" localSheetId="5">#REF!</definedName>
    <definedName name="print_tltes" localSheetId="3">#REF!</definedName>
    <definedName name="print_tltes" localSheetId="7">#REF!</definedName>
    <definedName name="print_tltes" localSheetId="6">#REF!</definedName>
    <definedName name="print_tltes">#REF!</definedName>
    <definedName name="PT" localSheetId="5">[8]교각1!#REF!</definedName>
    <definedName name="PT" localSheetId="3">[8]교각1!#REF!</definedName>
    <definedName name="PT" localSheetId="7">[8]교각1!#REF!</definedName>
    <definedName name="PT" localSheetId="6">[8]교각1!#REF!</definedName>
    <definedName name="PT">[8]교각1!#REF!</definedName>
    <definedName name="PUMP" localSheetId="5">#REF!</definedName>
    <definedName name="PUMP" localSheetId="3">#REF!</definedName>
    <definedName name="PUMP" localSheetId="7">#REF!</definedName>
    <definedName name="PUMP" localSheetId="6">#REF!</definedName>
    <definedName name="PUMP">#REF!</definedName>
    <definedName name="PWP" localSheetId="5">#REF!</definedName>
    <definedName name="PWP" localSheetId="3">#REF!</definedName>
    <definedName name="PWP" localSheetId="7">#REF!</definedName>
    <definedName name="PWP" localSheetId="6">#REF!</definedName>
    <definedName name="PWP">#REF!</definedName>
    <definedName name="PWS">[4]교각계산!$Q$95</definedName>
    <definedName name="PWW" localSheetId="5">#REF!</definedName>
    <definedName name="PWW" localSheetId="3">#REF!</definedName>
    <definedName name="PWW" localSheetId="7">#REF!</definedName>
    <definedName name="PWW" localSheetId="6">#REF!</definedName>
    <definedName name="PWW">#REF!</definedName>
    <definedName name="PYUUYF" localSheetId="5">BlankMacro1</definedName>
    <definedName name="PYUUYF" localSheetId="3">BlankMacro1</definedName>
    <definedName name="PYUUYF" localSheetId="7">BlankMacro1</definedName>
    <definedName name="PYUUYF" localSheetId="6">BlankMacro1</definedName>
    <definedName name="PYUUYF">BlankMacro1</definedName>
    <definedName name="q" localSheetId="5" hidden="1">#REF!</definedName>
    <definedName name="q" localSheetId="3" hidden="1">#REF!</definedName>
    <definedName name="q" localSheetId="7" hidden="1">#REF!</definedName>
    <definedName name="q" localSheetId="6" hidden="1">#REF!</definedName>
    <definedName name="q" hidden="1">#REF!</definedName>
    <definedName name="Q0" localSheetId="5">BlankMacro1</definedName>
    <definedName name="Q0" localSheetId="3">BlankMacro1</definedName>
    <definedName name="Q0" localSheetId="7">BlankMacro1</definedName>
    <definedName name="Q0" localSheetId="6">BlankMacro1</definedName>
    <definedName name="Q0">BlankMacro1</definedName>
    <definedName name="Q3WEE" hidden="1">{#N/A,#N/A,FALSE,"조골재"}</definedName>
    <definedName name="QA" localSheetId="5">#REF!</definedName>
    <definedName name="QA" localSheetId="3">#REF!</definedName>
    <definedName name="QA" localSheetId="7">#REF!</definedName>
    <definedName name="QA" localSheetId="6">#REF!</definedName>
    <definedName name="QA">#REF!</definedName>
    <definedName name="QAE" localSheetId="5">#REF!</definedName>
    <definedName name="QAE" localSheetId="3">#REF!</definedName>
    <definedName name="QAE" localSheetId="7">#REF!</definedName>
    <definedName name="QAE" localSheetId="6">#REF!</definedName>
    <definedName name="QAE">#REF!</definedName>
    <definedName name="qq" localSheetId="5">[0]!BlankMacro1</definedName>
    <definedName name="qq" localSheetId="3">[0]!BlankMacro1</definedName>
    <definedName name="qq" localSheetId="7">[0]!BlankMacro1</definedName>
    <definedName name="qq" localSheetId="6">[0]!BlankMacro1</definedName>
    <definedName name="qq">[0]!BlankMacro1</definedName>
    <definedName name="qqq" hidden="1">{#N/A,#N/A,FALSE,"표지목차"}</definedName>
    <definedName name="qqqqq" hidden="1">{#N/A,#N/A,FALSE,"골재소요량";#N/A,#N/A,FALSE,"골재소요량"}</definedName>
    <definedName name="qqqqqq" localSheetId="5">[0]!BlankMacro1</definedName>
    <definedName name="qqqqqq" localSheetId="3">[0]!BlankMacro1</definedName>
    <definedName name="qqqqqq" localSheetId="7">[0]!BlankMacro1</definedName>
    <definedName name="qqqqqq" localSheetId="6">[0]!BlankMacro1</definedName>
    <definedName name="qqqqqq">[0]!BlankMacro1</definedName>
    <definedName name="qqqqqqqqqqqq" localSheetId="5">#REF!</definedName>
    <definedName name="qqqqqqqqqqqq" localSheetId="3">#REF!</definedName>
    <definedName name="qqqqqqqqqqqq" localSheetId="7">#REF!</definedName>
    <definedName name="qqqqqqqqqqqq" localSheetId="6">#REF!</definedName>
    <definedName name="qqqqqqqqqqqq">#REF!</definedName>
    <definedName name="qqqqqqqqqqqqqqqqqqqqqq" localSheetId="5">#REF!</definedName>
    <definedName name="qqqqqqqqqqqqqqqqqqqqqq" localSheetId="3">#REF!</definedName>
    <definedName name="qqqqqqqqqqqqqqqqqqqqqq" localSheetId="7">#REF!</definedName>
    <definedName name="qqqqqqqqqqqqqqqqqqqqqq" localSheetId="6">#REF!</definedName>
    <definedName name="qqqqqqqqqqqqqqqqqqqqqq">#REF!</definedName>
    <definedName name="rcon" localSheetId="5">#REF!</definedName>
    <definedName name="rcon" localSheetId="3">#REF!</definedName>
    <definedName name="rcon" localSheetId="7">#REF!</definedName>
    <definedName name="rcon" localSheetId="6">#REF!</definedName>
    <definedName name="rcon">#REF!</definedName>
    <definedName name="RD" localSheetId="5">#REF!</definedName>
    <definedName name="RD" localSheetId="3">#REF!</definedName>
    <definedName name="RD" localSheetId="7">#REF!</definedName>
    <definedName name="RD" localSheetId="6">#REF!</definedName>
    <definedName name="RD">#REF!</definedName>
    <definedName name="_xlnm.Recorder" localSheetId="5">#REF!</definedName>
    <definedName name="_xlnm.Recorder" localSheetId="3">#REF!</definedName>
    <definedName name="_xlnm.Recorder" localSheetId="7">#REF!</definedName>
    <definedName name="_xlnm.Recorder" localSheetId="6">#REF!</definedName>
    <definedName name="_xlnm.Recorder">#REF!</definedName>
    <definedName name="ref" localSheetId="4">#REF!</definedName>
    <definedName name="ref" localSheetId="5">#REF!</definedName>
    <definedName name="ref" localSheetId="3">#REF!</definedName>
    <definedName name="ref" localSheetId="7">#REF!</definedName>
    <definedName name="ref" localSheetId="6">#REF!</definedName>
    <definedName name="ref">#REF!</definedName>
    <definedName name="retr" localSheetId="5">BlankMacro1</definedName>
    <definedName name="retr" localSheetId="3">BlankMacro1</definedName>
    <definedName name="retr" localSheetId="7">BlankMacro1</definedName>
    <definedName name="retr" localSheetId="6">BlankMacro1</definedName>
    <definedName name="retr">BlankMacro1</definedName>
    <definedName name="RFYIFIOYGOPIO" localSheetId="5" hidden="1">#REF!</definedName>
    <definedName name="RFYIFIOYGOPIO" localSheetId="3" hidden="1">#REF!</definedName>
    <definedName name="RFYIFIOYGOPIO" localSheetId="7" hidden="1">#REF!</definedName>
    <definedName name="RFYIFIOYGOPIO" localSheetId="6" hidden="1">#REF!</definedName>
    <definedName name="RFYIFIOYGOPIO" hidden="1">#REF!</definedName>
    <definedName name="rgr" localSheetId="5">BlankMacro1</definedName>
    <definedName name="rgr" localSheetId="3">BlankMacro1</definedName>
    <definedName name="rgr" localSheetId="7">BlankMacro1</definedName>
    <definedName name="rgr" localSheetId="6">BlankMacro1</definedName>
    <definedName name="rgr">BlankMacro1</definedName>
    <definedName name="RK">[17]위치조서!$J$8</definedName>
    <definedName name="RL" localSheetId="5">#REF!</definedName>
    <definedName name="RL" localSheetId="3">#REF!</definedName>
    <definedName name="RL" localSheetId="7">#REF!</definedName>
    <definedName name="RL" localSheetId="6">#REF!</definedName>
    <definedName name="RL">#REF!</definedName>
    <definedName name="RL1D" localSheetId="5">[4]교각계산!#REF!</definedName>
    <definedName name="RL1D" localSheetId="3">[4]교각계산!#REF!</definedName>
    <definedName name="RL1D" localSheetId="7">[4]교각계산!#REF!</definedName>
    <definedName name="RL1D" localSheetId="6">[4]교각계산!#REF!</definedName>
    <definedName name="RL1D">[4]교각계산!#REF!</definedName>
    <definedName name="RL2D" localSheetId="5">[4]교각계산!#REF!</definedName>
    <definedName name="RL2D" localSheetId="3">[4]교각계산!#REF!</definedName>
    <definedName name="RL2D" localSheetId="7">[4]교각계산!#REF!</definedName>
    <definedName name="RL2D" localSheetId="6">[4]교각계산!#REF!</definedName>
    <definedName name="RL2D">[4]교각계산!#REF!</definedName>
    <definedName name="RL3D" localSheetId="5">[4]교각계산!#REF!</definedName>
    <definedName name="RL3D" localSheetId="3">[4]교각계산!#REF!</definedName>
    <definedName name="RL3D" localSheetId="7">[4]교각계산!#REF!</definedName>
    <definedName name="RL3D" localSheetId="6">[4]교각계산!#REF!</definedName>
    <definedName name="RL3D">[4]교각계산!#REF!</definedName>
    <definedName name="RL4D" localSheetId="5">[4]교각계산!#REF!</definedName>
    <definedName name="RL4D" localSheetId="3">[4]교각계산!#REF!</definedName>
    <definedName name="RL4D" localSheetId="7">[4]교각계산!#REF!</definedName>
    <definedName name="RL4D" localSheetId="6">[4]교각계산!#REF!</definedName>
    <definedName name="RL4D">[4]교각계산!#REF!</definedName>
    <definedName name="RL5D" localSheetId="5">[4]교각계산!#REF!</definedName>
    <definedName name="RL5D" localSheetId="3">[4]교각계산!#REF!</definedName>
    <definedName name="RL5D" localSheetId="7">[4]교각계산!#REF!</definedName>
    <definedName name="RL5D" localSheetId="6">[4]교각계산!#REF!</definedName>
    <definedName name="RL5D">[4]교각계산!#REF!</definedName>
    <definedName name="RL6D" localSheetId="5">[4]교각계산!#REF!</definedName>
    <definedName name="RL6D" localSheetId="3">[4]교각계산!#REF!</definedName>
    <definedName name="RL6D" localSheetId="7">[4]교각계산!#REF!</definedName>
    <definedName name="RL6D" localSheetId="6">[4]교각계산!#REF!</definedName>
    <definedName name="RL6D">[4]교각계산!#REF!</definedName>
    <definedName name="RL7D" localSheetId="5">[4]교각계산!#REF!</definedName>
    <definedName name="RL7D" localSheetId="3">[4]교각계산!#REF!</definedName>
    <definedName name="RL7D" localSheetId="7">[4]교각계산!#REF!</definedName>
    <definedName name="RL7D" localSheetId="6">[4]교각계산!#REF!</definedName>
    <definedName name="RL7D">[4]교각계산!#REF!</definedName>
    <definedName name="RLD" localSheetId="5">[4]교각계산!#REF!</definedName>
    <definedName name="RLD" localSheetId="3">[4]교각계산!#REF!</definedName>
    <definedName name="RLD" localSheetId="7">[4]교각계산!#REF!</definedName>
    <definedName name="RLD" localSheetId="6">[4]교각계산!#REF!</definedName>
    <definedName name="RLD">[4]교각계산!#REF!</definedName>
    <definedName name="RNG" localSheetId="5">#REF!</definedName>
    <definedName name="RNG" localSheetId="3">#REF!</definedName>
    <definedName name="RNG" localSheetId="7">#REF!</definedName>
    <definedName name="RNG" localSheetId="6">#REF!</definedName>
    <definedName name="RNG">#REF!</definedName>
    <definedName name="ro" localSheetId="5">#REF!</definedName>
    <definedName name="ro" localSheetId="3">#REF!</definedName>
    <definedName name="ro" localSheetId="7">#REF!</definedName>
    <definedName name="ro" localSheetId="6">#REF!</definedName>
    <definedName name="ro">#REF!</definedName>
    <definedName name="rp" localSheetId="5">#REF!</definedName>
    <definedName name="rp" localSheetId="3">#REF!</definedName>
    <definedName name="rp" localSheetId="7">#REF!</definedName>
    <definedName name="rp" localSheetId="6">#REF!</definedName>
    <definedName name="rp">#REF!</definedName>
    <definedName name="rr" hidden="1">{#N/A,#N/A,FALSE,"조골재"}</definedName>
    <definedName name="rrr" localSheetId="5">BlankMacro1</definedName>
    <definedName name="rrr" localSheetId="3">BlankMacro1</definedName>
    <definedName name="rrr" localSheetId="7">BlankMacro1</definedName>
    <definedName name="rrr" localSheetId="6">BlankMacro1</definedName>
    <definedName name="rrr">BlankMacro1</definedName>
    <definedName name="rrrr">[18]위치조서!$J$8</definedName>
    <definedName name="rrrrrrr" localSheetId="5">[0]!BlankMacro1</definedName>
    <definedName name="rrrrrrr" localSheetId="3">[0]!BlankMacro1</definedName>
    <definedName name="rrrrrrr" localSheetId="7">[0]!BlankMacro1</definedName>
    <definedName name="rrrrrrr" localSheetId="6">[0]!BlankMacro1</definedName>
    <definedName name="rrrrrrr">[0]!BlankMacro1</definedName>
    <definedName name="rryry" localSheetId="5">BlankMacro1</definedName>
    <definedName name="rryry" localSheetId="3">BlankMacro1</definedName>
    <definedName name="rryry" localSheetId="7">BlankMacro1</definedName>
    <definedName name="rryry" localSheetId="6">BlankMacro1</definedName>
    <definedName name="rryry">BlankMacro1</definedName>
    <definedName name="rs" localSheetId="5">#REF!</definedName>
    <definedName name="rs" localSheetId="3">#REF!</definedName>
    <definedName name="rs" localSheetId="7">#REF!</definedName>
    <definedName name="rs" localSheetId="6">#REF!</definedName>
    <definedName name="rs">#REF!</definedName>
    <definedName name="rt" localSheetId="5">BlankMacro1</definedName>
    <definedName name="rt" localSheetId="3">BlankMacro1</definedName>
    <definedName name="rt" localSheetId="7">BlankMacro1</definedName>
    <definedName name="rt" localSheetId="6">BlankMacro1</definedName>
    <definedName name="rt">BlankMacro1</definedName>
    <definedName name="rtb" localSheetId="5">BlankMacro1</definedName>
    <definedName name="rtb" localSheetId="3">BlankMacro1</definedName>
    <definedName name="rtb" localSheetId="7">BlankMacro1</definedName>
    <definedName name="rtb" localSheetId="6">BlankMacro1</definedName>
    <definedName name="rtb">BlankMacro1</definedName>
    <definedName name="rtret" localSheetId="5">BlankMacro1</definedName>
    <definedName name="rtret" localSheetId="3">BlankMacro1</definedName>
    <definedName name="rtret" localSheetId="7">BlankMacro1</definedName>
    <definedName name="rtret" localSheetId="6">BlankMacro1</definedName>
    <definedName name="rtret">BlankMacro1</definedName>
    <definedName name="rtrj" localSheetId="5">BlankMacro1</definedName>
    <definedName name="rtrj" localSheetId="3">BlankMacro1</definedName>
    <definedName name="rtrj" localSheetId="7">BlankMacro1</definedName>
    <definedName name="rtrj" localSheetId="6">BlankMacro1</definedName>
    <definedName name="rtrj">BlankMacro1</definedName>
    <definedName name="rtt" localSheetId="5">#REF!</definedName>
    <definedName name="rtt" localSheetId="3">#REF!</definedName>
    <definedName name="rtt" localSheetId="7">#REF!</definedName>
    <definedName name="rtt" localSheetId="6">#REF!</definedName>
    <definedName name="rtt">#REF!</definedName>
    <definedName name="rtyhrtyhtrrty" localSheetId="5">BlankMacro1</definedName>
    <definedName name="rtyhrtyhtrrty" localSheetId="3">BlankMacro1</definedName>
    <definedName name="rtyhrtyhtrrty" localSheetId="7">BlankMacro1</definedName>
    <definedName name="rtyhrtyhtrrty" localSheetId="6">BlankMacro1</definedName>
    <definedName name="rtyhrtyhtrrty">BlankMacro1</definedName>
    <definedName name="rtyujt" localSheetId="5">BlankMacro1</definedName>
    <definedName name="rtyujt" localSheetId="3">BlankMacro1</definedName>
    <definedName name="rtyujt" localSheetId="7">BlankMacro1</definedName>
    <definedName name="rtyujt" localSheetId="6">BlankMacro1</definedName>
    <definedName name="rtyujt">BlankMacro1</definedName>
    <definedName name="ru" localSheetId="4">#REF!</definedName>
    <definedName name="ru" localSheetId="5">#REF!</definedName>
    <definedName name="ru" localSheetId="3">#REF!</definedName>
    <definedName name="ru" localSheetId="7">#REF!</definedName>
    <definedName name="ru" localSheetId="6">#REF!</definedName>
    <definedName name="ru">#REF!</definedName>
    <definedName name="ryr" localSheetId="5">BlankMacro1</definedName>
    <definedName name="ryr" localSheetId="3">BlankMacro1</definedName>
    <definedName name="ryr" localSheetId="7">BlankMacro1</definedName>
    <definedName name="ryr" localSheetId="6">BlankMacro1</definedName>
    <definedName name="ryr">BlankMacro1</definedName>
    <definedName name="R구배">[9]Sheet1!$E$11</definedName>
    <definedName name="s" localSheetId="4">#REF!</definedName>
    <definedName name="s" localSheetId="5">#REF!</definedName>
    <definedName name="s" localSheetId="3">#REF!</definedName>
    <definedName name="s" localSheetId="7">#REF!</definedName>
    <definedName name="s" localSheetId="6">#REF!</definedName>
    <definedName name="s">#REF!</definedName>
    <definedName name="S2L" localSheetId="4">#REF!</definedName>
    <definedName name="S2L" localSheetId="5">#REF!</definedName>
    <definedName name="S2L" localSheetId="3">#REF!</definedName>
    <definedName name="S2L" localSheetId="7">#REF!</definedName>
    <definedName name="S2L" localSheetId="6">#REF!</definedName>
    <definedName name="S2L">#REF!</definedName>
    <definedName name="sa" localSheetId="5">BlankMacro1</definedName>
    <definedName name="sa" localSheetId="3">BlankMacro1</definedName>
    <definedName name="sa" localSheetId="7">BlankMacro1</definedName>
    <definedName name="sa" localSheetId="6">BlankMacro1</definedName>
    <definedName name="sa">BlankMacro1</definedName>
    <definedName name="SADF" localSheetId="5">BlankMacro1</definedName>
    <definedName name="SADF" localSheetId="3">BlankMacro1</definedName>
    <definedName name="SADF" localSheetId="7">BlankMacro1</definedName>
    <definedName name="SADF" localSheetId="6">BlankMacro1</definedName>
    <definedName name="SADF">BlankMacro1</definedName>
    <definedName name="sae" localSheetId="5">BlankMacro1</definedName>
    <definedName name="sae" localSheetId="3">BlankMacro1</definedName>
    <definedName name="sae" localSheetId="7">BlankMacro1</definedName>
    <definedName name="sae" localSheetId="6">BlankMacro1</definedName>
    <definedName name="sae">BlankMacro1</definedName>
    <definedName name="sahcvdv" localSheetId="5">#REF!</definedName>
    <definedName name="sahcvdv" localSheetId="3">#REF!</definedName>
    <definedName name="sahcvdv" localSheetId="7">#REF!</definedName>
    <definedName name="sahcvdv" localSheetId="6">#REF!</definedName>
    <definedName name="sahcvdv">#REF!</definedName>
    <definedName name="sajdhvnb" localSheetId="5">#REF!</definedName>
    <definedName name="sajdhvnb" localSheetId="3">#REF!</definedName>
    <definedName name="sajdhvnb" localSheetId="7">#REF!</definedName>
    <definedName name="sajdhvnb" localSheetId="6">#REF!</definedName>
    <definedName name="sajdhvnb">#REF!</definedName>
    <definedName name="sajhgfljsah" localSheetId="5">#REF!</definedName>
    <definedName name="sajhgfljsah" localSheetId="3">#REF!</definedName>
    <definedName name="sajhgfljsah" localSheetId="7">#REF!</definedName>
    <definedName name="sajhgfljsah" localSheetId="6">#REF!</definedName>
    <definedName name="sajhgfljsah">#REF!</definedName>
    <definedName name="SCK">[4]교각계산!$I$12</definedName>
    <definedName name="SD" localSheetId="5">BlankMacro1</definedName>
    <definedName name="SD" localSheetId="3">BlankMacro1</definedName>
    <definedName name="SD" localSheetId="7">BlankMacro1</definedName>
    <definedName name="SD" localSheetId="6">BlankMacro1</definedName>
    <definedName name="SD">BlankMacro1</definedName>
    <definedName name="SDAGG" localSheetId="5">BlankMacro1</definedName>
    <definedName name="SDAGG" localSheetId="3">BlankMacro1</definedName>
    <definedName name="SDAGG" localSheetId="7">BlankMacro1</definedName>
    <definedName name="SDAGG" localSheetId="6">BlankMacro1</definedName>
    <definedName name="SDAGG">BlankMacro1</definedName>
    <definedName name="SDD" localSheetId="5">BlankMacro1</definedName>
    <definedName name="SDD" localSheetId="3">BlankMacro1</definedName>
    <definedName name="SDD" localSheetId="7">BlankMacro1</definedName>
    <definedName name="SDD" localSheetId="6">BlankMacro1</definedName>
    <definedName name="SDD">BlankMacro1</definedName>
    <definedName name="sde" localSheetId="5">BlankMacro1</definedName>
    <definedName name="sde" localSheetId="3">BlankMacro1</definedName>
    <definedName name="sde" localSheetId="7">BlankMacro1</definedName>
    <definedName name="sde" localSheetId="6">BlankMacro1</definedName>
    <definedName name="sde">BlankMacro1</definedName>
    <definedName name="sdfa" localSheetId="5">BlankMacro1</definedName>
    <definedName name="sdfa" localSheetId="3">BlankMacro1</definedName>
    <definedName name="sdfa" localSheetId="7">BlankMacro1</definedName>
    <definedName name="sdfa" localSheetId="6">BlankMacro1</definedName>
    <definedName name="sdfa">BlankMacro1</definedName>
    <definedName name="sdfdb" localSheetId="5">#REF!</definedName>
    <definedName name="sdfdb" localSheetId="3">#REF!</definedName>
    <definedName name="sdfdb" localSheetId="7">#REF!</definedName>
    <definedName name="sdfdb" localSheetId="6">#REF!</definedName>
    <definedName name="sdfdb">#REF!</definedName>
    <definedName name="SDFF" localSheetId="5">BlankMacro1</definedName>
    <definedName name="SDFF" localSheetId="3">BlankMacro1</definedName>
    <definedName name="SDFF" localSheetId="7">BlankMacro1</definedName>
    <definedName name="SDFF" localSheetId="6">BlankMacro1</definedName>
    <definedName name="SDFF">BlankMacro1</definedName>
    <definedName name="sdfhh" localSheetId="5">[10]총괄!#REF!</definedName>
    <definedName name="sdfhh" localSheetId="3">[10]총괄!#REF!</definedName>
    <definedName name="sdfhh" localSheetId="7">[10]총괄!#REF!</definedName>
    <definedName name="sdfhh" localSheetId="6">[10]총괄!#REF!</definedName>
    <definedName name="sdfhh">[10]총괄!#REF!</definedName>
    <definedName name="sdfhtrw" localSheetId="5">[10]총괄!#REF!</definedName>
    <definedName name="sdfhtrw" localSheetId="3">[10]총괄!#REF!</definedName>
    <definedName name="sdfhtrw" localSheetId="7">[10]총괄!#REF!</definedName>
    <definedName name="sdfhtrw" localSheetId="6">[10]총괄!#REF!</definedName>
    <definedName name="sdfhtrw">[10]총괄!#REF!</definedName>
    <definedName name="sdhgfds" localSheetId="5">#REF!</definedName>
    <definedName name="sdhgfds" localSheetId="3">#REF!</definedName>
    <definedName name="sdhgfds" localSheetId="7">#REF!</definedName>
    <definedName name="sdhgfds" localSheetId="6">#REF!</definedName>
    <definedName name="sdhgfds">#REF!</definedName>
    <definedName name="sdjfhsajf" localSheetId="5">#REF!</definedName>
    <definedName name="sdjfhsajf" localSheetId="3">#REF!</definedName>
    <definedName name="sdjfhsajf" localSheetId="7">#REF!</definedName>
    <definedName name="sdjfhsajf" localSheetId="6">#REF!</definedName>
    <definedName name="sdjfhsajf">#REF!</definedName>
    <definedName name="se" localSheetId="5">BlankMacro1</definedName>
    <definedName name="se" localSheetId="3">BlankMacro1</definedName>
    <definedName name="se" localSheetId="7">BlankMacro1</definedName>
    <definedName name="se" localSheetId="6">BlankMacro1</definedName>
    <definedName name="se">BlankMacro1</definedName>
    <definedName name="ses" localSheetId="5">BlankMacro1</definedName>
    <definedName name="ses" localSheetId="3">BlankMacro1</definedName>
    <definedName name="ses" localSheetId="7">BlankMacro1</definedName>
    <definedName name="ses" localSheetId="6">BlankMacro1</definedName>
    <definedName name="ses">BlankMacro1</definedName>
    <definedName name="sew" localSheetId="5">BlankMacro1</definedName>
    <definedName name="sew" localSheetId="3">BlankMacro1</definedName>
    <definedName name="sew" localSheetId="7">BlankMacro1</definedName>
    <definedName name="sew" localSheetId="6">BlankMacro1</definedName>
    <definedName name="sew">BlankMacro1</definedName>
    <definedName name="SEZ" localSheetId="5">BlankMacro1</definedName>
    <definedName name="SEZ" localSheetId="3">BlankMacro1</definedName>
    <definedName name="SEZ" localSheetId="7">BlankMacro1</definedName>
    <definedName name="SEZ" localSheetId="6">BlankMacro1</definedName>
    <definedName name="SEZ">BlankMacro1</definedName>
    <definedName name="sf" localSheetId="5">BlankMacro1</definedName>
    <definedName name="sf" localSheetId="3">BlankMacro1</definedName>
    <definedName name="sf" localSheetId="7">BlankMacro1</definedName>
    <definedName name="sf" localSheetId="6">BlankMacro1</definedName>
    <definedName name="sf">BlankMacro1</definedName>
    <definedName name="SFDG" localSheetId="5">BlankMacro1</definedName>
    <definedName name="SFDG" localSheetId="3">BlankMacro1</definedName>
    <definedName name="SFDG" localSheetId="7">BlankMacro1</definedName>
    <definedName name="SFDG" localSheetId="6">BlankMacro1</definedName>
    <definedName name="SFDG">BlankMacro1</definedName>
    <definedName name="SFDGHG" localSheetId="5">BlankMacro1</definedName>
    <definedName name="SFDGHG" localSheetId="3">BlankMacro1</definedName>
    <definedName name="SFDGHG" localSheetId="7">BlankMacro1</definedName>
    <definedName name="SFDGHG" localSheetId="6">BlankMacro1</definedName>
    <definedName name="SFDGHG">BlankMacro1</definedName>
    <definedName name="SFG" localSheetId="5">BlankMacro1</definedName>
    <definedName name="SFG" localSheetId="3">BlankMacro1</definedName>
    <definedName name="SFG" localSheetId="7">BlankMacro1</definedName>
    <definedName name="SFG" localSheetId="6">BlankMacro1</definedName>
    <definedName name="SFG">BlankMacro1</definedName>
    <definedName name="sfgsgsh" localSheetId="5">[10]총괄!#REF!</definedName>
    <definedName name="sfgsgsh" localSheetId="3">[10]총괄!#REF!</definedName>
    <definedName name="sfgsgsh" localSheetId="7">[10]총괄!#REF!</definedName>
    <definedName name="sfgsgsh" localSheetId="6">[10]총괄!#REF!</definedName>
    <definedName name="sfgsgsh">[10]총괄!#REF!</definedName>
    <definedName name="SFW" localSheetId="5">BlankMacro1</definedName>
    <definedName name="SFW" localSheetId="3">BlankMacro1</definedName>
    <definedName name="SFW" localSheetId="7">BlankMacro1</definedName>
    <definedName name="SFW" localSheetId="6">BlankMacro1</definedName>
    <definedName name="SFW">BlankMacro1</definedName>
    <definedName name="sgfhjas" localSheetId="5">#REF!</definedName>
    <definedName name="sgfhjas" localSheetId="3">#REF!</definedName>
    <definedName name="sgfhjas" localSheetId="7">#REF!</definedName>
    <definedName name="sgfhjas" localSheetId="6">#REF!</definedName>
    <definedName name="sgfhjas">#REF!</definedName>
    <definedName name="shdfgsd" localSheetId="5">#REF!</definedName>
    <definedName name="shdfgsd" localSheetId="3">#REF!</definedName>
    <definedName name="shdfgsd" localSheetId="7">#REF!</definedName>
    <definedName name="shdfgsd" localSheetId="6">#REF!</definedName>
    <definedName name="shdfgsd">#REF!</definedName>
    <definedName name="shgfsvc" localSheetId="5">#REF!</definedName>
    <definedName name="shgfsvc" localSheetId="3">#REF!</definedName>
    <definedName name="shgfsvc" localSheetId="7">#REF!</definedName>
    <definedName name="shgfsvc" localSheetId="6">#REF!</definedName>
    <definedName name="shgfsvc">#REF!</definedName>
    <definedName name="shjgfds" localSheetId="5">#REF!</definedName>
    <definedName name="shjgfds" localSheetId="3">#REF!</definedName>
    <definedName name="shjgfds" localSheetId="7">#REF!</definedName>
    <definedName name="shjgfds" localSheetId="6">#REF!</definedName>
    <definedName name="shjgfds">#REF!</definedName>
    <definedName name="SHT" localSheetId="4">#REF!</definedName>
    <definedName name="SHT" localSheetId="5">#REF!</definedName>
    <definedName name="SHT" localSheetId="3">#REF!</definedName>
    <definedName name="SHT" localSheetId="7">#REF!</definedName>
    <definedName name="SHT" localSheetId="6">#REF!</definedName>
    <definedName name="SHT">#REF!</definedName>
    <definedName name="sjdfdvb" localSheetId="5">#REF!</definedName>
    <definedName name="sjdfdvb" localSheetId="3">#REF!</definedName>
    <definedName name="sjdfdvb" localSheetId="7">#REF!</definedName>
    <definedName name="sjdfdvb" localSheetId="6">#REF!</definedName>
    <definedName name="sjdfdvb">#REF!</definedName>
    <definedName name="sjhgfs" localSheetId="5">#REF!</definedName>
    <definedName name="sjhgfs" localSheetId="3">#REF!</definedName>
    <definedName name="sjhgfs" localSheetId="7">#REF!</definedName>
    <definedName name="sjhgfs" localSheetId="6">#REF!</definedName>
    <definedName name="sjhgfs">#REF!</definedName>
    <definedName name="sjhgfshfa" localSheetId="5">#REF!</definedName>
    <definedName name="sjhgfshfa" localSheetId="3">#REF!</definedName>
    <definedName name="sjhgfshfa" localSheetId="7">#REF!</definedName>
    <definedName name="sjhgfshfa" localSheetId="6">#REF!</definedName>
    <definedName name="sjhgfshfa">#REF!</definedName>
    <definedName name="sjkvlbhj" localSheetId="5">#REF!</definedName>
    <definedName name="sjkvlbhj" localSheetId="3">#REF!</definedName>
    <definedName name="sjkvlbhj" localSheetId="7">#REF!</definedName>
    <definedName name="sjkvlbhj" localSheetId="6">#REF!</definedName>
    <definedName name="sjkvlbhj">#REF!</definedName>
    <definedName name="SK" localSheetId="4">#REF!</definedName>
    <definedName name="SK" localSheetId="5">#REF!</definedName>
    <definedName name="SK" localSheetId="3">#REF!</definedName>
    <definedName name="SK" localSheetId="7">#REF!</definedName>
    <definedName name="SK" localSheetId="6">#REF!</definedName>
    <definedName name="SK">#REF!</definedName>
    <definedName name="SKE" localSheetId="5">#REF!</definedName>
    <definedName name="SKE" localSheetId="3">#REF!</definedName>
    <definedName name="SKE" localSheetId="7">#REF!</definedName>
    <definedName name="SKE" localSheetId="6">#REF!</definedName>
    <definedName name="SKE">#REF!</definedName>
    <definedName name="SKEW" localSheetId="5">#REF!</definedName>
    <definedName name="SKEW" localSheetId="3">#REF!</definedName>
    <definedName name="SKEW" localSheetId="7">#REF!</definedName>
    <definedName name="SKEW" localSheetId="6">#REF!</definedName>
    <definedName name="SKEW">#REF!</definedName>
    <definedName name="skjgfdl" localSheetId="5">#REF!</definedName>
    <definedName name="skjgfdl" localSheetId="3">#REF!</definedName>
    <definedName name="skjgfdl" localSheetId="7">#REF!</definedName>
    <definedName name="skjgfdl" localSheetId="6">#REF!</definedName>
    <definedName name="skjgfdl">#REF!</definedName>
    <definedName name="sksssk" localSheetId="5">#REF!</definedName>
    <definedName name="sksssk" localSheetId="3">#REF!</definedName>
    <definedName name="sksssk" localSheetId="7">#REF!</definedName>
    <definedName name="sksssk" localSheetId="6">#REF!</definedName>
    <definedName name="sksssk">#REF!</definedName>
    <definedName name="sr" localSheetId="5">BlankMacro1</definedName>
    <definedName name="sr" localSheetId="3">BlankMacro1</definedName>
    <definedName name="sr" localSheetId="7">BlankMacro1</definedName>
    <definedName name="sr" localSheetId="6">BlankMacro1</definedName>
    <definedName name="sr">BlankMacro1</definedName>
    <definedName name="SSD" localSheetId="5">BlankMacro1</definedName>
    <definedName name="SSD" localSheetId="3">BlankMacro1</definedName>
    <definedName name="SSD" localSheetId="7">BlankMacro1</definedName>
    <definedName name="SSD" localSheetId="6">BlankMacro1</definedName>
    <definedName name="SSD">BlankMacro1</definedName>
    <definedName name="SSS" localSheetId="5">BlankMacro1</definedName>
    <definedName name="SSS" localSheetId="3">BlankMacro1</definedName>
    <definedName name="SSS" localSheetId="7">BlankMacro1</definedName>
    <definedName name="SSS" localSheetId="6">BlankMacro1</definedName>
    <definedName name="SSS">BlankMacro1</definedName>
    <definedName name="ST" localSheetId="5">BlankMacro1</definedName>
    <definedName name="ST" localSheetId="3">BlankMacro1</definedName>
    <definedName name="ST" localSheetId="7">BlankMacro1</definedName>
    <definedName name="ST" localSheetId="6">BlankMacro1</definedName>
    <definedName name="ST">BlankMacro1</definedName>
    <definedName name="ST산출" localSheetId="5">[0]!BlankMacro1</definedName>
    <definedName name="ST산출" localSheetId="3">[0]!BlankMacro1</definedName>
    <definedName name="ST산출" localSheetId="7">[0]!BlankMacro1</definedName>
    <definedName name="ST산출" localSheetId="6">[0]!BlankMacro1</definedName>
    <definedName name="ST산출">[0]!BlankMacro1</definedName>
    <definedName name="SU" localSheetId="5">[4]교각계산!#REF!</definedName>
    <definedName name="SU" localSheetId="3">[4]교각계산!#REF!</definedName>
    <definedName name="SU" localSheetId="7">[4]교각계산!#REF!</definedName>
    <definedName name="SU" localSheetId="6">[4]교각계산!#REF!</definedName>
    <definedName name="SU">[4]교각계산!#REF!</definedName>
    <definedName name="SV" localSheetId="5">#REF!</definedName>
    <definedName name="SV" localSheetId="3">#REF!</definedName>
    <definedName name="SV" localSheetId="7">#REF!</definedName>
    <definedName name="SV" localSheetId="6">#REF!</definedName>
    <definedName name="SV">#REF!</definedName>
    <definedName name="sw" localSheetId="5">BlankMacro1</definedName>
    <definedName name="sw" localSheetId="3">BlankMacro1</definedName>
    <definedName name="sw" localSheetId="7">BlankMacro1</definedName>
    <definedName name="sw" localSheetId="6">BlankMacro1</definedName>
    <definedName name="sw">BlankMacro1</definedName>
    <definedName name="SWL" localSheetId="5">#REF!</definedName>
    <definedName name="SWL" localSheetId="3">#REF!</definedName>
    <definedName name="SWL" localSheetId="7">#REF!</definedName>
    <definedName name="SWL" localSheetId="6">#REF!</definedName>
    <definedName name="SWL">#REF!</definedName>
    <definedName name="SWR" localSheetId="5">#REF!</definedName>
    <definedName name="SWR" localSheetId="3">#REF!</definedName>
    <definedName name="SWR" localSheetId="7">#REF!</definedName>
    <definedName name="SWR" localSheetId="6">#REF!</definedName>
    <definedName name="SWR">#REF!</definedName>
    <definedName name="sx" localSheetId="5">BlankMacro1</definedName>
    <definedName name="sx" localSheetId="3">BlankMacro1</definedName>
    <definedName name="sx" localSheetId="7">BlankMacro1</definedName>
    <definedName name="sx" localSheetId="6">BlankMacro1</definedName>
    <definedName name="sx">BlankMacro1</definedName>
    <definedName name="SY">[4]교각계산!$I$13</definedName>
    <definedName name="T" localSheetId="5">[8]교각1!#REF!</definedName>
    <definedName name="T" localSheetId="3">[8]교각1!#REF!</definedName>
    <definedName name="T" localSheetId="7">[8]교각1!#REF!</definedName>
    <definedName name="T" localSheetId="6">[8]교각1!#REF!</definedName>
    <definedName name="T">[8]교각1!#REF!</definedName>
    <definedName name="T1S" localSheetId="5">#REF!</definedName>
    <definedName name="T1S" localSheetId="3">#REF!</definedName>
    <definedName name="T1S" localSheetId="7">#REF!</definedName>
    <definedName name="T1S" localSheetId="6">#REF!</definedName>
    <definedName name="T1S">#REF!</definedName>
    <definedName name="T2S" localSheetId="5">#REF!</definedName>
    <definedName name="T2S" localSheetId="3">#REF!</definedName>
    <definedName name="T2S" localSheetId="7">#REF!</definedName>
    <definedName name="T2S" localSheetId="6">#REF!</definedName>
    <definedName name="T2S">#REF!</definedName>
    <definedName name="T3S" localSheetId="5">#REF!</definedName>
    <definedName name="T3S" localSheetId="3">#REF!</definedName>
    <definedName name="T3S" localSheetId="7">#REF!</definedName>
    <definedName name="T3S" localSheetId="6">#REF!</definedName>
    <definedName name="T3S">#REF!</definedName>
    <definedName name="t4t4" localSheetId="5">BlankMacro1</definedName>
    <definedName name="t4t4" localSheetId="3">BlankMacro1</definedName>
    <definedName name="t4t4" localSheetId="7">BlankMacro1</definedName>
    <definedName name="t4t4" localSheetId="6">BlankMacro1</definedName>
    <definedName name="t4t4">BlankMacro1</definedName>
    <definedName name="t4tgtdrgr" localSheetId="5">BlankMacro1</definedName>
    <definedName name="t4tgtdrgr" localSheetId="3">BlankMacro1</definedName>
    <definedName name="t4tgtdrgr" localSheetId="7">BlankMacro1</definedName>
    <definedName name="t4tgtdrgr" localSheetId="6">BlankMacro1</definedName>
    <definedName name="t4tgtdrgr">BlankMacro1</definedName>
    <definedName name="TANB" localSheetId="5">#REF!</definedName>
    <definedName name="TANB" localSheetId="3">#REF!</definedName>
    <definedName name="TANB" localSheetId="7">#REF!</definedName>
    <definedName name="TANB" localSheetId="6">#REF!</definedName>
    <definedName name="TANB">#REF!</definedName>
    <definedName name="teg" localSheetId="5">BlankMacro1</definedName>
    <definedName name="teg" localSheetId="3">BlankMacro1</definedName>
    <definedName name="teg" localSheetId="7">BlankMacro1</definedName>
    <definedName name="teg" localSheetId="6">BlankMacro1</definedName>
    <definedName name="teg">BlankMacro1</definedName>
    <definedName name="tgh" localSheetId="5">BlankMacro1</definedName>
    <definedName name="tgh" localSheetId="3">BlankMacro1</definedName>
    <definedName name="tgh" localSheetId="7">BlankMacro1</definedName>
    <definedName name="tgh" localSheetId="6">BlankMacro1</definedName>
    <definedName name="tgh">BlankMacro1</definedName>
    <definedName name="tgrgr" localSheetId="5">BlankMacro1</definedName>
    <definedName name="tgrgr" localSheetId="3">BlankMacro1</definedName>
    <definedName name="tgrgr" localSheetId="7">BlankMacro1</definedName>
    <definedName name="tgrgr" localSheetId="6">BlankMacro1</definedName>
    <definedName name="tgrgr">BlankMacro1</definedName>
    <definedName name="th" localSheetId="5">BlankMacro1</definedName>
    <definedName name="th" localSheetId="3">BlankMacro1</definedName>
    <definedName name="th" localSheetId="7">BlankMacro1</definedName>
    <definedName name="th" localSheetId="6">BlankMacro1</definedName>
    <definedName name="th">BlankMacro1</definedName>
    <definedName name="thftyr" localSheetId="5">BlankMacro1</definedName>
    <definedName name="thftyr" localSheetId="3">BlankMacro1</definedName>
    <definedName name="thftyr" localSheetId="7">BlankMacro1</definedName>
    <definedName name="thftyr" localSheetId="6">BlankMacro1</definedName>
    <definedName name="thftyr">BlankMacro1</definedName>
    <definedName name="thgh" localSheetId="5">BlankMacro1</definedName>
    <definedName name="thgh" localSheetId="3">BlankMacro1</definedName>
    <definedName name="thgh" localSheetId="7">BlankMacro1</definedName>
    <definedName name="thgh" localSheetId="6">BlankMacro1</definedName>
    <definedName name="thgh">BlankMacro1</definedName>
    <definedName name="thrth" localSheetId="5">BlankMacro1</definedName>
    <definedName name="thrth" localSheetId="3">BlankMacro1</definedName>
    <definedName name="thrth" localSheetId="7">BlankMacro1</definedName>
    <definedName name="thrth" localSheetId="6">BlankMacro1</definedName>
    <definedName name="thrth">BlankMacro1</definedName>
    <definedName name="thth" localSheetId="5">BlankMacro1</definedName>
    <definedName name="thth" localSheetId="3">BlankMacro1</definedName>
    <definedName name="thth" localSheetId="7">BlankMacro1</definedName>
    <definedName name="thth" localSheetId="6">BlankMacro1</definedName>
    <definedName name="thth">BlankMacro1</definedName>
    <definedName name="thtjhgj" localSheetId="5">BlankMacro1</definedName>
    <definedName name="thtjhgj" localSheetId="3">BlankMacro1</definedName>
    <definedName name="thtjhgj" localSheetId="7">BlankMacro1</definedName>
    <definedName name="thtjhgj" localSheetId="6">BlankMacro1</definedName>
    <definedName name="thtjhgj">BlankMacro1</definedName>
    <definedName name="TMO" localSheetId="5">#REF!</definedName>
    <definedName name="TMO" localSheetId="3">#REF!</definedName>
    <definedName name="TMO" localSheetId="7">#REF!</definedName>
    <definedName name="TMO" localSheetId="6">#REF!</definedName>
    <definedName name="TMO">#REF!</definedName>
    <definedName name="tr" localSheetId="5">BlankMacro1</definedName>
    <definedName name="tr" localSheetId="3">BlankMacro1</definedName>
    <definedName name="tr" localSheetId="7">BlankMacro1</definedName>
    <definedName name="tr" localSheetId="6">BlankMacro1</definedName>
    <definedName name="tr">BlankMacro1</definedName>
    <definedName name="trt" localSheetId="5">BlankMacro1</definedName>
    <definedName name="trt" localSheetId="3">BlankMacro1</definedName>
    <definedName name="trt" localSheetId="7">BlankMacro1</definedName>
    <definedName name="trt" localSheetId="6">BlankMacro1</definedName>
    <definedName name="trt">BlankMacro1</definedName>
    <definedName name="tryr" localSheetId="5">BlankMacro1</definedName>
    <definedName name="tryr" localSheetId="3">BlankMacro1</definedName>
    <definedName name="tryr" localSheetId="7">BlankMacro1</definedName>
    <definedName name="tryr" localSheetId="6">BlankMacro1</definedName>
    <definedName name="tryr">BlankMacro1</definedName>
    <definedName name="TS" localSheetId="5">BlankMacro1</definedName>
    <definedName name="TS" localSheetId="3">BlankMacro1</definedName>
    <definedName name="TS" localSheetId="7">BlankMacro1</definedName>
    <definedName name="TS" localSheetId="6">BlankMacro1</definedName>
    <definedName name="TS">BlankMacro1</definedName>
    <definedName name="tt" localSheetId="5">BlankMacro1</definedName>
    <definedName name="tt" localSheetId="3">BlankMacro1</definedName>
    <definedName name="tt" localSheetId="7">BlankMacro1</definedName>
    <definedName name="tt" localSheetId="6">BlankMacro1</definedName>
    <definedName name="tt">BlankMacro1</definedName>
    <definedName name="ttt" localSheetId="5">BlankMacro1</definedName>
    <definedName name="ttt" localSheetId="3">BlankMacro1</definedName>
    <definedName name="ttt" localSheetId="7">BlankMacro1</definedName>
    <definedName name="ttt" localSheetId="6">BlankMacro1</definedName>
    <definedName name="ttt">BlankMacro1</definedName>
    <definedName name="tttt" hidden="1">{#N/A,#N/A,FALSE,"골재소요량";#N/A,#N/A,FALSE,"골재소요량"}</definedName>
    <definedName name="tttttt" hidden="1">{#N/A,#N/A,FALSE,"골재소요량";#N/A,#N/A,FALSE,"골재소요량"}</definedName>
    <definedName name="ttttttt" localSheetId="5">#REF!</definedName>
    <definedName name="ttttttt" localSheetId="3">#REF!</definedName>
    <definedName name="ttttttt" localSheetId="7">#REF!</definedName>
    <definedName name="ttttttt" localSheetId="6">#REF!</definedName>
    <definedName name="ttttttt">#REF!</definedName>
    <definedName name="tttttttttttttttt" localSheetId="5">#REF!</definedName>
    <definedName name="tttttttttttttttt" localSheetId="3">#REF!</definedName>
    <definedName name="tttttttttttttttt" localSheetId="7">#REF!</definedName>
    <definedName name="tttttttttttttttt" localSheetId="6">#REF!</definedName>
    <definedName name="tttttttttttttttt">#REF!</definedName>
    <definedName name="TW" localSheetId="5">#REF!</definedName>
    <definedName name="TW" localSheetId="3">#REF!</definedName>
    <definedName name="TW" localSheetId="7">#REF!</definedName>
    <definedName name="TW" localSheetId="6">#REF!</definedName>
    <definedName name="TW">#REF!</definedName>
    <definedName name="TWL" localSheetId="5">#REF!</definedName>
    <definedName name="TWL" localSheetId="3">#REF!</definedName>
    <definedName name="TWL" localSheetId="7">#REF!</definedName>
    <definedName name="TWL" localSheetId="6">#REF!</definedName>
    <definedName name="TWL">#REF!</definedName>
    <definedName name="TWR" localSheetId="5">#REF!</definedName>
    <definedName name="TWR" localSheetId="3">#REF!</definedName>
    <definedName name="TWR" localSheetId="7">#REF!</definedName>
    <definedName name="TWR" localSheetId="6">#REF!</definedName>
    <definedName name="TWR">#REF!</definedName>
    <definedName name="ty" localSheetId="5">BlankMacro1</definedName>
    <definedName name="ty" localSheetId="3">BlankMacro1</definedName>
    <definedName name="ty" localSheetId="7">BlankMacro1</definedName>
    <definedName name="ty" localSheetId="6">BlankMacro1</definedName>
    <definedName name="ty">BlankMacro1</definedName>
    <definedName name="Ty1H1" localSheetId="5">#REF!</definedName>
    <definedName name="Ty1H1" localSheetId="3">#REF!</definedName>
    <definedName name="Ty1H1" localSheetId="7">#REF!</definedName>
    <definedName name="Ty1H1" localSheetId="6">#REF!</definedName>
    <definedName name="Ty1H1">#REF!</definedName>
    <definedName name="Ty1H2" localSheetId="5">#REF!</definedName>
    <definedName name="Ty1H2" localSheetId="3">#REF!</definedName>
    <definedName name="Ty1H2" localSheetId="7">#REF!</definedName>
    <definedName name="Ty1H2" localSheetId="6">#REF!</definedName>
    <definedName name="Ty1H2">#REF!</definedName>
    <definedName name="Ty1H3" localSheetId="5">#REF!</definedName>
    <definedName name="Ty1H3" localSheetId="3">#REF!</definedName>
    <definedName name="Ty1H3" localSheetId="7">#REF!</definedName>
    <definedName name="Ty1H3" localSheetId="6">#REF!</definedName>
    <definedName name="Ty1H3">#REF!</definedName>
    <definedName name="Ty1Hun1" localSheetId="5">#REF!</definedName>
    <definedName name="Ty1Hun1" localSheetId="3">#REF!</definedName>
    <definedName name="Ty1Hun1" localSheetId="7">#REF!</definedName>
    <definedName name="Ty1Hun1" localSheetId="6">#REF!</definedName>
    <definedName name="Ty1Hun1">#REF!</definedName>
    <definedName name="Ty1Hun2" localSheetId="5">#REF!</definedName>
    <definedName name="Ty1Hun2" localSheetId="3">#REF!</definedName>
    <definedName name="Ty1Hun2" localSheetId="7">#REF!</definedName>
    <definedName name="Ty1Hun2" localSheetId="6">#REF!</definedName>
    <definedName name="Ty1Hun2">#REF!</definedName>
    <definedName name="Ty1K1" localSheetId="5">#REF!</definedName>
    <definedName name="Ty1K1" localSheetId="3">#REF!</definedName>
    <definedName name="Ty1K1" localSheetId="7">#REF!</definedName>
    <definedName name="Ty1K1" localSheetId="6">#REF!</definedName>
    <definedName name="Ty1K1">#REF!</definedName>
    <definedName name="Ty1K2" localSheetId="5">#REF!</definedName>
    <definedName name="Ty1K2" localSheetId="3">#REF!</definedName>
    <definedName name="Ty1K2" localSheetId="7">#REF!</definedName>
    <definedName name="Ty1K2" localSheetId="6">#REF!</definedName>
    <definedName name="Ty1K2">#REF!</definedName>
    <definedName name="Ty1L1" localSheetId="5">#REF!</definedName>
    <definedName name="Ty1L1" localSheetId="3">#REF!</definedName>
    <definedName name="Ty1L1" localSheetId="7">#REF!</definedName>
    <definedName name="Ty1L1" localSheetId="6">#REF!</definedName>
    <definedName name="Ty1L1">#REF!</definedName>
    <definedName name="Ty1L2" localSheetId="5">#REF!</definedName>
    <definedName name="Ty1L2" localSheetId="3">#REF!</definedName>
    <definedName name="Ty1L2" localSheetId="7">#REF!</definedName>
    <definedName name="Ty1L2" localSheetId="6">#REF!</definedName>
    <definedName name="Ty1L2">#REF!</definedName>
    <definedName name="Ty1L3" localSheetId="5">#REF!</definedName>
    <definedName name="Ty1L3" localSheetId="3">#REF!</definedName>
    <definedName name="Ty1L3" localSheetId="7">#REF!</definedName>
    <definedName name="Ty1L3" localSheetId="6">#REF!</definedName>
    <definedName name="Ty1L3">#REF!</definedName>
    <definedName name="Ty1L4" localSheetId="5">#REF!</definedName>
    <definedName name="Ty1L4" localSheetId="3">#REF!</definedName>
    <definedName name="Ty1L4" localSheetId="7">#REF!</definedName>
    <definedName name="Ty1L4" localSheetId="6">#REF!</definedName>
    <definedName name="Ty1L4">#REF!</definedName>
    <definedName name="Ty1L5" localSheetId="5">#REF!</definedName>
    <definedName name="Ty1L5" localSheetId="3">#REF!</definedName>
    <definedName name="Ty1L5" localSheetId="7">#REF!</definedName>
    <definedName name="Ty1L5" localSheetId="6">#REF!</definedName>
    <definedName name="Ty1L5">#REF!</definedName>
    <definedName name="Ty1L6" localSheetId="5">#REF!</definedName>
    <definedName name="Ty1L6" localSheetId="3">#REF!</definedName>
    <definedName name="Ty1L6" localSheetId="7">#REF!</definedName>
    <definedName name="Ty1L6" localSheetId="6">#REF!</definedName>
    <definedName name="Ty1L6">#REF!</definedName>
    <definedName name="Ty1TH" localSheetId="5">#REF!</definedName>
    <definedName name="Ty1TH" localSheetId="3">#REF!</definedName>
    <definedName name="Ty1TH" localSheetId="7">#REF!</definedName>
    <definedName name="Ty1TH" localSheetId="6">#REF!</definedName>
    <definedName name="Ty1TH">#REF!</definedName>
    <definedName name="Ty1TL" localSheetId="5">#REF!</definedName>
    <definedName name="Ty1TL" localSheetId="3">#REF!</definedName>
    <definedName name="Ty1TL" localSheetId="7">#REF!</definedName>
    <definedName name="Ty1TL" localSheetId="6">#REF!</definedName>
    <definedName name="Ty1TL">#REF!</definedName>
    <definedName name="Ty2H1" localSheetId="5">#REF!</definedName>
    <definedName name="Ty2H1" localSheetId="3">#REF!</definedName>
    <definedName name="Ty2H1" localSheetId="7">#REF!</definedName>
    <definedName name="Ty2H1" localSheetId="6">#REF!</definedName>
    <definedName name="Ty2H1">#REF!</definedName>
    <definedName name="Ty2H2" localSheetId="5">#REF!</definedName>
    <definedName name="Ty2H2" localSheetId="3">#REF!</definedName>
    <definedName name="Ty2H2" localSheetId="7">#REF!</definedName>
    <definedName name="Ty2H2" localSheetId="6">#REF!</definedName>
    <definedName name="Ty2H2">#REF!</definedName>
    <definedName name="Ty2H3" localSheetId="5">#REF!</definedName>
    <definedName name="Ty2H3" localSheetId="3">#REF!</definedName>
    <definedName name="Ty2H3" localSheetId="7">#REF!</definedName>
    <definedName name="Ty2H3" localSheetId="6">#REF!</definedName>
    <definedName name="Ty2H3">#REF!</definedName>
    <definedName name="Ty2Hun1" localSheetId="5">#REF!</definedName>
    <definedName name="Ty2Hun1" localSheetId="3">#REF!</definedName>
    <definedName name="Ty2Hun1" localSheetId="7">#REF!</definedName>
    <definedName name="Ty2Hun1" localSheetId="6">#REF!</definedName>
    <definedName name="Ty2Hun1">#REF!</definedName>
    <definedName name="Ty2Hun2" localSheetId="5">#REF!</definedName>
    <definedName name="Ty2Hun2" localSheetId="3">#REF!</definedName>
    <definedName name="Ty2Hun2" localSheetId="7">#REF!</definedName>
    <definedName name="Ty2Hun2" localSheetId="6">#REF!</definedName>
    <definedName name="Ty2Hun2">#REF!</definedName>
    <definedName name="Ty2K1" localSheetId="5">#REF!</definedName>
    <definedName name="Ty2K1" localSheetId="3">#REF!</definedName>
    <definedName name="Ty2K1" localSheetId="7">#REF!</definedName>
    <definedName name="Ty2K1" localSheetId="6">#REF!</definedName>
    <definedName name="Ty2K1">#REF!</definedName>
    <definedName name="Ty2K2" localSheetId="5">#REF!</definedName>
    <definedName name="Ty2K2" localSheetId="3">#REF!</definedName>
    <definedName name="Ty2K2" localSheetId="7">#REF!</definedName>
    <definedName name="Ty2K2" localSheetId="6">#REF!</definedName>
    <definedName name="Ty2K2">#REF!</definedName>
    <definedName name="Ty2L1" localSheetId="5">#REF!</definedName>
    <definedName name="Ty2L1" localSheetId="3">#REF!</definedName>
    <definedName name="Ty2L1" localSheetId="7">#REF!</definedName>
    <definedName name="Ty2L1" localSheetId="6">#REF!</definedName>
    <definedName name="Ty2L1">#REF!</definedName>
    <definedName name="Ty2L2" localSheetId="5">#REF!</definedName>
    <definedName name="Ty2L2" localSheetId="3">#REF!</definedName>
    <definedName name="Ty2L2" localSheetId="7">#REF!</definedName>
    <definedName name="Ty2L2" localSheetId="6">#REF!</definedName>
    <definedName name="Ty2L2">#REF!</definedName>
    <definedName name="Ty2L3" localSheetId="5">#REF!</definedName>
    <definedName name="Ty2L3" localSheetId="3">#REF!</definedName>
    <definedName name="Ty2L3" localSheetId="7">#REF!</definedName>
    <definedName name="Ty2L3" localSheetId="6">#REF!</definedName>
    <definedName name="Ty2L3">#REF!</definedName>
    <definedName name="Ty2L4" localSheetId="5">#REF!</definedName>
    <definedName name="Ty2L4" localSheetId="3">#REF!</definedName>
    <definedName name="Ty2L4" localSheetId="7">#REF!</definedName>
    <definedName name="Ty2L4" localSheetId="6">#REF!</definedName>
    <definedName name="Ty2L4">#REF!</definedName>
    <definedName name="Ty2L5" localSheetId="5">#REF!</definedName>
    <definedName name="Ty2L5" localSheetId="3">#REF!</definedName>
    <definedName name="Ty2L5" localSheetId="7">#REF!</definedName>
    <definedName name="Ty2L5" localSheetId="6">#REF!</definedName>
    <definedName name="Ty2L5">#REF!</definedName>
    <definedName name="Ty2L6" localSheetId="5">#REF!</definedName>
    <definedName name="Ty2L6" localSheetId="3">#REF!</definedName>
    <definedName name="Ty2L6" localSheetId="7">#REF!</definedName>
    <definedName name="Ty2L6" localSheetId="6">#REF!</definedName>
    <definedName name="Ty2L6">#REF!</definedName>
    <definedName name="Ty2TH" localSheetId="5">#REF!</definedName>
    <definedName name="Ty2TH" localSheetId="3">#REF!</definedName>
    <definedName name="Ty2TH" localSheetId="7">#REF!</definedName>
    <definedName name="Ty2TH" localSheetId="6">#REF!</definedName>
    <definedName name="Ty2TH">#REF!</definedName>
    <definedName name="Ty2TL" localSheetId="5">#REF!</definedName>
    <definedName name="Ty2TL" localSheetId="3">#REF!</definedName>
    <definedName name="Ty2TL" localSheetId="7">#REF!</definedName>
    <definedName name="Ty2TL" localSheetId="6">#REF!</definedName>
    <definedName name="Ty2TL">#REF!</definedName>
    <definedName name="tyh" localSheetId="5">BlankMacro1</definedName>
    <definedName name="tyh" localSheetId="3">BlankMacro1</definedName>
    <definedName name="tyh" localSheetId="7">BlankMacro1</definedName>
    <definedName name="tyh" localSheetId="6">BlankMacro1</definedName>
    <definedName name="tyh">BlankMacro1</definedName>
    <definedName name="tyjykr" localSheetId="5">BlankMacro1</definedName>
    <definedName name="tyjykr" localSheetId="3">BlankMacro1</definedName>
    <definedName name="tyjykr" localSheetId="7">BlankMacro1</definedName>
    <definedName name="tyjykr" localSheetId="6">BlankMacro1</definedName>
    <definedName name="tyjykr">BlankMacro1</definedName>
    <definedName name="TYT" localSheetId="5">BlankMacro1</definedName>
    <definedName name="TYT" localSheetId="3">BlankMacro1</definedName>
    <definedName name="TYT" localSheetId="7">BlankMacro1</definedName>
    <definedName name="TYT" localSheetId="6">BlankMacro1</definedName>
    <definedName name="TYT">BlankMacro1</definedName>
    <definedName name="tyty" localSheetId="5">BlankMacro1</definedName>
    <definedName name="tyty" localSheetId="3">BlankMacro1</definedName>
    <definedName name="tyty" localSheetId="7">BlankMacro1</definedName>
    <definedName name="tyty" localSheetId="6">BlankMacro1</definedName>
    <definedName name="tyty">BlankMacro1</definedName>
    <definedName name="tyutk" localSheetId="5">BlankMacro1</definedName>
    <definedName name="tyutk" localSheetId="3">BlankMacro1</definedName>
    <definedName name="tyutk" localSheetId="7">BlankMacro1</definedName>
    <definedName name="tyutk" localSheetId="6">BlankMacro1</definedName>
    <definedName name="tyutk">BlankMacro1</definedName>
    <definedName name="tyy" localSheetId="5">BlankMacro1</definedName>
    <definedName name="tyy" localSheetId="3">BlankMacro1</definedName>
    <definedName name="tyy" localSheetId="7">BlankMacro1</definedName>
    <definedName name="tyy" localSheetId="6">BlankMacro1</definedName>
    <definedName name="tyy">BlankMacro1</definedName>
    <definedName name="T구배">[9]Sheet1!$C$11</definedName>
    <definedName name="u" localSheetId="5">BlankMacro1</definedName>
    <definedName name="u" localSheetId="3">BlankMacro1</definedName>
    <definedName name="u" localSheetId="7">BlankMacro1</definedName>
    <definedName name="u" localSheetId="6">BlankMacro1</definedName>
    <definedName name="u">BlankMacro1</definedName>
    <definedName name="UJJ" localSheetId="5">BlankMacro1</definedName>
    <definedName name="UJJ" localSheetId="3">BlankMacro1</definedName>
    <definedName name="UJJ" localSheetId="7">BlankMacro1</definedName>
    <definedName name="UJJ" localSheetId="6">BlankMacro1</definedName>
    <definedName name="UJJ">BlankMacro1</definedName>
    <definedName name="ujjfff" localSheetId="5">BlankMacro1</definedName>
    <definedName name="ujjfff" localSheetId="3">BlankMacro1</definedName>
    <definedName name="ujjfff" localSheetId="7">BlankMacro1</definedName>
    <definedName name="ujjfff" localSheetId="6">BlankMacro1</definedName>
    <definedName name="ujjfff">BlankMacro1</definedName>
    <definedName name="UNITA" localSheetId="5">[2]부하계산서!#REF!</definedName>
    <definedName name="UNITA" localSheetId="3">[2]부하계산서!#REF!</definedName>
    <definedName name="UNITA" localSheetId="7">[2]부하계산서!#REF!</definedName>
    <definedName name="UNITA" localSheetId="6">[2]부하계산서!#REF!</definedName>
    <definedName name="UNITA">[2]부하계산서!#REF!</definedName>
    <definedName name="UNITAA" localSheetId="5">[2]부하계산서!#REF!</definedName>
    <definedName name="UNITAA" localSheetId="3">[2]부하계산서!#REF!</definedName>
    <definedName name="UNITAA" localSheetId="7">[2]부하계산서!#REF!</definedName>
    <definedName name="UNITAA" localSheetId="6">[2]부하계산서!#REF!</definedName>
    <definedName name="UNITAA">[2]부하계산서!#REF!</definedName>
    <definedName name="UNITB" localSheetId="5">[2]부하계산서!#REF!</definedName>
    <definedName name="UNITB" localSheetId="3">[2]부하계산서!#REF!</definedName>
    <definedName name="UNITB" localSheetId="7">[2]부하계산서!#REF!</definedName>
    <definedName name="UNITB" localSheetId="6">[2]부하계산서!#REF!</definedName>
    <definedName name="UNITB">[2]부하계산서!#REF!</definedName>
    <definedName name="UNITBB" localSheetId="5">[2]부하계산서!#REF!</definedName>
    <definedName name="UNITBB" localSheetId="3">[2]부하계산서!#REF!</definedName>
    <definedName name="UNITBB" localSheetId="7">[2]부하계산서!#REF!</definedName>
    <definedName name="UNITBB" localSheetId="6">[2]부하계산서!#REF!</definedName>
    <definedName name="UNITBB">[2]부하계산서!#REF!</definedName>
    <definedName name="UNITC" localSheetId="5">[2]부하계산서!#REF!</definedName>
    <definedName name="UNITC" localSheetId="3">[2]부하계산서!#REF!</definedName>
    <definedName name="UNITC" localSheetId="7">[2]부하계산서!#REF!</definedName>
    <definedName name="UNITC" localSheetId="6">[2]부하계산서!#REF!</definedName>
    <definedName name="UNITC">[2]부하계산서!#REF!</definedName>
    <definedName name="UNITC1" localSheetId="5">[2]부하계산서!#REF!</definedName>
    <definedName name="UNITC1" localSheetId="3">[2]부하계산서!#REF!</definedName>
    <definedName name="UNITC1" localSheetId="7">[2]부하계산서!#REF!</definedName>
    <definedName name="UNITC1" localSheetId="6">[2]부하계산서!#REF!</definedName>
    <definedName name="UNITC1">[2]부하계산서!#REF!</definedName>
    <definedName name="UNITCA" localSheetId="5">[2]부하계산서!#REF!</definedName>
    <definedName name="UNITCA" localSheetId="3">[2]부하계산서!#REF!</definedName>
    <definedName name="UNITCA" localSheetId="7">[2]부하계산서!#REF!</definedName>
    <definedName name="UNITCA" localSheetId="6">[2]부하계산서!#REF!</definedName>
    <definedName name="UNITCA">[2]부하계산서!#REF!</definedName>
    <definedName name="UNITD" localSheetId="5">[2]부하계산서!#REF!</definedName>
    <definedName name="UNITD" localSheetId="3">[2]부하계산서!#REF!</definedName>
    <definedName name="UNITD" localSheetId="7">[2]부하계산서!#REF!</definedName>
    <definedName name="UNITD" localSheetId="6">[2]부하계산서!#REF!</definedName>
    <definedName name="UNITD">[2]부하계산서!#REF!</definedName>
    <definedName name="UNITDA" localSheetId="5">[2]부하계산서!#REF!</definedName>
    <definedName name="UNITDA" localSheetId="3">[2]부하계산서!#REF!</definedName>
    <definedName name="UNITDA" localSheetId="7">[2]부하계산서!#REF!</definedName>
    <definedName name="UNITDA" localSheetId="6">[2]부하계산서!#REF!</definedName>
    <definedName name="UNITDA">[2]부하계산서!#REF!</definedName>
    <definedName name="uo" localSheetId="5">BlankMacro1</definedName>
    <definedName name="uo" localSheetId="3">BlankMacro1</definedName>
    <definedName name="uo" localSheetId="7">BlankMacro1</definedName>
    <definedName name="uo" localSheetId="6">BlankMacro1</definedName>
    <definedName name="uo">BlankMacro1</definedName>
    <definedName name="UPSR" localSheetId="5">[2]부하계산서!#REF!</definedName>
    <definedName name="UPSR" localSheetId="3">[2]부하계산서!#REF!</definedName>
    <definedName name="UPSR" localSheetId="7">[2]부하계산서!#REF!</definedName>
    <definedName name="UPSR" localSheetId="6">[2]부하계산서!#REF!</definedName>
    <definedName name="UPSR">[2]부하계산서!#REF!</definedName>
    <definedName name="UU" localSheetId="5">#REF!</definedName>
    <definedName name="UU" localSheetId="3">#REF!</definedName>
    <definedName name="UU" localSheetId="7">#REF!</definedName>
    <definedName name="UU" localSheetId="6">#REF!</definedName>
    <definedName name="UU">#REF!</definedName>
    <definedName name="UY" localSheetId="5">BlankMacro1</definedName>
    <definedName name="UY" localSheetId="3">BlankMacro1</definedName>
    <definedName name="UY" localSheetId="7">BlankMacro1</definedName>
    <definedName name="UY" localSheetId="6">BlankMacro1</definedName>
    <definedName name="UY">BlankMacro1</definedName>
    <definedName name="V" localSheetId="5">#REF!</definedName>
    <definedName name="V" localSheetId="3">#REF!</definedName>
    <definedName name="V" localSheetId="7">#REF!</definedName>
    <definedName name="V" localSheetId="6">#REF!</definedName>
    <definedName name="V">#REF!</definedName>
    <definedName name="VAFP" localSheetId="5">#REF!</definedName>
    <definedName name="VAFP" localSheetId="3">#REF!</definedName>
    <definedName name="VAFP" localSheetId="7">#REF!</definedName>
    <definedName name="VAFP" localSheetId="6">#REF!</definedName>
    <definedName name="VAFP">#REF!</definedName>
    <definedName name="VBV" localSheetId="5">#REF!</definedName>
    <definedName name="VBV" localSheetId="3">#REF!</definedName>
    <definedName name="VBV" localSheetId="7">#REF!</definedName>
    <definedName name="VBV" localSheetId="6">#REF!</definedName>
    <definedName name="VBV">#REF!</definedName>
    <definedName name="VCR" localSheetId="5">#REF!</definedName>
    <definedName name="VCR" localSheetId="3">#REF!</definedName>
    <definedName name="VCR" localSheetId="7">#REF!</definedName>
    <definedName name="VCR" localSheetId="6">#REF!</definedName>
    <definedName name="VCR">#REF!</definedName>
    <definedName name="vdsfv" localSheetId="5">BlankMacro1</definedName>
    <definedName name="vdsfv" localSheetId="3">BlankMacro1</definedName>
    <definedName name="vdsfv" localSheetId="7">BlankMacro1</definedName>
    <definedName name="vdsfv" localSheetId="6">BlankMacro1</definedName>
    <definedName name="vdsfv">BlankMacro1</definedName>
    <definedName name="VDSVP" localSheetId="5">#REF!</definedName>
    <definedName name="VDSVP" localSheetId="3">#REF!</definedName>
    <definedName name="VDSVP" localSheetId="7">#REF!</definedName>
    <definedName name="VDSVP" localSheetId="6">#REF!</definedName>
    <definedName name="VDSVP">#REF!</definedName>
    <definedName name="vfeg" localSheetId="5">BlankMacro1</definedName>
    <definedName name="vfeg" localSheetId="3">BlankMacro1</definedName>
    <definedName name="vfeg" localSheetId="7">BlankMacro1</definedName>
    <definedName name="vfeg" localSheetId="6">BlankMacro1</definedName>
    <definedName name="vfeg">BlankMacro1</definedName>
    <definedName name="VHAF" localSheetId="5">#REF!</definedName>
    <definedName name="VHAF" localSheetId="3">#REF!</definedName>
    <definedName name="VHAF" localSheetId="7">#REF!</definedName>
    <definedName name="VHAF" localSheetId="6">#REF!</definedName>
    <definedName name="VHAF">#REF!</definedName>
    <definedName name="VHMF" localSheetId="5">#REF!</definedName>
    <definedName name="VHMF" localSheetId="3">#REF!</definedName>
    <definedName name="VHMF" localSheetId="7">#REF!</definedName>
    <definedName name="VHMF" localSheetId="6">#REF!</definedName>
    <definedName name="VHMF">#REF!</definedName>
    <definedName name="VMF" localSheetId="5">#REF!</definedName>
    <definedName name="VMF" localSheetId="3">#REF!</definedName>
    <definedName name="VMF" localSheetId="7">#REF!</definedName>
    <definedName name="VMF" localSheetId="6">#REF!</definedName>
    <definedName name="VMF">#REF!</definedName>
    <definedName name="VMOTOR" localSheetId="5">#REF!</definedName>
    <definedName name="VMOTOR" localSheetId="3">#REF!</definedName>
    <definedName name="VMOTOR" localSheetId="7">#REF!</definedName>
    <definedName name="VMOTOR" localSheetId="6">#REF!</definedName>
    <definedName name="VMOTOR">#REF!</definedName>
    <definedName name="VPUMP" localSheetId="5">#REF!</definedName>
    <definedName name="VPUMP" localSheetId="3">#REF!</definedName>
    <definedName name="VPUMP" localSheetId="7">#REF!</definedName>
    <definedName name="VPUMP" localSheetId="6">#REF!</definedName>
    <definedName name="VPUMP">#REF!</definedName>
    <definedName name="VSV" localSheetId="5">#REF!</definedName>
    <definedName name="VSV" localSheetId="3">#REF!</definedName>
    <definedName name="VSV" localSheetId="7">#REF!</definedName>
    <definedName name="VSV" localSheetId="6">#REF!</definedName>
    <definedName name="VSV">#REF!</definedName>
    <definedName name="VVAFP" localSheetId="5">#REF!</definedName>
    <definedName name="VVAFP" localSheetId="3">#REF!</definedName>
    <definedName name="VVAFP" localSheetId="7">#REF!</definedName>
    <definedName name="VVAFP" localSheetId="6">#REF!</definedName>
    <definedName name="VVAFP">#REF!</definedName>
    <definedName name="VVMF" localSheetId="5">#REF!</definedName>
    <definedName name="VVMF" localSheetId="3">#REF!</definedName>
    <definedName name="VVMF" localSheetId="7">#REF!</definedName>
    <definedName name="VVMF" localSheetId="6">#REF!</definedName>
    <definedName name="VVMF">#REF!</definedName>
    <definedName name="vvvj" localSheetId="5">BlankMacro1</definedName>
    <definedName name="vvvj" localSheetId="3">BlankMacro1</definedName>
    <definedName name="vvvj" localSheetId="7">BlankMacro1</definedName>
    <definedName name="vvvj" localSheetId="6">BlankMacro1</definedName>
    <definedName name="vvvj">BlankMacro1</definedName>
    <definedName name="VWEI" localSheetId="5">#REF!</definedName>
    <definedName name="VWEI" localSheetId="3">#REF!</definedName>
    <definedName name="VWEI" localSheetId="7">#REF!</definedName>
    <definedName name="VWEI" localSheetId="6">#REF!</definedName>
    <definedName name="VWEI">#REF!</definedName>
    <definedName name="w" localSheetId="4">#REF!</definedName>
    <definedName name="w" localSheetId="5">#REF!</definedName>
    <definedName name="w" localSheetId="3">#REF!</definedName>
    <definedName name="w" localSheetId="7">#REF!</definedName>
    <definedName name="w" localSheetId="6">#REF!</definedName>
    <definedName name="w">#REF!</definedName>
    <definedName name="W1C" localSheetId="5">#REF!</definedName>
    <definedName name="W1C" localSheetId="3">#REF!</definedName>
    <definedName name="W1C" localSheetId="7">#REF!</definedName>
    <definedName name="W1C" localSheetId="6">#REF!</definedName>
    <definedName name="W1C">#REF!</definedName>
    <definedName name="W2C" localSheetId="5">#REF!</definedName>
    <definedName name="W2C" localSheetId="3">#REF!</definedName>
    <definedName name="W2C" localSheetId="7">#REF!</definedName>
    <definedName name="W2C" localSheetId="6">#REF!</definedName>
    <definedName name="W2C">#REF!</definedName>
    <definedName name="W3C" localSheetId="5">[4]교각계산!#REF!</definedName>
    <definedName name="W3C" localSheetId="3">[4]교각계산!#REF!</definedName>
    <definedName name="W3C" localSheetId="7">[4]교각계산!#REF!</definedName>
    <definedName name="W3C" localSheetId="6">[4]교각계산!#REF!</definedName>
    <definedName name="W3C">[4]교각계산!#REF!</definedName>
    <definedName name="WA" localSheetId="5">[8]교각1!#REF!</definedName>
    <definedName name="WA" localSheetId="3">[8]교각1!#REF!</definedName>
    <definedName name="WA" localSheetId="7">[8]교각1!#REF!</definedName>
    <definedName name="WA" localSheetId="6">[8]교각1!#REF!</definedName>
    <definedName name="WA">[8]교각1!#REF!</definedName>
    <definedName name="WCC" localSheetId="5">#REF!</definedName>
    <definedName name="WCC" localSheetId="3">#REF!</definedName>
    <definedName name="WCC" localSheetId="7">#REF!</definedName>
    <definedName name="WCC" localSheetId="6">#REF!</definedName>
    <definedName name="WCC">#REF!</definedName>
    <definedName name="WCP" localSheetId="5">#REF!</definedName>
    <definedName name="WCP" localSheetId="3">#REF!</definedName>
    <definedName name="WCP" localSheetId="7">#REF!</definedName>
    <definedName name="WCP" localSheetId="6">#REF!</definedName>
    <definedName name="WCP">#REF!</definedName>
    <definedName name="we" localSheetId="5">[0]!BlankMacro1</definedName>
    <definedName name="we" localSheetId="3">[0]!BlankMacro1</definedName>
    <definedName name="we" localSheetId="7">[0]!BlankMacro1</definedName>
    <definedName name="we" localSheetId="6">[0]!BlankMacro1</definedName>
    <definedName name="we">[0]!BlankMacro1</definedName>
    <definedName name="WEI" localSheetId="5">#REF!</definedName>
    <definedName name="WEI" localSheetId="3">#REF!</definedName>
    <definedName name="WEI" localSheetId="7">#REF!</definedName>
    <definedName name="WEI" localSheetId="6">#REF!</definedName>
    <definedName name="WEI">#REF!</definedName>
    <definedName name="wer" hidden="1">{#N/A,#N/A,FALSE,"골재소요량";#N/A,#N/A,FALSE,"골재소요량"}</definedName>
    <definedName name="werfew" localSheetId="5">BlankMacro1</definedName>
    <definedName name="werfew" localSheetId="3">BlankMacro1</definedName>
    <definedName name="werfew" localSheetId="7">BlankMacro1</definedName>
    <definedName name="werfew" localSheetId="6">BlankMacro1</definedName>
    <definedName name="werfew">BlankMacro1</definedName>
    <definedName name="wetuyre" localSheetId="5">BlankMacro1</definedName>
    <definedName name="wetuyre" localSheetId="3">BlankMacro1</definedName>
    <definedName name="wetuyre" localSheetId="7">BlankMacro1</definedName>
    <definedName name="wetuyre" localSheetId="6">BlankMacro1</definedName>
    <definedName name="wetuyre">BlankMacro1</definedName>
    <definedName name="WF" localSheetId="5">#REF!</definedName>
    <definedName name="WF" localSheetId="3">#REF!</definedName>
    <definedName name="WF" localSheetId="7">#REF!</definedName>
    <definedName name="WF" localSheetId="6">#REF!</definedName>
    <definedName name="WF">#REF!</definedName>
    <definedName name="WFF" localSheetId="5">#REF!</definedName>
    <definedName name="WFF" localSheetId="3">#REF!</definedName>
    <definedName name="WFF" localSheetId="7">#REF!</definedName>
    <definedName name="WFF" localSheetId="6">#REF!</definedName>
    <definedName name="WFF">#REF!</definedName>
    <definedName name="wg" localSheetId="4">#REF!</definedName>
    <definedName name="wg" localSheetId="5">#REF!</definedName>
    <definedName name="wg" localSheetId="3">#REF!</definedName>
    <definedName name="wg" localSheetId="7">#REF!</definedName>
    <definedName name="wg" localSheetId="6">#REF!</definedName>
    <definedName name="wg">#REF!</definedName>
    <definedName name="wing_l" localSheetId="5">#REF!</definedName>
    <definedName name="wing_l" localSheetId="3">#REF!</definedName>
    <definedName name="wing_l" localSheetId="7">#REF!</definedName>
    <definedName name="wing_l" localSheetId="6">#REF!</definedName>
    <definedName name="wing_l">#REF!</definedName>
    <definedName name="WING_T" localSheetId="5">#REF!</definedName>
    <definedName name="WING_T" localSheetId="3">#REF!</definedName>
    <definedName name="WING_T" localSheetId="7">#REF!</definedName>
    <definedName name="WING_T" localSheetId="6">#REF!</definedName>
    <definedName name="WING_T">#REF!</definedName>
    <definedName name="WL" localSheetId="5">[8]교각1!#REF!</definedName>
    <definedName name="WL" localSheetId="3">[8]교각1!#REF!</definedName>
    <definedName name="WL" localSheetId="7">[8]교각1!#REF!</definedName>
    <definedName name="WL" localSheetId="6">[8]교각1!#REF!</definedName>
    <definedName name="WL">[8]교각1!#REF!</definedName>
    <definedName name="WN" localSheetId="5">[8]교각1!#REF!</definedName>
    <definedName name="WN" localSheetId="3">[8]교각1!#REF!</definedName>
    <definedName name="WN" localSheetId="7">[8]교각1!#REF!</definedName>
    <definedName name="WN" localSheetId="6">[8]교각1!#REF!</definedName>
    <definedName name="WN">[8]교각1!#REF!</definedName>
    <definedName name="woogi" localSheetId="5" hidden="1">#REF!</definedName>
    <definedName name="woogi" localSheetId="3" hidden="1">#REF!</definedName>
    <definedName name="woogi" localSheetId="7" hidden="1">#REF!</definedName>
    <definedName name="woogi" localSheetId="6" hidden="1">#REF!</definedName>
    <definedName name="woogi" hidden="1">#REF!</definedName>
    <definedName name="woogi2" localSheetId="5" hidden="1">#REF!</definedName>
    <definedName name="woogi2" localSheetId="3" hidden="1">#REF!</definedName>
    <definedName name="woogi2" localSheetId="7" hidden="1">#REF!</definedName>
    <definedName name="woogi2" localSheetId="6" hidden="1">#REF!</definedName>
    <definedName name="woogi2" hidden="1">#REF!</definedName>
    <definedName name="WPP" localSheetId="5">#REF!</definedName>
    <definedName name="WPP" localSheetId="3">#REF!</definedName>
    <definedName name="WPP" localSheetId="7">#REF!</definedName>
    <definedName name="WPP" localSheetId="6">#REF!</definedName>
    <definedName name="WPP">#REF!</definedName>
    <definedName name="wq" localSheetId="5">[0]!BlankMacro1</definedName>
    <definedName name="wq" localSheetId="3">[0]!BlankMacro1</definedName>
    <definedName name="wq" localSheetId="7">[0]!BlankMacro1</definedName>
    <definedName name="wq" localSheetId="6">[0]!BlankMacro1</definedName>
    <definedName name="wq">[0]!BlankMacro1</definedName>
    <definedName name="wrn.2번." hidden="1">{#N/A,#N/A,FALSE,"2~8번"}</definedName>
    <definedName name="wrn.골재소요량." hidden="1">{#N/A,#N/A,FALSE,"골재소요량";#N/A,#N/A,FALSE,"골재소요량"}</definedName>
    <definedName name="wrn.단가표지." hidden="1">{#N/A,#N/A,FALSE,"단가표지"}</definedName>
    <definedName name="wrn.운반시간." hidden="1">{#N/A,#N/A,FALSE,"운반시간"}</definedName>
    <definedName name="wrn.조골재." hidden="1">{#N/A,#N/A,FALSE,"조골재"}</definedName>
    <definedName name="wrn.표지목차." hidden="1">{#N/A,#N/A,FALSE,"표지목차"}</definedName>
    <definedName name="wrn.혼합골재." hidden="1">{#N/A,#N/A,FALSE,"혼합골재"}</definedName>
    <definedName name="WSO" localSheetId="5">#REF!</definedName>
    <definedName name="WSO" localSheetId="3">#REF!</definedName>
    <definedName name="WSO" localSheetId="7">#REF!</definedName>
    <definedName name="WSO" localSheetId="6">#REF!</definedName>
    <definedName name="WSO">#REF!</definedName>
    <definedName name="WSUM" localSheetId="5">#REF!</definedName>
    <definedName name="WSUM" localSheetId="3">#REF!</definedName>
    <definedName name="WSUM" localSheetId="7">#REF!</definedName>
    <definedName name="WSUM" localSheetId="6">#REF!</definedName>
    <definedName name="WSUM">#REF!</definedName>
    <definedName name="wt" localSheetId="5">BlankMacro1</definedName>
    <definedName name="wt" localSheetId="3">BlankMacro1</definedName>
    <definedName name="wt" localSheetId="7">BlankMacro1</definedName>
    <definedName name="wt" localSheetId="6">BlankMacro1</definedName>
    <definedName name="wt">BlankMacro1</definedName>
    <definedName name="ww" localSheetId="5">[0]!BlankMacro1</definedName>
    <definedName name="ww" localSheetId="3">[0]!BlankMacro1</definedName>
    <definedName name="ww" localSheetId="7">[0]!BlankMacro1</definedName>
    <definedName name="ww" localSheetId="6">[0]!BlankMacro1</definedName>
    <definedName name="ww">[0]!BlankMacro1</definedName>
    <definedName name="www" localSheetId="5">[0]!BlankMacro1</definedName>
    <definedName name="www" localSheetId="3">[0]!BlankMacro1</definedName>
    <definedName name="www" localSheetId="7">[0]!BlankMacro1</definedName>
    <definedName name="www" localSheetId="6">[0]!BlankMacro1</definedName>
    <definedName name="www">[0]!BlankMacro1</definedName>
    <definedName name="WZ" localSheetId="5">BlankMacro1</definedName>
    <definedName name="WZ" localSheetId="3">BlankMacro1</definedName>
    <definedName name="WZ" localSheetId="7">BlankMacro1</definedName>
    <definedName name="WZ" localSheetId="6">BlankMacro1</definedName>
    <definedName name="WZ">BlankMacro1</definedName>
    <definedName name="X" localSheetId="5">#REF!</definedName>
    <definedName name="X" localSheetId="3">#REF!</definedName>
    <definedName name="X" localSheetId="7">#REF!</definedName>
    <definedName name="X" localSheetId="6">#REF!</definedName>
    <definedName name="X">#REF!</definedName>
    <definedName name="xc" localSheetId="5">BlankMacro1</definedName>
    <definedName name="xc" localSheetId="3">BlankMacro1</definedName>
    <definedName name="xc" localSheetId="7">BlankMacro1</definedName>
    <definedName name="xc" localSheetId="6">BlankMacro1</definedName>
    <definedName name="xc">BlankMacro1</definedName>
    <definedName name="xd" localSheetId="5">BlankMacro1</definedName>
    <definedName name="xd" localSheetId="3">BlankMacro1</definedName>
    <definedName name="xd" localSheetId="7">BlankMacro1</definedName>
    <definedName name="xd" localSheetId="6">BlankMacro1</definedName>
    <definedName name="xd">BlankMacro1</definedName>
    <definedName name="xdd" localSheetId="5">BlankMacro1</definedName>
    <definedName name="xdd" localSheetId="3">BlankMacro1</definedName>
    <definedName name="xdd" localSheetId="7">BlankMacro1</definedName>
    <definedName name="xdd" localSheetId="6">BlankMacro1</definedName>
    <definedName name="xdd">BlankMacro1</definedName>
    <definedName name="xddd" localSheetId="5">BlankMacro1</definedName>
    <definedName name="xddd" localSheetId="3">BlankMacro1</definedName>
    <definedName name="xddd" localSheetId="7">BlankMacro1</definedName>
    <definedName name="xddd" localSheetId="6">BlankMacro1</definedName>
    <definedName name="xddd">BlankMacro1</definedName>
    <definedName name="xs" localSheetId="5">BlankMacro1</definedName>
    <definedName name="xs" localSheetId="3">BlankMacro1</definedName>
    <definedName name="xs" localSheetId="7">BlankMacro1</definedName>
    <definedName name="xs" localSheetId="6">BlankMacro1</definedName>
    <definedName name="xs">BlankMacro1</definedName>
    <definedName name="xsa" localSheetId="5">BlankMacro1</definedName>
    <definedName name="xsa" localSheetId="3">BlankMacro1</definedName>
    <definedName name="xsa" localSheetId="7">BlankMacro1</definedName>
    <definedName name="xsa" localSheetId="6">BlankMacro1</definedName>
    <definedName name="xsa">BlankMacro1</definedName>
    <definedName name="xv" localSheetId="5">BlankMacro1</definedName>
    <definedName name="xv" localSheetId="3">BlankMacro1</definedName>
    <definedName name="xv" localSheetId="7">BlankMacro1</definedName>
    <definedName name="xv" localSheetId="6">BlankMacro1</definedName>
    <definedName name="xv">BlankMacro1</definedName>
    <definedName name="xvb" localSheetId="5">BlankMacro1</definedName>
    <definedName name="xvb" localSheetId="3">BlankMacro1</definedName>
    <definedName name="xvb" localSheetId="7">BlankMacro1</definedName>
    <definedName name="xvb" localSheetId="6">BlankMacro1</definedName>
    <definedName name="xvb">BlankMacro1</definedName>
    <definedName name="xx" localSheetId="5">#REF!</definedName>
    <definedName name="xx" localSheetId="3">#REF!</definedName>
    <definedName name="xx" localSheetId="7">#REF!</definedName>
    <definedName name="xx" localSheetId="6">#REF!</definedName>
    <definedName name="xx">#REF!</definedName>
    <definedName name="xxxx" hidden="1">{#N/A,#N/A,FALSE,"표지목차"}</definedName>
    <definedName name="xxxxc" hidden="1">{#N/A,#N/A,FALSE,"조골재"}</definedName>
    <definedName name="xz" localSheetId="5">BlankMacro1</definedName>
    <definedName name="xz" localSheetId="3">BlankMacro1</definedName>
    <definedName name="xz" localSheetId="7">BlankMacro1</definedName>
    <definedName name="xz" localSheetId="6">BlankMacro1</definedName>
    <definedName name="xz">BlankMacro1</definedName>
    <definedName name="xzz" localSheetId="5">BlankMacro1</definedName>
    <definedName name="xzz" localSheetId="3">BlankMacro1</definedName>
    <definedName name="xzz" localSheetId="7">BlankMacro1</definedName>
    <definedName name="xzz" localSheetId="6">BlankMacro1</definedName>
    <definedName name="xzz">BlankMacro1</definedName>
    <definedName name="y" localSheetId="5">BlankMacro1</definedName>
    <definedName name="y" localSheetId="3">BlankMacro1</definedName>
    <definedName name="y" localSheetId="7">BlankMacro1</definedName>
    <definedName name="y" localSheetId="6">BlankMacro1</definedName>
    <definedName name="y">BlankMacro1</definedName>
    <definedName name="yed" localSheetId="5">BlankMacro1</definedName>
    <definedName name="yed" localSheetId="3">BlankMacro1</definedName>
    <definedName name="yed" localSheetId="7">BlankMacro1</definedName>
    <definedName name="yed" localSheetId="6">BlankMacro1</definedName>
    <definedName name="yed">BlankMacro1</definedName>
    <definedName name="yhr" localSheetId="5">BlankMacro1</definedName>
    <definedName name="yhr" localSheetId="3">BlankMacro1</definedName>
    <definedName name="yhr" localSheetId="7">BlankMacro1</definedName>
    <definedName name="yhr" localSheetId="6">BlankMacro1</definedName>
    <definedName name="yhr">BlankMacro1</definedName>
    <definedName name="yhrtu" localSheetId="5">BlankMacro1</definedName>
    <definedName name="yhrtu" localSheetId="3">BlankMacro1</definedName>
    <definedName name="yhrtu" localSheetId="7">BlankMacro1</definedName>
    <definedName name="yhrtu" localSheetId="6">BlankMacro1</definedName>
    <definedName name="yhrtu">BlankMacro1</definedName>
    <definedName name="yiulk" localSheetId="5">BlankMacro1</definedName>
    <definedName name="yiulk" localSheetId="3">BlankMacro1</definedName>
    <definedName name="yiulk" localSheetId="7">BlankMacro1</definedName>
    <definedName name="yiulk" localSheetId="6">BlankMacro1</definedName>
    <definedName name="yiulk">BlankMacro1</definedName>
    <definedName name="yr" localSheetId="5">BlankMacro1</definedName>
    <definedName name="yr" localSheetId="3">BlankMacro1</definedName>
    <definedName name="yr" localSheetId="7">BlankMacro1</definedName>
    <definedName name="yr" localSheetId="6">BlankMacro1</definedName>
    <definedName name="yr">BlankMacro1</definedName>
    <definedName name="YU" localSheetId="5">BlankMacro1</definedName>
    <definedName name="YU" localSheetId="3">BlankMacro1</definedName>
    <definedName name="YU" localSheetId="7">BlankMacro1</definedName>
    <definedName name="YU" localSheetId="6">BlankMacro1</definedName>
    <definedName name="YU">BlankMacro1</definedName>
    <definedName name="yuiyi" localSheetId="5">BlankMacro1</definedName>
    <definedName name="yuiyi" localSheetId="3">BlankMacro1</definedName>
    <definedName name="yuiyi" localSheetId="7">BlankMacro1</definedName>
    <definedName name="yuiyi" localSheetId="6">BlankMacro1</definedName>
    <definedName name="yuiyi">BlankMacro1</definedName>
    <definedName name="yy" hidden="1">{#N/A,#N/A,FALSE,"단가표지"}</definedName>
    <definedName name="yyjkyk" localSheetId="5">BlankMacro1</definedName>
    <definedName name="yyjkyk" localSheetId="3">BlankMacro1</definedName>
    <definedName name="yyjkyk" localSheetId="7">BlankMacro1</definedName>
    <definedName name="yyjkyk" localSheetId="6">BlankMacro1</definedName>
    <definedName name="yyjkyk">BlankMacro1</definedName>
    <definedName name="yyy" localSheetId="5">#REF!</definedName>
    <definedName name="yyy" localSheetId="3">#REF!</definedName>
    <definedName name="yyy" localSheetId="7">#REF!</definedName>
    <definedName name="yyy" localSheetId="6">#REF!</definedName>
    <definedName name="yyy">#REF!</definedName>
    <definedName name="yyyuj" localSheetId="5">BlankMacro1</definedName>
    <definedName name="yyyuj" localSheetId="3">BlankMacro1</definedName>
    <definedName name="yyyuj" localSheetId="7">BlankMacro1</definedName>
    <definedName name="yyyuj" localSheetId="6">BlankMacro1</definedName>
    <definedName name="yyyuj">BlankMacro1</definedName>
    <definedName name="yyyyy" localSheetId="5">#REF!</definedName>
    <definedName name="yyyyy" localSheetId="3">#REF!</definedName>
    <definedName name="yyyyy" localSheetId="7">#REF!</definedName>
    <definedName name="yyyyy" localSheetId="6">#REF!</definedName>
    <definedName name="yyyyy">#REF!</definedName>
    <definedName name="yyyyyy" hidden="1">{#N/A,#N/A,FALSE,"조골재"}</definedName>
    <definedName name="yyyyyyyyyyyy" localSheetId="5">#REF!</definedName>
    <definedName name="yyyyyyyyyyyy" localSheetId="3">#REF!</definedName>
    <definedName name="yyyyyyyyyyyy" localSheetId="7">#REF!</definedName>
    <definedName name="yyyyyyyyyyyy" localSheetId="6">#REF!</definedName>
    <definedName name="yyyyyyyyyyyy">#REF!</definedName>
    <definedName name="z" hidden="1">{#N/A,#N/A,FALSE,"2~8번"}</definedName>
    <definedName name="za" localSheetId="5">BlankMacro1</definedName>
    <definedName name="za" localSheetId="3">BlankMacro1</definedName>
    <definedName name="za" localSheetId="7">BlankMacro1</definedName>
    <definedName name="za" localSheetId="6">BlankMacro1</definedName>
    <definedName name="za">BlankMacro1</definedName>
    <definedName name="zb" localSheetId="5">BlankMacro1</definedName>
    <definedName name="zb" localSheetId="3">BlankMacro1</definedName>
    <definedName name="zb" localSheetId="7">BlankMacro1</definedName>
    <definedName name="zb" localSheetId="6">BlankMacro1</definedName>
    <definedName name="zb">BlankMacro1</definedName>
    <definedName name="zc" localSheetId="5">BlankMacro1</definedName>
    <definedName name="zc" localSheetId="3">BlankMacro1</definedName>
    <definedName name="zc" localSheetId="7">BlankMacro1</definedName>
    <definedName name="zc" localSheetId="6">BlankMacro1</definedName>
    <definedName name="zc">BlankMacro1</definedName>
    <definedName name="ZSQ" localSheetId="5">BlankMacro1</definedName>
    <definedName name="ZSQ" localSheetId="3">BlankMacro1</definedName>
    <definedName name="ZSQ" localSheetId="7">BlankMacro1</definedName>
    <definedName name="ZSQ" localSheetId="6">BlankMacro1</definedName>
    <definedName name="ZSQ">BlankMacro1</definedName>
    <definedName name="zx" localSheetId="5">BlankMacro1</definedName>
    <definedName name="zx" localSheetId="3">BlankMacro1</definedName>
    <definedName name="zx" localSheetId="7">BlankMacro1</definedName>
    <definedName name="zx" localSheetId="6">BlankMacro1</definedName>
    <definedName name="zx">BlankMacro1</definedName>
    <definedName name="zxc" localSheetId="5">BlankMacro1</definedName>
    <definedName name="zxc" localSheetId="3">BlankMacro1</definedName>
    <definedName name="zxc" localSheetId="7">BlankMacro1</definedName>
    <definedName name="zxc" localSheetId="6">BlankMacro1</definedName>
    <definedName name="zxc">BlankMacro1</definedName>
    <definedName name="zz">[19]단위수량!$D$11</definedName>
    <definedName name="zzz" hidden="1">{#N/A,#N/A,FALSE,"2~8번"}</definedName>
    <definedName name="zzzz" localSheetId="5">#REF!</definedName>
    <definedName name="zzzz" localSheetId="3">#REF!</definedName>
    <definedName name="zzzz" localSheetId="7">#REF!</definedName>
    <definedName name="zzzz" localSheetId="6">#REF!</definedName>
    <definedName name="zzzz">#REF!</definedName>
    <definedName name="zzzzz" localSheetId="5">#REF!</definedName>
    <definedName name="zzzzz" localSheetId="3">#REF!</definedName>
    <definedName name="zzzzz" localSheetId="7">#REF!</definedName>
    <definedName name="zzzzz" localSheetId="6">#REF!</definedName>
    <definedName name="zzzzz">#REF!</definedName>
    <definedName name="zzzzzz" localSheetId="5">#REF!</definedName>
    <definedName name="zzzzzz" localSheetId="3">#REF!</definedName>
    <definedName name="zzzzzz" localSheetId="7">#REF!</definedName>
    <definedName name="zzzzzz" localSheetId="6">#REF!</definedName>
    <definedName name="zzzzzz">#REF!</definedName>
    <definedName name="zzzzzzzz" localSheetId="5">#REF!</definedName>
    <definedName name="zzzzzzzz" localSheetId="3">#REF!</definedName>
    <definedName name="zzzzzzzz" localSheetId="7">#REF!</definedName>
    <definedName name="zzzzzzzz" localSheetId="6">#REF!</definedName>
    <definedName name="zzzzzzzz">#REF!</definedName>
    <definedName name="σCK__160" localSheetId="5">#REF!</definedName>
    <definedName name="σCK__160" localSheetId="3">#REF!</definedName>
    <definedName name="σCK__160" localSheetId="7">#REF!</definedName>
    <definedName name="σCK__160" localSheetId="6">#REF!</definedName>
    <definedName name="σCK__160">#REF!</definedName>
    <definedName name="σCK__210" localSheetId="5">#REF!</definedName>
    <definedName name="σCK__210" localSheetId="3">#REF!</definedName>
    <definedName name="σCK__210" localSheetId="7">#REF!</definedName>
    <definedName name="σCK__210" localSheetId="6">#REF!</definedName>
    <definedName name="σCK__210">#REF!</definedName>
    <definedName name="σCK__240" localSheetId="5">#REF!</definedName>
    <definedName name="σCK__240" localSheetId="3">#REF!</definedName>
    <definedName name="σCK__240" localSheetId="7">#REF!</definedName>
    <definedName name="σCK__240" localSheetId="6">#REF!</definedName>
    <definedName name="σCK__240">#REF!</definedName>
    <definedName name="φ_100" localSheetId="5">#REF!</definedName>
    <definedName name="φ_100" localSheetId="3">#REF!</definedName>
    <definedName name="φ_100" localSheetId="7">#REF!</definedName>
    <definedName name="φ_100" localSheetId="6">#REF!</definedName>
    <definedName name="φ_100">#REF!</definedName>
    <definedName name="ㄱ" localSheetId="5">BlankMacro1</definedName>
    <definedName name="ㄱ" localSheetId="3">BlankMacro1</definedName>
    <definedName name="ㄱ" localSheetId="7">BlankMacro1</definedName>
    <definedName name="ㄱ" localSheetId="6">BlankMacro1</definedName>
    <definedName name="ㄱ">BlankMacro1</definedName>
    <definedName name="ㄱㄱ" hidden="1">{#N/A,#N/A,FALSE,"단가표지"}</definedName>
    <definedName name="ㄱㄱㄱ" localSheetId="4">#REF!</definedName>
    <definedName name="ㄱㄱㄱ" localSheetId="5">#REF!</definedName>
    <definedName name="ㄱㄱㄱ" localSheetId="3">#REF!</definedName>
    <definedName name="ㄱㄱㄱ" localSheetId="7">#REF!</definedName>
    <definedName name="ㄱㄱㄱ" localSheetId="6">#REF!</definedName>
    <definedName name="ㄱㄱㄱ">#REF!</definedName>
    <definedName name="ㄱㄱㄱㄱㄱ" hidden="1">{#N/A,#N/A,FALSE,"2~8번"}</definedName>
    <definedName name="ㄱㄱㄱㄱㄱㄱㄱㄱㄱㄱㄱㄱㄱ" hidden="1">{#N/A,#N/A,FALSE,"단가표지"}</definedName>
    <definedName name="ㄱㄱㄱㄱㄱㄱㄱㄱㄱㄱㄱㄱㄱㄱㄱㄱ" hidden="1">{#N/A,#N/A,FALSE,"골재소요량";#N/A,#N/A,FALSE,"골재소요량"}</definedName>
    <definedName name="ㄱㄱㄱㄱㄱㄱㄱㄱㄱㄱㄱㄱㄱㄱㄱㄱㄱㄱ" hidden="1">{#N/A,#N/A,FALSE,"조골재"}</definedName>
    <definedName name="ㄱㄳㄳ" hidden="1">{#N/A,#N/A,FALSE,"2~8번"}</definedName>
    <definedName name="ㄱㄴ슈쥿ㄴ" localSheetId="5">[0]!BlankMacro1</definedName>
    <definedName name="ㄱㄴ슈쥿ㄴ" localSheetId="3">[0]!BlankMacro1</definedName>
    <definedName name="ㄱㄴ슈쥿ㄴ" localSheetId="7">[0]!BlankMacro1</definedName>
    <definedName name="ㄱㄴ슈쥿ㄴ" localSheetId="6">[0]!BlankMacro1</definedName>
    <definedName name="ㄱㄴ슈쥿ㄴ">[0]!BlankMacro1</definedName>
    <definedName name="ㄱㄴ슌ㄱ" hidden="1">{#N/A,#N/A,FALSE,"단가표지"}</definedName>
    <definedName name="ㄱㄷㄴ슌ㄱ" hidden="1">{#N/A,#N/A,FALSE,"골재소요량";#N/A,#N/A,FALSE,"골재소요량"}</definedName>
    <definedName name="ㄱㄷㅁㅍㅅㅂ" hidden="1">{#N/A,#N/A,FALSE,"골재소요량";#N/A,#N/A,FALSE,"골재소요량"}</definedName>
    <definedName name="ㄱㄷㅈ" hidden="1">{#N/A,#N/A,FALSE,"골재소요량";#N/A,#N/A,FALSE,"골재소요량"}</definedName>
    <definedName name="ㄱㄷㅎㅅㄷ4" hidden="1">{#N/A,#N/A,FALSE,"운반시간"}</definedName>
    <definedName name="ㄱㄿ" localSheetId="4">#REF!</definedName>
    <definedName name="ㄱㄿ" localSheetId="5">#REF!</definedName>
    <definedName name="ㄱㄿ" localSheetId="3">#REF!</definedName>
    <definedName name="ㄱㄿ" localSheetId="7">#REF!</definedName>
    <definedName name="ㄱㄿ" localSheetId="6">#REF!</definedName>
    <definedName name="ㄱㄿ">#REF!</definedName>
    <definedName name="ㄱ슈" hidden="1">{#N/A,#N/A,FALSE,"혼합골재"}</definedName>
    <definedName name="ㄱ슈교ㅜ" localSheetId="5">[0]!BlankMacro1</definedName>
    <definedName name="ㄱ슈교ㅜ" localSheetId="3">[0]!BlankMacro1</definedName>
    <definedName name="ㄱ슈교ㅜ" localSheetId="7">[0]!BlankMacro1</definedName>
    <definedName name="ㄱ슈교ㅜ" localSheetId="6">[0]!BlankMacro1</definedName>
    <definedName name="ㄱ슈교ㅜ">[0]!BlankMacro1</definedName>
    <definedName name="ㄱㅈ" localSheetId="4">#REF!</definedName>
    <definedName name="ㄱㅈ" localSheetId="5">#REF!</definedName>
    <definedName name="ㄱㅈ" localSheetId="3">#REF!</definedName>
    <definedName name="ㄱㅈ" localSheetId="7">#REF!</definedName>
    <definedName name="ㄱㅈ" localSheetId="6">#REF!</definedName>
    <definedName name="ㄱㅈ">#REF!</definedName>
    <definedName name="ㄱㅈㄹ" localSheetId="5">#REF!</definedName>
    <definedName name="ㄱㅈㄹ" localSheetId="3">#REF!</definedName>
    <definedName name="ㄱㅈㄹ" localSheetId="7">#REF!</definedName>
    <definedName name="ㄱㅈㄹ" localSheetId="6">#REF!</definedName>
    <definedName name="ㄱㅈㄹ">#REF!</definedName>
    <definedName name="ㄱㅎ" localSheetId="5">BlankMacro1</definedName>
    <definedName name="ㄱㅎ" localSheetId="3">BlankMacro1</definedName>
    <definedName name="ㄱㅎ" localSheetId="7">BlankMacro1</definedName>
    <definedName name="ㄱㅎ" localSheetId="6">BlankMacro1</definedName>
    <definedName name="ㄱㅎ">BlankMacro1</definedName>
    <definedName name="가" localSheetId="4">#REF!</definedName>
    <definedName name="가" localSheetId="5">#REF!</definedName>
    <definedName name="가" localSheetId="3">#REF!</definedName>
    <definedName name="가" localSheetId="7">#REF!</definedName>
    <definedName name="가" localSheetId="6">#REF!</definedName>
    <definedName name="가">#REF!</definedName>
    <definedName name="가_드_레_일__개_소_별_명_세" localSheetId="5">[12]수량산출!#REF!</definedName>
    <definedName name="가_드_레_일__개_소_별_명_세" localSheetId="3">[12]수량산출!#REF!</definedName>
    <definedName name="가_드_레_일__개_소_별_명_세" localSheetId="7">[12]수량산출!#REF!</definedName>
    <definedName name="가_드_레_일__개_소_별_명_세" localSheetId="6">[12]수량산출!#REF!</definedName>
    <definedName name="가_드_레_일__개_소_별_명_세">[12]수량산출!#REF!</definedName>
    <definedName name="가_드_레_일_수_량_집_계" localSheetId="5">[12]수량산출!#REF!</definedName>
    <definedName name="가_드_레_일_수_량_집_계" localSheetId="3">[12]수량산출!#REF!</definedName>
    <definedName name="가_드_레_일_수_량_집_계" localSheetId="7">[12]수량산출!#REF!</definedName>
    <definedName name="가_드_레_일_수_량_집_계" localSheetId="6">[12]수량산출!#REF!</definedName>
    <definedName name="가_드_레_일_수_량_집_계">[12]수량산출!#REF!</definedName>
    <definedName name="가_설_공_사" localSheetId="5">[12]수량산출!#REF!</definedName>
    <definedName name="가_설_공_사" localSheetId="3">[12]수량산출!#REF!</definedName>
    <definedName name="가_설_공_사" localSheetId="7">[12]수량산출!#REF!</definedName>
    <definedName name="가_설_공_사" localSheetId="6">[12]수량산출!#REF!</definedName>
    <definedName name="가_설_공_사">[12]수량산출!#REF!</definedName>
    <definedName name="가가" localSheetId="4">#REF!</definedName>
    <definedName name="가가" localSheetId="5">#REF!</definedName>
    <definedName name="가가" localSheetId="3">#REF!</definedName>
    <definedName name="가가" localSheetId="7">#REF!</definedName>
    <definedName name="가가" localSheetId="6">#REF!</definedName>
    <definedName name="가가">#REF!</definedName>
    <definedName name="가나아" localSheetId="5">#REF!</definedName>
    <definedName name="가나아" localSheetId="3">#REF!</definedName>
    <definedName name="가나아" localSheetId="7">#REF!</definedName>
    <definedName name="가나아" localSheetId="6">#REF!</definedName>
    <definedName name="가나아">#REF!</definedName>
    <definedName name="가아나" localSheetId="5">#REF!</definedName>
    <definedName name="가아나" localSheetId="3">#REF!</definedName>
    <definedName name="가아나" localSheetId="7">#REF!</definedName>
    <definedName name="가아나" localSheetId="6">#REF!</definedName>
    <definedName name="가아나">#REF!</definedName>
    <definedName name="가체절..." localSheetId="5">BlankMacro1</definedName>
    <definedName name="가체절..." localSheetId="3">BlankMacro1</definedName>
    <definedName name="가체절..." localSheetId="7">BlankMacro1</definedName>
    <definedName name="가체절..." localSheetId="6">BlankMacro1</definedName>
    <definedName name="가체절...">BlankMacro1</definedName>
    <definedName name="간접노무비" localSheetId="4">#REF!</definedName>
    <definedName name="간접노무비" localSheetId="5">#REF!</definedName>
    <definedName name="간접노무비" localSheetId="3">#REF!</definedName>
    <definedName name="간접노무비" localSheetId="7">#REF!</definedName>
    <definedName name="간접노무비" localSheetId="6">#REF!</definedName>
    <definedName name="간접노무비">#REF!</definedName>
    <definedName name="간접노무비요율" localSheetId="4">#REF!</definedName>
    <definedName name="간접노무비요율" localSheetId="5">#REF!</definedName>
    <definedName name="간접노무비요율" localSheetId="3">#REF!</definedName>
    <definedName name="간접노무비요율" localSheetId="7">#REF!</definedName>
    <definedName name="간접노무비요율" localSheetId="6">#REF!</definedName>
    <definedName name="간접노무비요율">#REF!</definedName>
    <definedName name="간접노무비요율_변경" localSheetId="4">#REF!</definedName>
    <definedName name="간접노무비요율_변경" localSheetId="5">#REF!</definedName>
    <definedName name="간접노무비요율_변경" localSheetId="3">#REF!</definedName>
    <definedName name="간접노무비요율_변경" localSheetId="7">#REF!</definedName>
    <definedName name="간접노무비요율_변경" localSheetId="6">#REF!</definedName>
    <definedName name="간접노무비요율_변경">#REF!</definedName>
    <definedName name="간접노무비율">[20]요율!$F$5</definedName>
    <definedName name="간지라네" localSheetId="5">[21]!수식입력매크로</definedName>
    <definedName name="간지라네" localSheetId="3">[21]!수식입력매크로</definedName>
    <definedName name="간지라네" localSheetId="7">[21]!수식입력매크로</definedName>
    <definedName name="간지라네" localSheetId="6">[21]!수식입력매크로</definedName>
    <definedName name="간지라네">[21]!수식입력매크로</definedName>
    <definedName name="갈매기표지판_개소별명세" localSheetId="5">[12]수량산출!#REF!</definedName>
    <definedName name="갈매기표지판_개소별명세" localSheetId="3">[12]수량산출!#REF!</definedName>
    <definedName name="갈매기표지판_개소별명세" localSheetId="7">[12]수량산출!#REF!</definedName>
    <definedName name="갈매기표지판_개소별명세" localSheetId="6">[12]수량산출!#REF!</definedName>
    <definedName name="갈매기표지판_개소별명세">[12]수량산출!#REF!</definedName>
    <definedName name="갈빌1호" localSheetId="5">#REF!</definedName>
    <definedName name="갈빌1호" localSheetId="3">#REF!</definedName>
    <definedName name="갈빌1호" localSheetId="7">#REF!</definedName>
    <definedName name="갈빌1호" localSheetId="6">#REF!</definedName>
    <definedName name="갈빌1호">#REF!</definedName>
    <definedName name="갈빌2호" localSheetId="5">#REF!</definedName>
    <definedName name="갈빌2호" localSheetId="3">#REF!</definedName>
    <definedName name="갈빌2호" localSheetId="7">#REF!</definedName>
    <definedName name="갈빌2호" localSheetId="6">#REF!</definedName>
    <definedName name="갈빌2호">#REF!</definedName>
    <definedName name="갈빌3호" localSheetId="5">#REF!</definedName>
    <definedName name="갈빌3호" localSheetId="3">#REF!</definedName>
    <definedName name="갈빌3호" localSheetId="7">#REF!</definedName>
    <definedName name="갈빌3호" localSheetId="6">#REF!</definedName>
    <definedName name="갈빌3호">#REF!</definedName>
    <definedName name="갑" localSheetId="4">#REF!</definedName>
    <definedName name="갑" localSheetId="5">#REF!</definedName>
    <definedName name="갑" localSheetId="3">#REF!</definedName>
    <definedName name="갑" localSheetId="7">#REF!</definedName>
    <definedName name="갑" localSheetId="6">#REF!</definedName>
    <definedName name="갑">#REF!</definedName>
    <definedName name="개거" localSheetId="5">#REF!</definedName>
    <definedName name="개거" localSheetId="3">#REF!</definedName>
    <definedName name="개거" localSheetId="7">#REF!</definedName>
    <definedName name="개거" localSheetId="6">#REF!</definedName>
    <definedName name="개거">#REF!</definedName>
    <definedName name="개비온" localSheetId="5">BlankMacro1</definedName>
    <definedName name="개비온" localSheetId="3">BlankMacro1</definedName>
    <definedName name="개비온" localSheetId="7">BlankMacro1</definedName>
    <definedName name="개비온" localSheetId="6">BlankMacro1</definedName>
    <definedName name="개비온">BlankMacro1</definedName>
    <definedName name="거푸집" localSheetId="5">#REF!</definedName>
    <definedName name="거푸집" localSheetId="3">#REF!</definedName>
    <definedName name="거푸집" localSheetId="7">#REF!</definedName>
    <definedName name="거푸집" localSheetId="6">#REF!</definedName>
    <definedName name="거푸집">#REF!</definedName>
    <definedName name="견적내역" localSheetId="4">#REF!</definedName>
    <definedName name="견적내역" localSheetId="5">#REF!</definedName>
    <definedName name="견적내역" localSheetId="3">#REF!</definedName>
    <definedName name="견적내역" localSheetId="7">#REF!</definedName>
    <definedName name="견적내역" localSheetId="6">#REF!</definedName>
    <definedName name="견적내역">#REF!</definedName>
    <definedName name="견적서1" localSheetId="4">#REF!</definedName>
    <definedName name="견적서1" localSheetId="5">#REF!</definedName>
    <definedName name="견적서1" localSheetId="3">#REF!</definedName>
    <definedName name="견적서1" localSheetId="7">#REF!</definedName>
    <definedName name="견적서1" localSheetId="6">#REF!</definedName>
    <definedName name="견적서1">#REF!</definedName>
    <definedName name="견적서2" localSheetId="4">#REF!</definedName>
    <definedName name="견적서2" localSheetId="5">#REF!</definedName>
    <definedName name="견적서2" localSheetId="3">#REF!</definedName>
    <definedName name="견적서2" localSheetId="7">#REF!</definedName>
    <definedName name="견적서2" localSheetId="6">#REF!</definedName>
    <definedName name="견적서2">#REF!</definedName>
    <definedName name="견적서3" localSheetId="4">#REF!</definedName>
    <definedName name="견적서3" localSheetId="5">#REF!</definedName>
    <definedName name="견적서3" localSheetId="3">#REF!</definedName>
    <definedName name="견적서3" localSheetId="7">#REF!</definedName>
    <definedName name="견적서3" localSheetId="6">#REF!</definedName>
    <definedName name="견적서3">#REF!</definedName>
    <definedName name="견적서4" localSheetId="4">#REF!</definedName>
    <definedName name="견적서4" localSheetId="5">#REF!</definedName>
    <definedName name="견적서4" localSheetId="3">#REF!</definedName>
    <definedName name="견적서4" localSheetId="7">#REF!</definedName>
    <definedName name="견적서4" localSheetId="6">#REF!</definedName>
    <definedName name="견적서4">#REF!</definedName>
    <definedName name="견적서5" localSheetId="4">#REF!</definedName>
    <definedName name="견적서5" localSheetId="5">#REF!</definedName>
    <definedName name="견적서5" localSheetId="3">#REF!</definedName>
    <definedName name="견적서5" localSheetId="7">#REF!</definedName>
    <definedName name="견적서5" localSheetId="6">#REF!</definedName>
    <definedName name="견적서5">#REF!</definedName>
    <definedName name="견적서6" localSheetId="4">#REF!</definedName>
    <definedName name="견적서6" localSheetId="5">#REF!</definedName>
    <definedName name="견적서6" localSheetId="3">#REF!</definedName>
    <definedName name="견적서6" localSheetId="7">#REF!</definedName>
    <definedName name="견적서6" localSheetId="6">#REF!</definedName>
    <definedName name="견적서6">#REF!</definedName>
    <definedName name="결__과" localSheetId="5">#REF!</definedName>
    <definedName name="결__과" localSheetId="3">#REF!</definedName>
    <definedName name="결__과" localSheetId="7">#REF!</definedName>
    <definedName name="결__과" localSheetId="6">#REF!</definedName>
    <definedName name="결__과">#REF!</definedName>
    <definedName name="경비" localSheetId="4">#REF!</definedName>
    <definedName name="경비" localSheetId="5">#REF!</definedName>
    <definedName name="경비" localSheetId="3">#REF!</definedName>
    <definedName name="경비" localSheetId="7">#REF!</definedName>
    <definedName name="경비" localSheetId="6">#REF!</definedName>
    <definedName name="경비">#REF!</definedName>
    <definedName name="경비금액" localSheetId="5">#REF!</definedName>
    <definedName name="경비금액" localSheetId="3">#REF!</definedName>
    <definedName name="경비금액" localSheetId="7">#REF!</definedName>
    <definedName name="경비금액" localSheetId="6">#REF!</definedName>
    <definedName name="경비금액">#REF!</definedName>
    <definedName name="경비단가" localSheetId="5">#REF!</definedName>
    <definedName name="경비단가" localSheetId="3">#REF!</definedName>
    <definedName name="경비단가" localSheetId="7">#REF!</definedName>
    <definedName name="경비단가" localSheetId="6">#REF!</definedName>
    <definedName name="경비단가">#REF!</definedName>
    <definedName name="경비율">[20]요율!$F$6</definedName>
    <definedName name="경비합" localSheetId="4">#REF!</definedName>
    <definedName name="경비합" localSheetId="5">#REF!</definedName>
    <definedName name="경비합" localSheetId="3">#REF!</definedName>
    <definedName name="경비합" localSheetId="7">#REF!</definedName>
    <definedName name="경비합" localSheetId="6">#REF!</definedName>
    <definedName name="경비합">#REF!</definedName>
    <definedName name="경사">[22]단위수량!$D$11</definedName>
    <definedName name="경유" localSheetId="4">#REF!</definedName>
    <definedName name="경유" localSheetId="5">#REF!</definedName>
    <definedName name="경유" localSheetId="3">#REF!</definedName>
    <definedName name="경유" localSheetId="7">#REF!</definedName>
    <definedName name="경유" localSheetId="6">#REF!</definedName>
    <definedName name="경유">#REF!</definedName>
    <definedName name="계" localSheetId="4">#REF!</definedName>
    <definedName name="계" localSheetId="5">#REF!</definedName>
    <definedName name="계" localSheetId="3">#REF!</definedName>
    <definedName name="계" localSheetId="7">#REF!</definedName>
    <definedName name="계" localSheetId="6">#REF!</definedName>
    <definedName name="계">#REF!</definedName>
    <definedName name="고" hidden="1">{#N/A,#N/A,FALSE,"단가표지"}</definedName>
    <definedName name="고경준" hidden="1">{#N/A,#N/A,FALSE,"골재소요량";#N/A,#N/A,FALSE,"골재소요량"}</definedName>
    <definedName name="고고" hidden="1">{#N/A,#N/A,FALSE,"조골재"}</definedName>
    <definedName name="고고.." hidden="1">{#N/A,#N/A,FALSE,"골재소요량";#N/A,#N/A,FALSE,"골재소요량"}</definedName>
    <definedName name="고급" localSheetId="4">#REF!</definedName>
    <definedName name="고급" localSheetId="5">#REF!</definedName>
    <definedName name="고급" localSheetId="3">#REF!</definedName>
    <definedName name="고급" localSheetId="7">#REF!</definedName>
    <definedName name="고급" localSheetId="6">#REF!</definedName>
    <definedName name="고급">#REF!</definedName>
    <definedName name="고급기능사" localSheetId="4">#REF!</definedName>
    <definedName name="고급기능사" localSheetId="5">#REF!</definedName>
    <definedName name="고급기능사" localSheetId="3">#REF!</definedName>
    <definedName name="고급기능사" localSheetId="7">#REF!</definedName>
    <definedName name="고급기능사" localSheetId="6">#REF!</definedName>
    <definedName name="고급기능사">#REF!</definedName>
    <definedName name="고기" localSheetId="4">#REF!</definedName>
    <definedName name="고기" localSheetId="5">#REF!</definedName>
    <definedName name="고기" localSheetId="3">#REF!</definedName>
    <definedName name="고기" localSheetId="7">#REF!</definedName>
    <definedName name="고기" localSheetId="6">#REF!</definedName>
    <definedName name="고기">#REF!</definedName>
    <definedName name="고용보험료" localSheetId="4">#REF!</definedName>
    <definedName name="고용보험료" localSheetId="5">#REF!</definedName>
    <definedName name="고용보험료" localSheetId="3">#REF!</definedName>
    <definedName name="고용보험료" localSheetId="7">#REF!</definedName>
    <definedName name="고용보험료" localSheetId="6">#REF!</definedName>
    <definedName name="고용보험료">#REF!</definedName>
    <definedName name="고용보험료요율" localSheetId="4">#REF!</definedName>
    <definedName name="고용보험료요율" localSheetId="5">#REF!</definedName>
    <definedName name="고용보험료요율" localSheetId="3">#REF!</definedName>
    <definedName name="고용보험료요율" localSheetId="7">#REF!</definedName>
    <definedName name="고용보험료요율" localSheetId="6">#REF!</definedName>
    <definedName name="고용보험료요율">#REF!</definedName>
    <definedName name="고용보험료요율_변경" localSheetId="4">#REF!</definedName>
    <definedName name="고용보험료요율_변경" localSheetId="5">#REF!</definedName>
    <definedName name="고용보험료요율_변경" localSheetId="3">#REF!</definedName>
    <definedName name="고용보험료요율_변경" localSheetId="7">#REF!</definedName>
    <definedName name="고용보험료요율_변경" localSheetId="6">#REF!</definedName>
    <definedName name="고용보험료요율_변경">#REF!</definedName>
    <definedName name="고용보험료율" localSheetId="5">[20]요율!#REF!</definedName>
    <definedName name="고용보험료율" localSheetId="3">[20]요율!#REF!</definedName>
    <definedName name="고용보험료율" localSheetId="7">[20]요율!#REF!</definedName>
    <definedName name="고용보험료율" localSheetId="6">[20]요율!#REF!</definedName>
    <definedName name="고용보험료율">[20]요율!#REF!</definedName>
    <definedName name="곡선부">'[23]계산서(곡선부)'!$A$1:$M$24</definedName>
    <definedName name="골재" hidden="1">{#N/A,#N/A,FALSE,"골재소요량";#N/A,#N/A,FALSE,"골재소요량"}</definedName>
    <definedName name="골재집계">[24]골재집계!$A$1:$K$11</definedName>
    <definedName name="공_종" localSheetId="5">#REF!</definedName>
    <definedName name="공_종" localSheetId="3">#REF!</definedName>
    <definedName name="공_종" localSheetId="7">#REF!</definedName>
    <definedName name="공_종" localSheetId="6">#REF!</definedName>
    <definedName name="공_종">#REF!</definedName>
    <definedName name="공구" localSheetId="5">[25]각형맨홀!#REF!</definedName>
    <definedName name="공구" localSheetId="3">[25]각형맨홀!#REF!</definedName>
    <definedName name="공구" localSheetId="7">[25]각형맨홀!#REF!</definedName>
    <definedName name="공구" localSheetId="6">[25]각형맨홀!#REF!</definedName>
    <definedName name="공구">[25]각형맨홀!#REF!</definedName>
    <definedName name="공제수량" localSheetId="5">#REF!</definedName>
    <definedName name="공제수량" localSheetId="3">#REF!</definedName>
    <definedName name="공제수량" localSheetId="7">#REF!</definedName>
    <definedName name="공제수량" localSheetId="6">#REF!</definedName>
    <definedName name="공제수량">#REF!</definedName>
    <definedName name="공종1" localSheetId="5">#REF!</definedName>
    <definedName name="공종1" localSheetId="3">#REF!</definedName>
    <definedName name="공종1" localSheetId="7">#REF!</definedName>
    <definedName name="공종1" localSheetId="6">#REF!</definedName>
    <definedName name="공종1">#REF!</definedName>
    <definedName name="공토공단위당">[26]공토공단위당!$A$4:$M$54</definedName>
    <definedName name="관경" localSheetId="5">#REF!</definedName>
    <definedName name="관경" localSheetId="3">#REF!</definedName>
    <definedName name="관경" localSheetId="7">#REF!</definedName>
    <definedName name="관경" localSheetId="6">#REF!</definedName>
    <definedName name="관경">#REF!</definedName>
    <definedName name="관경비금액" localSheetId="4">#REF!</definedName>
    <definedName name="관경비금액" localSheetId="5">#REF!</definedName>
    <definedName name="관경비금액" localSheetId="3">#REF!</definedName>
    <definedName name="관경비금액" localSheetId="7">#REF!</definedName>
    <definedName name="관경비금액" localSheetId="6">#REF!</definedName>
    <definedName name="관경비금액">#REF!</definedName>
    <definedName name="관경비단가" localSheetId="4">#REF!</definedName>
    <definedName name="관경비단가" localSheetId="5">#REF!</definedName>
    <definedName name="관경비단가" localSheetId="3">#REF!</definedName>
    <definedName name="관경비단가" localSheetId="7">#REF!</definedName>
    <definedName name="관경비단가" localSheetId="6">#REF!</definedName>
    <definedName name="관경비단가">#REF!</definedName>
    <definedName name="관급" localSheetId="4">#REF!</definedName>
    <definedName name="관급" localSheetId="5">#REF!</definedName>
    <definedName name="관급" localSheetId="3">#REF!</definedName>
    <definedName name="관급" localSheetId="7">#REF!</definedName>
    <definedName name="관급" localSheetId="6">#REF!</definedName>
    <definedName name="관급">#REF!</definedName>
    <definedName name="관노무비금액" localSheetId="4">#REF!</definedName>
    <definedName name="관노무비금액" localSheetId="5">#REF!</definedName>
    <definedName name="관노무비금액" localSheetId="3">#REF!</definedName>
    <definedName name="관노무비금액" localSheetId="7">#REF!</definedName>
    <definedName name="관노무비금액" localSheetId="6">#REF!</definedName>
    <definedName name="관노무비금액">#REF!</definedName>
    <definedName name="관노무비단가" localSheetId="4">#REF!</definedName>
    <definedName name="관노무비단가" localSheetId="5">#REF!</definedName>
    <definedName name="관노무비단가" localSheetId="3">#REF!</definedName>
    <definedName name="관노무비단가" localSheetId="7">#REF!</definedName>
    <definedName name="관노무비단가" localSheetId="6">#REF!</definedName>
    <definedName name="관노무비단가">#REF!</definedName>
    <definedName name="관로연결규격" localSheetId="5">#REF!</definedName>
    <definedName name="관로연결규격" localSheetId="3">#REF!</definedName>
    <definedName name="관로연결규격" localSheetId="7">#REF!</definedName>
    <definedName name="관로연결규격" localSheetId="6">#REF!</definedName>
    <definedName name="관로연결규격">#REF!</definedName>
    <definedName name="관로연장거리" localSheetId="5">#REF!</definedName>
    <definedName name="관로연장거리" localSheetId="3">#REF!</definedName>
    <definedName name="관로연장거리" localSheetId="7">#REF!</definedName>
    <definedName name="관로연장거리" localSheetId="6">#REF!</definedName>
    <definedName name="관로연장거리">#REF!</definedName>
    <definedName name="관수량" localSheetId="4">#REF!</definedName>
    <definedName name="관수량" localSheetId="5">#REF!</definedName>
    <definedName name="관수량" localSheetId="3">#REF!</definedName>
    <definedName name="관수량" localSheetId="7">#REF!</definedName>
    <definedName name="관수량" localSheetId="6">#REF!</definedName>
    <definedName name="관수량">#REF!</definedName>
    <definedName name="관재료비금액" localSheetId="4">#REF!</definedName>
    <definedName name="관재료비금액" localSheetId="5">#REF!</definedName>
    <definedName name="관재료비금액" localSheetId="3">#REF!</definedName>
    <definedName name="관재료비금액" localSheetId="7">#REF!</definedName>
    <definedName name="관재료비금액" localSheetId="6">#REF!</definedName>
    <definedName name="관재료비금액">#REF!</definedName>
    <definedName name="관재료비단가" localSheetId="4">#REF!</definedName>
    <definedName name="관재료비단가" localSheetId="5">#REF!</definedName>
    <definedName name="관재료비단가" localSheetId="3">#REF!</definedName>
    <definedName name="관재료비단가" localSheetId="7">#REF!</definedName>
    <definedName name="관재료비단가" localSheetId="6">#REF!</definedName>
    <definedName name="관재료비단가">#REF!</definedName>
    <definedName name="관정지반고" localSheetId="5">#REF!</definedName>
    <definedName name="관정지반고" localSheetId="3">#REF!</definedName>
    <definedName name="관정지반고" localSheetId="7">#REF!</definedName>
    <definedName name="관정지반고" localSheetId="6">#REF!</definedName>
    <definedName name="관정지반고">#REF!</definedName>
    <definedName name="교_통_표_지_판_수_량_명_세" localSheetId="5">[12]수량산출!#REF!</definedName>
    <definedName name="교_통_표_지_판_수_량_명_세" localSheetId="3">[12]수량산출!#REF!</definedName>
    <definedName name="교_통_표_지_판_수_량_명_세" localSheetId="7">[12]수량산출!#REF!</definedName>
    <definedName name="교_통_표_지_판_수_량_명_세" localSheetId="6">[12]수량산출!#REF!</definedName>
    <definedName name="교_통_표_지_판_수_량_명_세">[12]수량산출!#REF!</definedName>
    <definedName name="교_통_표_지_판_수_량_집_계" localSheetId="5">[12]수량산출!#REF!</definedName>
    <definedName name="교_통_표_지_판_수_량_집_계" localSheetId="3">[12]수량산출!#REF!</definedName>
    <definedName name="교_통_표_지_판_수_량_집_계" localSheetId="7">[12]수량산출!#REF!</definedName>
    <definedName name="교_통_표_지_판_수_량_집_계" localSheetId="6">[12]수량산출!#REF!</definedName>
    <definedName name="교_통_표_지_판_수_량_집_계">[12]수량산출!#REF!</definedName>
    <definedName name="교통" localSheetId="5" hidden="1">#REF!</definedName>
    <definedName name="교통" localSheetId="3" hidden="1">#REF!</definedName>
    <definedName name="교통" localSheetId="7" hidden="1">#REF!</definedName>
    <definedName name="교통" localSheetId="6" hidden="1">#REF!</definedName>
    <definedName name="교통" hidden="1">#REF!</definedName>
    <definedName name="교통2" localSheetId="5">#REF!</definedName>
    <definedName name="교통2" localSheetId="3">#REF!</definedName>
    <definedName name="교통2" localSheetId="7">#REF!</definedName>
    <definedName name="교통2" localSheetId="6">#REF!</definedName>
    <definedName name="교통2">#REF!</definedName>
    <definedName name="구조물" localSheetId="5">#REF!</definedName>
    <definedName name="구조물" localSheetId="3">#REF!</definedName>
    <definedName name="구조물" localSheetId="7">#REF!</definedName>
    <definedName name="구조물" localSheetId="6">#REF!</definedName>
    <definedName name="구조물">#REF!</definedName>
    <definedName name="구조물공_집계표_제목" localSheetId="5">[12]수량산출!#REF!</definedName>
    <definedName name="구조물공_집계표_제목" localSheetId="3">[12]수량산출!#REF!</definedName>
    <definedName name="구조물공_집계표_제목" localSheetId="7">[12]수량산출!#REF!</definedName>
    <definedName name="구조물공_집계표_제목" localSheetId="6">[12]수량산출!#REF!</definedName>
    <definedName name="구조물공_집계표_제목">[12]수량산출!#REF!</definedName>
    <definedName name="구조물공집계표" localSheetId="5">[12]수량산출!#REF!</definedName>
    <definedName name="구조물공집계표" localSheetId="3">[12]수량산출!#REF!</definedName>
    <definedName name="구조물공집계표" localSheetId="7">[12]수량산출!#REF!</definedName>
    <definedName name="구조물공집계표" localSheetId="6">[12]수량산출!#REF!</definedName>
    <definedName name="구조물공집계표">[12]수량산출!#REF!</definedName>
    <definedName name="구조물깨기" localSheetId="5">#REF!</definedName>
    <definedName name="구조물깨기" localSheetId="3">#REF!</definedName>
    <definedName name="구조물깨기" localSheetId="7">#REF!</definedName>
    <definedName name="구조물깨기" localSheetId="6">#REF!</definedName>
    <definedName name="구조물깨기">#REF!</definedName>
    <definedName name="구조물노상" localSheetId="5">#REF!</definedName>
    <definedName name="구조물노상" localSheetId="3">#REF!</definedName>
    <definedName name="구조물노상" localSheetId="7">#REF!</definedName>
    <definedName name="구조물노상" localSheetId="6">#REF!</definedName>
    <definedName name="구조물노상">#REF!</definedName>
    <definedName name="구조물노체" localSheetId="5">#REF!</definedName>
    <definedName name="구조물노체" localSheetId="3">#REF!</definedName>
    <definedName name="구조물노체" localSheetId="7">#REF!</definedName>
    <definedName name="구조물노체" localSheetId="6">#REF!</definedName>
    <definedName name="구조물노체">#REF!</definedName>
    <definedName name="구조해석인원" localSheetId="4">#REF!</definedName>
    <definedName name="구조해석인원" localSheetId="5">#REF!</definedName>
    <definedName name="구조해석인원" localSheetId="3">#REF!</definedName>
    <definedName name="구조해석인원" localSheetId="7">#REF!</definedName>
    <definedName name="구조해석인원" localSheetId="6">#REF!</definedName>
    <definedName name="구조해석인원">#REF!</definedName>
    <definedName name="군유1" localSheetId="5">#REF!</definedName>
    <definedName name="군유1" localSheetId="3">#REF!</definedName>
    <definedName name="군유1" localSheetId="7">#REF!</definedName>
    <definedName name="군유1" localSheetId="6">#REF!</definedName>
    <definedName name="군유1">#REF!</definedName>
    <definedName name="군유2" localSheetId="5">#REF!</definedName>
    <definedName name="군유2" localSheetId="3">#REF!</definedName>
    <definedName name="군유2" localSheetId="7">#REF!</definedName>
    <definedName name="군유2" localSheetId="6">#REF!</definedName>
    <definedName name="군유2">#REF!</definedName>
    <definedName name="군유3" localSheetId="5">#REF!</definedName>
    <definedName name="군유3" localSheetId="3">#REF!</definedName>
    <definedName name="군유3" localSheetId="7">#REF!</definedName>
    <definedName name="군유3" localSheetId="6">#REF!</definedName>
    <definedName name="군유3">#REF!</definedName>
    <definedName name="군유4" localSheetId="5">#REF!</definedName>
    <definedName name="군유4" localSheetId="3">#REF!</definedName>
    <definedName name="군유4" localSheetId="7">#REF!</definedName>
    <definedName name="군유4" localSheetId="6">#REF!</definedName>
    <definedName name="군유4">#REF!</definedName>
    <definedName name="군유5" localSheetId="5">#REF!</definedName>
    <definedName name="군유5" localSheetId="3">#REF!</definedName>
    <definedName name="군유5" localSheetId="7">#REF!</definedName>
    <definedName name="군유5" localSheetId="6">#REF!</definedName>
    <definedName name="군유5">#REF!</definedName>
    <definedName name="군유6" localSheetId="5">#REF!</definedName>
    <definedName name="군유6" localSheetId="3">#REF!</definedName>
    <definedName name="군유6" localSheetId="7">#REF!</definedName>
    <definedName name="군유6" localSheetId="6">#REF!</definedName>
    <definedName name="군유6">#REF!</definedName>
    <definedName name="군유7" localSheetId="5">#REF!</definedName>
    <definedName name="군유7" localSheetId="3">#REF!</definedName>
    <definedName name="군유7" localSheetId="7">#REF!</definedName>
    <definedName name="군유7" localSheetId="6">#REF!</definedName>
    <definedName name="군유7">#REF!</definedName>
    <definedName name="굴림" localSheetId="4">#REF!</definedName>
    <definedName name="굴림" localSheetId="5">#REF!</definedName>
    <definedName name="굴림" localSheetId="3">#REF!</definedName>
    <definedName name="굴림" localSheetId="7">#REF!</definedName>
    <definedName name="굴림" localSheetId="6">#REF!</definedName>
    <definedName name="굴림">#REF!</definedName>
    <definedName name="귯ㄳ" hidden="1">{#N/A,#N/A,FALSE,"표지목차"}</definedName>
    <definedName name="귯늇ㄳ" hidden="1">{#N/A,#N/A,FALSE,"단가표지"}</definedName>
    <definedName name="그래" localSheetId="5">#REF!</definedName>
    <definedName name="그래" localSheetId="3">#REF!</definedName>
    <definedName name="그래" localSheetId="7">#REF!</definedName>
    <definedName name="그래" localSheetId="6">#REF!</definedName>
    <definedName name="그래">#REF!</definedName>
    <definedName name="금경비단가" localSheetId="4">#REF!</definedName>
    <definedName name="금경비단가" localSheetId="5">#REF!</definedName>
    <definedName name="금경비단가" localSheetId="3">#REF!</definedName>
    <definedName name="금경비단가" localSheetId="7">#REF!</definedName>
    <definedName name="금경비단가" localSheetId="6">#REF!</definedName>
    <definedName name="금경비단가">#REF!</definedName>
    <definedName name="금관급자재대" localSheetId="4">#REF!</definedName>
    <definedName name="금관급자재대" localSheetId="5">#REF!</definedName>
    <definedName name="금관급자재대" localSheetId="3">#REF!</definedName>
    <definedName name="금관급자재대" localSheetId="7">#REF!</definedName>
    <definedName name="금관급자재대" localSheetId="6">#REF!</definedName>
    <definedName name="금관급자재대">#REF!</definedName>
    <definedName name="금금공사개요6" localSheetId="4">#REF!</definedName>
    <definedName name="금금공사개요6" localSheetId="5">#REF!</definedName>
    <definedName name="금금공사개요6" localSheetId="3">#REF!</definedName>
    <definedName name="금금공사개요6" localSheetId="7">#REF!</definedName>
    <definedName name="금금공사개요6" localSheetId="6">#REF!</definedName>
    <definedName name="금금공사개요6">#REF!</definedName>
    <definedName name="금노무비단가" localSheetId="4">#REF!</definedName>
    <definedName name="금노무비단가" localSheetId="5">#REF!</definedName>
    <definedName name="금노무비단가" localSheetId="3">#REF!</definedName>
    <definedName name="금노무비단가" localSheetId="7">#REF!</definedName>
    <definedName name="금노무비단가" localSheetId="6">#REF!</definedName>
    <definedName name="금노무비단가">#REF!</definedName>
    <definedName name="금물가상승비" localSheetId="4">#REF!</definedName>
    <definedName name="금물가상승비" localSheetId="5">#REF!</definedName>
    <definedName name="금물가상승비" localSheetId="3">#REF!</definedName>
    <definedName name="금물가상승비" localSheetId="7">#REF!</definedName>
    <definedName name="금물가상승비" localSheetId="6">#REF!</definedName>
    <definedName name="금물가상승비">#REF!</definedName>
    <definedName name="금변2금간접노무비" localSheetId="4">#REF!</definedName>
    <definedName name="금변2금간접노무비" localSheetId="5">#REF!</definedName>
    <definedName name="금변2금간접노무비" localSheetId="3">#REF!</definedName>
    <definedName name="금변2금간접노무비" localSheetId="7">#REF!</definedName>
    <definedName name="금변2금간접노무비" localSheetId="6">#REF!</definedName>
    <definedName name="금변2금간접노무비">#REF!</definedName>
    <definedName name="금변2금고용보험료" localSheetId="4">#REF!</definedName>
    <definedName name="금변2금고용보험료" localSheetId="5">#REF!</definedName>
    <definedName name="금변2금고용보험료" localSheetId="3">#REF!</definedName>
    <definedName name="금변2금고용보험료" localSheetId="7">#REF!</definedName>
    <definedName name="금변2금고용보험료" localSheetId="6">#REF!</definedName>
    <definedName name="금변2금고용보험료">#REF!</definedName>
    <definedName name="금변2금공급가액" localSheetId="4">#REF!</definedName>
    <definedName name="금변2금공급가액" localSheetId="5">#REF!</definedName>
    <definedName name="금변2금공급가액" localSheetId="3">#REF!</definedName>
    <definedName name="금변2금공급가액" localSheetId="7">#REF!</definedName>
    <definedName name="금변2금공급가액" localSheetId="6">#REF!</definedName>
    <definedName name="금변2금공급가액">#REF!</definedName>
    <definedName name="금변2금공사원가" localSheetId="4">#REF!</definedName>
    <definedName name="금변2금공사원가" localSheetId="5">#REF!</definedName>
    <definedName name="금변2금공사원가" localSheetId="3">#REF!</definedName>
    <definedName name="금변2금공사원가" localSheetId="7">#REF!</definedName>
    <definedName name="금변2금공사원가" localSheetId="6">#REF!</definedName>
    <definedName name="금변2금공사원가">#REF!</definedName>
    <definedName name="금변2금기타경비" localSheetId="4">#REF!</definedName>
    <definedName name="금변2금기타경비" localSheetId="5">#REF!</definedName>
    <definedName name="금변2금기타경비" localSheetId="3">#REF!</definedName>
    <definedName name="금변2금기타경비" localSheetId="7">#REF!</definedName>
    <definedName name="금변2금기타경비" localSheetId="6">#REF!</definedName>
    <definedName name="금변2금기타경비">#REF!</definedName>
    <definedName name="금변2금도급액" localSheetId="4">#REF!</definedName>
    <definedName name="금변2금도급액" localSheetId="5">#REF!</definedName>
    <definedName name="금변2금도급액" localSheetId="3">#REF!</definedName>
    <definedName name="금변2금도급액" localSheetId="7">#REF!</definedName>
    <definedName name="금변2금도급액" localSheetId="6">#REF!</definedName>
    <definedName name="금변2금도급액">#REF!</definedName>
    <definedName name="금변2금부가가치세" localSheetId="4">#REF!</definedName>
    <definedName name="금변2금부가가치세" localSheetId="5">#REF!</definedName>
    <definedName name="금변2금부가가치세" localSheetId="3">#REF!</definedName>
    <definedName name="금변2금부가가치세" localSheetId="7">#REF!</definedName>
    <definedName name="금변2금부가가치세" localSheetId="6">#REF!</definedName>
    <definedName name="금변2금부가가치세">#REF!</definedName>
    <definedName name="금변2금산재보험료" localSheetId="4">#REF!</definedName>
    <definedName name="금변2금산재보험료" localSheetId="5">#REF!</definedName>
    <definedName name="금변2금산재보험료" localSheetId="3">#REF!</definedName>
    <definedName name="금변2금산재보험료" localSheetId="7">#REF!</definedName>
    <definedName name="금변2금산재보험료" localSheetId="6">#REF!</definedName>
    <definedName name="금변2금산재보험료">#REF!</definedName>
    <definedName name="금변2금순공사원가" localSheetId="4">#REF!</definedName>
    <definedName name="금변2금순공사원가" localSheetId="5">#REF!</definedName>
    <definedName name="금변2금순공사원가" localSheetId="3">#REF!</definedName>
    <definedName name="금변2금순공사원가" localSheetId="7">#REF!</definedName>
    <definedName name="금변2금순공사원가" localSheetId="6">#REF!</definedName>
    <definedName name="금변2금순공사원가">#REF!</definedName>
    <definedName name="금변2금안전관리비" localSheetId="4">#REF!</definedName>
    <definedName name="금변2금안전관리비" localSheetId="5">#REF!</definedName>
    <definedName name="금변2금안전관리비" localSheetId="3">#REF!</definedName>
    <definedName name="금변2금안전관리비" localSheetId="7">#REF!</definedName>
    <definedName name="금변2금안전관리비" localSheetId="6">#REF!</definedName>
    <definedName name="금변2금안전관리비">#REF!</definedName>
    <definedName name="금변2금이윤" localSheetId="4">#REF!</definedName>
    <definedName name="금변2금이윤" localSheetId="5">#REF!</definedName>
    <definedName name="금변2금이윤" localSheetId="3">#REF!</definedName>
    <definedName name="금변2금이윤" localSheetId="7">#REF!</definedName>
    <definedName name="금변2금이윤" localSheetId="6">#REF!</definedName>
    <definedName name="금변2금이윤">#REF!</definedName>
    <definedName name="금변2금일반관리비" localSheetId="4">#REF!</definedName>
    <definedName name="금변2금일반관리비" localSheetId="5">#REF!</definedName>
    <definedName name="금변2금일반관리비" localSheetId="3">#REF!</definedName>
    <definedName name="금변2금일반관리비" localSheetId="7">#REF!</definedName>
    <definedName name="금변2금일반관리비" localSheetId="6">#REF!</definedName>
    <definedName name="금변2금일반관리비">#REF!</definedName>
    <definedName name="금변2전간접노무비" localSheetId="4">#REF!</definedName>
    <definedName name="금변2전간접노무비" localSheetId="5">#REF!</definedName>
    <definedName name="금변2전간접노무비" localSheetId="3">#REF!</definedName>
    <definedName name="금변2전간접노무비" localSheetId="7">#REF!</definedName>
    <definedName name="금변2전간접노무비" localSheetId="6">#REF!</definedName>
    <definedName name="금변2전간접노무비">#REF!</definedName>
    <definedName name="금변2전고용보험료" localSheetId="4">#REF!</definedName>
    <definedName name="금변2전고용보험료" localSheetId="5">#REF!</definedName>
    <definedName name="금변2전고용보험료" localSheetId="3">#REF!</definedName>
    <definedName name="금변2전고용보험료" localSheetId="7">#REF!</definedName>
    <definedName name="금변2전고용보험료" localSheetId="6">#REF!</definedName>
    <definedName name="금변2전고용보험료">#REF!</definedName>
    <definedName name="금변2전공급가액" localSheetId="4">#REF!</definedName>
    <definedName name="금변2전공급가액" localSheetId="5">#REF!</definedName>
    <definedName name="금변2전공급가액" localSheetId="3">#REF!</definedName>
    <definedName name="금변2전공급가액" localSheetId="7">#REF!</definedName>
    <definedName name="금변2전공급가액" localSheetId="6">#REF!</definedName>
    <definedName name="금변2전공급가액">#REF!</definedName>
    <definedName name="금변2전공사원가" localSheetId="4">#REF!</definedName>
    <definedName name="금변2전공사원가" localSheetId="5">#REF!</definedName>
    <definedName name="금변2전공사원가" localSheetId="3">#REF!</definedName>
    <definedName name="금변2전공사원가" localSheetId="7">#REF!</definedName>
    <definedName name="금변2전공사원가" localSheetId="6">#REF!</definedName>
    <definedName name="금변2전공사원가">#REF!</definedName>
    <definedName name="금변2전기타경비" localSheetId="4">#REF!</definedName>
    <definedName name="금변2전기타경비" localSheetId="5">#REF!</definedName>
    <definedName name="금변2전기타경비" localSheetId="3">#REF!</definedName>
    <definedName name="금변2전기타경비" localSheetId="7">#REF!</definedName>
    <definedName name="금변2전기타경비" localSheetId="6">#REF!</definedName>
    <definedName name="금변2전기타경비">#REF!</definedName>
    <definedName name="금변2전도급액" localSheetId="4">#REF!</definedName>
    <definedName name="금변2전도급액" localSheetId="5">#REF!</definedName>
    <definedName name="금변2전도급액" localSheetId="3">#REF!</definedName>
    <definedName name="금변2전도급액" localSheetId="7">#REF!</definedName>
    <definedName name="금변2전도급액" localSheetId="6">#REF!</definedName>
    <definedName name="금변2전도급액">#REF!</definedName>
    <definedName name="금변2전부가가치세" localSheetId="4">#REF!</definedName>
    <definedName name="금변2전부가가치세" localSheetId="5">#REF!</definedName>
    <definedName name="금변2전부가가치세" localSheetId="3">#REF!</definedName>
    <definedName name="금변2전부가가치세" localSheetId="7">#REF!</definedName>
    <definedName name="금변2전부가가치세" localSheetId="6">#REF!</definedName>
    <definedName name="금변2전부가가치세">#REF!</definedName>
    <definedName name="금변2전산재보험료" localSheetId="4">#REF!</definedName>
    <definedName name="금변2전산재보험료" localSheetId="5">#REF!</definedName>
    <definedName name="금변2전산재보험료" localSheetId="3">#REF!</definedName>
    <definedName name="금변2전산재보험료" localSheetId="7">#REF!</definedName>
    <definedName name="금변2전산재보험료" localSheetId="6">#REF!</definedName>
    <definedName name="금변2전산재보험료">#REF!</definedName>
    <definedName name="금변2전순공사원가" localSheetId="4">#REF!</definedName>
    <definedName name="금변2전순공사원가" localSheetId="5">#REF!</definedName>
    <definedName name="금변2전순공사원가" localSheetId="3">#REF!</definedName>
    <definedName name="금변2전순공사원가" localSheetId="7">#REF!</definedName>
    <definedName name="금변2전순공사원가" localSheetId="6">#REF!</definedName>
    <definedName name="금변2전순공사원가">#REF!</definedName>
    <definedName name="금변2전안전관리비" localSheetId="4">#REF!</definedName>
    <definedName name="금변2전안전관리비" localSheetId="5">#REF!</definedName>
    <definedName name="금변2전안전관리비" localSheetId="3">#REF!</definedName>
    <definedName name="금변2전안전관리비" localSheetId="7">#REF!</definedName>
    <definedName name="금변2전안전관리비" localSheetId="6">#REF!</definedName>
    <definedName name="금변2전안전관리비">#REF!</definedName>
    <definedName name="금변2전이윤" localSheetId="4">#REF!</definedName>
    <definedName name="금변2전이윤" localSheetId="5">#REF!</definedName>
    <definedName name="금변2전이윤" localSheetId="3">#REF!</definedName>
    <definedName name="금변2전이윤" localSheetId="7">#REF!</definedName>
    <definedName name="금변2전이윤" localSheetId="6">#REF!</definedName>
    <definedName name="금변2전이윤">#REF!</definedName>
    <definedName name="금변2전일반관리비" localSheetId="4">#REF!</definedName>
    <definedName name="금변2전일반관리비" localSheetId="5">#REF!</definedName>
    <definedName name="금변2전일반관리비" localSheetId="3">#REF!</definedName>
    <definedName name="금변2전일반관리비" localSheetId="7">#REF!</definedName>
    <definedName name="금변2전일반관리비" localSheetId="6">#REF!</definedName>
    <definedName name="금변2전일반관리비">#REF!</definedName>
    <definedName name="금변관급자재대" localSheetId="4">#REF!</definedName>
    <definedName name="금변관급자재대" localSheetId="5">#REF!</definedName>
    <definedName name="금변관급자재대" localSheetId="3">#REF!</definedName>
    <definedName name="금변관급자재대" localSheetId="7">#REF!</definedName>
    <definedName name="금변관급자재대" localSheetId="6">#REF!</definedName>
    <definedName name="금변관급자재대">#REF!</definedName>
    <definedName name="금변금간접노무비" localSheetId="4">#REF!</definedName>
    <definedName name="금변금간접노무비" localSheetId="5">#REF!</definedName>
    <definedName name="금변금간접노무비" localSheetId="3">#REF!</definedName>
    <definedName name="금변금간접노무비" localSheetId="7">#REF!</definedName>
    <definedName name="금변금간접노무비" localSheetId="6">#REF!</definedName>
    <definedName name="금변금간접노무비">#REF!</definedName>
    <definedName name="금변금고용보험료" localSheetId="4">#REF!</definedName>
    <definedName name="금변금고용보험료" localSheetId="5">#REF!</definedName>
    <definedName name="금변금고용보험료" localSheetId="3">#REF!</definedName>
    <definedName name="금변금고용보험료" localSheetId="7">#REF!</definedName>
    <definedName name="금변금고용보험료" localSheetId="6">#REF!</definedName>
    <definedName name="금변금고용보험료">#REF!</definedName>
    <definedName name="금변금공급가액" localSheetId="4">#REF!</definedName>
    <definedName name="금변금공급가액" localSheetId="5">#REF!</definedName>
    <definedName name="금변금공급가액" localSheetId="3">#REF!</definedName>
    <definedName name="금변금공급가액" localSheetId="7">#REF!</definedName>
    <definedName name="금변금공급가액" localSheetId="6">#REF!</definedName>
    <definedName name="금변금공급가액">#REF!</definedName>
    <definedName name="금변금공사개요6" localSheetId="4">#REF!</definedName>
    <definedName name="금변금공사개요6" localSheetId="5">#REF!</definedName>
    <definedName name="금변금공사개요6" localSheetId="3">#REF!</definedName>
    <definedName name="금변금공사개요6" localSheetId="7">#REF!</definedName>
    <definedName name="금변금공사개요6" localSheetId="6">#REF!</definedName>
    <definedName name="금변금공사개요6">#REF!</definedName>
    <definedName name="금변금공사원가" localSheetId="4">#REF!</definedName>
    <definedName name="금변금공사원가" localSheetId="5">#REF!</definedName>
    <definedName name="금변금공사원가" localSheetId="3">#REF!</definedName>
    <definedName name="금변금공사원가" localSheetId="7">#REF!</definedName>
    <definedName name="금변금공사원가" localSheetId="6">#REF!</definedName>
    <definedName name="금변금공사원가">#REF!</definedName>
    <definedName name="금변금기타경비" localSheetId="4">#REF!</definedName>
    <definedName name="금변금기타경비" localSheetId="5">#REF!</definedName>
    <definedName name="금변금기타경비" localSheetId="3">#REF!</definedName>
    <definedName name="금변금기타경비" localSheetId="7">#REF!</definedName>
    <definedName name="금변금기타경비" localSheetId="6">#REF!</definedName>
    <definedName name="금변금기타경비">#REF!</definedName>
    <definedName name="금변금도급액" localSheetId="4">#REF!</definedName>
    <definedName name="금변금도급액" localSheetId="5">#REF!</definedName>
    <definedName name="금변금도급액" localSheetId="3">#REF!</definedName>
    <definedName name="금변금도급액" localSheetId="7">#REF!</definedName>
    <definedName name="금변금도급액" localSheetId="6">#REF!</definedName>
    <definedName name="금변금도급액">#REF!</definedName>
    <definedName name="금변금보상비" localSheetId="4">#REF!</definedName>
    <definedName name="금변금보상비" localSheetId="5">#REF!</definedName>
    <definedName name="금변금보상비" localSheetId="3">#REF!</definedName>
    <definedName name="금변금보상비" localSheetId="7">#REF!</definedName>
    <definedName name="금변금보상비" localSheetId="6">#REF!</definedName>
    <definedName name="금변금보상비">#REF!</definedName>
    <definedName name="금변금부가가치세" localSheetId="4">#REF!</definedName>
    <definedName name="금변금부가가치세" localSheetId="5">#REF!</definedName>
    <definedName name="금변금부가가치세" localSheetId="3">#REF!</definedName>
    <definedName name="금변금부가가치세" localSheetId="7">#REF!</definedName>
    <definedName name="금변금부가가치세" localSheetId="6">#REF!</definedName>
    <definedName name="금변금부가가치세">#REF!</definedName>
    <definedName name="금변금산재보험료" localSheetId="4">#REF!</definedName>
    <definedName name="금변금산재보험료" localSheetId="5">#REF!</definedName>
    <definedName name="금변금산재보험료" localSheetId="3">#REF!</definedName>
    <definedName name="금변금산재보험료" localSheetId="7">#REF!</definedName>
    <definedName name="금변금산재보험료" localSheetId="6">#REF!</definedName>
    <definedName name="금변금산재보험료">#REF!</definedName>
    <definedName name="금변금순공사원가" localSheetId="4">#REF!</definedName>
    <definedName name="금변금순공사원가" localSheetId="5">#REF!</definedName>
    <definedName name="금변금순공사원가" localSheetId="3">#REF!</definedName>
    <definedName name="금변금순공사원가" localSheetId="7">#REF!</definedName>
    <definedName name="금변금순공사원가" localSheetId="6">#REF!</definedName>
    <definedName name="금변금순공사원가">#REF!</definedName>
    <definedName name="금변금안전관리비" localSheetId="4">#REF!</definedName>
    <definedName name="금변금안전관리비" localSheetId="5">#REF!</definedName>
    <definedName name="금변금안전관리비" localSheetId="3">#REF!</definedName>
    <definedName name="금변금안전관리비" localSheetId="7">#REF!</definedName>
    <definedName name="금변금안전관리비" localSheetId="6">#REF!</definedName>
    <definedName name="금변금안전관리비">#REF!</definedName>
    <definedName name="금변금이윤" localSheetId="4">#REF!</definedName>
    <definedName name="금변금이윤" localSheetId="5">#REF!</definedName>
    <definedName name="금변금이윤" localSheetId="3">#REF!</definedName>
    <definedName name="금변금이윤" localSheetId="7">#REF!</definedName>
    <definedName name="금변금이윤" localSheetId="6">#REF!</definedName>
    <definedName name="금변금이윤">#REF!</definedName>
    <definedName name="금변금일반관리비" localSheetId="4">#REF!</definedName>
    <definedName name="금변금일반관리비" localSheetId="5">#REF!</definedName>
    <definedName name="금변금일반관리비" localSheetId="3">#REF!</definedName>
    <definedName name="금변금일반관리비" localSheetId="7">#REF!</definedName>
    <definedName name="금변금일반관리비" localSheetId="6">#REF!</definedName>
    <definedName name="금변금일반관리비">#REF!</definedName>
    <definedName name="금변금제이윤" localSheetId="4">#REF!</definedName>
    <definedName name="금변금제이윤" localSheetId="5">#REF!</definedName>
    <definedName name="금변금제이윤" localSheetId="3">#REF!</definedName>
    <definedName name="금변금제이윤" localSheetId="7">#REF!</definedName>
    <definedName name="금변금제이윤" localSheetId="6">#REF!</definedName>
    <definedName name="금변금제이윤">#REF!</definedName>
    <definedName name="금변금총공사비" localSheetId="4">#REF!</definedName>
    <definedName name="금변금총공사비" localSheetId="5">#REF!</definedName>
    <definedName name="금변금총공사비" localSheetId="3">#REF!</definedName>
    <definedName name="금변금총공사비" localSheetId="7">#REF!</definedName>
    <definedName name="금변금총공사비" localSheetId="6">#REF!</definedName>
    <definedName name="금변금총공사비">#REF!</definedName>
    <definedName name="금변금폐기물처리비" localSheetId="4">#REF!</definedName>
    <definedName name="금변금폐기물처리비" localSheetId="5">#REF!</definedName>
    <definedName name="금변금폐기물처리비" localSheetId="3">#REF!</definedName>
    <definedName name="금변금폐기물처리비" localSheetId="7">#REF!</definedName>
    <definedName name="금변금폐기물처리비" localSheetId="6">#REF!</definedName>
    <definedName name="금변금폐기물처리비">#REF!</definedName>
    <definedName name="금변기간접노무비" localSheetId="4">#REF!</definedName>
    <definedName name="금변기간접노무비" localSheetId="5">#REF!</definedName>
    <definedName name="금변기간접노무비" localSheetId="3">#REF!</definedName>
    <definedName name="금변기간접노무비" localSheetId="7">#REF!</definedName>
    <definedName name="금변기간접노무비" localSheetId="6">#REF!</definedName>
    <definedName name="금변기간접노무비">#REF!</definedName>
    <definedName name="금변기고용보험료" localSheetId="4">#REF!</definedName>
    <definedName name="금변기고용보험료" localSheetId="5">#REF!</definedName>
    <definedName name="금변기고용보험료" localSheetId="3">#REF!</definedName>
    <definedName name="금변기고용보험료" localSheetId="7">#REF!</definedName>
    <definedName name="금변기고용보험료" localSheetId="6">#REF!</definedName>
    <definedName name="금변기고용보험료">#REF!</definedName>
    <definedName name="금변기공급가액" localSheetId="4">#REF!</definedName>
    <definedName name="금변기공급가액" localSheetId="5">#REF!</definedName>
    <definedName name="금변기공급가액" localSheetId="3">#REF!</definedName>
    <definedName name="금변기공급가액" localSheetId="7">#REF!</definedName>
    <definedName name="금변기공급가액" localSheetId="6">#REF!</definedName>
    <definedName name="금변기공급가액">#REF!</definedName>
    <definedName name="금변기공사원가" localSheetId="4">#REF!</definedName>
    <definedName name="금변기공사원가" localSheetId="5">#REF!</definedName>
    <definedName name="금변기공사원가" localSheetId="3">#REF!</definedName>
    <definedName name="금변기공사원가" localSheetId="7">#REF!</definedName>
    <definedName name="금변기공사원가" localSheetId="6">#REF!</definedName>
    <definedName name="금변기공사원가">#REF!</definedName>
    <definedName name="금변기기타경비" localSheetId="4">#REF!</definedName>
    <definedName name="금변기기타경비" localSheetId="5">#REF!</definedName>
    <definedName name="금변기기타경비" localSheetId="3">#REF!</definedName>
    <definedName name="금변기기타경비" localSheetId="7">#REF!</definedName>
    <definedName name="금변기기타경비" localSheetId="6">#REF!</definedName>
    <definedName name="금변기기타경비">#REF!</definedName>
    <definedName name="금변기도급액" localSheetId="4">#REF!</definedName>
    <definedName name="금변기도급액" localSheetId="5">#REF!</definedName>
    <definedName name="금변기도급액" localSheetId="3">#REF!</definedName>
    <definedName name="금변기도급액" localSheetId="7">#REF!</definedName>
    <definedName name="금변기도급액" localSheetId="6">#REF!</definedName>
    <definedName name="금변기도급액">#REF!</definedName>
    <definedName name="금변기부가가치세" localSheetId="4">#REF!</definedName>
    <definedName name="금변기부가가치세" localSheetId="5">#REF!</definedName>
    <definedName name="금변기부가가치세" localSheetId="3">#REF!</definedName>
    <definedName name="금변기부가가치세" localSheetId="7">#REF!</definedName>
    <definedName name="금변기부가가치세" localSheetId="6">#REF!</definedName>
    <definedName name="금변기부가가치세">#REF!</definedName>
    <definedName name="금변기산재보험료" localSheetId="4">#REF!</definedName>
    <definedName name="금변기산재보험료" localSheetId="5">#REF!</definedName>
    <definedName name="금변기산재보험료" localSheetId="3">#REF!</definedName>
    <definedName name="금변기산재보험료" localSheetId="7">#REF!</definedName>
    <definedName name="금변기산재보험료" localSheetId="6">#REF!</definedName>
    <definedName name="금변기산재보험료">#REF!</definedName>
    <definedName name="금변기순공사원가" localSheetId="4">#REF!</definedName>
    <definedName name="금변기순공사원가" localSheetId="5">#REF!</definedName>
    <definedName name="금변기순공사원가" localSheetId="3">#REF!</definedName>
    <definedName name="금변기순공사원가" localSheetId="7">#REF!</definedName>
    <definedName name="금변기순공사원가" localSheetId="6">#REF!</definedName>
    <definedName name="금변기순공사원가">#REF!</definedName>
    <definedName name="금변기안전관리비" localSheetId="4">#REF!</definedName>
    <definedName name="금변기안전관리비" localSheetId="5">#REF!</definedName>
    <definedName name="금변기안전관리비" localSheetId="3">#REF!</definedName>
    <definedName name="금변기안전관리비" localSheetId="7">#REF!</definedName>
    <definedName name="금변기안전관리비" localSheetId="6">#REF!</definedName>
    <definedName name="금변기안전관리비">#REF!</definedName>
    <definedName name="금변기이윤" localSheetId="4">#REF!</definedName>
    <definedName name="금변기이윤" localSheetId="5">#REF!</definedName>
    <definedName name="금변기이윤" localSheetId="3">#REF!</definedName>
    <definedName name="금변기이윤" localSheetId="7">#REF!</definedName>
    <definedName name="금변기이윤" localSheetId="6">#REF!</definedName>
    <definedName name="금변기이윤">#REF!</definedName>
    <definedName name="금변기일반관리비" localSheetId="4">#REF!</definedName>
    <definedName name="금변기일반관리비" localSheetId="5">#REF!</definedName>
    <definedName name="금변기일반관리비" localSheetId="3">#REF!</definedName>
    <definedName name="금변기일반관리비" localSheetId="7">#REF!</definedName>
    <definedName name="금변기일반관리비" localSheetId="6">#REF!</definedName>
    <definedName name="금변기일반관리비">#REF!</definedName>
    <definedName name="금변물가상승액" localSheetId="4">#REF!</definedName>
    <definedName name="금변물가상승액" localSheetId="5">#REF!</definedName>
    <definedName name="금변물가상승액" localSheetId="3">#REF!</definedName>
    <definedName name="금변물가상승액" localSheetId="7">#REF!</definedName>
    <definedName name="금변물가상승액" localSheetId="6">#REF!</definedName>
    <definedName name="금변물가상승액">#REF!</definedName>
    <definedName name="금변변금공사원가" localSheetId="4">#REF!</definedName>
    <definedName name="금변변금공사원가" localSheetId="5">#REF!</definedName>
    <definedName name="금변변금공사원가" localSheetId="3">#REF!</definedName>
    <definedName name="금변변금공사원가" localSheetId="7">#REF!</definedName>
    <definedName name="금변변금공사원가" localSheetId="6">#REF!</definedName>
    <definedName name="금변변금공사원가">#REF!</definedName>
    <definedName name="금변변기공사원가" localSheetId="4">#REF!</definedName>
    <definedName name="금변변기공사원가" localSheetId="5">#REF!</definedName>
    <definedName name="금변변기공사원가" localSheetId="3">#REF!</definedName>
    <definedName name="금변변기공사원가" localSheetId="7">#REF!</definedName>
    <definedName name="금변변기공사원가" localSheetId="6">#REF!</definedName>
    <definedName name="금변변기공사원가">#REF!</definedName>
    <definedName name="금변변장공사원가" localSheetId="4">#REF!</definedName>
    <definedName name="금변변장공사원가" localSheetId="5">#REF!</definedName>
    <definedName name="금변변장공사원가" localSheetId="3">#REF!</definedName>
    <definedName name="금변변장공사원가" localSheetId="7">#REF!</definedName>
    <definedName name="금변변장공사원가" localSheetId="6">#REF!</definedName>
    <definedName name="금변변장공사원가">#REF!</definedName>
    <definedName name="금변변전공사원가" localSheetId="4">#REF!</definedName>
    <definedName name="금변변전공사원가" localSheetId="5">#REF!</definedName>
    <definedName name="금변변전공사원가" localSheetId="3">#REF!</definedName>
    <definedName name="금변변전공사원가" localSheetId="7">#REF!</definedName>
    <definedName name="금변변전공사원가" localSheetId="6">#REF!</definedName>
    <definedName name="금변변전공사원가">#REF!</definedName>
    <definedName name="금변보상비" localSheetId="4">#REF!</definedName>
    <definedName name="금변보상비" localSheetId="5">#REF!</definedName>
    <definedName name="금변보상비" localSheetId="3">#REF!</definedName>
    <definedName name="금변보상비" localSheetId="7">#REF!</definedName>
    <definedName name="금변보상비" localSheetId="6">#REF!</definedName>
    <definedName name="금변보상비">#REF!</definedName>
    <definedName name="금변장간접노무비" localSheetId="4">#REF!</definedName>
    <definedName name="금변장간접노무비" localSheetId="5">#REF!</definedName>
    <definedName name="금변장간접노무비" localSheetId="3">#REF!</definedName>
    <definedName name="금변장간접노무비" localSheetId="7">#REF!</definedName>
    <definedName name="금변장간접노무비" localSheetId="6">#REF!</definedName>
    <definedName name="금변장간접노무비">#REF!</definedName>
    <definedName name="금변장고용보험료" localSheetId="4">#REF!</definedName>
    <definedName name="금변장고용보험료" localSheetId="5">#REF!</definedName>
    <definedName name="금변장고용보험료" localSheetId="3">#REF!</definedName>
    <definedName name="금변장고용보험료" localSheetId="7">#REF!</definedName>
    <definedName name="금변장고용보험료" localSheetId="6">#REF!</definedName>
    <definedName name="금변장고용보험료">#REF!</definedName>
    <definedName name="금변장공급가액" localSheetId="4">#REF!</definedName>
    <definedName name="금변장공급가액" localSheetId="5">#REF!</definedName>
    <definedName name="금변장공급가액" localSheetId="3">#REF!</definedName>
    <definedName name="금변장공급가액" localSheetId="7">#REF!</definedName>
    <definedName name="금변장공급가액" localSheetId="6">#REF!</definedName>
    <definedName name="금변장공급가액">#REF!</definedName>
    <definedName name="금변장공사원가" localSheetId="4">#REF!</definedName>
    <definedName name="금변장공사원가" localSheetId="5">#REF!</definedName>
    <definedName name="금변장공사원가" localSheetId="3">#REF!</definedName>
    <definedName name="금변장공사원가" localSheetId="7">#REF!</definedName>
    <definedName name="금변장공사원가" localSheetId="6">#REF!</definedName>
    <definedName name="금변장공사원가">#REF!</definedName>
    <definedName name="금변장기타경비" localSheetId="4">#REF!</definedName>
    <definedName name="금변장기타경비" localSheetId="5">#REF!</definedName>
    <definedName name="금변장기타경비" localSheetId="3">#REF!</definedName>
    <definedName name="금변장기타경비" localSheetId="7">#REF!</definedName>
    <definedName name="금변장기타경비" localSheetId="6">#REF!</definedName>
    <definedName name="금변장기타경비">#REF!</definedName>
    <definedName name="금변장도급액" localSheetId="4">#REF!</definedName>
    <definedName name="금변장도급액" localSheetId="5">#REF!</definedName>
    <definedName name="금변장도급액" localSheetId="3">#REF!</definedName>
    <definedName name="금변장도급액" localSheetId="7">#REF!</definedName>
    <definedName name="금변장도급액" localSheetId="6">#REF!</definedName>
    <definedName name="금변장도급액">#REF!</definedName>
    <definedName name="금변장부가가치세" localSheetId="4">#REF!</definedName>
    <definedName name="금변장부가가치세" localSheetId="5">#REF!</definedName>
    <definedName name="금변장부가가치세" localSheetId="3">#REF!</definedName>
    <definedName name="금변장부가가치세" localSheetId="7">#REF!</definedName>
    <definedName name="금변장부가가치세" localSheetId="6">#REF!</definedName>
    <definedName name="금변장부가가치세">#REF!</definedName>
    <definedName name="금변장산재보험료" localSheetId="4">#REF!</definedName>
    <definedName name="금변장산재보험료" localSheetId="5">#REF!</definedName>
    <definedName name="금변장산재보험료" localSheetId="3">#REF!</definedName>
    <definedName name="금변장산재보험료" localSheetId="7">#REF!</definedName>
    <definedName name="금변장산재보험료" localSheetId="6">#REF!</definedName>
    <definedName name="금변장산재보험료">#REF!</definedName>
    <definedName name="금변장순공사원가" localSheetId="4">#REF!</definedName>
    <definedName name="금변장순공사원가" localSheetId="5">#REF!</definedName>
    <definedName name="금변장순공사원가" localSheetId="3">#REF!</definedName>
    <definedName name="금변장순공사원가" localSheetId="7">#REF!</definedName>
    <definedName name="금변장순공사원가" localSheetId="6">#REF!</definedName>
    <definedName name="금변장순공사원가">#REF!</definedName>
    <definedName name="금변장안전관리비" localSheetId="4">#REF!</definedName>
    <definedName name="금변장안전관리비" localSheetId="5">#REF!</definedName>
    <definedName name="금변장안전관리비" localSheetId="3">#REF!</definedName>
    <definedName name="금변장안전관리비" localSheetId="7">#REF!</definedName>
    <definedName name="금변장안전관리비" localSheetId="6">#REF!</definedName>
    <definedName name="금변장안전관리비">#REF!</definedName>
    <definedName name="금변장이윤" localSheetId="4">#REF!</definedName>
    <definedName name="금변장이윤" localSheetId="5">#REF!</definedName>
    <definedName name="금변장이윤" localSheetId="3">#REF!</definedName>
    <definedName name="금변장이윤" localSheetId="7">#REF!</definedName>
    <definedName name="금변장이윤" localSheetId="6">#REF!</definedName>
    <definedName name="금변장이윤">#REF!</definedName>
    <definedName name="금변장일반관리비" localSheetId="4">#REF!</definedName>
    <definedName name="금변장일반관리비" localSheetId="5">#REF!</definedName>
    <definedName name="금변장일반관리비" localSheetId="3">#REF!</definedName>
    <definedName name="금변장일반관리비" localSheetId="7">#REF!</definedName>
    <definedName name="금변장일반관리비" localSheetId="6">#REF!</definedName>
    <definedName name="금변장일반관리비">#REF!</definedName>
    <definedName name="금변전간접노무비" localSheetId="4">#REF!</definedName>
    <definedName name="금변전간접노무비" localSheetId="5">#REF!</definedName>
    <definedName name="금변전간접노무비" localSheetId="3">#REF!</definedName>
    <definedName name="금변전간접노무비" localSheetId="7">#REF!</definedName>
    <definedName name="금변전간접노무비" localSheetId="6">#REF!</definedName>
    <definedName name="금변전간접노무비">#REF!</definedName>
    <definedName name="금변전고용보험료" localSheetId="4">#REF!</definedName>
    <definedName name="금변전고용보험료" localSheetId="5">#REF!</definedName>
    <definedName name="금변전고용보험료" localSheetId="3">#REF!</definedName>
    <definedName name="금변전고용보험료" localSheetId="7">#REF!</definedName>
    <definedName name="금변전고용보험료" localSheetId="6">#REF!</definedName>
    <definedName name="금변전고용보험료">#REF!</definedName>
    <definedName name="금변전공급가액" localSheetId="4">#REF!</definedName>
    <definedName name="금변전공급가액" localSheetId="5">#REF!</definedName>
    <definedName name="금변전공급가액" localSheetId="3">#REF!</definedName>
    <definedName name="금변전공급가액" localSheetId="7">#REF!</definedName>
    <definedName name="금변전공급가액" localSheetId="6">#REF!</definedName>
    <definedName name="금변전공급가액">#REF!</definedName>
    <definedName name="금변전공사개요6" localSheetId="4">#REF!</definedName>
    <definedName name="금변전공사개요6" localSheetId="5">#REF!</definedName>
    <definedName name="금변전공사개요6" localSheetId="3">#REF!</definedName>
    <definedName name="금변전공사개요6" localSheetId="7">#REF!</definedName>
    <definedName name="금변전공사개요6" localSheetId="6">#REF!</definedName>
    <definedName name="금변전공사개요6">#REF!</definedName>
    <definedName name="금변전공사원가" localSheetId="4">#REF!</definedName>
    <definedName name="금변전공사원가" localSheetId="5">#REF!</definedName>
    <definedName name="금변전공사원가" localSheetId="3">#REF!</definedName>
    <definedName name="금변전공사원가" localSheetId="7">#REF!</definedName>
    <definedName name="금변전공사원가" localSheetId="6">#REF!</definedName>
    <definedName name="금변전공사원가">#REF!</definedName>
    <definedName name="금변전기타경비" localSheetId="4">#REF!</definedName>
    <definedName name="금변전기타경비" localSheetId="5">#REF!</definedName>
    <definedName name="금변전기타경비" localSheetId="3">#REF!</definedName>
    <definedName name="금변전기타경비" localSheetId="7">#REF!</definedName>
    <definedName name="금변전기타경비" localSheetId="6">#REF!</definedName>
    <definedName name="금변전기타경비">#REF!</definedName>
    <definedName name="금변전도급액" localSheetId="4">#REF!</definedName>
    <definedName name="금변전도급액" localSheetId="5">#REF!</definedName>
    <definedName name="금변전도급액" localSheetId="3">#REF!</definedName>
    <definedName name="금변전도급액" localSheetId="7">#REF!</definedName>
    <definedName name="금변전도급액" localSheetId="6">#REF!</definedName>
    <definedName name="금변전도급액">#REF!</definedName>
    <definedName name="금변전보상비" localSheetId="4">#REF!</definedName>
    <definedName name="금변전보상비" localSheetId="5">#REF!</definedName>
    <definedName name="금변전보상비" localSheetId="3">#REF!</definedName>
    <definedName name="금변전보상비" localSheetId="7">#REF!</definedName>
    <definedName name="금변전보상비" localSheetId="6">#REF!</definedName>
    <definedName name="금변전보상비">#REF!</definedName>
    <definedName name="금변전부가가치세" localSheetId="4">#REF!</definedName>
    <definedName name="금변전부가가치세" localSheetId="5">#REF!</definedName>
    <definedName name="금변전부가가치세" localSheetId="3">#REF!</definedName>
    <definedName name="금변전부가가치세" localSheetId="7">#REF!</definedName>
    <definedName name="금변전부가가치세" localSheetId="6">#REF!</definedName>
    <definedName name="금변전부가가치세">#REF!</definedName>
    <definedName name="금변전산재보험료" localSheetId="4">#REF!</definedName>
    <definedName name="금변전산재보험료" localSheetId="5">#REF!</definedName>
    <definedName name="금변전산재보험료" localSheetId="3">#REF!</definedName>
    <definedName name="금변전산재보험료" localSheetId="7">#REF!</definedName>
    <definedName name="금변전산재보험료" localSheetId="6">#REF!</definedName>
    <definedName name="금변전산재보험료">#REF!</definedName>
    <definedName name="금변전순공사원가" localSheetId="4">#REF!</definedName>
    <definedName name="금변전순공사원가" localSheetId="5">#REF!</definedName>
    <definedName name="금변전순공사원가" localSheetId="3">#REF!</definedName>
    <definedName name="금변전순공사원가" localSheetId="7">#REF!</definedName>
    <definedName name="금변전순공사원가" localSheetId="6">#REF!</definedName>
    <definedName name="금변전순공사원가">#REF!</definedName>
    <definedName name="금변전안전관리비" localSheetId="4">#REF!</definedName>
    <definedName name="금변전안전관리비" localSheetId="5">#REF!</definedName>
    <definedName name="금변전안전관리비" localSheetId="3">#REF!</definedName>
    <definedName name="금변전안전관리비" localSheetId="7">#REF!</definedName>
    <definedName name="금변전안전관리비" localSheetId="6">#REF!</definedName>
    <definedName name="금변전안전관리비">#REF!</definedName>
    <definedName name="금변전이윤" localSheetId="4">#REF!</definedName>
    <definedName name="금변전이윤" localSheetId="5">#REF!</definedName>
    <definedName name="금변전이윤" localSheetId="3">#REF!</definedName>
    <definedName name="금변전이윤" localSheetId="7">#REF!</definedName>
    <definedName name="금변전이윤" localSheetId="6">#REF!</definedName>
    <definedName name="금변전이윤">#REF!</definedName>
    <definedName name="금변전일반관리비" localSheetId="4">#REF!</definedName>
    <definedName name="금변전일반관리비" localSheetId="5">#REF!</definedName>
    <definedName name="금변전일반관리비" localSheetId="3">#REF!</definedName>
    <definedName name="금변전일반관리비" localSheetId="7">#REF!</definedName>
    <definedName name="금변전일반관리비" localSheetId="6">#REF!</definedName>
    <definedName name="금변전일반관리비">#REF!</definedName>
    <definedName name="금변전총공사비" localSheetId="4">#REF!</definedName>
    <definedName name="금변전총공사비" localSheetId="5">#REF!</definedName>
    <definedName name="금변전총공사비" localSheetId="3">#REF!</definedName>
    <definedName name="금변전총공사비" localSheetId="7">#REF!</definedName>
    <definedName name="금변전총공사비" localSheetId="6">#REF!</definedName>
    <definedName name="금변전총공사비">#REF!</definedName>
    <definedName name="금변전폐기물처리비" localSheetId="4">#REF!</definedName>
    <definedName name="금변전폐기물처리비" localSheetId="5">#REF!</definedName>
    <definedName name="금변전폐기물처리비" localSheetId="3">#REF!</definedName>
    <definedName name="금변전폐기물처리비" localSheetId="7">#REF!</definedName>
    <definedName name="금변전폐기물처리비" localSheetId="6">#REF!</definedName>
    <definedName name="금변전폐기물처리비">#REF!</definedName>
    <definedName name="금변폐기물처리비" localSheetId="4">#REF!</definedName>
    <definedName name="금변폐기물처리비" localSheetId="5">#REF!</definedName>
    <definedName name="금변폐기물처리비" localSheetId="3">#REF!</definedName>
    <definedName name="금변폐기물처리비" localSheetId="7">#REF!</definedName>
    <definedName name="금변폐기물처리비" localSheetId="6">#REF!</definedName>
    <definedName name="금변폐기물처리비">#REF!</definedName>
    <definedName name="금보상비" localSheetId="4">#REF!</definedName>
    <definedName name="금보상비" localSheetId="5">#REF!</definedName>
    <definedName name="금보상비" localSheetId="3">#REF!</definedName>
    <definedName name="금보상비" localSheetId="7">#REF!</definedName>
    <definedName name="금보상비" localSheetId="6">#REF!</definedName>
    <definedName name="금보상비">#REF!</definedName>
    <definedName name="금재료비단가" localSheetId="4">#REF!</definedName>
    <definedName name="금재료비단가" localSheetId="5">#REF!</definedName>
    <definedName name="금재료비단가" localSheetId="3">#REF!</definedName>
    <definedName name="금재료비단가" localSheetId="7">#REF!</definedName>
    <definedName name="금재료비단가" localSheetId="6">#REF!</definedName>
    <definedName name="금재료비단가">#REF!</definedName>
    <definedName name="금전공사개요6" localSheetId="4">#REF!</definedName>
    <definedName name="금전공사개요6" localSheetId="5">#REF!</definedName>
    <definedName name="금전공사개요6" localSheetId="3">#REF!</definedName>
    <definedName name="금전공사개요6" localSheetId="7">#REF!</definedName>
    <definedName name="금전공사개요6" localSheetId="6">#REF!</definedName>
    <definedName name="금전공사개요6">#REF!</definedName>
    <definedName name="금폐기물처리비" localSheetId="4">#REF!</definedName>
    <definedName name="금폐기물처리비" localSheetId="5">#REF!</definedName>
    <definedName name="금폐기물처리비" localSheetId="3">#REF!</definedName>
    <definedName name="금폐기물처리비" localSheetId="7">#REF!</definedName>
    <definedName name="금폐기물처리비" localSheetId="6">#REF!</definedName>
    <definedName name="금폐기물처리비">#REF!</definedName>
    <definedName name="금회공사원가금회" localSheetId="4">#REF!</definedName>
    <definedName name="금회공사원가금회" localSheetId="5">#REF!</definedName>
    <definedName name="금회공사원가금회" localSheetId="3">#REF!</definedName>
    <definedName name="금회공사원가금회" localSheetId="7">#REF!</definedName>
    <definedName name="금회공사원가금회" localSheetId="6">#REF!</definedName>
    <definedName name="금회공사원가금회">#REF!</definedName>
    <definedName name="금회공사원가기시행" localSheetId="4">#REF!</definedName>
    <definedName name="금회공사원가기시행" localSheetId="5">#REF!</definedName>
    <definedName name="금회공사원가기시행" localSheetId="3">#REF!</definedName>
    <definedName name="금회공사원가기시행" localSheetId="7">#REF!</definedName>
    <definedName name="금회공사원가기시행" localSheetId="6">#REF!</definedName>
    <definedName name="금회공사원가기시행">#REF!</definedName>
    <definedName name="금회공사원가전체" localSheetId="4">#REF!</definedName>
    <definedName name="금회공사원가전체" localSheetId="5">#REF!</definedName>
    <definedName name="금회공사원가전체" localSheetId="3">#REF!</definedName>
    <definedName name="금회공사원가전체" localSheetId="7">#REF!</definedName>
    <definedName name="금회공사원가전체" localSheetId="6">#REF!</definedName>
    <definedName name="금회공사원가전체">#REF!</definedName>
    <definedName name="금회금간접노무비" localSheetId="4">#REF!</definedName>
    <definedName name="금회금간접노무비" localSheetId="5">#REF!</definedName>
    <definedName name="금회금간접노무비" localSheetId="3">#REF!</definedName>
    <definedName name="금회금간접노무비" localSheetId="7">#REF!</definedName>
    <definedName name="금회금간접노무비" localSheetId="6">#REF!</definedName>
    <definedName name="금회금간접노무비">#REF!</definedName>
    <definedName name="금회금고용보험료" localSheetId="4">#REF!</definedName>
    <definedName name="금회금고용보험료" localSheetId="5">#REF!</definedName>
    <definedName name="금회금고용보험료" localSheetId="3">#REF!</definedName>
    <definedName name="금회금고용보험료" localSheetId="7">#REF!</definedName>
    <definedName name="금회금고용보험료" localSheetId="6">#REF!</definedName>
    <definedName name="금회금고용보험료">#REF!</definedName>
    <definedName name="금회금공급가액" localSheetId="4">#REF!</definedName>
    <definedName name="금회금공급가액" localSheetId="5">#REF!</definedName>
    <definedName name="금회금공급가액" localSheetId="3">#REF!</definedName>
    <definedName name="금회금공급가액" localSheetId="7">#REF!</definedName>
    <definedName name="금회금공급가액" localSheetId="6">#REF!</definedName>
    <definedName name="금회금공급가액">#REF!</definedName>
    <definedName name="금회금공사원가" localSheetId="4">#REF!</definedName>
    <definedName name="금회금공사원가" localSheetId="5">#REF!</definedName>
    <definedName name="금회금공사원가" localSheetId="3">#REF!</definedName>
    <definedName name="금회금공사원가" localSheetId="7">#REF!</definedName>
    <definedName name="금회금공사원가" localSheetId="6">#REF!</definedName>
    <definedName name="금회금공사원가">#REF!</definedName>
    <definedName name="금회금기타경비" localSheetId="4">#REF!</definedName>
    <definedName name="금회금기타경비" localSheetId="5">#REF!</definedName>
    <definedName name="금회금기타경비" localSheetId="3">#REF!</definedName>
    <definedName name="금회금기타경비" localSheetId="7">#REF!</definedName>
    <definedName name="금회금기타경비" localSheetId="6">#REF!</definedName>
    <definedName name="금회금기타경비">#REF!</definedName>
    <definedName name="금회금도급액" localSheetId="4">#REF!</definedName>
    <definedName name="금회금도급액" localSheetId="5">#REF!</definedName>
    <definedName name="금회금도급액" localSheetId="3">#REF!</definedName>
    <definedName name="금회금도급액" localSheetId="7">#REF!</definedName>
    <definedName name="금회금도급액" localSheetId="6">#REF!</definedName>
    <definedName name="금회금도급액">#REF!</definedName>
    <definedName name="금회금보상비" localSheetId="4">#REF!</definedName>
    <definedName name="금회금보상비" localSheetId="5">#REF!</definedName>
    <definedName name="금회금보상비" localSheetId="3">#REF!</definedName>
    <definedName name="금회금보상비" localSheetId="7">#REF!</definedName>
    <definedName name="금회금보상비" localSheetId="6">#REF!</definedName>
    <definedName name="금회금보상비">#REF!</definedName>
    <definedName name="금회금부가가치세" localSheetId="4">#REF!</definedName>
    <definedName name="금회금부가가치세" localSheetId="5">#REF!</definedName>
    <definedName name="금회금부가가치세" localSheetId="3">#REF!</definedName>
    <definedName name="금회금부가가치세" localSheetId="7">#REF!</definedName>
    <definedName name="금회금부가가치세" localSheetId="6">#REF!</definedName>
    <definedName name="금회금부가가치세">#REF!</definedName>
    <definedName name="금회금산재보험료" localSheetId="4">#REF!</definedName>
    <definedName name="금회금산재보험료" localSheetId="5">#REF!</definedName>
    <definedName name="금회금산재보험료" localSheetId="3">#REF!</definedName>
    <definedName name="금회금산재보험료" localSheetId="7">#REF!</definedName>
    <definedName name="금회금산재보험료" localSheetId="6">#REF!</definedName>
    <definedName name="금회금산재보험료">#REF!</definedName>
    <definedName name="금회금안전관리비" localSheetId="4">#REF!</definedName>
    <definedName name="금회금안전관리비" localSheetId="5">#REF!</definedName>
    <definedName name="금회금안전관리비" localSheetId="3">#REF!</definedName>
    <definedName name="금회금안전관리비" localSheetId="7">#REF!</definedName>
    <definedName name="금회금안전관리비" localSheetId="6">#REF!</definedName>
    <definedName name="금회금안전관리비">#REF!</definedName>
    <definedName name="금회금이윤" localSheetId="4">#REF!</definedName>
    <definedName name="금회금이윤" localSheetId="5">#REF!</definedName>
    <definedName name="금회금이윤" localSheetId="3">#REF!</definedName>
    <definedName name="금회금이윤" localSheetId="7">#REF!</definedName>
    <definedName name="금회금이윤" localSheetId="6">#REF!</definedName>
    <definedName name="금회금이윤">#REF!</definedName>
    <definedName name="금회금일반관리비" localSheetId="4">#REF!</definedName>
    <definedName name="금회금일반관리비" localSheetId="5">#REF!</definedName>
    <definedName name="금회금일반관리비" localSheetId="3">#REF!</definedName>
    <definedName name="금회금일반관리비" localSheetId="7">#REF!</definedName>
    <definedName name="금회금일반관리비" localSheetId="6">#REF!</definedName>
    <definedName name="금회금일반관리비">#REF!</definedName>
    <definedName name="금회금제이윤" localSheetId="4">#REF!</definedName>
    <definedName name="금회금제이윤" localSheetId="5">#REF!</definedName>
    <definedName name="금회금제이윤" localSheetId="3">#REF!</definedName>
    <definedName name="금회금제이윤" localSheetId="7">#REF!</definedName>
    <definedName name="금회금제이윤" localSheetId="6">#REF!</definedName>
    <definedName name="금회금제이윤">#REF!</definedName>
    <definedName name="금회금총공사비" localSheetId="4">#REF!</definedName>
    <definedName name="금회금총공사비" localSheetId="5">#REF!</definedName>
    <definedName name="금회금총공사비" localSheetId="3">#REF!</definedName>
    <definedName name="금회금총공사비" localSheetId="7">#REF!</definedName>
    <definedName name="금회금총공사비" localSheetId="6">#REF!</definedName>
    <definedName name="금회금총공사비">#REF!</definedName>
    <definedName name="금회금폐기물처리비" localSheetId="4">#REF!</definedName>
    <definedName name="금회금폐기물처리비" localSheetId="5">#REF!</definedName>
    <definedName name="금회금폐기물처리비" localSheetId="3">#REF!</definedName>
    <definedName name="금회금폐기물처리비" localSheetId="7">#REF!</definedName>
    <definedName name="금회금폐기물처리비" localSheetId="6">#REF!</definedName>
    <definedName name="금회금폐기물처리비">#REF!</definedName>
    <definedName name="금회기간접노무비" localSheetId="4">#REF!</definedName>
    <definedName name="금회기간접노무비" localSheetId="5">#REF!</definedName>
    <definedName name="금회기간접노무비" localSheetId="3">#REF!</definedName>
    <definedName name="금회기간접노무비" localSheetId="7">#REF!</definedName>
    <definedName name="금회기간접노무비" localSheetId="6">#REF!</definedName>
    <definedName name="금회기간접노무비">#REF!</definedName>
    <definedName name="금회기고용보험료" localSheetId="4">#REF!</definedName>
    <definedName name="금회기고용보험료" localSheetId="5">#REF!</definedName>
    <definedName name="금회기고용보험료" localSheetId="3">#REF!</definedName>
    <definedName name="금회기고용보험료" localSheetId="7">#REF!</definedName>
    <definedName name="금회기고용보험료" localSheetId="6">#REF!</definedName>
    <definedName name="금회기고용보험료">#REF!</definedName>
    <definedName name="금회기공사원가" localSheetId="4">#REF!</definedName>
    <definedName name="금회기공사원가" localSheetId="5">#REF!</definedName>
    <definedName name="금회기공사원가" localSheetId="3">#REF!</definedName>
    <definedName name="금회기공사원가" localSheetId="7">#REF!</definedName>
    <definedName name="금회기공사원가" localSheetId="6">#REF!</definedName>
    <definedName name="금회기공사원가">#REF!</definedName>
    <definedName name="금회기기타경비" localSheetId="4">#REF!</definedName>
    <definedName name="금회기기타경비" localSheetId="5">#REF!</definedName>
    <definedName name="금회기기타경비" localSheetId="3">#REF!</definedName>
    <definedName name="금회기기타경비" localSheetId="7">#REF!</definedName>
    <definedName name="금회기기타경비" localSheetId="6">#REF!</definedName>
    <definedName name="금회기기타경비">#REF!</definedName>
    <definedName name="금회기산재보험료" localSheetId="4">#REF!</definedName>
    <definedName name="금회기산재보험료" localSheetId="5">#REF!</definedName>
    <definedName name="금회기산재보험료" localSheetId="3">#REF!</definedName>
    <definedName name="금회기산재보험료" localSheetId="7">#REF!</definedName>
    <definedName name="금회기산재보험료" localSheetId="6">#REF!</definedName>
    <definedName name="금회기산재보험료">#REF!</definedName>
    <definedName name="금회기안전관리비" localSheetId="4">#REF!</definedName>
    <definedName name="금회기안전관리비" localSheetId="5">#REF!</definedName>
    <definedName name="금회기안전관리비" localSheetId="3">#REF!</definedName>
    <definedName name="금회기안전관리비" localSheetId="7">#REF!</definedName>
    <definedName name="금회기안전관리비" localSheetId="6">#REF!</definedName>
    <definedName name="금회기안전관리비">#REF!</definedName>
    <definedName name="금회기이윤" localSheetId="4">#REF!</definedName>
    <definedName name="금회기이윤" localSheetId="5">#REF!</definedName>
    <definedName name="금회기이윤" localSheetId="3">#REF!</definedName>
    <definedName name="금회기이윤" localSheetId="7">#REF!</definedName>
    <definedName name="금회기이윤" localSheetId="6">#REF!</definedName>
    <definedName name="금회기이윤">#REF!</definedName>
    <definedName name="금회기일반관리비" localSheetId="4">#REF!</definedName>
    <definedName name="금회기일반관리비" localSheetId="5">#REF!</definedName>
    <definedName name="금회기일반관리비" localSheetId="3">#REF!</definedName>
    <definedName name="금회기일반관리비" localSheetId="7">#REF!</definedName>
    <definedName name="금회기일반관리비" localSheetId="6">#REF!</definedName>
    <definedName name="금회기일반관리비">#REF!</definedName>
    <definedName name="금회변금간접노무비" localSheetId="4">#REF!</definedName>
    <definedName name="금회변금간접노무비" localSheetId="5">#REF!</definedName>
    <definedName name="금회변금간접노무비" localSheetId="3">#REF!</definedName>
    <definedName name="금회변금간접노무비" localSheetId="7">#REF!</definedName>
    <definedName name="금회변금간접노무비" localSheetId="6">#REF!</definedName>
    <definedName name="금회변금간접노무비">#REF!</definedName>
    <definedName name="금회변금고용보험료" localSheetId="4">#REF!</definedName>
    <definedName name="금회변금고용보험료" localSheetId="5">#REF!</definedName>
    <definedName name="금회변금고용보험료" localSheetId="3">#REF!</definedName>
    <definedName name="금회변금고용보험료" localSheetId="7">#REF!</definedName>
    <definedName name="금회변금고용보험료" localSheetId="6">#REF!</definedName>
    <definedName name="금회변금고용보험료">#REF!</definedName>
    <definedName name="금회변금공급가액" localSheetId="4">#REF!</definedName>
    <definedName name="금회변금공급가액" localSheetId="5">#REF!</definedName>
    <definedName name="금회변금공급가액" localSheetId="3">#REF!</definedName>
    <definedName name="금회변금공급가액" localSheetId="7">#REF!</definedName>
    <definedName name="금회변금공급가액" localSheetId="6">#REF!</definedName>
    <definedName name="금회변금공급가액">#REF!</definedName>
    <definedName name="금회변금공사원가" localSheetId="4">#REF!</definedName>
    <definedName name="금회변금공사원가" localSheetId="5">#REF!</definedName>
    <definedName name="금회변금공사원가" localSheetId="3">#REF!</definedName>
    <definedName name="금회변금공사원가" localSheetId="7">#REF!</definedName>
    <definedName name="금회변금공사원가" localSheetId="6">#REF!</definedName>
    <definedName name="금회변금공사원가">#REF!</definedName>
    <definedName name="금회변금기타경비" localSheetId="4">#REF!</definedName>
    <definedName name="금회변금기타경비" localSheetId="5">#REF!</definedName>
    <definedName name="금회변금기타경비" localSheetId="3">#REF!</definedName>
    <definedName name="금회변금기타경비" localSheetId="7">#REF!</definedName>
    <definedName name="금회변금기타경비" localSheetId="6">#REF!</definedName>
    <definedName name="금회변금기타경비">#REF!</definedName>
    <definedName name="금회변금도급액" localSheetId="4">#REF!</definedName>
    <definedName name="금회변금도급액" localSheetId="5">#REF!</definedName>
    <definedName name="금회변금도급액" localSheetId="3">#REF!</definedName>
    <definedName name="금회변금도급액" localSheetId="7">#REF!</definedName>
    <definedName name="금회변금도급액" localSheetId="6">#REF!</definedName>
    <definedName name="금회변금도급액">#REF!</definedName>
    <definedName name="금회변금보상비" localSheetId="4">#REF!</definedName>
    <definedName name="금회변금보상비" localSheetId="5">#REF!</definedName>
    <definedName name="금회변금보상비" localSheetId="3">#REF!</definedName>
    <definedName name="금회변금보상비" localSheetId="7">#REF!</definedName>
    <definedName name="금회변금보상비" localSheetId="6">#REF!</definedName>
    <definedName name="금회변금보상비">#REF!</definedName>
    <definedName name="금회변금부가가치세" localSheetId="4">#REF!</definedName>
    <definedName name="금회변금부가가치세" localSheetId="5">#REF!</definedName>
    <definedName name="금회변금부가가치세" localSheetId="3">#REF!</definedName>
    <definedName name="금회변금부가가치세" localSheetId="7">#REF!</definedName>
    <definedName name="금회변금부가가치세" localSheetId="6">#REF!</definedName>
    <definedName name="금회변금부가가치세">#REF!</definedName>
    <definedName name="금회변금산재보험료" localSheetId="4">#REF!</definedName>
    <definedName name="금회변금산재보험료" localSheetId="5">#REF!</definedName>
    <definedName name="금회변금산재보험료" localSheetId="3">#REF!</definedName>
    <definedName name="금회변금산재보험료" localSheetId="7">#REF!</definedName>
    <definedName name="금회변금산재보험료" localSheetId="6">#REF!</definedName>
    <definedName name="금회변금산재보험료">#REF!</definedName>
    <definedName name="금회변금순공사원가" localSheetId="4">#REF!</definedName>
    <definedName name="금회변금순공사원가" localSheetId="5">#REF!</definedName>
    <definedName name="금회변금순공사원가" localSheetId="3">#REF!</definedName>
    <definedName name="금회변금순공사원가" localSheetId="7">#REF!</definedName>
    <definedName name="금회변금순공사원가" localSheetId="6">#REF!</definedName>
    <definedName name="금회변금순공사원가">#REF!</definedName>
    <definedName name="금회변금안전관리비" localSheetId="4">#REF!</definedName>
    <definedName name="금회변금안전관리비" localSheetId="5">#REF!</definedName>
    <definedName name="금회변금안전관리비" localSheetId="3">#REF!</definedName>
    <definedName name="금회변금안전관리비" localSheetId="7">#REF!</definedName>
    <definedName name="금회변금안전관리비" localSheetId="6">#REF!</definedName>
    <definedName name="금회변금안전관리비">#REF!</definedName>
    <definedName name="금회변금이윤" localSheetId="4">#REF!</definedName>
    <definedName name="금회변금이윤" localSheetId="5">#REF!</definedName>
    <definedName name="금회변금이윤" localSheetId="3">#REF!</definedName>
    <definedName name="금회변금이윤" localSheetId="7">#REF!</definedName>
    <definedName name="금회변금이윤" localSheetId="6">#REF!</definedName>
    <definedName name="금회변금이윤">#REF!</definedName>
    <definedName name="금회변금일반관리비" localSheetId="4">#REF!</definedName>
    <definedName name="금회변금일반관리비" localSheetId="5">#REF!</definedName>
    <definedName name="금회변금일반관리비" localSheetId="3">#REF!</definedName>
    <definedName name="금회변금일반관리비" localSheetId="7">#REF!</definedName>
    <definedName name="금회변금일반관리비" localSheetId="6">#REF!</definedName>
    <definedName name="금회변금일반관리비">#REF!</definedName>
    <definedName name="금회변금총공사비" localSheetId="4">#REF!</definedName>
    <definedName name="금회변금총공사비" localSheetId="5">#REF!</definedName>
    <definedName name="금회변금총공사비" localSheetId="3">#REF!</definedName>
    <definedName name="금회변금총공사비" localSheetId="7">#REF!</definedName>
    <definedName name="금회변금총공사비" localSheetId="6">#REF!</definedName>
    <definedName name="금회변금총공사비">#REF!</definedName>
    <definedName name="금회변금폐기물처리비" localSheetId="4">#REF!</definedName>
    <definedName name="금회변금폐기물처리비" localSheetId="5">#REF!</definedName>
    <definedName name="금회변금폐기물처리비" localSheetId="3">#REF!</definedName>
    <definedName name="금회변금폐기물처리비" localSheetId="7">#REF!</definedName>
    <definedName name="금회변금폐기물처리비" localSheetId="6">#REF!</definedName>
    <definedName name="금회변금폐기물처리비">#REF!</definedName>
    <definedName name="금회변금환경보전비" localSheetId="4">#REF!</definedName>
    <definedName name="금회변금환경보전비" localSheetId="5">#REF!</definedName>
    <definedName name="금회변금환경보전비" localSheetId="3">#REF!</definedName>
    <definedName name="금회변금환경보전비" localSheetId="7">#REF!</definedName>
    <definedName name="금회변금환경보전비" localSheetId="6">#REF!</definedName>
    <definedName name="금회변금환경보전비">#REF!</definedName>
    <definedName name="금회변기간접노무비" localSheetId="4">#REF!</definedName>
    <definedName name="금회변기간접노무비" localSheetId="5">#REF!</definedName>
    <definedName name="금회변기간접노무비" localSheetId="3">#REF!</definedName>
    <definedName name="금회변기간접노무비" localSheetId="7">#REF!</definedName>
    <definedName name="금회변기간접노무비" localSheetId="6">#REF!</definedName>
    <definedName name="금회변기간접노무비">#REF!</definedName>
    <definedName name="금회변기고용보험료" localSheetId="4">#REF!</definedName>
    <definedName name="금회변기고용보험료" localSheetId="5">#REF!</definedName>
    <definedName name="금회변기고용보험료" localSheetId="3">#REF!</definedName>
    <definedName name="금회변기고용보험료" localSheetId="7">#REF!</definedName>
    <definedName name="금회변기고용보험료" localSheetId="6">#REF!</definedName>
    <definedName name="금회변기고용보험료">#REF!</definedName>
    <definedName name="금회변기공급가액" localSheetId="4">#REF!</definedName>
    <definedName name="금회변기공급가액" localSheetId="5">#REF!</definedName>
    <definedName name="금회변기공급가액" localSheetId="3">#REF!</definedName>
    <definedName name="금회변기공급가액" localSheetId="7">#REF!</definedName>
    <definedName name="금회변기공급가액" localSheetId="6">#REF!</definedName>
    <definedName name="금회변기공급가액">#REF!</definedName>
    <definedName name="금회변기공사원가" localSheetId="4">#REF!</definedName>
    <definedName name="금회변기공사원가" localSheetId="5">#REF!</definedName>
    <definedName name="금회변기공사원가" localSheetId="3">#REF!</definedName>
    <definedName name="금회변기공사원가" localSheetId="7">#REF!</definedName>
    <definedName name="금회변기공사원가" localSheetId="6">#REF!</definedName>
    <definedName name="금회변기공사원가">#REF!</definedName>
    <definedName name="금회변기기타경비" localSheetId="4">#REF!</definedName>
    <definedName name="금회변기기타경비" localSheetId="5">#REF!</definedName>
    <definedName name="금회변기기타경비" localSheetId="3">#REF!</definedName>
    <definedName name="금회변기기타경비" localSheetId="7">#REF!</definedName>
    <definedName name="금회변기기타경비" localSheetId="6">#REF!</definedName>
    <definedName name="금회변기기타경비">#REF!</definedName>
    <definedName name="금회변기도급액" localSheetId="4">#REF!</definedName>
    <definedName name="금회변기도급액" localSheetId="5">#REF!</definedName>
    <definedName name="금회변기도급액" localSheetId="3">#REF!</definedName>
    <definedName name="금회변기도급액" localSheetId="7">#REF!</definedName>
    <definedName name="금회변기도급액" localSheetId="6">#REF!</definedName>
    <definedName name="금회변기도급액">#REF!</definedName>
    <definedName name="금회변기보상비" localSheetId="4">#REF!</definedName>
    <definedName name="금회변기보상비" localSheetId="5">#REF!</definedName>
    <definedName name="금회변기보상비" localSheetId="3">#REF!</definedName>
    <definedName name="금회변기보상비" localSheetId="7">#REF!</definedName>
    <definedName name="금회변기보상비" localSheetId="6">#REF!</definedName>
    <definedName name="금회변기보상비">#REF!</definedName>
    <definedName name="금회변기부가가치세" localSheetId="4">#REF!</definedName>
    <definedName name="금회변기부가가치세" localSheetId="5">#REF!</definedName>
    <definedName name="금회변기부가가치세" localSheetId="3">#REF!</definedName>
    <definedName name="금회변기부가가치세" localSheetId="7">#REF!</definedName>
    <definedName name="금회변기부가가치세" localSheetId="6">#REF!</definedName>
    <definedName name="금회변기부가가치세">#REF!</definedName>
    <definedName name="금회변기산재보험료" localSheetId="4">#REF!</definedName>
    <definedName name="금회변기산재보험료" localSheetId="5">#REF!</definedName>
    <definedName name="금회변기산재보험료" localSheetId="3">#REF!</definedName>
    <definedName name="금회변기산재보험료" localSheetId="7">#REF!</definedName>
    <definedName name="금회변기산재보험료" localSheetId="6">#REF!</definedName>
    <definedName name="금회변기산재보험료">#REF!</definedName>
    <definedName name="금회변기순공사원가" localSheetId="4">#REF!</definedName>
    <definedName name="금회변기순공사원가" localSheetId="5">#REF!</definedName>
    <definedName name="금회변기순공사원가" localSheetId="3">#REF!</definedName>
    <definedName name="금회변기순공사원가" localSheetId="7">#REF!</definedName>
    <definedName name="금회변기순공사원가" localSheetId="6">#REF!</definedName>
    <definedName name="금회변기순공사원가">#REF!</definedName>
    <definedName name="금회변기안전관리비" localSheetId="4">#REF!</definedName>
    <definedName name="금회변기안전관리비" localSheetId="5">#REF!</definedName>
    <definedName name="금회변기안전관리비" localSheetId="3">#REF!</definedName>
    <definedName name="금회변기안전관리비" localSheetId="7">#REF!</definedName>
    <definedName name="금회변기안전관리비" localSheetId="6">#REF!</definedName>
    <definedName name="금회변기안전관리비">#REF!</definedName>
    <definedName name="금회변기이윤" localSheetId="4">#REF!</definedName>
    <definedName name="금회변기이윤" localSheetId="5">#REF!</definedName>
    <definedName name="금회변기이윤" localSheetId="3">#REF!</definedName>
    <definedName name="금회변기이윤" localSheetId="7">#REF!</definedName>
    <definedName name="금회변기이윤" localSheetId="6">#REF!</definedName>
    <definedName name="금회변기이윤">#REF!</definedName>
    <definedName name="금회변기일반관리비" localSheetId="4">#REF!</definedName>
    <definedName name="금회변기일반관리비" localSheetId="5">#REF!</definedName>
    <definedName name="금회변기일반관리비" localSheetId="3">#REF!</definedName>
    <definedName name="금회변기일반관리비" localSheetId="7">#REF!</definedName>
    <definedName name="금회변기일반관리비" localSheetId="6">#REF!</definedName>
    <definedName name="금회변기일반관리비">#REF!</definedName>
    <definedName name="금회변기총공사비" localSheetId="4">#REF!</definedName>
    <definedName name="금회변기총공사비" localSheetId="5">#REF!</definedName>
    <definedName name="금회변기총공사비" localSheetId="3">#REF!</definedName>
    <definedName name="금회변기총공사비" localSheetId="7">#REF!</definedName>
    <definedName name="금회변기총공사비" localSheetId="6">#REF!</definedName>
    <definedName name="금회변기총공사비">#REF!</definedName>
    <definedName name="금회변기폐기물처리비" localSheetId="4">#REF!</definedName>
    <definedName name="금회변기폐기물처리비" localSheetId="5">#REF!</definedName>
    <definedName name="금회변기폐기물처리비" localSheetId="3">#REF!</definedName>
    <definedName name="금회변기폐기물처리비" localSheetId="7">#REF!</definedName>
    <definedName name="금회변기폐기물처리비" localSheetId="6">#REF!</definedName>
    <definedName name="금회변기폐기물처리비">#REF!</definedName>
    <definedName name="금회변기환경보전비" localSheetId="4">#REF!</definedName>
    <definedName name="금회변기환경보전비" localSheetId="5">#REF!</definedName>
    <definedName name="금회변기환경보전비" localSheetId="3">#REF!</definedName>
    <definedName name="금회변기환경보전비" localSheetId="7">#REF!</definedName>
    <definedName name="금회변기환경보전비" localSheetId="6">#REF!</definedName>
    <definedName name="금회변기환경보전비">#REF!</definedName>
    <definedName name="금회변변금간접노무비" localSheetId="4">#REF!</definedName>
    <definedName name="금회변변금간접노무비" localSheetId="5">#REF!</definedName>
    <definedName name="금회변변금간접노무비" localSheetId="3">#REF!</definedName>
    <definedName name="금회변변금간접노무비" localSheetId="7">#REF!</definedName>
    <definedName name="금회변변금간접노무비" localSheetId="6">#REF!</definedName>
    <definedName name="금회변변금간접노무비">#REF!</definedName>
    <definedName name="금회변변금고용보험료" localSheetId="4">#REF!</definedName>
    <definedName name="금회변변금고용보험료" localSheetId="5">#REF!</definedName>
    <definedName name="금회변변금고용보험료" localSheetId="3">#REF!</definedName>
    <definedName name="금회변변금고용보험료" localSheetId="7">#REF!</definedName>
    <definedName name="금회변변금고용보험료" localSheetId="6">#REF!</definedName>
    <definedName name="금회변변금고용보험료">#REF!</definedName>
    <definedName name="금회변변금공급가액" localSheetId="4">#REF!</definedName>
    <definedName name="금회변변금공급가액" localSheetId="5">#REF!</definedName>
    <definedName name="금회변변금공급가액" localSheetId="3">#REF!</definedName>
    <definedName name="금회변변금공급가액" localSheetId="7">#REF!</definedName>
    <definedName name="금회변변금공급가액" localSheetId="6">#REF!</definedName>
    <definedName name="금회변변금공급가액">#REF!</definedName>
    <definedName name="금회변변금공사원가" localSheetId="4">#REF!</definedName>
    <definedName name="금회변변금공사원가" localSheetId="5">#REF!</definedName>
    <definedName name="금회변변금공사원가" localSheetId="3">#REF!</definedName>
    <definedName name="금회변변금공사원가" localSheetId="7">#REF!</definedName>
    <definedName name="금회변변금공사원가" localSheetId="6">#REF!</definedName>
    <definedName name="금회변변금공사원가">#REF!</definedName>
    <definedName name="금회변변금기타경비" localSheetId="4">#REF!</definedName>
    <definedName name="금회변변금기타경비" localSheetId="5">#REF!</definedName>
    <definedName name="금회변변금기타경비" localSheetId="3">#REF!</definedName>
    <definedName name="금회변변금기타경비" localSheetId="7">#REF!</definedName>
    <definedName name="금회변변금기타경비" localSheetId="6">#REF!</definedName>
    <definedName name="금회변변금기타경비">#REF!</definedName>
    <definedName name="금회변변금도급액" localSheetId="4">#REF!</definedName>
    <definedName name="금회변변금도급액" localSheetId="5">#REF!</definedName>
    <definedName name="금회변변금도급액" localSheetId="3">#REF!</definedName>
    <definedName name="금회변변금도급액" localSheetId="7">#REF!</definedName>
    <definedName name="금회변변금도급액" localSheetId="6">#REF!</definedName>
    <definedName name="금회변변금도급액">#REF!</definedName>
    <definedName name="금회변변금보상비" localSheetId="4">#REF!</definedName>
    <definedName name="금회변변금보상비" localSheetId="5">#REF!</definedName>
    <definedName name="금회변변금보상비" localSheetId="3">#REF!</definedName>
    <definedName name="금회변변금보상비" localSheetId="7">#REF!</definedName>
    <definedName name="금회변변금보상비" localSheetId="6">#REF!</definedName>
    <definedName name="금회변변금보상비">#REF!</definedName>
    <definedName name="금회변변금부가가치세" localSheetId="4">#REF!</definedName>
    <definedName name="금회변변금부가가치세" localSheetId="5">#REF!</definedName>
    <definedName name="금회변변금부가가치세" localSheetId="3">#REF!</definedName>
    <definedName name="금회변변금부가가치세" localSheetId="7">#REF!</definedName>
    <definedName name="금회변변금부가가치세" localSheetId="6">#REF!</definedName>
    <definedName name="금회변변금부가가치세">#REF!</definedName>
    <definedName name="금회변변금산재보험료" localSheetId="4">#REF!</definedName>
    <definedName name="금회변변금산재보험료" localSheetId="5">#REF!</definedName>
    <definedName name="금회변변금산재보험료" localSheetId="3">#REF!</definedName>
    <definedName name="금회변변금산재보험료" localSheetId="7">#REF!</definedName>
    <definedName name="금회변변금산재보험료" localSheetId="6">#REF!</definedName>
    <definedName name="금회변변금산재보험료">#REF!</definedName>
    <definedName name="금회변변금순공사원가" localSheetId="4">#REF!</definedName>
    <definedName name="금회변변금순공사원가" localSheetId="5">#REF!</definedName>
    <definedName name="금회변변금순공사원가" localSheetId="3">#REF!</definedName>
    <definedName name="금회변변금순공사원가" localSheetId="7">#REF!</definedName>
    <definedName name="금회변변금순공사원가" localSheetId="6">#REF!</definedName>
    <definedName name="금회변변금순공사원가">#REF!</definedName>
    <definedName name="금회변변금안전관리비" localSheetId="4">#REF!</definedName>
    <definedName name="금회변변금안전관리비" localSheetId="5">#REF!</definedName>
    <definedName name="금회변변금안전관리비" localSheetId="3">#REF!</definedName>
    <definedName name="금회변변금안전관리비" localSheetId="7">#REF!</definedName>
    <definedName name="금회변변금안전관리비" localSheetId="6">#REF!</definedName>
    <definedName name="금회변변금안전관리비">#REF!</definedName>
    <definedName name="금회변변금이윤" localSheetId="4">#REF!</definedName>
    <definedName name="금회변변금이윤" localSheetId="5">#REF!</definedName>
    <definedName name="금회변변금이윤" localSheetId="3">#REF!</definedName>
    <definedName name="금회변변금이윤" localSheetId="7">#REF!</definedName>
    <definedName name="금회변변금이윤" localSheetId="6">#REF!</definedName>
    <definedName name="금회변변금이윤">#REF!</definedName>
    <definedName name="금회변변금일반관리비" localSheetId="4">#REF!</definedName>
    <definedName name="금회변변금일반관리비" localSheetId="5">#REF!</definedName>
    <definedName name="금회변변금일반관리비" localSheetId="3">#REF!</definedName>
    <definedName name="금회변변금일반관리비" localSheetId="7">#REF!</definedName>
    <definedName name="금회변변금일반관리비" localSheetId="6">#REF!</definedName>
    <definedName name="금회변변금일반관리비">#REF!</definedName>
    <definedName name="금회변변금제이윤" localSheetId="4">#REF!</definedName>
    <definedName name="금회변변금제이윤" localSheetId="5">#REF!</definedName>
    <definedName name="금회변변금제이윤" localSheetId="3">#REF!</definedName>
    <definedName name="금회변변금제이윤" localSheetId="7">#REF!</definedName>
    <definedName name="금회변변금제이윤" localSheetId="6">#REF!</definedName>
    <definedName name="금회변변금제이윤">#REF!</definedName>
    <definedName name="금회변변금총공사비" localSheetId="4">#REF!</definedName>
    <definedName name="금회변변금총공사비" localSheetId="5">#REF!</definedName>
    <definedName name="금회변변금총공사비" localSheetId="3">#REF!</definedName>
    <definedName name="금회변변금총공사비" localSheetId="7">#REF!</definedName>
    <definedName name="금회변변금총공사비" localSheetId="6">#REF!</definedName>
    <definedName name="금회변변금총공사비">#REF!</definedName>
    <definedName name="금회변변금폐기물처리비" localSheetId="4">#REF!</definedName>
    <definedName name="금회변변금폐기물처리비" localSheetId="5">#REF!</definedName>
    <definedName name="금회변변금폐기물처리비" localSheetId="3">#REF!</definedName>
    <definedName name="금회변변금폐기물처리비" localSheetId="7">#REF!</definedName>
    <definedName name="금회변변금폐기물처리비" localSheetId="6">#REF!</definedName>
    <definedName name="금회변변금폐기물처리비">#REF!</definedName>
    <definedName name="금회변변금환경보전비" localSheetId="4">#REF!</definedName>
    <definedName name="금회변변금환경보전비" localSheetId="5">#REF!</definedName>
    <definedName name="금회변변금환경보전비" localSheetId="3">#REF!</definedName>
    <definedName name="금회변변금환경보전비" localSheetId="7">#REF!</definedName>
    <definedName name="금회변변금환경보전비" localSheetId="6">#REF!</definedName>
    <definedName name="금회변변금환경보전비">#REF!</definedName>
    <definedName name="금회변변기간접노무비" localSheetId="4">#REF!</definedName>
    <definedName name="금회변변기간접노무비" localSheetId="5">#REF!</definedName>
    <definedName name="금회변변기간접노무비" localSheetId="3">#REF!</definedName>
    <definedName name="금회변변기간접노무비" localSheetId="7">#REF!</definedName>
    <definedName name="금회변변기간접노무비" localSheetId="6">#REF!</definedName>
    <definedName name="금회변변기간접노무비">#REF!</definedName>
    <definedName name="금회변변기고용보험료" localSheetId="4">#REF!</definedName>
    <definedName name="금회변변기고용보험료" localSheetId="5">#REF!</definedName>
    <definedName name="금회변변기고용보험료" localSheetId="3">#REF!</definedName>
    <definedName name="금회변변기고용보험료" localSheetId="7">#REF!</definedName>
    <definedName name="금회변변기고용보험료" localSheetId="6">#REF!</definedName>
    <definedName name="금회변변기고용보험료">#REF!</definedName>
    <definedName name="금회변변기공급가액" localSheetId="4">#REF!</definedName>
    <definedName name="금회변변기공급가액" localSheetId="5">#REF!</definedName>
    <definedName name="금회변변기공급가액" localSheetId="3">#REF!</definedName>
    <definedName name="금회변변기공급가액" localSheetId="7">#REF!</definedName>
    <definedName name="금회변변기공급가액" localSheetId="6">#REF!</definedName>
    <definedName name="금회변변기공급가액">#REF!</definedName>
    <definedName name="금회변변기공사원가" localSheetId="4">#REF!</definedName>
    <definedName name="금회변변기공사원가" localSheetId="5">#REF!</definedName>
    <definedName name="금회변변기공사원가" localSheetId="3">#REF!</definedName>
    <definedName name="금회변변기공사원가" localSheetId="7">#REF!</definedName>
    <definedName name="금회변변기공사원가" localSheetId="6">#REF!</definedName>
    <definedName name="금회변변기공사원가">#REF!</definedName>
    <definedName name="금회변변기기타경비" localSheetId="4">#REF!</definedName>
    <definedName name="금회변변기기타경비" localSheetId="5">#REF!</definedName>
    <definedName name="금회변변기기타경비" localSheetId="3">#REF!</definedName>
    <definedName name="금회변변기기타경비" localSheetId="7">#REF!</definedName>
    <definedName name="금회변변기기타경비" localSheetId="6">#REF!</definedName>
    <definedName name="금회변변기기타경비">#REF!</definedName>
    <definedName name="금회변변기도급액" localSheetId="4">#REF!</definedName>
    <definedName name="금회변변기도급액" localSheetId="5">#REF!</definedName>
    <definedName name="금회변변기도급액" localSheetId="3">#REF!</definedName>
    <definedName name="금회변변기도급액" localSheetId="7">#REF!</definedName>
    <definedName name="금회변변기도급액" localSheetId="6">#REF!</definedName>
    <definedName name="금회변변기도급액">#REF!</definedName>
    <definedName name="금회변변기보상비" localSheetId="4">#REF!</definedName>
    <definedName name="금회변변기보상비" localSheetId="5">#REF!</definedName>
    <definedName name="금회변변기보상비" localSheetId="3">#REF!</definedName>
    <definedName name="금회변변기보상비" localSheetId="7">#REF!</definedName>
    <definedName name="금회변변기보상비" localSheetId="6">#REF!</definedName>
    <definedName name="금회변변기보상비">#REF!</definedName>
    <definedName name="금회변변기부가가치세" localSheetId="4">#REF!</definedName>
    <definedName name="금회변변기부가가치세" localSheetId="5">#REF!</definedName>
    <definedName name="금회변변기부가가치세" localSheetId="3">#REF!</definedName>
    <definedName name="금회변변기부가가치세" localSheetId="7">#REF!</definedName>
    <definedName name="금회변변기부가가치세" localSheetId="6">#REF!</definedName>
    <definedName name="금회변변기부가가치세">#REF!</definedName>
    <definedName name="금회변변기산재보험료" localSheetId="4">#REF!</definedName>
    <definedName name="금회변변기산재보험료" localSheetId="5">#REF!</definedName>
    <definedName name="금회변변기산재보험료" localSheetId="3">#REF!</definedName>
    <definedName name="금회변변기산재보험료" localSheetId="7">#REF!</definedName>
    <definedName name="금회변변기산재보험료" localSheetId="6">#REF!</definedName>
    <definedName name="금회변변기산재보험료">#REF!</definedName>
    <definedName name="금회변변기순공사원가" localSheetId="4">#REF!</definedName>
    <definedName name="금회변변기순공사원가" localSheetId="5">#REF!</definedName>
    <definedName name="금회변변기순공사원가" localSheetId="3">#REF!</definedName>
    <definedName name="금회변변기순공사원가" localSheetId="7">#REF!</definedName>
    <definedName name="금회변변기순공사원가" localSheetId="6">#REF!</definedName>
    <definedName name="금회변변기순공사원가">#REF!</definedName>
    <definedName name="금회변변기안전관리비" localSheetId="4">#REF!</definedName>
    <definedName name="금회변변기안전관리비" localSheetId="5">#REF!</definedName>
    <definedName name="금회변변기안전관리비" localSheetId="3">#REF!</definedName>
    <definedName name="금회변변기안전관리비" localSheetId="7">#REF!</definedName>
    <definedName name="금회변변기안전관리비" localSheetId="6">#REF!</definedName>
    <definedName name="금회변변기안전관리비">#REF!</definedName>
    <definedName name="금회변변기이윤" localSheetId="4">#REF!</definedName>
    <definedName name="금회변변기이윤" localSheetId="5">#REF!</definedName>
    <definedName name="금회변변기이윤" localSheetId="3">#REF!</definedName>
    <definedName name="금회변변기이윤" localSheetId="7">#REF!</definedName>
    <definedName name="금회변변기이윤" localSheetId="6">#REF!</definedName>
    <definedName name="금회변변기이윤">#REF!</definedName>
    <definedName name="금회변변기일반관리비" localSheetId="4">#REF!</definedName>
    <definedName name="금회변변기일반관리비" localSheetId="5">#REF!</definedName>
    <definedName name="금회변변기일반관리비" localSheetId="3">#REF!</definedName>
    <definedName name="금회변변기일반관리비" localSheetId="7">#REF!</definedName>
    <definedName name="금회변변기일반관리비" localSheetId="6">#REF!</definedName>
    <definedName name="금회변변기일반관리비">#REF!</definedName>
    <definedName name="금회변변기총공사비" localSheetId="4">#REF!</definedName>
    <definedName name="금회변변기총공사비" localSheetId="5">#REF!</definedName>
    <definedName name="금회변변기총공사비" localSheetId="3">#REF!</definedName>
    <definedName name="금회변변기총공사비" localSheetId="7">#REF!</definedName>
    <definedName name="금회변변기총공사비" localSheetId="6">#REF!</definedName>
    <definedName name="금회변변기총공사비">#REF!</definedName>
    <definedName name="금회변변기폐기물처리비" localSheetId="4">#REF!</definedName>
    <definedName name="금회변변기폐기물처리비" localSheetId="5">#REF!</definedName>
    <definedName name="금회변변기폐기물처리비" localSheetId="3">#REF!</definedName>
    <definedName name="금회변변기폐기물처리비" localSheetId="7">#REF!</definedName>
    <definedName name="금회변변기폐기물처리비" localSheetId="6">#REF!</definedName>
    <definedName name="금회변변기폐기물처리비">#REF!</definedName>
    <definedName name="금회변변기환경보전비" localSheetId="4">#REF!</definedName>
    <definedName name="금회변변기환경보전비" localSheetId="5">#REF!</definedName>
    <definedName name="금회변변기환경보전비" localSheetId="3">#REF!</definedName>
    <definedName name="금회변변기환경보전비" localSheetId="7">#REF!</definedName>
    <definedName name="금회변변기환경보전비" localSheetId="6">#REF!</definedName>
    <definedName name="금회변변기환경보전비">#REF!</definedName>
    <definedName name="금회변변장간접노무비" localSheetId="4">#REF!</definedName>
    <definedName name="금회변변장간접노무비" localSheetId="5">#REF!</definedName>
    <definedName name="금회변변장간접노무비" localSheetId="3">#REF!</definedName>
    <definedName name="금회변변장간접노무비" localSheetId="7">#REF!</definedName>
    <definedName name="금회변변장간접노무비" localSheetId="6">#REF!</definedName>
    <definedName name="금회변변장간접노무비">#REF!</definedName>
    <definedName name="금회변변장고용보험료" localSheetId="4">#REF!</definedName>
    <definedName name="금회변변장고용보험료" localSheetId="5">#REF!</definedName>
    <definedName name="금회변변장고용보험료" localSheetId="3">#REF!</definedName>
    <definedName name="금회변변장고용보험료" localSheetId="7">#REF!</definedName>
    <definedName name="금회변변장고용보험료" localSheetId="6">#REF!</definedName>
    <definedName name="금회변변장고용보험료">#REF!</definedName>
    <definedName name="금회변변장공급가액" localSheetId="4">#REF!</definedName>
    <definedName name="금회변변장공급가액" localSheetId="5">#REF!</definedName>
    <definedName name="금회변변장공급가액" localSheetId="3">#REF!</definedName>
    <definedName name="금회변변장공급가액" localSheetId="7">#REF!</definedName>
    <definedName name="금회변변장공급가액" localSheetId="6">#REF!</definedName>
    <definedName name="금회변변장공급가액">#REF!</definedName>
    <definedName name="금회변변장공사원가" localSheetId="4">#REF!</definedName>
    <definedName name="금회변변장공사원가" localSheetId="5">#REF!</definedName>
    <definedName name="금회변변장공사원가" localSheetId="3">#REF!</definedName>
    <definedName name="금회변변장공사원가" localSheetId="7">#REF!</definedName>
    <definedName name="금회변변장공사원가" localSheetId="6">#REF!</definedName>
    <definedName name="금회변변장공사원가">#REF!</definedName>
    <definedName name="금회변변장기타경비" localSheetId="4">#REF!</definedName>
    <definedName name="금회변변장기타경비" localSheetId="5">#REF!</definedName>
    <definedName name="금회변변장기타경비" localSheetId="3">#REF!</definedName>
    <definedName name="금회변변장기타경비" localSheetId="7">#REF!</definedName>
    <definedName name="금회변변장기타경비" localSheetId="6">#REF!</definedName>
    <definedName name="금회변변장기타경비">#REF!</definedName>
    <definedName name="금회변변장도급액" localSheetId="4">#REF!</definedName>
    <definedName name="금회변변장도급액" localSheetId="5">#REF!</definedName>
    <definedName name="금회변변장도급액" localSheetId="3">#REF!</definedName>
    <definedName name="금회변변장도급액" localSheetId="7">#REF!</definedName>
    <definedName name="금회변변장도급액" localSheetId="6">#REF!</definedName>
    <definedName name="금회변변장도급액">#REF!</definedName>
    <definedName name="금회변변장보상비" localSheetId="4">#REF!</definedName>
    <definedName name="금회변변장보상비" localSheetId="5">#REF!</definedName>
    <definedName name="금회변변장보상비" localSheetId="3">#REF!</definedName>
    <definedName name="금회변변장보상비" localSheetId="7">#REF!</definedName>
    <definedName name="금회변변장보상비" localSheetId="6">#REF!</definedName>
    <definedName name="금회변변장보상비">#REF!</definedName>
    <definedName name="금회변변장부가가치세" localSheetId="4">#REF!</definedName>
    <definedName name="금회변변장부가가치세" localSheetId="5">#REF!</definedName>
    <definedName name="금회변변장부가가치세" localSheetId="3">#REF!</definedName>
    <definedName name="금회변변장부가가치세" localSheetId="7">#REF!</definedName>
    <definedName name="금회변변장부가가치세" localSheetId="6">#REF!</definedName>
    <definedName name="금회변변장부가가치세">#REF!</definedName>
    <definedName name="금회변변장산재보험료" localSheetId="4">#REF!</definedName>
    <definedName name="금회변변장산재보험료" localSheetId="5">#REF!</definedName>
    <definedName name="금회변변장산재보험료" localSheetId="3">#REF!</definedName>
    <definedName name="금회변변장산재보험료" localSheetId="7">#REF!</definedName>
    <definedName name="금회변변장산재보험료" localSheetId="6">#REF!</definedName>
    <definedName name="금회변변장산재보험료">#REF!</definedName>
    <definedName name="금회변변장순공사원가" localSheetId="4">#REF!</definedName>
    <definedName name="금회변변장순공사원가" localSheetId="5">#REF!</definedName>
    <definedName name="금회변변장순공사원가" localSheetId="3">#REF!</definedName>
    <definedName name="금회변변장순공사원가" localSheetId="7">#REF!</definedName>
    <definedName name="금회변변장순공사원가" localSheetId="6">#REF!</definedName>
    <definedName name="금회변변장순공사원가">#REF!</definedName>
    <definedName name="금회변변장안전관리비" localSheetId="4">#REF!</definedName>
    <definedName name="금회변변장안전관리비" localSheetId="5">#REF!</definedName>
    <definedName name="금회변변장안전관리비" localSheetId="3">#REF!</definedName>
    <definedName name="금회변변장안전관리비" localSheetId="7">#REF!</definedName>
    <definedName name="금회변변장안전관리비" localSheetId="6">#REF!</definedName>
    <definedName name="금회변변장안전관리비">#REF!</definedName>
    <definedName name="금회변변장이윤" localSheetId="4">#REF!</definedName>
    <definedName name="금회변변장이윤" localSheetId="5">#REF!</definedName>
    <definedName name="금회변변장이윤" localSheetId="3">#REF!</definedName>
    <definedName name="금회변변장이윤" localSheetId="7">#REF!</definedName>
    <definedName name="금회변변장이윤" localSheetId="6">#REF!</definedName>
    <definedName name="금회변변장이윤">#REF!</definedName>
    <definedName name="금회변변장일반관리비" localSheetId="4">#REF!</definedName>
    <definedName name="금회변변장일반관리비" localSheetId="5">#REF!</definedName>
    <definedName name="금회변변장일반관리비" localSheetId="3">#REF!</definedName>
    <definedName name="금회변변장일반관리비" localSheetId="7">#REF!</definedName>
    <definedName name="금회변변장일반관리비" localSheetId="6">#REF!</definedName>
    <definedName name="금회변변장일반관리비">#REF!</definedName>
    <definedName name="금회변변장총공사비" localSheetId="4">#REF!</definedName>
    <definedName name="금회변변장총공사비" localSheetId="5">#REF!</definedName>
    <definedName name="금회변변장총공사비" localSheetId="3">#REF!</definedName>
    <definedName name="금회변변장총공사비" localSheetId="7">#REF!</definedName>
    <definedName name="금회변변장총공사비" localSheetId="6">#REF!</definedName>
    <definedName name="금회변변장총공사비">#REF!</definedName>
    <definedName name="금회변변장폐기물처리비" localSheetId="4">#REF!</definedName>
    <definedName name="금회변변장폐기물처리비" localSheetId="5">#REF!</definedName>
    <definedName name="금회변변장폐기물처리비" localSheetId="3">#REF!</definedName>
    <definedName name="금회변변장폐기물처리비" localSheetId="7">#REF!</definedName>
    <definedName name="금회변변장폐기물처리비" localSheetId="6">#REF!</definedName>
    <definedName name="금회변변장폐기물처리비">#REF!</definedName>
    <definedName name="금회변변장환경보전비" localSheetId="4">#REF!</definedName>
    <definedName name="금회변변장환경보전비" localSheetId="5">#REF!</definedName>
    <definedName name="금회변변장환경보전비" localSheetId="3">#REF!</definedName>
    <definedName name="금회변변장환경보전비" localSheetId="7">#REF!</definedName>
    <definedName name="금회변변장환경보전비" localSheetId="6">#REF!</definedName>
    <definedName name="금회변변장환경보전비">#REF!</definedName>
    <definedName name="금회변변전간접노무비" localSheetId="4">#REF!</definedName>
    <definedName name="금회변변전간접노무비" localSheetId="5">#REF!</definedName>
    <definedName name="금회변변전간접노무비" localSheetId="3">#REF!</definedName>
    <definedName name="금회변변전간접노무비" localSheetId="7">#REF!</definedName>
    <definedName name="금회변변전간접노무비" localSheetId="6">#REF!</definedName>
    <definedName name="금회변변전간접노무비">#REF!</definedName>
    <definedName name="금회변변전고용보험료" localSheetId="4">#REF!</definedName>
    <definedName name="금회변변전고용보험료" localSheetId="5">#REF!</definedName>
    <definedName name="금회변변전고용보험료" localSheetId="3">#REF!</definedName>
    <definedName name="금회변변전고용보험료" localSheetId="7">#REF!</definedName>
    <definedName name="금회변변전고용보험료" localSheetId="6">#REF!</definedName>
    <definedName name="금회변변전고용보험료">#REF!</definedName>
    <definedName name="금회변변전공급가액" localSheetId="4">#REF!</definedName>
    <definedName name="금회변변전공급가액" localSheetId="5">#REF!</definedName>
    <definedName name="금회변변전공급가액" localSheetId="3">#REF!</definedName>
    <definedName name="금회변변전공급가액" localSheetId="7">#REF!</definedName>
    <definedName name="금회변변전공급가액" localSheetId="6">#REF!</definedName>
    <definedName name="금회변변전공급가액">#REF!</definedName>
    <definedName name="금회변변전공사원가" localSheetId="4">#REF!</definedName>
    <definedName name="금회변변전공사원가" localSheetId="5">#REF!</definedName>
    <definedName name="금회변변전공사원가" localSheetId="3">#REF!</definedName>
    <definedName name="금회변변전공사원가" localSheetId="7">#REF!</definedName>
    <definedName name="금회변변전공사원가" localSheetId="6">#REF!</definedName>
    <definedName name="금회변변전공사원가">#REF!</definedName>
    <definedName name="금회변변전기타경비" localSheetId="4">#REF!</definedName>
    <definedName name="금회변변전기타경비" localSheetId="5">#REF!</definedName>
    <definedName name="금회변변전기타경비" localSheetId="3">#REF!</definedName>
    <definedName name="금회변변전기타경비" localSheetId="7">#REF!</definedName>
    <definedName name="금회변변전기타경비" localSheetId="6">#REF!</definedName>
    <definedName name="금회변변전기타경비">#REF!</definedName>
    <definedName name="금회변변전도급액" localSheetId="4">#REF!</definedName>
    <definedName name="금회변변전도급액" localSheetId="5">#REF!</definedName>
    <definedName name="금회변변전도급액" localSheetId="3">#REF!</definedName>
    <definedName name="금회변변전도급액" localSheetId="7">#REF!</definedName>
    <definedName name="금회변변전도급액" localSheetId="6">#REF!</definedName>
    <definedName name="금회변변전도급액">#REF!</definedName>
    <definedName name="금회변변전보상비" localSheetId="4">#REF!</definedName>
    <definedName name="금회변변전보상비" localSheetId="5">#REF!</definedName>
    <definedName name="금회변변전보상비" localSheetId="3">#REF!</definedName>
    <definedName name="금회변변전보상비" localSheetId="7">#REF!</definedName>
    <definedName name="금회변변전보상비" localSheetId="6">#REF!</definedName>
    <definedName name="금회변변전보상비">#REF!</definedName>
    <definedName name="금회변변전부가가치세" localSheetId="4">#REF!</definedName>
    <definedName name="금회변변전부가가치세" localSheetId="5">#REF!</definedName>
    <definedName name="금회변변전부가가치세" localSheetId="3">#REF!</definedName>
    <definedName name="금회변변전부가가치세" localSheetId="7">#REF!</definedName>
    <definedName name="금회변변전부가가치세" localSheetId="6">#REF!</definedName>
    <definedName name="금회변변전부가가치세">#REF!</definedName>
    <definedName name="금회변변전산재보험료" localSheetId="4">#REF!</definedName>
    <definedName name="금회변변전산재보험료" localSheetId="5">#REF!</definedName>
    <definedName name="금회변변전산재보험료" localSheetId="3">#REF!</definedName>
    <definedName name="금회변변전산재보험료" localSheetId="7">#REF!</definedName>
    <definedName name="금회변변전산재보험료" localSheetId="6">#REF!</definedName>
    <definedName name="금회변변전산재보험료">#REF!</definedName>
    <definedName name="금회변변전순공사원가" localSheetId="4">#REF!</definedName>
    <definedName name="금회변변전순공사원가" localSheetId="5">#REF!</definedName>
    <definedName name="금회변변전순공사원가" localSheetId="3">#REF!</definedName>
    <definedName name="금회변변전순공사원가" localSheetId="7">#REF!</definedName>
    <definedName name="금회변변전순공사원가" localSheetId="6">#REF!</definedName>
    <definedName name="금회변변전순공사원가">#REF!</definedName>
    <definedName name="금회변변전안전관리비" localSheetId="4">#REF!</definedName>
    <definedName name="금회변변전안전관리비" localSheetId="5">#REF!</definedName>
    <definedName name="금회변변전안전관리비" localSheetId="3">#REF!</definedName>
    <definedName name="금회변변전안전관리비" localSheetId="7">#REF!</definedName>
    <definedName name="금회변변전안전관리비" localSheetId="6">#REF!</definedName>
    <definedName name="금회변변전안전관리비">#REF!</definedName>
    <definedName name="금회변변전이윤" localSheetId="4">#REF!</definedName>
    <definedName name="금회변변전이윤" localSheetId="5">#REF!</definedName>
    <definedName name="금회변변전이윤" localSheetId="3">#REF!</definedName>
    <definedName name="금회변변전이윤" localSheetId="7">#REF!</definedName>
    <definedName name="금회변변전이윤" localSheetId="6">#REF!</definedName>
    <definedName name="금회변변전이윤">#REF!</definedName>
    <definedName name="금회변변전일반관리비" localSheetId="4">#REF!</definedName>
    <definedName name="금회변변전일반관리비" localSheetId="5">#REF!</definedName>
    <definedName name="금회변변전일반관리비" localSheetId="3">#REF!</definedName>
    <definedName name="금회변변전일반관리비" localSheetId="7">#REF!</definedName>
    <definedName name="금회변변전일반관리비" localSheetId="6">#REF!</definedName>
    <definedName name="금회변변전일반관리비">#REF!</definedName>
    <definedName name="금회변변전제이윤" localSheetId="4">#REF!</definedName>
    <definedName name="금회변변전제이윤" localSheetId="5">#REF!</definedName>
    <definedName name="금회변변전제이윤" localSheetId="3">#REF!</definedName>
    <definedName name="금회변변전제이윤" localSheetId="7">#REF!</definedName>
    <definedName name="금회변변전제이윤" localSheetId="6">#REF!</definedName>
    <definedName name="금회변변전제이윤">#REF!</definedName>
    <definedName name="금회변변전총공사비" localSheetId="4">#REF!</definedName>
    <definedName name="금회변변전총공사비" localSheetId="5">#REF!</definedName>
    <definedName name="금회변변전총공사비" localSheetId="3">#REF!</definedName>
    <definedName name="금회변변전총공사비" localSheetId="7">#REF!</definedName>
    <definedName name="금회변변전총공사비" localSheetId="6">#REF!</definedName>
    <definedName name="금회변변전총공사비">#REF!</definedName>
    <definedName name="금회변변전폐기물처리비" localSheetId="4">#REF!</definedName>
    <definedName name="금회변변전폐기물처리비" localSheetId="5">#REF!</definedName>
    <definedName name="금회변변전폐기물처리비" localSheetId="3">#REF!</definedName>
    <definedName name="금회변변전폐기물처리비" localSheetId="7">#REF!</definedName>
    <definedName name="금회변변전폐기물처리비" localSheetId="6">#REF!</definedName>
    <definedName name="금회변변전폐기물처리비">#REF!</definedName>
    <definedName name="금회변변전환경보전비" localSheetId="4">#REF!</definedName>
    <definedName name="금회변변전환경보전비" localSheetId="5">#REF!</definedName>
    <definedName name="금회변변전환경보전비" localSheetId="3">#REF!</definedName>
    <definedName name="금회변변전환경보전비" localSheetId="7">#REF!</definedName>
    <definedName name="금회변변전환경보전비" localSheetId="6">#REF!</definedName>
    <definedName name="금회변변전환경보전비">#REF!</definedName>
    <definedName name="금회변보상비" localSheetId="4">#REF!</definedName>
    <definedName name="금회변보상비" localSheetId="5">#REF!</definedName>
    <definedName name="금회변보상비" localSheetId="3">#REF!</definedName>
    <definedName name="금회변보상비" localSheetId="7">#REF!</definedName>
    <definedName name="금회변보상비" localSheetId="6">#REF!</definedName>
    <definedName name="금회변보상비">#REF!</definedName>
    <definedName name="금회변장간접노무비" localSheetId="4">#REF!</definedName>
    <definedName name="금회변장간접노무비" localSheetId="5">#REF!</definedName>
    <definedName name="금회변장간접노무비" localSheetId="3">#REF!</definedName>
    <definedName name="금회변장간접노무비" localSheetId="7">#REF!</definedName>
    <definedName name="금회변장간접노무비" localSheetId="6">#REF!</definedName>
    <definedName name="금회변장간접노무비">#REF!</definedName>
    <definedName name="금회변장고용보험료" localSheetId="4">#REF!</definedName>
    <definedName name="금회변장고용보험료" localSheetId="5">#REF!</definedName>
    <definedName name="금회변장고용보험료" localSheetId="3">#REF!</definedName>
    <definedName name="금회변장고용보험료" localSheetId="7">#REF!</definedName>
    <definedName name="금회변장고용보험료" localSheetId="6">#REF!</definedName>
    <definedName name="금회변장고용보험료">#REF!</definedName>
    <definedName name="금회변장공급가액" localSheetId="4">#REF!</definedName>
    <definedName name="금회변장공급가액" localSheetId="5">#REF!</definedName>
    <definedName name="금회변장공급가액" localSheetId="3">#REF!</definedName>
    <definedName name="금회변장공급가액" localSheetId="7">#REF!</definedName>
    <definedName name="금회변장공급가액" localSheetId="6">#REF!</definedName>
    <definedName name="금회변장공급가액">#REF!</definedName>
    <definedName name="금회변장공사원가" localSheetId="4">#REF!</definedName>
    <definedName name="금회변장공사원가" localSheetId="5">#REF!</definedName>
    <definedName name="금회변장공사원가" localSheetId="3">#REF!</definedName>
    <definedName name="금회변장공사원가" localSheetId="7">#REF!</definedName>
    <definedName name="금회변장공사원가" localSheetId="6">#REF!</definedName>
    <definedName name="금회변장공사원가">#REF!</definedName>
    <definedName name="금회변장기타경비" localSheetId="4">#REF!</definedName>
    <definedName name="금회변장기타경비" localSheetId="5">#REF!</definedName>
    <definedName name="금회변장기타경비" localSheetId="3">#REF!</definedName>
    <definedName name="금회변장기타경비" localSheetId="7">#REF!</definedName>
    <definedName name="금회변장기타경비" localSheetId="6">#REF!</definedName>
    <definedName name="금회변장기타경비">#REF!</definedName>
    <definedName name="금회변장도급액" localSheetId="4">#REF!</definedName>
    <definedName name="금회변장도급액" localSheetId="5">#REF!</definedName>
    <definedName name="금회변장도급액" localSheetId="3">#REF!</definedName>
    <definedName name="금회변장도급액" localSheetId="7">#REF!</definedName>
    <definedName name="금회변장도급액" localSheetId="6">#REF!</definedName>
    <definedName name="금회변장도급액">#REF!</definedName>
    <definedName name="금회변장보상비" localSheetId="4">#REF!</definedName>
    <definedName name="금회변장보상비" localSheetId="5">#REF!</definedName>
    <definedName name="금회변장보상비" localSheetId="3">#REF!</definedName>
    <definedName name="금회변장보상비" localSheetId="7">#REF!</definedName>
    <definedName name="금회변장보상비" localSheetId="6">#REF!</definedName>
    <definedName name="금회변장보상비">#REF!</definedName>
    <definedName name="금회변장부가가치세" localSheetId="4">#REF!</definedName>
    <definedName name="금회변장부가가치세" localSheetId="5">#REF!</definedName>
    <definedName name="금회변장부가가치세" localSheetId="3">#REF!</definedName>
    <definedName name="금회변장부가가치세" localSheetId="7">#REF!</definedName>
    <definedName name="금회변장부가가치세" localSheetId="6">#REF!</definedName>
    <definedName name="금회변장부가가치세">#REF!</definedName>
    <definedName name="금회변장산재보험료" localSheetId="4">#REF!</definedName>
    <definedName name="금회변장산재보험료" localSheetId="5">#REF!</definedName>
    <definedName name="금회변장산재보험료" localSheetId="3">#REF!</definedName>
    <definedName name="금회변장산재보험료" localSheetId="7">#REF!</definedName>
    <definedName name="금회변장산재보험료" localSheetId="6">#REF!</definedName>
    <definedName name="금회변장산재보험료">#REF!</definedName>
    <definedName name="금회변장순공사원가" localSheetId="4">#REF!</definedName>
    <definedName name="금회변장순공사원가" localSheetId="5">#REF!</definedName>
    <definedName name="금회변장순공사원가" localSheetId="3">#REF!</definedName>
    <definedName name="금회변장순공사원가" localSheetId="7">#REF!</definedName>
    <definedName name="금회변장순공사원가" localSheetId="6">#REF!</definedName>
    <definedName name="금회변장순공사원가">#REF!</definedName>
    <definedName name="금회변장안전관리비" localSheetId="4">#REF!</definedName>
    <definedName name="금회변장안전관리비" localSheetId="5">#REF!</definedName>
    <definedName name="금회변장안전관리비" localSheetId="3">#REF!</definedName>
    <definedName name="금회변장안전관리비" localSheetId="7">#REF!</definedName>
    <definedName name="금회변장안전관리비" localSheetId="6">#REF!</definedName>
    <definedName name="금회변장안전관리비">#REF!</definedName>
    <definedName name="금회변장이윤" localSheetId="4">#REF!</definedName>
    <definedName name="금회변장이윤" localSheetId="5">#REF!</definedName>
    <definedName name="금회변장이윤" localSheetId="3">#REF!</definedName>
    <definedName name="금회변장이윤" localSheetId="7">#REF!</definedName>
    <definedName name="금회변장이윤" localSheetId="6">#REF!</definedName>
    <definedName name="금회변장이윤">#REF!</definedName>
    <definedName name="금회변장일반관리비" localSheetId="4">#REF!</definedName>
    <definedName name="금회변장일반관리비" localSheetId="5">#REF!</definedName>
    <definedName name="금회변장일반관리비" localSheetId="3">#REF!</definedName>
    <definedName name="금회변장일반관리비" localSheetId="7">#REF!</definedName>
    <definedName name="금회변장일반관리비" localSheetId="6">#REF!</definedName>
    <definedName name="금회변장일반관리비">#REF!</definedName>
    <definedName name="금회변장총공사비" localSheetId="4">#REF!</definedName>
    <definedName name="금회변장총공사비" localSheetId="5">#REF!</definedName>
    <definedName name="금회변장총공사비" localSheetId="3">#REF!</definedName>
    <definedName name="금회변장총공사비" localSheetId="7">#REF!</definedName>
    <definedName name="금회변장총공사비" localSheetId="6">#REF!</definedName>
    <definedName name="금회변장총공사비">#REF!</definedName>
    <definedName name="금회변장폐기물처리비" localSheetId="4">#REF!</definedName>
    <definedName name="금회변장폐기물처리비" localSheetId="5">#REF!</definedName>
    <definedName name="금회변장폐기물처리비" localSheetId="3">#REF!</definedName>
    <definedName name="금회변장폐기물처리비" localSheetId="7">#REF!</definedName>
    <definedName name="금회변장폐기물처리비" localSheetId="6">#REF!</definedName>
    <definedName name="금회변장폐기물처리비">#REF!</definedName>
    <definedName name="금회변장환경보전비" localSheetId="4">#REF!</definedName>
    <definedName name="금회변장환경보전비" localSheetId="5">#REF!</definedName>
    <definedName name="금회변장환경보전비" localSheetId="3">#REF!</definedName>
    <definedName name="금회변장환경보전비" localSheetId="7">#REF!</definedName>
    <definedName name="금회변장환경보전비" localSheetId="6">#REF!</definedName>
    <definedName name="금회변장환경보전비">#REF!</definedName>
    <definedName name="금회변전간접노무비" localSheetId="4">#REF!</definedName>
    <definedName name="금회변전간접노무비" localSheetId="5">#REF!</definedName>
    <definedName name="금회변전간접노무비" localSheetId="3">#REF!</definedName>
    <definedName name="금회변전간접노무비" localSheetId="7">#REF!</definedName>
    <definedName name="금회변전간접노무비" localSheetId="6">#REF!</definedName>
    <definedName name="금회변전간접노무비">#REF!</definedName>
    <definedName name="금회변전고용보험료" localSheetId="4">#REF!</definedName>
    <definedName name="금회변전고용보험료" localSheetId="5">#REF!</definedName>
    <definedName name="금회변전고용보험료" localSheetId="3">#REF!</definedName>
    <definedName name="금회변전고용보험료" localSheetId="7">#REF!</definedName>
    <definedName name="금회변전고용보험료" localSheetId="6">#REF!</definedName>
    <definedName name="금회변전고용보험료">#REF!</definedName>
    <definedName name="금회변전공급가액" localSheetId="4">#REF!</definedName>
    <definedName name="금회변전공급가액" localSheetId="5">#REF!</definedName>
    <definedName name="금회변전공급가액" localSheetId="3">#REF!</definedName>
    <definedName name="금회변전공급가액" localSheetId="7">#REF!</definedName>
    <definedName name="금회변전공급가액" localSheetId="6">#REF!</definedName>
    <definedName name="금회변전공급가액">#REF!</definedName>
    <definedName name="금회변전공사원가" localSheetId="4">#REF!</definedName>
    <definedName name="금회변전공사원가" localSheetId="5">#REF!</definedName>
    <definedName name="금회변전공사원가" localSheetId="3">#REF!</definedName>
    <definedName name="금회변전공사원가" localSheetId="7">#REF!</definedName>
    <definedName name="금회변전공사원가" localSheetId="6">#REF!</definedName>
    <definedName name="금회변전공사원가">#REF!</definedName>
    <definedName name="금회변전기타경비" localSheetId="4">#REF!</definedName>
    <definedName name="금회변전기타경비" localSheetId="5">#REF!</definedName>
    <definedName name="금회변전기타경비" localSheetId="3">#REF!</definedName>
    <definedName name="금회변전기타경비" localSheetId="7">#REF!</definedName>
    <definedName name="금회변전기타경비" localSheetId="6">#REF!</definedName>
    <definedName name="금회변전기타경비">#REF!</definedName>
    <definedName name="금회변전도급액" localSheetId="4">#REF!</definedName>
    <definedName name="금회변전도급액" localSheetId="5">#REF!</definedName>
    <definedName name="금회변전도급액" localSheetId="3">#REF!</definedName>
    <definedName name="금회변전도급액" localSheetId="7">#REF!</definedName>
    <definedName name="금회변전도급액" localSheetId="6">#REF!</definedName>
    <definedName name="금회변전도급액">#REF!</definedName>
    <definedName name="금회변전보상비" localSheetId="4">#REF!</definedName>
    <definedName name="금회변전보상비" localSheetId="5">#REF!</definedName>
    <definedName name="금회변전보상비" localSheetId="3">#REF!</definedName>
    <definedName name="금회변전보상비" localSheetId="7">#REF!</definedName>
    <definedName name="금회변전보상비" localSheetId="6">#REF!</definedName>
    <definedName name="금회변전보상비">#REF!</definedName>
    <definedName name="금회변전부가가치세" localSheetId="4">#REF!</definedName>
    <definedName name="금회변전부가가치세" localSheetId="5">#REF!</definedName>
    <definedName name="금회변전부가가치세" localSheetId="3">#REF!</definedName>
    <definedName name="금회변전부가가치세" localSheetId="7">#REF!</definedName>
    <definedName name="금회변전부가가치세" localSheetId="6">#REF!</definedName>
    <definedName name="금회변전부가가치세">#REF!</definedName>
    <definedName name="금회변전산재보험료" localSheetId="4">#REF!</definedName>
    <definedName name="금회변전산재보험료" localSheetId="5">#REF!</definedName>
    <definedName name="금회변전산재보험료" localSheetId="3">#REF!</definedName>
    <definedName name="금회변전산재보험료" localSheetId="7">#REF!</definedName>
    <definedName name="금회변전산재보험료" localSheetId="6">#REF!</definedName>
    <definedName name="금회변전산재보험료">#REF!</definedName>
    <definedName name="금회변전순공사원가" localSheetId="4">#REF!</definedName>
    <definedName name="금회변전순공사원가" localSheetId="5">#REF!</definedName>
    <definedName name="금회변전순공사원가" localSheetId="3">#REF!</definedName>
    <definedName name="금회변전순공사원가" localSheetId="7">#REF!</definedName>
    <definedName name="금회변전순공사원가" localSheetId="6">#REF!</definedName>
    <definedName name="금회변전순공사원가">#REF!</definedName>
    <definedName name="금회변전안전관리비" localSheetId="4">#REF!</definedName>
    <definedName name="금회변전안전관리비" localSheetId="5">#REF!</definedName>
    <definedName name="금회변전안전관리비" localSheetId="3">#REF!</definedName>
    <definedName name="금회변전안전관리비" localSheetId="7">#REF!</definedName>
    <definedName name="금회변전안전관리비" localSheetId="6">#REF!</definedName>
    <definedName name="금회변전안전관리비">#REF!</definedName>
    <definedName name="금회변전이윤" localSheetId="4">#REF!</definedName>
    <definedName name="금회변전이윤" localSheetId="5">#REF!</definedName>
    <definedName name="금회변전이윤" localSheetId="3">#REF!</definedName>
    <definedName name="금회변전이윤" localSheetId="7">#REF!</definedName>
    <definedName name="금회변전이윤" localSheetId="6">#REF!</definedName>
    <definedName name="금회변전이윤">#REF!</definedName>
    <definedName name="금회변전일반관리비" localSheetId="4">#REF!</definedName>
    <definedName name="금회변전일반관리비" localSheetId="5">#REF!</definedName>
    <definedName name="금회변전일반관리비" localSheetId="3">#REF!</definedName>
    <definedName name="금회변전일반관리비" localSheetId="7">#REF!</definedName>
    <definedName name="금회변전일반관리비" localSheetId="6">#REF!</definedName>
    <definedName name="금회변전일반관리비">#REF!</definedName>
    <definedName name="금회변전총공사비" localSheetId="4">#REF!</definedName>
    <definedName name="금회변전총공사비" localSheetId="5">#REF!</definedName>
    <definedName name="금회변전총공사비" localSheetId="3">#REF!</definedName>
    <definedName name="금회변전총공사비" localSheetId="7">#REF!</definedName>
    <definedName name="금회변전총공사비" localSheetId="6">#REF!</definedName>
    <definedName name="금회변전총공사비">#REF!</definedName>
    <definedName name="금회변전폐기물처리비" localSheetId="4">#REF!</definedName>
    <definedName name="금회변전폐기물처리비" localSheetId="5">#REF!</definedName>
    <definedName name="금회변전폐기물처리비" localSheetId="3">#REF!</definedName>
    <definedName name="금회변전폐기물처리비" localSheetId="7">#REF!</definedName>
    <definedName name="금회변전폐기물처리비" localSheetId="6">#REF!</definedName>
    <definedName name="금회변전폐기물처리비">#REF!</definedName>
    <definedName name="금회변전환경보전비" localSheetId="4">#REF!</definedName>
    <definedName name="금회변전환경보전비" localSheetId="5">#REF!</definedName>
    <definedName name="금회변전환경보전비" localSheetId="3">#REF!</definedName>
    <definedName name="금회변전환경보전비" localSheetId="7">#REF!</definedName>
    <definedName name="금회변전환경보전비" localSheetId="6">#REF!</definedName>
    <definedName name="금회변전환경보전비">#REF!</definedName>
    <definedName name="금회장공사원가" localSheetId="4">#REF!</definedName>
    <definedName name="금회장공사원가" localSheetId="5">#REF!</definedName>
    <definedName name="금회장공사원가" localSheetId="3">#REF!</definedName>
    <definedName name="금회장공사원가" localSheetId="7">#REF!</definedName>
    <definedName name="금회장공사원가" localSheetId="6">#REF!</definedName>
    <definedName name="금회장공사원가">#REF!</definedName>
    <definedName name="금회전공급가액" localSheetId="4">#REF!</definedName>
    <definedName name="금회전공급가액" localSheetId="5">#REF!</definedName>
    <definedName name="금회전공급가액" localSheetId="3">#REF!</definedName>
    <definedName name="금회전공급가액" localSheetId="7">#REF!</definedName>
    <definedName name="금회전공급가액" localSheetId="6">#REF!</definedName>
    <definedName name="금회전공급가액">#REF!</definedName>
    <definedName name="금회전공사원가" localSheetId="4">#REF!</definedName>
    <definedName name="금회전공사원가" localSheetId="5">#REF!</definedName>
    <definedName name="금회전공사원가" localSheetId="3">#REF!</definedName>
    <definedName name="금회전공사원가" localSheetId="7">#REF!</definedName>
    <definedName name="금회전공사원가" localSheetId="6">#REF!</definedName>
    <definedName name="금회전공사원가">#REF!</definedName>
    <definedName name="금회전도급액" localSheetId="4">#REF!</definedName>
    <definedName name="금회전도급액" localSheetId="5">#REF!</definedName>
    <definedName name="금회전도급액" localSheetId="3">#REF!</definedName>
    <definedName name="금회전도급액" localSheetId="7">#REF!</definedName>
    <definedName name="금회전도급액" localSheetId="6">#REF!</definedName>
    <definedName name="금회전도급액">#REF!</definedName>
    <definedName name="금회전보상비" localSheetId="4">#REF!</definedName>
    <definedName name="금회전보상비" localSheetId="5">#REF!</definedName>
    <definedName name="금회전보상비" localSheetId="3">#REF!</definedName>
    <definedName name="금회전보상비" localSheetId="7">#REF!</definedName>
    <definedName name="금회전보상비" localSheetId="6">#REF!</definedName>
    <definedName name="금회전보상비">#REF!</definedName>
    <definedName name="금회전부가가치세" localSheetId="4">#REF!</definedName>
    <definedName name="금회전부가가치세" localSheetId="5">#REF!</definedName>
    <definedName name="금회전부가가치세" localSheetId="3">#REF!</definedName>
    <definedName name="금회전부가가치세" localSheetId="7">#REF!</definedName>
    <definedName name="금회전부가가치세" localSheetId="6">#REF!</definedName>
    <definedName name="금회전부가가치세">#REF!</definedName>
    <definedName name="금회전총공사비" localSheetId="4">#REF!</definedName>
    <definedName name="금회전총공사비" localSheetId="5">#REF!</definedName>
    <definedName name="금회전총공사비" localSheetId="3">#REF!</definedName>
    <definedName name="금회전총공사비" localSheetId="7">#REF!</definedName>
    <definedName name="금회전총공사비" localSheetId="6">#REF!</definedName>
    <definedName name="금회전총공사비">#REF!</definedName>
    <definedName name="금회전폐기물처리비" localSheetId="4">#REF!</definedName>
    <definedName name="금회전폐기물처리비" localSheetId="5">#REF!</definedName>
    <definedName name="금회전폐기물처리비" localSheetId="3">#REF!</definedName>
    <definedName name="금회전폐기물처리비" localSheetId="7">#REF!</definedName>
    <definedName name="금회전폐기물처리비" localSheetId="6">#REF!</definedName>
    <definedName name="금회전폐기물처리비">#REF!</definedName>
    <definedName name="급수관" localSheetId="5">#REF!</definedName>
    <definedName name="급수관" localSheetId="3">#REF!</definedName>
    <definedName name="급수관" localSheetId="7">#REF!</definedName>
    <definedName name="급수관" localSheetId="6">#REF!</definedName>
    <definedName name="급수관">#REF!</definedName>
    <definedName name="기계운전사" localSheetId="4">#REF!</definedName>
    <definedName name="기계운전사" localSheetId="5">#REF!</definedName>
    <definedName name="기계운전사" localSheetId="3">#REF!</definedName>
    <definedName name="기계운전사" localSheetId="7">#REF!</definedName>
    <definedName name="기계운전사" localSheetId="6">#REF!</definedName>
    <definedName name="기계운전사">#REF!</definedName>
    <definedName name="기금공사원가" localSheetId="4">#REF!</definedName>
    <definedName name="기금공사원가" localSheetId="5">#REF!</definedName>
    <definedName name="기금공사원가" localSheetId="3">#REF!</definedName>
    <definedName name="기금공사원가" localSheetId="7">#REF!</definedName>
    <definedName name="기금공사원가" localSheetId="6">#REF!</definedName>
    <definedName name="기금공사원가">#REF!</definedName>
    <definedName name="기누공사원가" localSheetId="4">#REF!</definedName>
    <definedName name="기누공사원가" localSheetId="5">#REF!</definedName>
    <definedName name="기누공사원가" localSheetId="3">#REF!</definedName>
    <definedName name="기누공사원가" localSheetId="7">#REF!</definedName>
    <definedName name="기누공사원가" localSheetId="6">#REF!</definedName>
    <definedName name="기누공사원가">#REF!</definedName>
    <definedName name="기도공사원가" localSheetId="4">#REF!</definedName>
    <definedName name="기도공사원가" localSheetId="5">#REF!</definedName>
    <definedName name="기도공사원가" localSheetId="3">#REF!</definedName>
    <definedName name="기도공사원가" localSheetId="7">#REF!</definedName>
    <definedName name="기도공사원가" localSheetId="6">#REF!</definedName>
    <definedName name="기도공사원가">#REF!</definedName>
    <definedName name="기성금공사원가" localSheetId="4">#REF!</definedName>
    <definedName name="기성금공사원가" localSheetId="5">#REF!</definedName>
    <definedName name="기성금공사원가" localSheetId="3">#REF!</definedName>
    <definedName name="기성금공사원가" localSheetId="7">#REF!</definedName>
    <definedName name="기성금공사원가" localSheetId="6">#REF!</definedName>
    <definedName name="기성금공사원가">#REF!</definedName>
    <definedName name="기성누공사원가" localSheetId="4">#REF!</definedName>
    <definedName name="기성누공사원가" localSheetId="5">#REF!</definedName>
    <definedName name="기성누공사원가" localSheetId="3">#REF!</definedName>
    <definedName name="기성누공사원가" localSheetId="7">#REF!</definedName>
    <definedName name="기성누공사원가" localSheetId="6">#REF!</definedName>
    <definedName name="기성누공사원가">#REF!</definedName>
    <definedName name="기성도공사원가" localSheetId="4">#REF!</definedName>
    <definedName name="기성도공사원가" localSheetId="5">#REF!</definedName>
    <definedName name="기성도공사원가" localSheetId="3">#REF!</definedName>
    <definedName name="기성도공사원가" localSheetId="7">#REF!</definedName>
    <definedName name="기성도공사원가" localSheetId="6">#REF!</definedName>
    <definedName name="기성도공사원가">#REF!</definedName>
    <definedName name="기성전공사원가" localSheetId="4">#REF!</definedName>
    <definedName name="기성전공사원가" localSheetId="5">#REF!</definedName>
    <definedName name="기성전공사원가" localSheetId="3">#REF!</definedName>
    <definedName name="기성전공사원가" localSheetId="7">#REF!</definedName>
    <definedName name="기성전공사원가" localSheetId="6">#REF!</definedName>
    <definedName name="기성전공사원가">#REF!</definedName>
    <definedName name="기성전안전관리비" localSheetId="4">#REF!</definedName>
    <definedName name="기성전안전관리비" localSheetId="5">#REF!</definedName>
    <definedName name="기성전안전관리비" localSheetId="3">#REF!</definedName>
    <definedName name="기성전안전관리비" localSheetId="7">#REF!</definedName>
    <definedName name="기성전안전관리비" localSheetId="6">#REF!</definedName>
    <definedName name="기성전안전관리비">#REF!</definedName>
    <definedName name="기술료" localSheetId="4">#REF!</definedName>
    <definedName name="기술료" localSheetId="5">#REF!</definedName>
    <definedName name="기술료" localSheetId="3">#REF!</definedName>
    <definedName name="기술료" localSheetId="7">#REF!</definedName>
    <definedName name="기술료" localSheetId="6">#REF!</definedName>
    <definedName name="기술료">#REF!</definedName>
    <definedName name="기전공사원가" localSheetId="4">#REF!</definedName>
    <definedName name="기전공사원가" localSheetId="5">#REF!</definedName>
    <definedName name="기전공사원가" localSheetId="3">#REF!</definedName>
    <definedName name="기전공사원가" localSheetId="7">#REF!</definedName>
    <definedName name="기전공사원가" localSheetId="6">#REF!</definedName>
    <definedName name="기전공사원가">#REF!</definedName>
    <definedName name="기존" localSheetId="5">BlankMacro1</definedName>
    <definedName name="기존" localSheetId="3">BlankMacro1</definedName>
    <definedName name="기존" localSheetId="7">BlankMacro1</definedName>
    <definedName name="기존" localSheetId="6">BlankMacro1</definedName>
    <definedName name="기존">BlankMacro1</definedName>
    <definedName name="기존구조물철거량_개소별_집계" localSheetId="5">[12]수량산출!#REF!</definedName>
    <definedName name="기존구조물철거량_개소별_집계" localSheetId="3">[12]수량산출!#REF!</definedName>
    <definedName name="기존구조물철거량_개소별_집계" localSheetId="7">[12]수량산출!#REF!</definedName>
    <definedName name="기존구조물철거량_개소별_집계" localSheetId="6">[12]수량산출!#REF!</definedName>
    <definedName name="기존구조물철거량_개소별_집계">[12]수량산출!#REF!</definedName>
    <definedName name="기초데이타" localSheetId="5">#REF!</definedName>
    <definedName name="기초데이타" localSheetId="3">#REF!</definedName>
    <definedName name="기초데이타" localSheetId="7">#REF!</definedName>
    <definedName name="기초데이타" localSheetId="6">#REF!</definedName>
    <definedName name="기초데이타">#REF!</definedName>
    <definedName name="기초두께" localSheetId="5">#REF!</definedName>
    <definedName name="기초두께" localSheetId="3">#REF!</definedName>
    <definedName name="기초두께" localSheetId="7">#REF!</definedName>
    <definedName name="기초두께" localSheetId="6">#REF!</definedName>
    <definedName name="기초두께">#REF!</definedName>
    <definedName name="기초자료" localSheetId="5">#REF!</definedName>
    <definedName name="기초자료" localSheetId="3">#REF!</definedName>
    <definedName name="기초자료" localSheetId="7">#REF!</definedName>
    <definedName name="기초자료" localSheetId="6">#REF!</definedName>
    <definedName name="기초자료">#REF!</definedName>
    <definedName name="기층" localSheetId="5">#REF!</definedName>
    <definedName name="기층" localSheetId="3">#REF!</definedName>
    <definedName name="기층" localSheetId="7">#REF!</definedName>
    <definedName name="기층" localSheetId="6">#REF!</definedName>
    <definedName name="기층">#REF!</definedName>
    <definedName name="기층t" localSheetId="4">#REF!</definedName>
    <definedName name="기층t" localSheetId="5">#REF!</definedName>
    <definedName name="기층t" localSheetId="3">#REF!</definedName>
    <definedName name="기층t" localSheetId="7">#REF!</definedName>
    <definedName name="기층t" localSheetId="6">#REF!</definedName>
    <definedName name="기층t">#REF!</definedName>
    <definedName name="기타경비" localSheetId="4">#REF!</definedName>
    <definedName name="기타경비" localSheetId="5">#REF!</definedName>
    <definedName name="기타경비" localSheetId="3">#REF!</definedName>
    <definedName name="기타경비" localSheetId="7">#REF!</definedName>
    <definedName name="기타경비" localSheetId="6">#REF!</definedName>
    <definedName name="기타경비">#REF!</definedName>
    <definedName name="기타경비요율" localSheetId="4">#REF!</definedName>
    <definedName name="기타경비요율" localSheetId="5">#REF!</definedName>
    <definedName name="기타경비요율" localSheetId="3">#REF!</definedName>
    <definedName name="기타경비요율" localSheetId="7">#REF!</definedName>
    <definedName name="기타경비요율" localSheetId="6">#REF!</definedName>
    <definedName name="기타경비요율">#REF!</definedName>
    <definedName name="기타경비요율_변경" localSheetId="4">#REF!</definedName>
    <definedName name="기타경비요율_변경" localSheetId="5">#REF!</definedName>
    <definedName name="기타경비요율_변경" localSheetId="3">#REF!</definedName>
    <definedName name="기타경비요율_변경" localSheetId="7">#REF!</definedName>
    <definedName name="기타경비요율_변경" localSheetId="6">#REF!</definedName>
    <definedName name="기타경비요율_변경">#REF!</definedName>
    <definedName name="길이" localSheetId="4">#REF!</definedName>
    <definedName name="길이" localSheetId="5">#REF!</definedName>
    <definedName name="길이" localSheetId="3">#REF!</definedName>
    <definedName name="길이" localSheetId="7">#REF!</definedName>
    <definedName name="길이" localSheetId="6">#REF!</definedName>
    <definedName name="길이">#REF!</definedName>
    <definedName name="김고복" localSheetId="5">#REF!</definedName>
    <definedName name="김고복" localSheetId="3">#REF!</definedName>
    <definedName name="김고복" localSheetId="7">#REF!</definedName>
    <definedName name="김고복" localSheetId="6">#REF!</definedName>
    <definedName name="김고복">#REF!</definedName>
    <definedName name="김기사">'[27]종배수관(신)'!$A$27:$L$33</definedName>
    <definedName name="김용식" localSheetId="5">#REF!</definedName>
    <definedName name="김용식" localSheetId="3">#REF!</definedName>
    <definedName name="김용식" localSheetId="7">#REF!</definedName>
    <definedName name="김용식" localSheetId="6">#REF!</definedName>
    <definedName name="김용식">#REF!</definedName>
    <definedName name="김준형" hidden="1">{#N/A,#N/A,FALSE,"골재소요량";#N/A,#N/A,FALSE,"골재소요량"}</definedName>
    <definedName name="ㄳㄳㅅ셔ㅛㅅ" hidden="1">{#N/A,#N/A,FALSE,"단가표지"}</definedName>
    <definedName name="ㄳㄳㅎㄱㅎㄱㄷ" hidden="1">{#N/A,#N/A,FALSE,"조골재"}</definedName>
    <definedName name="ㄳㄷ" hidden="1">{#N/A,#N/A,FALSE,"표지목차"}</definedName>
    <definedName name="ㄳㅍㅁㅁ규" hidden="1">{#N/A,#N/A,FALSE,"표지목차"}</definedName>
    <definedName name="ㄴ" localSheetId="5">#REF!</definedName>
    <definedName name="ㄴ" localSheetId="3">#REF!</definedName>
    <definedName name="ㄴ" localSheetId="7">#REF!</definedName>
    <definedName name="ㄴ" localSheetId="6">#REF!</definedName>
    <definedName name="ㄴ">#REF!</definedName>
    <definedName name="ㄴㄱ됸듁" localSheetId="5">[0]!BlankMacro1</definedName>
    <definedName name="ㄴㄱ됸듁" localSheetId="3">[0]!BlankMacro1</definedName>
    <definedName name="ㄴㄱ됸듁" localSheetId="7">[0]!BlankMacro1</definedName>
    <definedName name="ㄴㄱ됸듁" localSheetId="6">[0]!BlankMacro1</definedName>
    <definedName name="ㄴㄱ됸듁">[0]!BlankMacro1</definedName>
    <definedName name="ㄴㅁㄹㅈㄹ" localSheetId="5" hidden="1">#REF!</definedName>
    <definedName name="ㄴㅁㄹㅈㄹ" localSheetId="3" hidden="1">#REF!</definedName>
    <definedName name="ㄴㅁㄹㅈㄹ" localSheetId="7" hidden="1">#REF!</definedName>
    <definedName name="ㄴㅁㄹㅈㄹ" localSheetId="6" hidden="1">#REF!</definedName>
    <definedName name="ㄴㅁㄹㅈㄹ" hidden="1">#REF!</definedName>
    <definedName name="ㄴㅇㄹ" localSheetId="5">#REF!</definedName>
    <definedName name="ㄴㅇㄹ" localSheetId="3">#REF!</definedName>
    <definedName name="ㄴㅇㄹ" localSheetId="7">#REF!</definedName>
    <definedName name="ㄴㅇㄹ" localSheetId="6">#REF!</definedName>
    <definedName name="ㄴㅇㄹ">#REF!</definedName>
    <definedName name="나나" localSheetId="5">#REF!</definedName>
    <definedName name="나나" localSheetId="3">#REF!</definedName>
    <definedName name="나나" localSheetId="7">#REF!</definedName>
    <definedName name="나나" localSheetId="6">#REF!</definedName>
    <definedName name="나나">#REF!</definedName>
    <definedName name="나나아" localSheetId="5">#REF!</definedName>
    <definedName name="나나아" localSheetId="3">#REF!</definedName>
    <definedName name="나나아" localSheetId="7">#REF!</definedName>
    <definedName name="나나아" localSheetId="6">#REF!</definedName>
    <definedName name="나나아">#REF!</definedName>
    <definedName name="나라가" localSheetId="5">#REF!</definedName>
    <definedName name="나라가" localSheetId="3">#REF!</definedName>
    <definedName name="나라가" localSheetId="7">#REF!</definedName>
    <definedName name="나라가" localSheetId="6">#REF!</definedName>
    <definedName name="나라가">#REF!</definedName>
    <definedName name="나라다" localSheetId="5">#REF!</definedName>
    <definedName name="나라다" localSheetId="3">#REF!</definedName>
    <definedName name="나라다" localSheetId="7">#REF!</definedName>
    <definedName name="나라다" localSheetId="6">#REF!</definedName>
    <definedName name="나라다">#REF!</definedName>
    <definedName name="나아가" localSheetId="5">#REF!</definedName>
    <definedName name="나아가" localSheetId="3">#REF!</definedName>
    <definedName name="나아가" localSheetId="7">#REF!</definedName>
    <definedName name="나아가" localSheetId="6">#REF!</definedName>
    <definedName name="나아가">#REF!</definedName>
    <definedName name="나용재" localSheetId="5">#REF!</definedName>
    <definedName name="나용재" localSheetId="3">#REF!</definedName>
    <definedName name="나용재" localSheetId="7">#REF!</definedName>
    <definedName name="나용재" localSheetId="6">#REF!</definedName>
    <definedName name="나용재">#REF!</definedName>
    <definedName name="낙_석_방_지_망__개_소_별_명_세" localSheetId="5">[12]수량산출!#REF!</definedName>
    <definedName name="낙_석_방_지_망__개_소_별_명_세" localSheetId="3">[12]수량산출!#REF!</definedName>
    <definedName name="낙_석_방_지_망__개_소_별_명_세" localSheetId="7">[12]수량산출!#REF!</definedName>
    <definedName name="낙_석_방_지_망__개_소_별_명_세" localSheetId="6">[12]수량산출!#REF!</definedName>
    <definedName name="낙_석_방_지_망__개_소_별_명_세">[12]수량산출!#REF!</definedName>
    <definedName name="낙_석_방_지_책__개_소_별_명_세" localSheetId="5">[12]수량산출!#REF!</definedName>
    <definedName name="낙_석_방_지_책__개_소_별_명_세" localSheetId="3">[12]수량산출!#REF!</definedName>
    <definedName name="낙_석_방_지_책__개_소_별_명_세" localSheetId="7">[12]수량산출!#REF!</definedName>
    <definedName name="낙_석_방_지_책__개_소_별_명_세" localSheetId="6">[12]수량산출!#REF!</definedName>
    <definedName name="낙_석_방_지_책__개_소_별_명_세">[12]수량산출!#REF!</definedName>
    <definedName name="낙_석_방_지_책__수_량_집_계" localSheetId="5">[12]수량산출!#REF!</definedName>
    <definedName name="낙_석_방_지_책__수_량_집_계" localSheetId="3">[12]수량산출!#REF!</definedName>
    <definedName name="낙_석_방_지_책__수_량_집_계" localSheetId="7">[12]수량산출!#REF!</definedName>
    <definedName name="낙_석_방_지_책__수_량_집_계" localSheetId="6">[12]수량산출!#REF!</definedName>
    <definedName name="낙_석_방_지_책__수_량_집_계">[12]수량산출!#REF!</definedName>
    <definedName name="낙석단위수량">[28]단위수량!$A$1:$IV$65536</definedName>
    <definedName name="날개2">[29]종배수관면벽신!$A$34:$J$40</definedName>
    <definedName name="날개벽" localSheetId="5">#REF!</definedName>
    <definedName name="날개벽" localSheetId="3">#REF!</definedName>
    <definedName name="날개벽" localSheetId="7">#REF!</definedName>
    <definedName name="날개벽" localSheetId="6">#REF!</definedName>
    <definedName name="날개벽">#REF!</definedName>
    <definedName name="날짜">[30]자료!$G$3</definedName>
    <definedName name="남산1호" localSheetId="5">#REF!</definedName>
    <definedName name="남산1호" localSheetId="3">#REF!</definedName>
    <definedName name="남산1호" localSheetId="7">#REF!</definedName>
    <definedName name="남산1호" localSheetId="6">#REF!</definedName>
    <definedName name="남산1호">#REF!</definedName>
    <definedName name="남산2호" localSheetId="5">#REF!</definedName>
    <definedName name="남산2호" localSheetId="3">#REF!</definedName>
    <definedName name="남산2호" localSheetId="7">#REF!</definedName>
    <definedName name="남산2호" localSheetId="6">#REF!</definedName>
    <definedName name="남산2호">#REF!</definedName>
    <definedName name="내구공감율" localSheetId="5">[31]공사요율!#REF!</definedName>
    <definedName name="내구공감율" localSheetId="3">[31]공사요율!#REF!</definedName>
    <definedName name="내구공감율" localSheetId="7">[31]공사요율!#REF!</definedName>
    <definedName name="내구공감율" localSheetId="6">[31]공사요율!#REF!</definedName>
    <definedName name="내구공감율">[31]공사요율!#REF!</definedName>
    <definedName name="내구기본율" localSheetId="5">[31]공사요율!#REF!</definedName>
    <definedName name="내구기본율" localSheetId="3">[31]공사요율!#REF!</definedName>
    <definedName name="내구기본율" localSheetId="7">[31]공사요율!#REF!</definedName>
    <definedName name="내구기본율" localSheetId="6">[31]공사요율!#REF!</definedName>
    <definedName name="내구기본율">[31]공사요율!#REF!</definedName>
    <definedName name="내구사업율" localSheetId="5">[31]공사요율!#REF!</definedName>
    <definedName name="내구사업율" localSheetId="3">[31]공사요율!#REF!</definedName>
    <definedName name="내구사업율" localSheetId="7">[31]공사요율!#REF!</definedName>
    <definedName name="내구사업율" localSheetId="6">[31]공사요율!#REF!</definedName>
    <definedName name="내구사업율">[31]공사요율!#REF!</definedName>
    <definedName name="내구세부율" localSheetId="5">[31]공사요율!#REF!</definedName>
    <definedName name="내구세부율" localSheetId="3">[31]공사요율!#REF!</definedName>
    <definedName name="내구세부율" localSheetId="7">[31]공사요율!#REF!</definedName>
    <definedName name="내구세부율" localSheetId="6">[31]공사요율!#REF!</definedName>
    <definedName name="내구세부율">[31]공사요율!#REF!</definedName>
    <definedName name="내역서" localSheetId="5">#REF!</definedName>
    <definedName name="내역서" localSheetId="3">#REF!</definedName>
    <definedName name="내역서" localSheetId="7">#REF!</definedName>
    <definedName name="내역서" localSheetId="6">#REF!</definedName>
    <definedName name="내역서">#REF!</definedName>
    <definedName name="내역서1" localSheetId="5">[32]피벗테이블데이터분석!#REF!</definedName>
    <definedName name="내역서1" localSheetId="3">[32]피벗테이블데이터분석!#REF!</definedName>
    <definedName name="내역서1" localSheetId="7">[32]피벗테이블데이터분석!#REF!</definedName>
    <definedName name="내역서1" localSheetId="6">[32]피벗테이블데이터분석!#REF!</definedName>
    <definedName name="내역서1">[32]피벗테이블데이터분석!#REF!</definedName>
    <definedName name="내역서2">'[32]종배수관(신)'!$A$27:$L$33</definedName>
    <definedName name="내역서3">[32]자료입력!$C$21</definedName>
    <definedName name="너ㅓ" localSheetId="4">#REF!</definedName>
    <definedName name="너ㅓ" localSheetId="5">#REF!</definedName>
    <definedName name="너ㅓ" localSheetId="3">#REF!</definedName>
    <definedName name="너ㅓ" localSheetId="7">#REF!</definedName>
    <definedName name="너ㅓ" localSheetId="6">#REF!</definedName>
    <definedName name="너ㅓ">#REF!</definedName>
    <definedName name="너ㅗㅎㄹㄴㅇ" localSheetId="5">#REF!</definedName>
    <definedName name="너ㅗㅎㄹㄴㅇ" localSheetId="3">#REF!</definedName>
    <definedName name="너ㅗㅎㄹㄴㅇ" localSheetId="7">#REF!</definedName>
    <definedName name="너ㅗㅎㄹㄴㅇ" localSheetId="6">#REF!</definedName>
    <definedName name="너ㅗㅎㄹㄴㅇ">#REF!</definedName>
    <definedName name="노_면_표_시_개_소_별_명_세" localSheetId="5">[12]수량산출!#REF!</definedName>
    <definedName name="노_면_표_시_개_소_별_명_세" localSheetId="3">[12]수량산출!#REF!</definedName>
    <definedName name="노_면_표_시_개_소_별_명_세" localSheetId="7">[12]수량산출!#REF!</definedName>
    <definedName name="노_면_표_시_개_소_별_명_세" localSheetId="6">[12]수량산출!#REF!</definedName>
    <definedName name="노_면_표_시_개_소_별_명_세">[12]수량산출!#REF!</definedName>
    <definedName name="노곡1호" localSheetId="5">#REF!</definedName>
    <definedName name="노곡1호" localSheetId="3">#REF!</definedName>
    <definedName name="노곡1호" localSheetId="7">#REF!</definedName>
    <definedName name="노곡1호" localSheetId="6">#REF!</definedName>
    <definedName name="노곡1호">#REF!</definedName>
    <definedName name="노곡2호" localSheetId="5">#REF!</definedName>
    <definedName name="노곡2호" localSheetId="3">#REF!</definedName>
    <definedName name="노곡2호" localSheetId="7">#REF!</definedName>
    <definedName name="노곡2호" localSheetId="6">#REF!</definedName>
    <definedName name="노곡2호">#REF!</definedName>
    <definedName name="노곡3호" localSheetId="5">#REF!</definedName>
    <definedName name="노곡3호" localSheetId="3">#REF!</definedName>
    <definedName name="노곡3호" localSheetId="7">#REF!</definedName>
    <definedName name="노곡3호" localSheetId="6">#REF!</definedName>
    <definedName name="노곡3호">#REF!</definedName>
    <definedName name="노곡4호" localSheetId="5">#REF!</definedName>
    <definedName name="노곡4호" localSheetId="3">#REF!</definedName>
    <definedName name="노곡4호" localSheetId="7">#REF!</definedName>
    <definedName name="노곡4호" localSheetId="6">#REF!</definedName>
    <definedName name="노곡4호">#REF!</definedName>
    <definedName name="노무비" localSheetId="5">#REF!</definedName>
    <definedName name="노무비" localSheetId="3">#REF!</definedName>
    <definedName name="노무비" localSheetId="7">#REF!</definedName>
    <definedName name="노무비" localSheetId="6">#REF!</definedName>
    <definedName name="노무비">#REF!</definedName>
    <definedName name="노무비금액" localSheetId="5">#REF!</definedName>
    <definedName name="노무비금액" localSheetId="3">#REF!</definedName>
    <definedName name="노무비금액" localSheetId="7">#REF!</definedName>
    <definedName name="노무비금액" localSheetId="6">#REF!</definedName>
    <definedName name="노무비금액">#REF!</definedName>
    <definedName name="노무비단가" localSheetId="5">#REF!</definedName>
    <definedName name="노무비단가" localSheetId="3">#REF!</definedName>
    <definedName name="노무비단가" localSheetId="7">#REF!</definedName>
    <definedName name="노무비단가" localSheetId="6">#REF!</definedName>
    <definedName name="노무비단가">#REF!</definedName>
    <definedName name="노임단가" localSheetId="5">#REF!</definedName>
    <definedName name="노임단가" localSheetId="3">#REF!</definedName>
    <definedName name="노임단가" localSheetId="7">#REF!</definedName>
    <definedName name="노임단가" localSheetId="6">#REF!</definedName>
    <definedName name="노임단가">#REF!</definedName>
    <definedName name="노출직" localSheetId="5">#REF!</definedName>
    <definedName name="노출직" localSheetId="3">#REF!</definedName>
    <definedName name="노출직" localSheetId="7">#REF!</definedName>
    <definedName name="노출직" localSheetId="6">#REF!</definedName>
    <definedName name="노출직">#REF!</definedName>
    <definedName name="노출직부" localSheetId="5">#REF!</definedName>
    <definedName name="노출직부" localSheetId="3">#REF!</definedName>
    <definedName name="노출직부" localSheetId="7">#REF!</definedName>
    <definedName name="노출직부" localSheetId="6">#REF!</definedName>
    <definedName name="노출직부">#REF!</definedName>
    <definedName name="농원1호" localSheetId="5">#REF!</definedName>
    <definedName name="농원1호" localSheetId="3">#REF!</definedName>
    <definedName name="농원1호" localSheetId="7">#REF!</definedName>
    <definedName name="농원1호" localSheetId="6">#REF!</definedName>
    <definedName name="농원1호">#REF!</definedName>
    <definedName name="농원2호" localSheetId="5">#REF!</definedName>
    <definedName name="농원2호" localSheetId="3">#REF!</definedName>
    <definedName name="농원2호" localSheetId="7">#REF!</definedName>
    <definedName name="농원2호" localSheetId="6">#REF!</definedName>
    <definedName name="농원2호">#REF!</definedName>
    <definedName name="뉵ㅎㅅㄳㅁ" hidden="1">{#N/A,#N/A,FALSE,"혼합골재"}</definedName>
    <definedName name="니니" localSheetId="5">#REF!</definedName>
    <definedName name="니니" localSheetId="3">#REF!</definedName>
    <definedName name="니니" localSheetId="7">#REF!</definedName>
    <definedName name="니니" localSheetId="6">#REF!</definedName>
    <definedName name="니니">#REF!</definedName>
    <definedName name="ㄷ" hidden="1">{#N/A,#N/A,FALSE,"표지목차"}</definedName>
    <definedName name="ㄷ29" localSheetId="5">'[33]횡배수관집현황(2공구)'!#REF!</definedName>
    <definedName name="ㄷ29" localSheetId="3">'[33]횡배수관집현황(2공구)'!#REF!</definedName>
    <definedName name="ㄷ29" localSheetId="7">'[33]횡배수관집현황(2공구)'!#REF!</definedName>
    <definedName name="ㄷ29" localSheetId="6">'[33]횡배수관집현황(2공구)'!#REF!</definedName>
    <definedName name="ㄷ29">'[33]횡배수관집현황(2공구)'!#REF!</definedName>
    <definedName name="ㄷㄱㄱㅈㅍㄷ" hidden="1">{#N/A,#N/A,FALSE,"골재소요량";#N/A,#N/A,FALSE,"골재소요량"}</definedName>
    <definedName name="ㄷㄱㄴㄴㅁ" hidden="1">{#N/A,#N/A,FALSE,"단가표지"}</definedName>
    <definedName name="ㄷㄱㅈㅍ" hidden="1">{#N/A,#N/A,FALSE,"표지목차"}</definedName>
    <definedName name="ㄷㄱㅍㄷㄱ뮤" hidden="1">{#N/A,#N/A,FALSE,"2~8번"}</definedName>
    <definedName name="ㄷㄱㅍㅁㄷㄱ" hidden="1">{#N/A,#N/A,FALSE,"골재소요량";#N/A,#N/A,FALSE,"골재소요량"}</definedName>
    <definedName name="ㄷㄴㅁㄱㅇ" hidden="1">{#N/A,#N/A,FALSE,"골재소요량";#N/A,#N/A,FALSE,"골재소요량"}</definedName>
    <definedName name="ㄷㄷ" hidden="1">{#N/A,#N/A,FALSE,"혼합골재"}</definedName>
    <definedName name="ㄷㄷㄷ" localSheetId="5">[0]!BlankMacro1</definedName>
    <definedName name="ㄷㄷㄷ" localSheetId="3">[0]!BlankMacro1</definedName>
    <definedName name="ㄷㄷㄷ" localSheetId="7">[0]!BlankMacro1</definedName>
    <definedName name="ㄷㄷㄷ" localSheetId="6">[0]!BlankMacro1</definedName>
    <definedName name="ㄷㄷㄷ">[0]!BlankMacro1</definedName>
    <definedName name="ㄷㄷㄷㄷㄷㄷ" hidden="1">{#N/A,#N/A,FALSE,"운반시간"}</definedName>
    <definedName name="ㄷㄷㅈㅊㅍㅌㅋ" hidden="1">{#N/A,#N/A,FALSE,"조골재"}</definedName>
    <definedName name="ㄷㅁㄹ" localSheetId="5">[0]!BlankMacro1</definedName>
    <definedName name="ㄷㅁㄹ" localSheetId="3">[0]!BlankMacro1</definedName>
    <definedName name="ㄷㅁㄹ" localSheetId="7">[0]!BlankMacro1</definedName>
    <definedName name="ㄷㅁㄹ" localSheetId="6">[0]!BlankMacro1</definedName>
    <definedName name="ㄷㅁㄹ">[0]!BlankMacro1</definedName>
    <definedName name="ㄷㅇㄹ" hidden="1">{#N/A,#N/A,FALSE,"단가표지"}</definedName>
    <definedName name="ㄷㅈ" localSheetId="5">#REF!</definedName>
    <definedName name="ㄷㅈ" localSheetId="3">#REF!</definedName>
    <definedName name="ㄷㅈ" localSheetId="7">#REF!</definedName>
    <definedName name="ㄷㅈ" localSheetId="6">#REF!</definedName>
    <definedName name="ㄷㅈ">#REF!</definedName>
    <definedName name="ㄷㅈㄱㄱ" hidden="1">{#N/A,#N/A,FALSE,"조골재"}</definedName>
    <definedName name="ㄷㅈㄹㄹㄷㄹㅇㄴㅇㄴㄹ" hidden="1">{#N/A,#N/A,FALSE,"조골재"}</definedName>
    <definedName name="ㄷㅈㅈㄱㄷㄱㄷㅈ" hidden="1">{#N/A,#N/A,FALSE,"운반시간"}</definedName>
    <definedName name="ㄷㅈㅍㄱㄷㅈㄱ" hidden="1">{#N/A,#N/A,FALSE,"2~8번"}</definedName>
    <definedName name="ㄷㅎㄹㅇ" localSheetId="5" hidden="1">#REF!</definedName>
    <definedName name="ㄷㅎㄹㅇ" localSheetId="3" hidden="1">#REF!</definedName>
    <definedName name="ㄷㅎㄹㅇ" localSheetId="7" hidden="1">#REF!</definedName>
    <definedName name="ㄷㅎㄹㅇ" localSheetId="6" hidden="1">#REF!</definedName>
    <definedName name="ㄷㅎㄹㅇ" hidden="1">#REF!</definedName>
    <definedName name="단" localSheetId="5">BlankMacro1</definedName>
    <definedName name="단" localSheetId="3">BlankMacro1</definedName>
    <definedName name="단" localSheetId="7">BlankMacro1</definedName>
    <definedName name="단" localSheetId="6">BlankMacro1</definedName>
    <definedName name="단">BlankMacro1</definedName>
    <definedName name="단뉘중량" localSheetId="5">#REF!</definedName>
    <definedName name="단뉘중량" localSheetId="3">#REF!</definedName>
    <definedName name="단뉘중량" localSheetId="7">#REF!</definedName>
    <definedName name="단뉘중량" localSheetId="6">#REF!</definedName>
    <definedName name="단뉘중량">#REF!</definedName>
    <definedName name="단면적" localSheetId="5">#REF!</definedName>
    <definedName name="단면적" localSheetId="3">#REF!</definedName>
    <definedName name="단면적" localSheetId="7">#REF!</definedName>
    <definedName name="단면적" localSheetId="6">#REF!</definedName>
    <definedName name="단면적">#REF!</definedName>
    <definedName name="단위" localSheetId="5">BlankMacro1</definedName>
    <definedName name="단위" localSheetId="3">BlankMacro1</definedName>
    <definedName name="단위" localSheetId="7">BlankMacro1</definedName>
    <definedName name="단위" localSheetId="6">BlankMacro1</definedName>
    <definedName name="단위">BlankMacro1</definedName>
    <definedName name="단위량" localSheetId="5">BlankMacro1</definedName>
    <definedName name="단위량" localSheetId="3">BlankMacro1</definedName>
    <definedName name="단위량" localSheetId="7">BlankMacro1</definedName>
    <definedName name="단위량" localSheetId="6">BlankMacro1</definedName>
    <definedName name="단위량">BlankMacro1</definedName>
    <definedName name="단위수량a" localSheetId="5">#REF!</definedName>
    <definedName name="단위수량a" localSheetId="3">#REF!</definedName>
    <definedName name="단위수량a" localSheetId="7">#REF!</definedName>
    <definedName name="단위수량a" localSheetId="6">#REF!</definedName>
    <definedName name="단위수량a">#REF!</definedName>
    <definedName name="단횡배단" localSheetId="5">#REF!</definedName>
    <definedName name="단횡배단" localSheetId="3">#REF!</definedName>
    <definedName name="단횡배단" localSheetId="7">#REF!</definedName>
    <definedName name="단횡배단" localSheetId="6">#REF!</definedName>
    <definedName name="단횡배단">#REF!</definedName>
    <definedName name="답노상" localSheetId="5">#REF!</definedName>
    <definedName name="답노상" localSheetId="3">#REF!</definedName>
    <definedName name="답노상" localSheetId="7">#REF!</definedName>
    <definedName name="답노상" localSheetId="6">#REF!</definedName>
    <definedName name="답노상">#REF!</definedName>
    <definedName name="답노체" localSheetId="5">#REF!</definedName>
    <definedName name="답노체" localSheetId="3">#REF!</definedName>
    <definedName name="답노체" localSheetId="7">#REF!</definedName>
    <definedName name="답노체" localSheetId="6">#REF!</definedName>
    <definedName name="답노체">#REF!</definedName>
    <definedName name="답성토부" localSheetId="5">#REF!</definedName>
    <definedName name="답성토부" localSheetId="3">#REF!</definedName>
    <definedName name="답성토부" localSheetId="7">#REF!</definedName>
    <definedName name="답성토부" localSheetId="6">#REF!</definedName>
    <definedName name="답성토부">#REF!</definedName>
    <definedName name="답외노상" localSheetId="5">#REF!</definedName>
    <definedName name="답외노상" localSheetId="3">#REF!</definedName>
    <definedName name="답외노상" localSheetId="7">#REF!</definedName>
    <definedName name="답외노상" localSheetId="6">#REF!</definedName>
    <definedName name="답외노상">#REF!</definedName>
    <definedName name="답외노체" localSheetId="5">#REF!</definedName>
    <definedName name="답외노체" localSheetId="3">#REF!</definedName>
    <definedName name="답외노체" localSheetId="7">#REF!</definedName>
    <definedName name="답외노체" localSheetId="6">#REF!</definedName>
    <definedName name="답외노체">#REF!</definedName>
    <definedName name="답외성토" localSheetId="5">#REF!</definedName>
    <definedName name="답외성토" localSheetId="3">#REF!</definedName>
    <definedName name="답외성토" localSheetId="7">#REF!</definedName>
    <definedName name="답외성토" localSheetId="6">#REF!</definedName>
    <definedName name="답외성토">#REF!</definedName>
    <definedName name="답외절토" localSheetId="5">#REF!</definedName>
    <definedName name="답외절토" localSheetId="3">#REF!</definedName>
    <definedName name="답외절토" localSheetId="7">#REF!</definedName>
    <definedName name="답외절토" localSheetId="6">#REF!</definedName>
    <definedName name="답외절토">#REF!</definedName>
    <definedName name="답절토부" localSheetId="5">#REF!</definedName>
    <definedName name="답절토부" localSheetId="3">#REF!</definedName>
    <definedName name="답절토부" localSheetId="7">#REF!</definedName>
    <definedName name="답절토부" localSheetId="6">#REF!</definedName>
    <definedName name="답절토부">#REF!</definedName>
    <definedName name="당초" localSheetId="5">BlankMacro1</definedName>
    <definedName name="당초" localSheetId="3">BlankMacro1</definedName>
    <definedName name="당초" localSheetId="7">BlankMacro1</definedName>
    <definedName name="당초" localSheetId="6">BlankMacro1</definedName>
    <definedName name="당초">BlankMacro1</definedName>
    <definedName name="당초간접노무비" localSheetId="4">#REF!</definedName>
    <definedName name="당초간접노무비" localSheetId="5">#REF!</definedName>
    <definedName name="당초간접노무비" localSheetId="3">#REF!</definedName>
    <definedName name="당초간접노무비" localSheetId="7">#REF!</definedName>
    <definedName name="당초간접노무비" localSheetId="6">#REF!</definedName>
    <definedName name="당초간접노무비">#REF!</definedName>
    <definedName name="당초고용보험료" localSheetId="4">#REF!</definedName>
    <definedName name="당초고용보험료" localSheetId="5">#REF!</definedName>
    <definedName name="당초고용보험료" localSheetId="3">#REF!</definedName>
    <definedName name="당초고용보험료" localSheetId="7">#REF!</definedName>
    <definedName name="당초고용보험료" localSheetId="6">#REF!</definedName>
    <definedName name="당초고용보험료">#REF!</definedName>
    <definedName name="당초공급가액" localSheetId="4">#REF!</definedName>
    <definedName name="당초공급가액" localSheetId="5">#REF!</definedName>
    <definedName name="당초공급가액" localSheetId="3">#REF!</definedName>
    <definedName name="당초공급가액" localSheetId="7">#REF!</definedName>
    <definedName name="당초공급가액" localSheetId="6">#REF!</definedName>
    <definedName name="당초공급가액">#REF!</definedName>
    <definedName name="당초공사원가" localSheetId="4">#REF!</definedName>
    <definedName name="당초공사원가" localSheetId="5">#REF!</definedName>
    <definedName name="당초공사원가" localSheetId="3">#REF!</definedName>
    <definedName name="당초공사원가" localSheetId="7">#REF!</definedName>
    <definedName name="당초공사원가" localSheetId="6">#REF!</definedName>
    <definedName name="당초공사원가">#REF!</definedName>
    <definedName name="당초기타경비" localSheetId="4">#REF!</definedName>
    <definedName name="당초기타경비" localSheetId="5">#REF!</definedName>
    <definedName name="당초기타경비" localSheetId="3">#REF!</definedName>
    <definedName name="당초기타경비" localSheetId="7">#REF!</definedName>
    <definedName name="당초기타경비" localSheetId="6">#REF!</definedName>
    <definedName name="당초기타경비">#REF!</definedName>
    <definedName name="당초도급액" localSheetId="4">#REF!</definedName>
    <definedName name="당초도급액" localSheetId="5">#REF!</definedName>
    <definedName name="당초도급액" localSheetId="3">#REF!</definedName>
    <definedName name="당초도급액" localSheetId="7">#REF!</definedName>
    <definedName name="당초도급액" localSheetId="6">#REF!</definedName>
    <definedName name="당초도급액">#REF!</definedName>
    <definedName name="당초부가가치세" localSheetId="4">#REF!</definedName>
    <definedName name="당초부가가치세" localSheetId="5">#REF!</definedName>
    <definedName name="당초부가가치세" localSheetId="3">#REF!</definedName>
    <definedName name="당초부가가치세" localSheetId="7">#REF!</definedName>
    <definedName name="당초부가가치세" localSheetId="6">#REF!</definedName>
    <definedName name="당초부가가치세">#REF!</definedName>
    <definedName name="당초산재보험료" localSheetId="4">#REF!</definedName>
    <definedName name="당초산재보험료" localSheetId="5">#REF!</definedName>
    <definedName name="당초산재보험료" localSheetId="3">#REF!</definedName>
    <definedName name="당초산재보험료" localSheetId="7">#REF!</definedName>
    <definedName name="당초산재보험료" localSheetId="6">#REF!</definedName>
    <definedName name="당초산재보험료">#REF!</definedName>
    <definedName name="당초순공사원가" localSheetId="4">#REF!</definedName>
    <definedName name="당초순공사원가" localSheetId="5">#REF!</definedName>
    <definedName name="당초순공사원가" localSheetId="3">#REF!</definedName>
    <definedName name="당초순공사원가" localSheetId="7">#REF!</definedName>
    <definedName name="당초순공사원가" localSheetId="6">#REF!</definedName>
    <definedName name="당초순공사원가">#REF!</definedName>
    <definedName name="당초안전관리비" localSheetId="4">#REF!</definedName>
    <definedName name="당초안전관리비" localSheetId="5">#REF!</definedName>
    <definedName name="당초안전관리비" localSheetId="3">#REF!</definedName>
    <definedName name="당초안전관리비" localSheetId="7">#REF!</definedName>
    <definedName name="당초안전관리비" localSheetId="6">#REF!</definedName>
    <definedName name="당초안전관리비">#REF!</definedName>
    <definedName name="당초이윤" localSheetId="4">#REF!</definedName>
    <definedName name="당초이윤" localSheetId="5">#REF!</definedName>
    <definedName name="당초이윤" localSheetId="3">#REF!</definedName>
    <definedName name="당초이윤" localSheetId="7">#REF!</definedName>
    <definedName name="당초이윤" localSheetId="6">#REF!</definedName>
    <definedName name="당초이윤">#REF!</definedName>
    <definedName name="당초일반관리비" localSheetId="4">#REF!</definedName>
    <definedName name="당초일반관리비" localSheetId="5">#REF!</definedName>
    <definedName name="당초일반관리비" localSheetId="3">#REF!</definedName>
    <definedName name="당초일반관리비" localSheetId="7">#REF!</definedName>
    <definedName name="당초일반관리비" localSheetId="6">#REF!</definedName>
    <definedName name="당초일반관리비">#REF!</definedName>
    <definedName name="당초총공사비" localSheetId="4">#REF!</definedName>
    <definedName name="당초총공사비" localSheetId="5">#REF!</definedName>
    <definedName name="당초총공사비" localSheetId="3">#REF!</definedName>
    <definedName name="당초총공사비" localSheetId="7">#REF!</definedName>
    <definedName name="당초총공사비" localSheetId="6">#REF!</definedName>
    <definedName name="당초총공사비">#REF!</definedName>
    <definedName name="대로포장">[9]Sheet1!$C$10</definedName>
    <definedName name="덕산1호" localSheetId="5">#REF!</definedName>
    <definedName name="덕산1호" localSheetId="3">#REF!</definedName>
    <definedName name="덕산1호" localSheetId="7">#REF!</definedName>
    <definedName name="덕산1호" localSheetId="6">#REF!</definedName>
    <definedName name="덕산1호">#REF!</definedName>
    <definedName name="덕산2호" localSheetId="5">#REF!</definedName>
    <definedName name="덕산2호" localSheetId="3">#REF!</definedName>
    <definedName name="덕산2호" localSheetId="7">#REF!</definedName>
    <definedName name="덕산2호" localSheetId="6">#REF!</definedName>
    <definedName name="덕산2호">#REF!</definedName>
    <definedName name="덕산3호" localSheetId="5">#REF!</definedName>
    <definedName name="덕산3호" localSheetId="3">#REF!</definedName>
    <definedName name="덕산3호" localSheetId="7">#REF!</definedName>
    <definedName name="덕산3호" localSheetId="6">#REF!</definedName>
    <definedName name="덕산3호">#REF!</definedName>
    <definedName name="덕산4호" localSheetId="5">#REF!</definedName>
    <definedName name="덕산4호" localSheetId="3">#REF!</definedName>
    <definedName name="덕산4호" localSheetId="7">#REF!</definedName>
    <definedName name="덕산4호" localSheetId="6">#REF!</definedName>
    <definedName name="덕산4호">#REF!</definedName>
    <definedName name="덕전1호" localSheetId="5">#REF!</definedName>
    <definedName name="덕전1호" localSheetId="3">#REF!</definedName>
    <definedName name="덕전1호" localSheetId="7">#REF!</definedName>
    <definedName name="덕전1호" localSheetId="6">#REF!</definedName>
    <definedName name="덕전1호">#REF!</definedName>
    <definedName name="덕전2호" localSheetId="5">#REF!</definedName>
    <definedName name="덕전2호" localSheetId="3">#REF!</definedName>
    <definedName name="덕전2호" localSheetId="7">#REF!</definedName>
    <definedName name="덕전2호" localSheetId="6">#REF!</definedName>
    <definedName name="덕전2호">#REF!</definedName>
    <definedName name="덕전3호" localSheetId="5">#REF!</definedName>
    <definedName name="덕전3호" localSheetId="3">#REF!</definedName>
    <definedName name="덕전3호" localSheetId="7">#REF!</definedName>
    <definedName name="덕전3호" localSheetId="6">#REF!</definedName>
    <definedName name="덕전3호">#REF!</definedName>
    <definedName name="덕지1호" localSheetId="5">#REF!</definedName>
    <definedName name="덕지1호" localSheetId="3">#REF!</definedName>
    <definedName name="덕지1호" localSheetId="7">#REF!</definedName>
    <definedName name="덕지1호" localSheetId="6">#REF!</definedName>
    <definedName name="덕지1호">#REF!</definedName>
    <definedName name="덕천1호" localSheetId="5">#REF!</definedName>
    <definedName name="덕천1호" localSheetId="3">#REF!</definedName>
    <definedName name="덕천1호" localSheetId="7">#REF!</definedName>
    <definedName name="덕천1호" localSheetId="6">#REF!</definedName>
    <definedName name="덕천1호">#REF!</definedName>
    <definedName name="덕천2호" localSheetId="5">#REF!</definedName>
    <definedName name="덕천2호" localSheetId="3">#REF!</definedName>
    <definedName name="덕천2호" localSheetId="7">#REF!</definedName>
    <definedName name="덕천2호" localSheetId="6">#REF!</definedName>
    <definedName name="덕천2호">#REF!</definedName>
    <definedName name="덕천3호" localSheetId="5">#REF!</definedName>
    <definedName name="덕천3호" localSheetId="3">#REF!</definedName>
    <definedName name="덕천3호" localSheetId="7">#REF!</definedName>
    <definedName name="덕천3호" localSheetId="6">#REF!</definedName>
    <definedName name="덕천3호">#REF!</definedName>
    <definedName name="덕천4호" localSheetId="5">#REF!</definedName>
    <definedName name="덕천4호" localSheetId="3">#REF!</definedName>
    <definedName name="덕천4호" localSheetId="7">#REF!</definedName>
    <definedName name="덕천4호" localSheetId="6">#REF!</definedName>
    <definedName name="덕천4호">#REF!</definedName>
    <definedName name="덤리핑" localSheetId="5">#REF!</definedName>
    <definedName name="덤리핑" localSheetId="3">#REF!</definedName>
    <definedName name="덤리핑" localSheetId="7">#REF!</definedName>
    <definedName name="덤리핑" localSheetId="6">#REF!</definedName>
    <definedName name="덤리핑">#REF!</definedName>
    <definedName name="덤발파" localSheetId="5">#REF!</definedName>
    <definedName name="덤발파" localSheetId="3">#REF!</definedName>
    <definedName name="덤발파" localSheetId="7">#REF!</definedName>
    <definedName name="덤발파" localSheetId="6">#REF!</definedName>
    <definedName name="덤발파">#REF!</definedName>
    <definedName name="덤토사" localSheetId="5">#REF!</definedName>
    <definedName name="덤토사" localSheetId="3">#REF!</definedName>
    <definedName name="덤토사" localSheetId="7">#REF!</definedName>
    <definedName name="덤토사" localSheetId="6">#REF!</definedName>
    <definedName name="덤토사">#REF!</definedName>
    <definedName name="데_리_네_이_터_개_소_별_명_세" localSheetId="5">[12]수량산출!#REF!</definedName>
    <definedName name="데_리_네_이_터_개_소_별_명_세" localSheetId="3">[12]수량산출!#REF!</definedName>
    <definedName name="데_리_네_이_터_개_소_별_명_세" localSheetId="7">[12]수량산출!#REF!</definedName>
    <definedName name="데_리_네_이_터_개_소_별_명_세" localSheetId="6">[12]수량산출!#REF!</definedName>
    <definedName name="데_리_네_이_터_개_소_별_명_세">[12]수량산출!#REF!</definedName>
    <definedName name="도" localSheetId="5">#REF!</definedName>
    <definedName name="도" localSheetId="3">#REF!</definedName>
    <definedName name="도" localSheetId="7">#REF!</definedName>
    <definedName name="도" localSheetId="6">#REF!</definedName>
    <definedName name="도">#REF!</definedName>
    <definedName name="도_수_로_수_량_집_계" localSheetId="5">[12]수량산출!#REF!</definedName>
    <definedName name="도_수_로_수_량_집_계" localSheetId="3">[12]수량산출!#REF!</definedName>
    <definedName name="도_수_로_수_량_집_계" localSheetId="7">[12]수량산출!#REF!</definedName>
    <definedName name="도_수_로_수_량_집_계" localSheetId="6">[12]수량산출!#REF!</definedName>
    <definedName name="도_수_로_수_량_집_계">[12]수량산출!#REF!</definedName>
    <definedName name="도급분경비" localSheetId="4">#REF!</definedName>
    <definedName name="도급분경비" localSheetId="5">#REF!</definedName>
    <definedName name="도급분경비" localSheetId="3">#REF!</definedName>
    <definedName name="도급분경비" localSheetId="7">#REF!</definedName>
    <definedName name="도급분경비" localSheetId="6">#REF!</definedName>
    <definedName name="도급분경비">#REF!</definedName>
    <definedName name="도급재료비" localSheetId="4">#REF!</definedName>
    <definedName name="도급재료비" localSheetId="5">#REF!</definedName>
    <definedName name="도급재료비" localSheetId="3">#REF!</definedName>
    <definedName name="도급재료비" localSheetId="7">#REF!</definedName>
    <definedName name="도급재료비" localSheetId="6">#REF!</definedName>
    <definedName name="도급재료비">#REF!</definedName>
    <definedName name="도로" localSheetId="5">BlankMacro1</definedName>
    <definedName name="도로" localSheetId="3">BlankMacro1</definedName>
    <definedName name="도로" localSheetId="7">BlankMacro1</definedName>
    <definedName name="도로" localSheetId="6">BlankMacro1</definedName>
    <definedName name="도로">BlankMacro1</definedName>
    <definedName name="도로표지판코드">[34]단위수량!$A$1:$IV$65536</definedName>
    <definedName name="도리핑" localSheetId="5">#REF!</definedName>
    <definedName name="도리핑" localSheetId="3">#REF!</definedName>
    <definedName name="도리핑" localSheetId="7">#REF!</definedName>
    <definedName name="도리핑" localSheetId="6">#REF!</definedName>
    <definedName name="도리핑">#REF!</definedName>
    <definedName name="도발파" localSheetId="5">#REF!</definedName>
    <definedName name="도발파" localSheetId="3">#REF!</definedName>
    <definedName name="도발파" localSheetId="7">#REF!</definedName>
    <definedName name="도발파" localSheetId="6">#REF!</definedName>
    <definedName name="도발파">#REF!</definedName>
    <definedName name="도쟈" localSheetId="5">[35]횡배수관설치현황!#REF!</definedName>
    <definedName name="도쟈" localSheetId="3">[35]횡배수관설치현황!#REF!</definedName>
    <definedName name="도쟈" localSheetId="7">[35]횡배수관설치현황!#REF!</definedName>
    <definedName name="도쟈" localSheetId="6">[35]횡배수관설치현황!#REF!</definedName>
    <definedName name="도쟈">[35]횡배수관설치현황!#REF!</definedName>
    <definedName name="도토사" localSheetId="5">#REF!</definedName>
    <definedName name="도토사" localSheetId="3">#REF!</definedName>
    <definedName name="도토사" localSheetId="7">#REF!</definedName>
    <definedName name="도토사" localSheetId="6">#REF!</definedName>
    <definedName name="도토사">#REF!</definedName>
    <definedName name="돌_망_태_개_소_별_명_세" localSheetId="5">[12]수량산출!#REF!</definedName>
    <definedName name="돌_망_태_개_소_별_명_세" localSheetId="3">[12]수량산출!#REF!</definedName>
    <definedName name="돌_망_태_개_소_별_명_세" localSheetId="7">[12]수량산출!#REF!</definedName>
    <definedName name="돌_망_태_개_소_별_명_세" localSheetId="6">[12]수량산출!#REF!</definedName>
    <definedName name="돌_망_태_개_소_별_명_세">[12]수량산출!#REF!</definedName>
    <definedName name="돌_망_태_수_량_집_계" localSheetId="5">[12]수량산출!#REF!</definedName>
    <definedName name="돌_망_태_수_량_집_계" localSheetId="3">[12]수량산출!#REF!</definedName>
    <definedName name="돌_망_태_수_량_집_계" localSheetId="7">[12]수량산출!#REF!</definedName>
    <definedName name="돌_망_태_수_량_집_계" localSheetId="6">[12]수량산출!#REF!</definedName>
    <definedName name="돌_망_태_수_량_집_계">[12]수량산출!#REF!</definedName>
    <definedName name="돌붙임_개소별명세" localSheetId="5">[12]수량산출!#REF!</definedName>
    <definedName name="돌붙임_개소별명세" localSheetId="3">[12]수량산출!#REF!</definedName>
    <definedName name="돌붙임_개소별명세" localSheetId="7">[12]수량산출!#REF!</definedName>
    <definedName name="돌붙임_개소별명세" localSheetId="6">[12]수량산출!#REF!</definedName>
    <definedName name="돌붙임_개소별명세">[12]수량산출!#REF!</definedName>
    <definedName name="돌붙임_수량집계" localSheetId="5">[12]수량산출!#REF!</definedName>
    <definedName name="돌붙임_수량집계" localSheetId="3">[12]수량산출!#REF!</definedName>
    <definedName name="돌붙임_수량집계" localSheetId="7">[12]수량산출!#REF!</definedName>
    <definedName name="돌붙임_수량집계" localSheetId="6">[12]수량산출!#REF!</definedName>
    <definedName name="돌붙임_수량집계">[12]수량산출!#REF!</definedName>
    <definedName name="동광건설" hidden="1">{#N/A,#N/A,FALSE,"골재소요량";#N/A,#N/A,FALSE,"골재소요량"}</definedName>
    <definedName name="되메우기" localSheetId="5">#REF!</definedName>
    <definedName name="되메우기" localSheetId="3">#REF!</definedName>
    <definedName name="되메우기" localSheetId="7">#REF!</definedName>
    <definedName name="되메우기" localSheetId="6">#REF!</definedName>
    <definedName name="되메우기">#REF!</definedName>
    <definedName name="됴ㅠ굑ㅇ" hidden="1">{#N/A,#N/A,FALSE,"운반시간"}</definedName>
    <definedName name="됵됴귣" localSheetId="5">[0]!BlankMacro1</definedName>
    <definedName name="됵됴귣" localSheetId="3">[0]!BlankMacro1</definedName>
    <definedName name="됵됴귣" localSheetId="7">[0]!BlankMacro1</definedName>
    <definedName name="됵됴귣" localSheetId="6">[0]!BlankMacro1</definedName>
    <definedName name="됵됴귣">[0]!BlankMacro1</definedName>
    <definedName name="두기1" localSheetId="5">#REF!</definedName>
    <definedName name="두기1" localSheetId="3">#REF!</definedName>
    <definedName name="두기1" localSheetId="7">#REF!</definedName>
    <definedName name="두기1" localSheetId="6">#REF!</definedName>
    <definedName name="두기1">#REF!</definedName>
    <definedName name="두기1호" localSheetId="5">#REF!</definedName>
    <definedName name="두기1호" localSheetId="3">#REF!</definedName>
    <definedName name="두기1호" localSheetId="7">#REF!</definedName>
    <definedName name="두기1호" localSheetId="6">#REF!</definedName>
    <definedName name="두기1호">#REF!</definedName>
    <definedName name="두기2" localSheetId="5">#REF!</definedName>
    <definedName name="두기2" localSheetId="3">#REF!</definedName>
    <definedName name="두기2" localSheetId="7">#REF!</definedName>
    <definedName name="두기2" localSheetId="6">#REF!</definedName>
    <definedName name="두기2">#REF!</definedName>
    <definedName name="두기2호" localSheetId="5">#REF!</definedName>
    <definedName name="두기2호" localSheetId="3">#REF!</definedName>
    <definedName name="두기2호" localSheetId="7">#REF!</definedName>
    <definedName name="두기2호" localSheetId="6">#REF!</definedName>
    <definedName name="두기2호">#REF!</definedName>
    <definedName name="두기3" localSheetId="5">#REF!</definedName>
    <definedName name="두기3" localSheetId="3">#REF!</definedName>
    <definedName name="두기3" localSheetId="7">#REF!</definedName>
    <definedName name="두기3" localSheetId="6">#REF!</definedName>
    <definedName name="두기3">#REF!</definedName>
    <definedName name="두기3호" localSheetId="5">#REF!</definedName>
    <definedName name="두기3호" localSheetId="3">#REF!</definedName>
    <definedName name="두기3호" localSheetId="7">#REF!</definedName>
    <definedName name="두기3호" localSheetId="6">#REF!</definedName>
    <definedName name="두기3호">#REF!</definedName>
    <definedName name="뚝쌓기" localSheetId="5">#REF!</definedName>
    <definedName name="뚝쌓기" localSheetId="3">#REF!</definedName>
    <definedName name="뚝쌓기" localSheetId="7">#REF!</definedName>
    <definedName name="뚝쌓기" localSheetId="6">#REF!</definedName>
    <definedName name="뚝쌓기">#REF!</definedName>
    <definedName name="ㄹ" localSheetId="5">BlankMacro1</definedName>
    <definedName name="ㄹ" localSheetId="3">BlankMacro1</definedName>
    <definedName name="ㄹ" localSheetId="7">BlankMacro1</definedName>
    <definedName name="ㄹ" localSheetId="6">BlankMacro1</definedName>
    <definedName name="ㄹ">BlankMacro1</definedName>
    <definedName name="ㄹ1" localSheetId="5">#REF!</definedName>
    <definedName name="ㄹ1" localSheetId="3">#REF!</definedName>
    <definedName name="ㄹ1" localSheetId="7">#REF!</definedName>
    <definedName name="ㄹ1" localSheetId="6">#REF!</definedName>
    <definedName name="ㄹ1">#REF!</definedName>
    <definedName name="ㄹㄴㅇㅎ">[36]위치조서!$J$8</definedName>
    <definedName name="ㄹㄹㄹ" localSheetId="5">#REF!</definedName>
    <definedName name="ㄹㄹㄹ" localSheetId="3">#REF!</definedName>
    <definedName name="ㄹㄹㄹ" localSheetId="7">#REF!</definedName>
    <definedName name="ㄹㄹㄹ" localSheetId="6">#REF!</definedName>
    <definedName name="ㄹㄹㄹ">#REF!</definedName>
    <definedName name="ㄹㄹㄹㅈㄹ" hidden="1">{#N/A,#N/A,FALSE,"혼합골재"}</definedName>
    <definedName name="ㄹㄹ로" hidden="1">{#N/A,#N/A,FALSE,"골재소요량";#N/A,#N/A,FALSE,"골재소요량"}</definedName>
    <definedName name="ㄹㅇ">'[37]표  지'!$J$8</definedName>
    <definedName name="ㄹㅇㄹㄷㅈㅍ" hidden="1">{#N/A,#N/A,FALSE,"혼합골재"}</definedName>
    <definedName name="ㄹㅇㅇㅅㅎㅎ" localSheetId="5">[0]!BlankMacro1</definedName>
    <definedName name="ㄹㅇㅇㅅㅎㅎ" localSheetId="3">[0]!BlankMacro1</definedName>
    <definedName name="ㄹㅇㅇㅅㅎㅎ" localSheetId="7">[0]!BlankMacro1</definedName>
    <definedName name="ㄹㅇㅇㅅㅎㅎ" localSheetId="6">[0]!BlankMacro1</definedName>
    <definedName name="ㄹㅇㅇㅅㅎㅎ">[0]!BlankMacro1</definedName>
    <definedName name="ㄹ어" localSheetId="5">[38]총괄!#REF!</definedName>
    <definedName name="ㄹ어" localSheetId="3">[38]총괄!#REF!</definedName>
    <definedName name="ㄹ어" localSheetId="7">[38]총괄!#REF!</definedName>
    <definedName name="ㄹ어" localSheetId="6">[38]총괄!#REF!</definedName>
    <definedName name="ㄹ어">[38]총괄!#REF!</definedName>
    <definedName name="ㄹ화" localSheetId="5">[13]수로단위수량!#REF!</definedName>
    <definedName name="ㄹ화" localSheetId="3">[13]수로단위수량!#REF!</definedName>
    <definedName name="ㄹ화" localSheetId="7">[13]수로단위수량!#REF!</definedName>
    <definedName name="ㄹ화" localSheetId="6">[13]수로단위수량!#REF!</definedName>
    <definedName name="ㄹ화">[13]수로단위수량!#REF!</definedName>
    <definedName name="러ㅚ" localSheetId="5">[39]피벗테이블데이터분석!#REF!</definedName>
    <definedName name="러ㅚ" localSheetId="3">[39]피벗테이블데이터분석!#REF!</definedName>
    <definedName name="러ㅚ" localSheetId="7">[39]피벗테이블데이터분석!#REF!</definedName>
    <definedName name="러ㅚ" localSheetId="6">[39]피벗테이블데이터분석!#REF!</definedName>
    <definedName name="러ㅚ">[39]피벗테이블데이터분석!#REF!</definedName>
    <definedName name="레미콘집계">'[24]-레미콘집계'!$A$1:$H$22</definedName>
    <definedName name="료ㅜㅇ교" hidden="1">{#N/A,#N/A,FALSE,"표지목차"}</definedName>
    <definedName name="룻우ㅕㄴ" hidden="1">{#N/A,#N/A,FALSE,"골재소요량";#N/A,#N/A,FALSE,"골재소요량"}</definedName>
    <definedName name="륜ㅇㅀㅇㄹㄶ" localSheetId="5">#REF!</definedName>
    <definedName name="륜ㅇㅀㅇㄹㄶ" localSheetId="3">#REF!</definedName>
    <definedName name="륜ㅇㅀㅇㄹㄶ" localSheetId="7">#REF!</definedName>
    <definedName name="륜ㅇㅀㅇㄹㄶ" localSheetId="6">#REF!</definedName>
    <definedName name="륜ㅇㅀㅇㄹㄶ">#REF!</definedName>
    <definedName name="률류" hidden="1">{#N/A,#N/A,FALSE,"혼합골재"}</definedName>
    <definedName name="리니너ㅗ노" localSheetId="5">#REF!</definedName>
    <definedName name="리니너ㅗ노" localSheetId="3">#REF!</definedName>
    <definedName name="리니너ㅗ노" localSheetId="7">#REF!</definedName>
    <definedName name="리니너ㅗ노" localSheetId="6">#REF!</definedName>
    <definedName name="리니너ㅗ노">#REF!</definedName>
    <definedName name="ㄺ" localSheetId="5">[0]!BlankMacro1</definedName>
    <definedName name="ㄺ" localSheetId="3">[0]!BlankMacro1</definedName>
    <definedName name="ㄺ" localSheetId="7">[0]!BlankMacro1</definedName>
    <definedName name="ㄺ" localSheetId="6">[0]!BlankMacro1</definedName>
    <definedName name="ㄺ">[0]!BlankMacro1</definedName>
    <definedName name="ㄼㅎㅅㄳㄺㅎㅇㅍㅎㅍㄴㅇㄹ" localSheetId="5">#REF!</definedName>
    <definedName name="ㄼㅎㅅㄳㄺㅎㅇㅍㅎㅍㄴㅇㄹ" localSheetId="3">#REF!</definedName>
    <definedName name="ㄼㅎㅅㄳㄺㅎㅇㅍㅎㅍㄴㅇㄹ" localSheetId="7">#REF!</definedName>
    <definedName name="ㄼㅎㅅㄳㄺㅎㅇㅍㅎㅍㄴㅇㄹ" localSheetId="6">#REF!</definedName>
    <definedName name="ㄼㅎㅅㄳㄺㅎㅇㅍㅎㅍㄴㅇㄹ">#REF!</definedName>
    <definedName name="ㅀ" localSheetId="5">[13]수로단위수량!#REF!</definedName>
    <definedName name="ㅀ" localSheetId="3">[13]수로단위수량!#REF!</definedName>
    <definedName name="ㅀ" localSheetId="7">[13]수로단위수량!#REF!</definedName>
    <definedName name="ㅀ" localSheetId="6">[13]수로단위수량!#REF!</definedName>
    <definedName name="ㅀ">[13]수로단위수량!#REF!</definedName>
    <definedName name="ㅀㅁ" hidden="1">{#N/A,#N/A,FALSE,"조골재"}</definedName>
    <definedName name="ㅁ" localSheetId="5">BlankMacro1</definedName>
    <definedName name="ㅁ" localSheetId="3">BlankMacro1</definedName>
    <definedName name="ㅁ" localSheetId="7">BlankMacro1</definedName>
    <definedName name="ㅁ" localSheetId="6">BlankMacro1</definedName>
    <definedName name="ㅁ">BlankMacro1</definedName>
    <definedName name="ㅁ1" localSheetId="4">#REF!</definedName>
    <definedName name="ㅁ1" localSheetId="5">#REF!</definedName>
    <definedName name="ㅁ1" localSheetId="3">#REF!</definedName>
    <definedName name="ㅁ1" localSheetId="7">#REF!</definedName>
    <definedName name="ㅁ1" localSheetId="6">#REF!</definedName>
    <definedName name="ㅁ1">#REF!</definedName>
    <definedName name="ㅁ100" localSheetId="5">#REF!</definedName>
    <definedName name="ㅁ100" localSheetId="3">#REF!</definedName>
    <definedName name="ㅁ100" localSheetId="7">#REF!</definedName>
    <definedName name="ㅁ100" localSheetId="6">#REF!</definedName>
    <definedName name="ㅁ100">#REF!</definedName>
    <definedName name="ㅁ1000" localSheetId="5">#REF!</definedName>
    <definedName name="ㅁ1000" localSheetId="3">#REF!</definedName>
    <definedName name="ㅁ1000" localSheetId="7">#REF!</definedName>
    <definedName name="ㅁ1000" localSheetId="6">#REF!</definedName>
    <definedName name="ㅁ1000">#REF!</definedName>
    <definedName name="ㅁ1700" localSheetId="5">#REF!</definedName>
    <definedName name="ㅁ1700" localSheetId="3">#REF!</definedName>
    <definedName name="ㅁ1700" localSheetId="7">#REF!</definedName>
    <definedName name="ㅁ1700" localSheetId="6">#REF!</definedName>
    <definedName name="ㅁ1700">#REF!</definedName>
    <definedName name="ㅁ1800" localSheetId="5">#REF!</definedName>
    <definedName name="ㅁ1800" localSheetId="3">#REF!</definedName>
    <definedName name="ㅁ1800" localSheetId="7">#REF!</definedName>
    <definedName name="ㅁ1800" localSheetId="6">#REF!</definedName>
    <definedName name="ㅁ1800">#REF!</definedName>
    <definedName name="ㅁ1882" localSheetId="5">#REF!</definedName>
    <definedName name="ㅁ1882" localSheetId="3">#REF!</definedName>
    <definedName name="ㅁ1882" localSheetId="7">#REF!</definedName>
    <definedName name="ㅁ1882" localSheetId="6">#REF!</definedName>
    <definedName name="ㅁ1882">#REF!</definedName>
    <definedName name="ㅁ2200" localSheetId="5">#REF!</definedName>
    <definedName name="ㅁ2200" localSheetId="3">#REF!</definedName>
    <definedName name="ㅁ2200" localSheetId="7">#REF!</definedName>
    <definedName name="ㅁ2200" localSheetId="6">#REF!</definedName>
    <definedName name="ㅁ2200">#REF!</definedName>
    <definedName name="ㅁ2400" localSheetId="5">#REF!</definedName>
    <definedName name="ㅁ2400" localSheetId="3">#REF!</definedName>
    <definedName name="ㅁ2400" localSheetId="7">#REF!</definedName>
    <definedName name="ㅁ2400" localSheetId="6">#REF!</definedName>
    <definedName name="ㅁ2400">#REF!</definedName>
    <definedName name="ㅁ30" localSheetId="5">#REF!</definedName>
    <definedName name="ㅁ30" localSheetId="3">#REF!</definedName>
    <definedName name="ㅁ30" localSheetId="7">#REF!</definedName>
    <definedName name="ㅁ30" localSheetId="6">#REF!</definedName>
    <definedName name="ㅁ30">#REF!</definedName>
    <definedName name="ㅁ500" localSheetId="5">#REF!</definedName>
    <definedName name="ㅁ500" localSheetId="3">#REF!</definedName>
    <definedName name="ㅁ500" localSheetId="7">#REF!</definedName>
    <definedName name="ㅁ500" localSheetId="6">#REF!</definedName>
    <definedName name="ㅁ500">#REF!</definedName>
    <definedName name="ㅁ536" localSheetId="5">#REF!</definedName>
    <definedName name="ㅁ536" localSheetId="3">#REF!</definedName>
    <definedName name="ㅁ536" localSheetId="7">#REF!</definedName>
    <definedName name="ㅁ536" localSheetId="6">#REF!</definedName>
    <definedName name="ㅁ536">#REF!</definedName>
    <definedName name="ㅁ545" localSheetId="5">#REF!</definedName>
    <definedName name="ㅁ545" localSheetId="3">#REF!</definedName>
    <definedName name="ㅁ545" localSheetId="7">#REF!</definedName>
    <definedName name="ㅁ545" localSheetId="6">#REF!</definedName>
    <definedName name="ㅁ545">#REF!</definedName>
    <definedName name="ㅁ752" localSheetId="5">#REF!</definedName>
    <definedName name="ㅁ752" localSheetId="3">#REF!</definedName>
    <definedName name="ㅁ752" localSheetId="7">#REF!</definedName>
    <definedName name="ㅁ752" localSheetId="6">#REF!</definedName>
    <definedName name="ㅁ752">#REF!</definedName>
    <definedName name="ㅁ760" localSheetId="5">#REF!</definedName>
    <definedName name="ㅁ760" localSheetId="3">#REF!</definedName>
    <definedName name="ㅁ760" localSheetId="7">#REF!</definedName>
    <definedName name="ㅁ760" localSheetId="6">#REF!</definedName>
    <definedName name="ㅁ760">#REF!</definedName>
    <definedName name="ㅁ906" localSheetId="5">#REF!</definedName>
    <definedName name="ㅁ906" localSheetId="3">#REF!</definedName>
    <definedName name="ㅁ906" localSheetId="7">#REF!</definedName>
    <definedName name="ㅁ906" localSheetId="6">#REF!</definedName>
    <definedName name="ㅁ906">#REF!</definedName>
    <definedName name="ㅁㄴ" hidden="1">{#N/A,#N/A,FALSE,"표지목차"}</definedName>
    <definedName name="ㅁㄴㄴ" hidden="1">{#N/A,#N/A,FALSE,"골재소요량";#N/A,#N/A,FALSE,"골재소요량"}</definedName>
    <definedName name="ㅁㄴㄹ" localSheetId="5">[13]수로단위수량!#REF!</definedName>
    <definedName name="ㅁㄴㄹ" localSheetId="3">[13]수로단위수량!#REF!</definedName>
    <definedName name="ㅁㄴㄹ" localSheetId="7">[13]수로단위수량!#REF!</definedName>
    <definedName name="ㅁㄴㄹ" localSheetId="6">[13]수로단위수량!#REF!</definedName>
    <definedName name="ㅁㄴㄹ">[13]수로단위수량!#REF!</definedName>
    <definedName name="ㅁㄴㅇ" hidden="1">{#N/A,#N/A,FALSE,"혼합골재"}</definedName>
    <definedName name="ㅁㄴㅇ류" localSheetId="5" hidden="1">#REF!</definedName>
    <definedName name="ㅁㄴㅇ류" localSheetId="3" hidden="1">#REF!</definedName>
    <definedName name="ㅁㄴㅇ류" localSheetId="7" hidden="1">#REF!</definedName>
    <definedName name="ㅁㄴㅇ류" localSheetId="6" hidden="1">#REF!</definedName>
    <definedName name="ㅁㄴㅇ류" hidden="1">#REF!</definedName>
    <definedName name="ㅁ너ㅗㅎㄹㄴ" localSheetId="5">#REF!</definedName>
    <definedName name="ㅁ너ㅗㅎㄹㄴ" localSheetId="3">#REF!</definedName>
    <definedName name="ㅁ너ㅗㅎㄹㄴ" localSheetId="7">#REF!</definedName>
    <definedName name="ㅁ너ㅗㅎㄹㄴ" localSheetId="6">#REF!</definedName>
    <definedName name="ㅁ너ㅗㅎㄹㄴ">#REF!</definedName>
    <definedName name="ㅁㄷㄱㅍㄱㅈㅁ" hidden="1">{#N/A,#N/A,FALSE,"골재소요량";#N/A,#N/A,FALSE,"골재소요량"}</definedName>
    <definedName name="ㅁㄷㅎㅁㅎㅁ" hidden="1">{#N/A,#N/A,FALSE,"조골재"}</definedName>
    <definedName name="ㅁㅁ" localSheetId="5">BlankMacro1</definedName>
    <definedName name="ㅁㅁ" localSheetId="3">BlankMacro1</definedName>
    <definedName name="ㅁㅁ" localSheetId="7">BlankMacro1</definedName>
    <definedName name="ㅁㅁ" localSheetId="6">BlankMacro1</definedName>
    <definedName name="ㅁㅁ">BlankMacro1</definedName>
    <definedName name="ㅁㅁㅁ" localSheetId="5">[16]!일위화면복귀매크로</definedName>
    <definedName name="ㅁㅁㅁ" localSheetId="3">[16]!일위화면복귀매크로</definedName>
    <definedName name="ㅁㅁㅁ" localSheetId="7">[16]!일위화면복귀매크로</definedName>
    <definedName name="ㅁㅁㅁ" localSheetId="6">[16]!일위화면복귀매크로</definedName>
    <definedName name="ㅁㅁㅁ">[16]!일위화면복귀매크로</definedName>
    <definedName name="ㅁㅁㅁㅁ" hidden="1">{#N/A,#N/A,FALSE,"표지목차"}</definedName>
    <definedName name="ㅁㅁㅁㅁㅁ" localSheetId="5">[40]위치조서!#REF!</definedName>
    <definedName name="ㅁㅁㅁㅁㅁ" localSheetId="3">[40]위치조서!#REF!</definedName>
    <definedName name="ㅁㅁㅁㅁㅁ" localSheetId="7">[40]위치조서!#REF!</definedName>
    <definedName name="ㅁㅁㅁㅁㅁ" localSheetId="6">[40]위치조서!#REF!</definedName>
    <definedName name="ㅁㅁㅁㅁㅁ">[40]위치조서!#REF!</definedName>
    <definedName name="ㅁㅁㅁㅁㅁㅁ" hidden="1">{#N/A,#N/A,FALSE,"혼합골재"}</definedName>
    <definedName name="ㅁㅂ" localSheetId="5">#REF!</definedName>
    <definedName name="ㅁㅂ" localSheetId="3">#REF!</definedName>
    <definedName name="ㅁㅂ" localSheetId="7">#REF!</definedName>
    <definedName name="ㅁㅂ" localSheetId="6">#REF!</definedName>
    <definedName name="ㅁㅂ">#REF!</definedName>
    <definedName name="매크로11" localSheetId="5">[41]!매크로11</definedName>
    <definedName name="매크로11" localSheetId="3">[41]!매크로11</definedName>
    <definedName name="매크로11" localSheetId="7">[41]!매크로11</definedName>
    <definedName name="매크로11" localSheetId="6">[41]!매크로11</definedName>
    <definedName name="매크로11">[41]!매크로11</definedName>
    <definedName name="매크로4" localSheetId="5">[41]!매크로4</definedName>
    <definedName name="매크로4" localSheetId="3">[41]!매크로4</definedName>
    <definedName name="매크로4" localSheetId="7">[41]!매크로4</definedName>
    <definedName name="매크로4" localSheetId="6">[41]!매크로4</definedName>
    <definedName name="매크로4">[41]!매크로4</definedName>
    <definedName name="맹암" localSheetId="5">[32]피벗테이블데이터분석!#REF!</definedName>
    <definedName name="맹암" localSheetId="3">[32]피벗테이블데이터분석!#REF!</definedName>
    <definedName name="맹암" localSheetId="7">[32]피벗테이블데이터분석!#REF!</definedName>
    <definedName name="맹암" localSheetId="6">[32]피벗테이블데이터분석!#REF!</definedName>
    <definedName name="맹암">[32]피벗테이블데이터분석!#REF!</definedName>
    <definedName name="맹암거" localSheetId="5">#REF!</definedName>
    <definedName name="맹암거" localSheetId="3">#REF!</definedName>
    <definedName name="맹암거" localSheetId="7">#REF!</definedName>
    <definedName name="맹암거" localSheetId="6">#REF!</definedName>
    <definedName name="맹암거">#REF!</definedName>
    <definedName name="맹암거형태" localSheetId="5">#REF!</definedName>
    <definedName name="맹암거형태" localSheetId="3">#REF!</definedName>
    <definedName name="맹암거형태" localSheetId="7">#REF!</definedName>
    <definedName name="맹암거형태" localSheetId="6">#REF!</definedName>
    <definedName name="맹암거형태">#REF!</definedName>
    <definedName name="맹앙">[32]적용단위길이!$AB$1:$AH$65536</definedName>
    <definedName name="메1" localSheetId="4">#REF!</definedName>
    <definedName name="메1" localSheetId="5">#REF!</definedName>
    <definedName name="메1" localSheetId="3">#REF!</definedName>
    <definedName name="메1" localSheetId="7">#REF!</definedName>
    <definedName name="메1" localSheetId="6">#REF!</definedName>
    <definedName name="메1">#REF!</definedName>
    <definedName name="메2" localSheetId="5">#REF!</definedName>
    <definedName name="메2" localSheetId="3">#REF!</definedName>
    <definedName name="메2" localSheetId="7">#REF!</definedName>
    <definedName name="메2" localSheetId="6">#REF!</definedName>
    <definedName name="메2">#REF!</definedName>
    <definedName name="명세" localSheetId="5">[42]수량산출!#REF!</definedName>
    <definedName name="명세" localSheetId="3">[42]수량산출!#REF!</definedName>
    <definedName name="명세" localSheetId="7">[42]수량산출!#REF!</definedName>
    <definedName name="명세" localSheetId="6">[42]수량산출!#REF!</definedName>
    <definedName name="명세">[42]수량산출!#REF!</definedName>
    <definedName name="모21" localSheetId="5">#REF!</definedName>
    <definedName name="모21" localSheetId="3">#REF!</definedName>
    <definedName name="모21" localSheetId="7">#REF!</definedName>
    <definedName name="모21" localSheetId="6">#REF!</definedName>
    <definedName name="모21">#REF!</definedName>
    <definedName name="모름" localSheetId="5">[43]총괄!#REF!</definedName>
    <definedName name="모름" localSheetId="3">[43]총괄!#REF!</definedName>
    <definedName name="모름" localSheetId="7">[43]총괄!#REF!</definedName>
    <definedName name="모름" localSheetId="6">[43]총괄!#REF!</definedName>
    <definedName name="모름">[43]총괄!#REF!</definedName>
    <definedName name="목차표" localSheetId="5">#REF!</definedName>
    <definedName name="목차표" localSheetId="3">#REF!</definedName>
    <definedName name="목차표" localSheetId="7">#REF!</definedName>
    <definedName name="목차표" localSheetId="6">#REF!</definedName>
    <definedName name="목차표">#REF!</definedName>
    <definedName name="몰탈콘크리트">'[24]-몰탈콘크리트'!$A$1:$L$12</definedName>
    <definedName name="몸올" localSheetId="5">#REF!</definedName>
    <definedName name="몸올" localSheetId="3">#REF!</definedName>
    <definedName name="몸올" localSheetId="7">#REF!</definedName>
    <definedName name="몸올" localSheetId="6">#REF!</definedName>
    <definedName name="몸올">#REF!</definedName>
    <definedName name="무근">2.3</definedName>
    <definedName name="무농1호" localSheetId="5">#REF!</definedName>
    <definedName name="무농1호" localSheetId="3">#REF!</definedName>
    <definedName name="무농1호" localSheetId="7">#REF!</definedName>
    <definedName name="무농1호" localSheetId="6">#REF!</definedName>
    <definedName name="무농1호">#REF!</definedName>
    <definedName name="무농2호" localSheetId="5">#REF!</definedName>
    <definedName name="무농2호" localSheetId="3">#REF!</definedName>
    <definedName name="무농2호" localSheetId="7">#REF!</definedName>
    <definedName name="무농2호" localSheetId="6">#REF!</definedName>
    <definedName name="무농2호">#REF!</definedName>
    <definedName name="문양수" localSheetId="5">'[44]2공구자재집'!#REF!</definedName>
    <definedName name="문양수" localSheetId="3">'[44]2공구자재집'!#REF!</definedName>
    <definedName name="문양수" localSheetId="7">'[44]2공구자재집'!#REF!</definedName>
    <definedName name="문양수" localSheetId="6">'[44]2공구자재집'!#REF!</definedName>
    <definedName name="문양수">'[44]2공구자재집'!#REF!</definedName>
    <definedName name="물가상승액" localSheetId="4">#REF!</definedName>
    <definedName name="물가상승액" localSheetId="5">#REF!</definedName>
    <definedName name="물가상승액" localSheetId="3">#REF!</definedName>
    <definedName name="물가상승액" localSheetId="7">#REF!</definedName>
    <definedName name="물가상승액" localSheetId="6">#REF!</definedName>
    <definedName name="물가상승액">#REF!</definedName>
    <definedName name="물가자료" localSheetId="5">#REF!</definedName>
    <definedName name="물가자료" localSheetId="3">#REF!</definedName>
    <definedName name="물가자료" localSheetId="7">#REF!</definedName>
    <definedName name="물가자료" localSheetId="6">#REF!</definedName>
    <definedName name="물가자료">#REF!</definedName>
    <definedName name="미" localSheetId="4">#REF!</definedName>
    <definedName name="미" localSheetId="5">#REF!</definedName>
    <definedName name="미" localSheetId="3">#REF!</definedName>
    <definedName name="미" localSheetId="7">#REF!</definedName>
    <definedName name="미" localSheetId="6">#REF!</definedName>
    <definedName name="미">#REF!</definedName>
    <definedName name="미1" localSheetId="5">[43]총괄!#REF!</definedName>
    <definedName name="미1" localSheetId="3">[43]총괄!#REF!</definedName>
    <definedName name="미1" localSheetId="7">[43]총괄!#REF!</definedName>
    <definedName name="미1" localSheetId="6">[43]총괄!#REF!</definedName>
    <definedName name="미1">[43]총괄!#REF!</definedName>
    <definedName name="미끄럼방지그림" localSheetId="5">#REF!</definedName>
    <definedName name="미끄럼방지그림" localSheetId="3">#REF!</definedName>
    <definedName name="미끄럼방지그림" localSheetId="7">#REF!</definedName>
    <definedName name="미끄럼방지그림" localSheetId="6">#REF!</definedName>
    <definedName name="미끄럼방지그림">#REF!</definedName>
    <definedName name="미끄럼방지시설2" localSheetId="5">BlankMacro1</definedName>
    <definedName name="미끄럼방지시설2" localSheetId="3">BlankMacro1</definedName>
    <definedName name="미끄럼방지시설2" localSheetId="7">BlankMacro1</definedName>
    <definedName name="미끄럼방지시설2" localSheetId="6">BlankMacro1</definedName>
    <definedName name="미끄럼방지시설2">BlankMacro1</definedName>
    <definedName name="미칩ㅁ" localSheetId="5">[43]총괄!#REF!</definedName>
    <definedName name="미칩ㅁ" localSheetId="3">[43]총괄!#REF!</definedName>
    <definedName name="미칩ㅁ" localSheetId="7">[43]총괄!#REF!</definedName>
    <definedName name="미칩ㅁ" localSheetId="6">[43]총괄!#REF!</definedName>
    <definedName name="미칩ㅁ">[43]총괄!#REF!</definedName>
    <definedName name="민리ㅓㅣㅓㅎㅁ" localSheetId="5">#REF!</definedName>
    <definedName name="민리ㅓㅣㅓㅎㅁ" localSheetId="3">#REF!</definedName>
    <definedName name="민리ㅓㅣㅓㅎㅁ" localSheetId="7">#REF!</definedName>
    <definedName name="민리ㅓㅣㅓㅎㅁ" localSheetId="6">#REF!</definedName>
    <definedName name="민리ㅓㅣㅓㅎㅁ">#REF!</definedName>
    <definedName name="ㅂ" localSheetId="5">#REF!</definedName>
    <definedName name="ㅂ" localSheetId="3">#REF!</definedName>
    <definedName name="ㅂ" localSheetId="7">#REF!</definedName>
    <definedName name="ㅂ" localSheetId="6">#REF!</definedName>
    <definedName name="ㅂ">#REF!</definedName>
    <definedName name="ㅂㄷㅇ" hidden="1">{#N/A,#N/A,FALSE,"표지목차"}</definedName>
    <definedName name="ㅂㅂ" localSheetId="5">BlankMacro1</definedName>
    <definedName name="ㅂㅂ" localSheetId="3">BlankMacro1</definedName>
    <definedName name="ㅂㅂ" localSheetId="7">BlankMacro1</definedName>
    <definedName name="ㅂㅂ" localSheetId="6">BlankMacro1</definedName>
    <definedName name="ㅂㅂ">BlankMacro1</definedName>
    <definedName name="ㅂㅂㅂ" localSheetId="5">BlankMacro1</definedName>
    <definedName name="ㅂㅂㅂ" localSheetId="3">BlankMacro1</definedName>
    <definedName name="ㅂㅂㅂ" localSheetId="7">BlankMacro1</definedName>
    <definedName name="ㅂㅂㅂ" localSheetId="6">BlankMacro1</definedName>
    <definedName name="ㅂㅂㅂ">BlankMacro1</definedName>
    <definedName name="ㅂㅂㅂㅂ" localSheetId="5">BlankMacro1</definedName>
    <definedName name="ㅂㅂㅂㅂ" localSheetId="3">BlankMacro1</definedName>
    <definedName name="ㅂㅂㅂㅂ" localSheetId="7">BlankMacro1</definedName>
    <definedName name="ㅂㅂㅂㅂ" localSheetId="6">BlankMacro1</definedName>
    <definedName name="ㅂㅂㅂㅂ">BlankMacro1</definedName>
    <definedName name="ㅂㅂㅂㅂㅂ" hidden="1">{#N/A,#N/A,FALSE,"혼합골재"}</definedName>
    <definedName name="ㅂㅂㅂㅂㅂㅂㅂㅂㅂ" hidden="1">{#N/A,#N/A,FALSE,"표지목차"}</definedName>
    <definedName name="ㅂㅈ" hidden="1">{#N/A,#N/A,FALSE,"표지목차"}</definedName>
    <definedName name="ㅂㅈㅂㅈ" localSheetId="5">#REF!</definedName>
    <definedName name="ㅂㅈㅂㅈ" localSheetId="3">#REF!</definedName>
    <definedName name="ㅂㅈㅂㅈ" localSheetId="7">#REF!</definedName>
    <definedName name="ㅂㅈㅂㅈ" localSheetId="6">#REF!</definedName>
    <definedName name="ㅂㅈㅂㅈ">#REF!</definedName>
    <definedName name="ㅂㅈㅈ" hidden="1">{#N/A,#N/A,FALSE,"운반시간"}</definedName>
    <definedName name="바탕" localSheetId="4">#REF!</definedName>
    <definedName name="바탕" localSheetId="5">#REF!</definedName>
    <definedName name="바탕" localSheetId="3">#REF!</definedName>
    <definedName name="바탕" localSheetId="7">#REF!</definedName>
    <definedName name="바탕" localSheetId="6">#REF!</definedName>
    <definedName name="바탕">#REF!</definedName>
    <definedName name="박광민" localSheetId="5">#REF!</definedName>
    <definedName name="박광민" localSheetId="3">#REF!</definedName>
    <definedName name="박광민" localSheetId="7">#REF!</definedName>
    <definedName name="박광민" localSheetId="6">#REF!</definedName>
    <definedName name="박광민">#REF!</definedName>
    <definedName name="박민민" localSheetId="5">#REF!</definedName>
    <definedName name="박민민" localSheetId="3">#REF!</definedName>
    <definedName name="박민민" localSheetId="7">#REF!</definedName>
    <definedName name="박민민" localSheetId="6">#REF!</definedName>
    <definedName name="박민민">#REF!</definedName>
    <definedName name="반중력식옹벽_개소별명세" localSheetId="5">[12]수량산출!#REF!</definedName>
    <definedName name="반중력식옹벽_개소별명세" localSheetId="3">[12]수량산출!#REF!</definedName>
    <definedName name="반중력식옹벽_개소별명세" localSheetId="7">[12]수량산출!#REF!</definedName>
    <definedName name="반중력식옹벽_개소별명세" localSheetId="6">[12]수량산출!#REF!</definedName>
    <definedName name="반중력식옹벽_개소별명세">[12]수량산출!#REF!</definedName>
    <definedName name="반중력식옹벽_수량집계" localSheetId="5">[12]수량산출!#REF!</definedName>
    <definedName name="반중력식옹벽_수량집계" localSheetId="3">[12]수량산출!#REF!</definedName>
    <definedName name="반중력식옹벽_수량집계" localSheetId="7">[12]수량산출!#REF!</definedName>
    <definedName name="반중력식옹벽_수량집계" localSheetId="6">[12]수량산출!#REF!</definedName>
    <definedName name="반중력식옹벽_수량집계">[12]수량산출!#REF!</definedName>
    <definedName name="발목" localSheetId="5">#REF!</definedName>
    <definedName name="발목" localSheetId="3">#REF!</definedName>
    <definedName name="발목" localSheetId="7">#REF!</definedName>
    <definedName name="발목" localSheetId="6">#REF!</definedName>
    <definedName name="발목">#REF!</definedName>
    <definedName name="배강거몰" localSheetId="5">#REF!</definedName>
    <definedName name="배강거몰" localSheetId="3">#REF!</definedName>
    <definedName name="배강거몰" localSheetId="7">#REF!</definedName>
    <definedName name="배강거몰" localSheetId="6">#REF!</definedName>
    <definedName name="배강거몰">#REF!</definedName>
    <definedName name="배관자재중량">[45]단가!$C$51:$I$60</definedName>
    <definedName name="배수" localSheetId="5">BlankMacro1</definedName>
    <definedName name="배수" localSheetId="3">BlankMacro1</definedName>
    <definedName name="배수" localSheetId="7">BlankMacro1</definedName>
    <definedName name="배수" localSheetId="6">BlankMacro1</definedName>
    <definedName name="배수">BlankMacro1</definedName>
    <definedName name="배수공연장조사">[46]특수기호강도거푸집!$S$2:$V$7</definedName>
    <definedName name="배수공집계표" localSheetId="5">[12]수량산출!#REF!</definedName>
    <definedName name="배수공집계표" localSheetId="3">[12]수량산출!#REF!</definedName>
    <definedName name="배수공집계표" localSheetId="7">[12]수량산출!#REF!</definedName>
    <definedName name="배수공집계표" localSheetId="6">[12]수량산출!#REF!</definedName>
    <definedName name="배수공집계표">[12]수량산출!#REF!</definedName>
    <definedName name="배수공집계표제목" localSheetId="5">[12]수량산출!#REF!</definedName>
    <definedName name="배수공집계표제목" localSheetId="3">[12]수량산출!#REF!</definedName>
    <definedName name="배수공집계표제목" localSheetId="7">[12]수량산출!#REF!</definedName>
    <definedName name="배수공집계표제목" localSheetId="6">[12]수량산출!#REF!</definedName>
    <definedName name="배수공집계표제목">[12]수량산출!#REF!</definedName>
    <definedName name="뱆" localSheetId="4">#REF!</definedName>
    <definedName name="뱆" localSheetId="5">#REF!</definedName>
    <definedName name="뱆" localSheetId="3">#REF!</definedName>
    <definedName name="뱆" localSheetId="7">#REF!</definedName>
    <definedName name="뱆" localSheetId="6">#REF!</definedName>
    <definedName name="뱆">#REF!</definedName>
    <definedName name="번들1호" localSheetId="5">#REF!</definedName>
    <definedName name="번들1호" localSheetId="3">#REF!</definedName>
    <definedName name="번들1호" localSheetId="7">#REF!</definedName>
    <definedName name="번들1호" localSheetId="6">#REF!</definedName>
    <definedName name="번들1호">#REF!</definedName>
    <definedName name="번들2호" localSheetId="5">#REF!</definedName>
    <definedName name="번들2호" localSheetId="3">#REF!</definedName>
    <definedName name="번들2호" localSheetId="7">#REF!</definedName>
    <definedName name="번들2호" localSheetId="6">#REF!</definedName>
    <definedName name="번들2호">#REF!</definedName>
    <definedName name="번들3호" localSheetId="5">#REF!</definedName>
    <definedName name="번들3호" localSheetId="3">#REF!</definedName>
    <definedName name="번들3호" localSheetId="7">#REF!</definedName>
    <definedName name="번들3호" localSheetId="6">#REF!</definedName>
    <definedName name="번들3호">#REF!</definedName>
    <definedName name="번호" localSheetId="5">#REF!</definedName>
    <definedName name="번호" localSheetId="3">#REF!</definedName>
    <definedName name="번호" localSheetId="7">#REF!</definedName>
    <definedName name="번호" localSheetId="6">#REF!</definedName>
    <definedName name="번호">#REF!</definedName>
    <definedName name="벽두께" localSheetId="5">#REF!</definedName>
    <definedName name="벽두께" localSheetId="3">#REF!</definedName>
    <definedName name="벽두께" localSheetId="7">#REF!</definedName>
    <definedName name="벽두께" localSheetId="6">#REF!</definedName>
    <definedName name="벽두께">#REF!</definedName>
    <definedName name="변간접노무비" localSheetId="4">#REF!</definedName>
    <definedName name="변간접노무비" localSheetId="5">#REF!</definedName>
    <definedName name="변간접노무비" localSheetId="3">#REF!</definedName>
    <definedName name="변간접노무비" localSheetId="7">#REF!</definedName>
    <definedName name="변간접노무비" localSheetId="6">#REF!</definedName>
    <definedName name="변간접노무비">#REF!</definedName>
    <definedName name="변경간접노무비" localSheetId="4">#REF!</definedName>
    <definedName name="변경간접노무비" localSheetId="5">#REF!</definedName>
    <definedName name="변경간접노무비" localSheetId="3">#REF!</definedName>
    <definedName name="변경간접노무비" localSheetId="7">#REF!</definedName>
    <definedName name="변경간접노무비" localSheetId="6">#REF!</definedName>
    <definedName name="변경간접노무비">#REF!</definedName>
    <definedName name="변경개요1" localSheetId="4">#REF!</definedName>
    <definedName name="변경개요1" localSheetId="5">#REF!</definedName>
    <definedName name="변경개요1" localSheetId="3">#REF!</definedName>
    <definedName name="변경개요1" localSheetId="7">#REF!</definedName>
    <definedName name="변경개요1" localSheetId="6">#REF!</definedName>
    <definedName name="변경개요1">#REF!</definedName>
    <definedName name="변경개요2" localSheetId="4">#REF!</definedName>
    <definedName name="변경개요2" localSheetId="5">#REF!</definedName>
    <definedName name="변경개요2" localSheetId="3">#REF!</definedName>
    <definedName name="변경개요2" localSheetId="7">#REF!</definedName>
    <definedName name="변경개요2" localSheetId="6">#REF!</definedName>
    <definedName name="변경개요2">#REF!</definedName>
    <definedName name="변경개요3" localSheetId="4">#REF!</definedName>
    <definedName name="변경개요3" localSheetId="5">#REF!</definedName>
    <definedName name="변경개요3" localSheetId="3">#REF!</definedName>
    <definedName name="변경개요3" localSheetId="7">#REF!</definedName>
    <definedName name="변경개요3" localSheetId="6">#REF!</definedName>
    <definedName name="변경개요3">#REF!</definedName>
    <definedName name="변경개요4" localSheetId="4">#REF!</definedName>
    <definedName name="변경개요4" localSheetId="5">#REF!</definedName>
    <definedName name="변경개요4" localSheetId="3">#REF!</definedName>
    <definedName name="변경개요4" localSheetId="7">#REF!</definedName>
    <definedName name="변경개요4" localSheetId="6">#REF!</definedName>
    <definedName name="변경개요4">#REF!</definedName>
    <definedName name="변경고용보험료" localSheetId="4">#REF!</definedName>
    <definedName name="변경고용보험료" localSheetId="5">#REF!</definedName>
    <definedName name="변경고용보험료" localSheetId="3">#REF!</definedName>
    <definedName name="변경고용보험료" localSheetId="7">#REF!</definedName>
    <definedName name="변경고용보험료" localSheetId="6">#REF!</definedName>
    <definedName name="변경고용보험료">#REF!</definedName>
    <definedName name="변경공급가액" localSheetId="4">#REF!</definedName>
    <definedName name="변경공급가액" localSheetId="5">#REF!</definedName>
    <definedName name="변경공급가액" localSheetId="3">#REF!</definedName>
    <definedName name="변경공급가액" localSheetId="7">#REF!</definedName>
    <definedName name="변경공급가액" localSheetId="6">#REF!</definedName>
    <definedName name="변경공급가액">#REF!</definedName>
    <definedName name="변경공사원가" localSheetId="4">#REF!</definedName>
    <definedName name="변경공사원가" localSheetId="5">#REF!</definedName>
    <definedName name="변경공사원가" localSheetId="3">#REF!</definedName>
    <definedName name="변경공사원가" localSheetId="7">#REF!</definedName>
    <definedName name="변경공사원가" localSheetId="6">#REF!</definedName>
    <definedName name="변경공사원가">#REF!</definedName>
    <definedName name="변경기타경비" localSheetId="4">#REF!</definedName>
    <definedName name="변경기타경비" localSheetId="5">#REF!</definedName>
    <definedName name="변경기타경비" localSheetId="3">#REF!</definedName>
    <definedName name="변경기타경비" localSheetId="7">#REF!</definedName>
    <definedName name="변경기타경비" localSheetId="6">#REF!</definedName>
    <definedName name="변경기타경비">#REF!</definedName>
    <definedName name="변경도급액" localSheetId="4">#REF!</definedName>
    <definedName name="변경도급액" localSheetId="5">#REF!</definedName>
    <definedName name="변경도급액" localSheetId="3">#REF!</definedName>
    <definedName name="변경도급액" localSheetId="7">#REF!</definedName>
    <definedName name="변경도급액" localSheetId="6">#REF!</definedName>
    <definedName name="변경도급액">#REF!</definedName>
    <definedName name="변경부가가치세" localSheetId="4">#REF!</definedName>
    <definedName name="변경부가가치세" localSheetId="5">#REF!</definedName>
    <definedName name="변경부가가치세" localSheetId="3">#REF!</definedName>
    <definedName name="변경부가가치세" localSheetId="7">#REF!</definedName>
    <definedName name="변경부가가치세" localSheetId="6">#REF!</definedName>
    <definedName name="변경부가가치세">#REF!</definedName>
    <definedName name="변경비" localSheetId="4">#REF!</definedName>
    <definedName name="변경비" localSheetId="5">#REF!</definedName>
    <definedName name="변경비" localSheetId="3">#REF!</definedName>
    <definedName name="변경비" localSheetId="7">#REF!</definedName>
    <definedName name="변경비" localSheetId="6">#REF!</definedName>
    <definedName name="변경비">#REF!</definedName>
    <definedName name="변경산재보험료" localSheetId="4">#REF!</definedName>
    <definedName name="변경산재보험료" localSheetId="5">#REF!</definedName>
    <definedName name="변경산재보험료" localSheetId="3">#REF!</definedName>
    <definedName name="변경산재보험료" localSheetId="7">#REF!</definedName>
    <definedName name="변경산재보험료" localSheetId="6">#REF!</definedName>
    <definedName name="변경산재보험료">#REF!</definedName>
    <definedName name="변경순공사원가" localSheetId="4">#REF!</definedName>
    <definedName name="변경순공사원가" localSheetId="5">#REF!</definedName>
    <definedName name="변경순공사원가" localSheetId="3">#REF!</definedName>
    <definedName name="변경순공사원가" localSheetId="7">#REF!</definedName>
    <definedName name="변경순공사원가" localSheetId="6">#REF!</definedName>
    <definedName name="변경순공사원가">#REF!</definedName>
    <definedName name="변경안전관리비" localSheetId="4">#REF!</definedName>
    <definedName name="변경안전관리비" localSheetId="5">#REF!</definedName>
    <definedName name="변경안전관리비" localSheetId="3">#REF!</definedName>
    <definedName name="변경안전관리비" localSheetId="7">#REF!</definedName>
    <definedName name="변경안전관리비" localSheetId="6">#REF!</definedName>
    <definedName name="변경안전관리비">#REF!</definedName>
    <definedName name="변경이윤" localSheetId="4">#REF!</definedName>
    <definedName name="변경이윤" localSheetId="5">#REF!</definedName>
    <definedName name="변경이윤" localSheetId="3">#REF!</definedName>
    <definedName name="변경이윤" localSheetId="7">#REF!</definedName>
    <definedName name="변경이윤" localSheetId="6">#REF!</definedName>
    <definedName name="변경이윤">#REF!</definedName>
    <definedName name="변경일반관리비" localSheetId="4">#REF!</definedName>
    <definedName name="변경일반관리비" localSheetId="5">#REF!</definedName>
    <definedName name="변경일반관리비" localSheetId="3">#REF!</definedName>
    <definedName name="변경일반관리비" localSheetId="7">#REF!</definedName>
    <definedName name="변경일반관리비" localSheetId="6">#REF!</definedName>
    <definedName name="변경일반관리비">#REF!</definedName>
    <definedName name="변경총공사비" localSheetId="4">#REF!</definedName>
    <definedName name="변경총공사비" localSheetId="5">#REF!</definedName>
    <definedName name="변경총공사비" localSheetId="3">#REF!</definedName>
    <definedName name="변경총공사비" localSheetId="7">#REF!</definedName>
    <definedName name="변경총공사비" localSheetId="6">#REF!</definedName>
    <definedName name="변경총공사비">#REF!</definedName>
    <definedName name="변고용보험료" localSheetId="4">#REF!</definedName>
    <definedName name="변고용보험료" localSheetId="5">#REF!</definedName>
    <definedName name="변고용보험료" localSheetId="3">#REF!</definedName>
    <definedName name="변고용보험료" localSheetId="7">#REF!</definedName>
    <definedName name="변고용보험료" localSheetId="6">#REF!</definedName>
    <definedName name="변고용보험료">#REF!</definedName>
    <definedName name="변공급가액" localSheetId="4">#REF!</definedName>
    <definedName name="변공급가액" localSheetId="5">#REF!</definedName>
    <definedName name="변공급가액" localSheetId="3">#REF!</definedName>
    <definedName name="변공급가액" localSheetId="7">#REF!</definedName>
    <definedName name="변공급가액" localSheetId="6">#REF!</definedName>
    <definedName name="변공급가액">#REF!</definedName>
    <definedName name="변관경비금액" localSheetId="4">#REF!</definedName>
    <definedName name="변관경비금액" localSheetId="5">#REF!</definedName>
    <definedName name="변관경비금액" localSheetId="3">#REF!</definedName>
    <definedName name="변관경비금액" localSheetId="7">#REF!</definedName>
    <definedName name="변관경비금액" localSheetId="6">#REF!</definedName>
    <definedName name="변관경비금액">#REF!</definedName>
    <definedName name="변관경비단가" localSheetId="4">#REF!</definedName>
    <definedName name="변관경비단가" localSheetId="5">#REF!</definedName>
    <definedName name="변관경비단가" localSheetId="3">#REF!</definedName>
    <definedName name="변관경비단가" localSheetId="7">#REF!</definedName>
    <definedName name="변관경비단가" localSheetId="6">#REF!</definedName>
    <definedName name="변관경비단가">#REF!</definedName>
    <definedName name="변관급자재" localSheetId="4">#REF!</definedName>
    <definedName name="변관급자재" localSheetId="5">#REF!</definedName>
    <definedName name="변관급자재" localSheetId="3">#REF!</definedName>
    <definedName name="변관급자재" localSheetId="7">#REF!</definedName>
    <definedName name="변관급자재" localSheetId="6">#REF!</definedName>
    <definedName name="변관급자재">#REF!</definedName>
    <definedName name="변관노무비금액" localSheetId="4">#REF!</definedName>
    <definedName name="변관노무비금액" localSheetId="5">#REF!</definedName>
    <definedName name="변관노무비금액" localSheetId="3">#REF!</definedName>
    <definedName name="변관노무비금액" localSheetId="7">#REF!</definedName>
    <definedName name="변관노무비금액" localSheetId="6">#REF!</definedName>
    <definedName name="변관노무비금액">#REF!</definedName>
    <definedName name="변관노무비단가" localSheetId="4">#REF!</definedName>
    <definedName name="변관노무비단가" localSheetId="5">#REF!</definedName>
    <definedName name="변관노무비단가" localSheetId="3">#REF!</definedName>
    <definedName name="변관노무비단가" localSheetId="7">#REF!</definedName>
    <definedName name="변관노무비단가" localSheetId="6">#REF!</definedName>
    <definedName name="변관노무비단가">#REF!</definedName>
    <definedName name="변관수량" localSheetId="4">#REF!</definedName>
    <definedName name="변관수량" localSheetId="5">#REF!</definedName>
    <definedName name="변관수량" localSheetId="3">#REF!</definedName>
    <definedName name="변관수량" localSheetId="7">#REF!</definedName>
    <definedName name="변관수량" localSheetId="6">#REF!</definedName>
    <definedName name="변관수량">#REF!</definedName>
    <definedName name="변관임시" localSheetId="4">#REF!</definedName>
    <definedName name="변관임시" localSheetId="5">#REF!</definedName>
    <definedName name="변관임시" localSheetId="3">#REF!</definedName>
    <definedName name="변관임시" localSheetId="7">#REF!</definedName>
    <definedName name="변관임시" localSheetId="6">#REF!</definedName>
    <definedName name="변관임시">#REF!</definedName>
    <definedName name="변관재료비금액" localSheetId="4">#REF!</definedName>
    <definedName name="변관재료비금액" localSheetId="5">#REF!</definedName>
    <definedName name="변관재료비금액" localSheetId="3">#REF!</definedName>
    <definedName name="변관재료비금액" localSheetId="7">#REF!</definedName>
    <definedName name="변관재료비금액" localSheetId="6">#REF!</definedName>
    <definedName name="변관재료비금액">#REF!</definedName>
    <definedName name="변관재료비단가" localSheetId="4">#REF!</definedName>
    <definedName name="변관재료비단가" localSheetId="5">#REF!</definedName>
    <definedName name="변관재료비단가" localSheetId="3">#REF!</definedName>
    <definedName name="변관재료비단가" localSheetId="7">#REF!</definedName>
    <definedName name="변관재료비단가" localSheetId="6">#REF!</definedName>
    <definedName name="변관재료비단가">#REF!</definedName>
    <definedName name="변기타경비" localSheetId="4">#REF!</definedName>
    <definedName name="변기타경비" localSheetId="5">#REF!</definedName>
    <definedName name="변기타경비" localSheetId="3">#REF!</definedName>
    <definedName name="변기타경비" localSheetId="7">#REF!</definedName>
    <definedName name="변기타경비" localSheetId="6">#REF!</definedName>
    <definedName name="변기타경비">#REF!</definedName>
    <definedName name="변노무비" localSheetId="4">#REF!</definedName>
    <definedName name="변노무비" localSheetId="5">#REF!</definedName>
    <definedName name="변노무비" localSheetId="3">#REF!</definedName>
    <definedName name="변노무비" localSheetId="7">#REF!</definedName>
    <definedName name="변노무비" localSheetId="6">#REF!</definedName>
    <definedName name="변노무비">#REF!</definedName>
    <definedName name="변변관급자재" localSheetId="4">#REF!</definedName>
    <definedName name="변변관급자재" localSheetId="5">#REF!</definedName>
    <definedName name="변변관급자재" localSheetId="3">#REF!</definedName>
    <definedName name="변변관급자재" localSheetId="7">#REF!</definedName>
    <definedName name="변변관급자재" localSheetId="6">#REF!</definedName>
    <definedName name="변변관급자재">#REF!</definedName>
    <definedName name="변변관임시" localSheetId="4">#REF!</definedName>
    <definedName name="변변관임시" localSheetId="5">#REF!</definedName>
    <definedName name="변변관임시" localSheetId="3">#REF!</definedName>
    <definedName name="변변관임시" localSheetId="7">#REF!</definedName>
    <definedName name="변변관임시" localSheetId="6">#REF!</definedName>
    <definedName name="변변관임시">#REF!</definedName>
    <definedName name="변변수수료" localSheetId="4">#REF!</definedName>
    <definedName name="변변수수료" localSheetId="5">#REF!</definedName>
    <definedName name="변변수수료" localSheetId="3">#REF!</definedName>
    <definedName name="변변수수료" localSheetId="7">#REF!</definedName>
    <definedName name="변변수수료" localSheetId="6">#REF!</definedName>
    <definedName name="변변수수료">#REF!</definedName>
    <definedName name="변부가가치세" localSheetId="4">#REF!</definedName>
    <definedName name="변부가가치세" localSheetId="5">#REF!</definedName>
    <definedName name="변부가가치세" localSheetId="3">#REF!</definedName>
    <definedName name="변부가가치세" localSheetId="7">#REF!</definedName>
    <definedName name="변부가가치세" localSheetId="6">#REF!</definedName>
    <definedName name="변부가가치세">#REF!</definedName>
    <definedName name="변산재보험료" localSheetId="4">#REF!</definedName>
    <definedName name="변산재보험료" localSheetId="5">#REF!</definedName>
    <definedName name="변산재보험료" localSheetId="3">#REF!</definedName>
    <definedName name="변산재보험료" localSheetId="7">#REF!</definedName>
    <definedName name="변산재보험료" localSheetId="6">#REF!</definedName>
    <definedName name="변산재보험료">#REF!</definedName>
    <definedName name="변수수료" localSheetId="4">#REF!</definedName>
    <definedName name="변수수료" localSheetId="5">#REF!</definedName>
    <definedName name="변수수료" localSheetId="3">#REF!</definedName>
    <definedName name="변수수료" localSheetId="7">#REF!</definedName>
    <definedName name="변수수료" localSheetId="6">#REF!</definedName>
    <definedName name="변수수료">#REF!</definedName>
    <definedName name="변순공사원가" localSheetId="4">#REF!</definedName>
    <definedName name="변순공사원가" localSheetId="5">#REF!</definedName>
    <definedName name="변순공사원가" localSheetId="3">#REF!</definedName>
    <definedName name="변순공사원가" localSheetId="7">#REF!</definedName>
    <definedName name="변순공사원가" localSheetId="6">#REF!</definedName>
    <definedName name="변순공사원가">#REF!</definedName>
    <definedName name="변안전관리비" localSheetId="4">#REF!</definedName>
    <definedName name="변안전관리비" localSheetId="5">#REF!</definedName>
    <definedName name="변안전관리비" localSheetId="3">#REF!</definedName>
    <definedName name="변안전관리비" localSheetId="7">#REF!</definedName>
    <definedName name="변안전관리비" localSheetId="6">#REF!</definedName>
    <definedName name="변안전관리비">#REF!</definedName>
    <definedName name="변이윤" localSheetId="4">#REF!</definedName>
    <definedName name="변이윤" localSheetId="5">#REF!</definedName>
    <definedName name="변이윤" localSheetId="3">#REF!</definedName>
    <definedName name="변이윤" localSheetId="7">#REF!</definedName>
    <definedName name="변이윤" localSheetId="6">#REF!</definedName>
    <definedName name="변이윤">#REF!</definedName>
    <definedName name="변일반관리비" localSheetId="4">#REF!</definedName>
    <definedName name="변일반관리비" localSheetId="5">#REF!</definedName>
    <definedName name="변일반관리비" localSheetId="3">#REF!</definedName>
    <definedName name="변일반관리비" localSheetId="7">#REF!</definedName>
    <definedName name="변일반관리비" localSheetId="6">#REF!</definedName>
    <definedName name="변일반관리비">#REF!</definedName>
    <definedName name="변재료비" localSheetId="4">#REF!</definedName>
    <definedName name="변재료비" localSheetId="5">#REF!</definedName>
    <definedName name="변재료비" localSheetId="3">#REF!</definedName>
    <definedName name="변재료비" localSheetId="7">#REF!</definedName>
    <definedName name="변재료비" localSheetId="6">#REF!</definedName>
    <definedName name="변재료비">#REF!</definedName>
    <definedName name="변제간접노무비" localSheetId="4">#REF!</definedName>
    <definedName name="변제간접노무비" localSheetId="5">#REF!</definedName>
    <definedName name="변제간접노무비" localSheetId="3">#REF!</definedName>
    <definedName name="변제간접노무비" localSheetId="7">#REF!</definedName>
    <definedName name="변제간접노무비" localSheetId="6">#REF!</definedName>
    <definedName name="변제간접노무비">#REF!</definedName>
    <definedName name="변제공급가액" localSheetId="4">#REF!</definedName>
    <definedName name="변제공급가액" localSheetId="5">#REF!</definedName>
    <definedName name="변제공급가액" localSheetId="3">#REF!</definedName>
    <definedName name="변제공급가액" localSheetId="7">#REF!</definedName>
    <definedName name="변제공급가액" localSheetId="6">#REF!</definedName>
    <definedName name="변제공급가액">#REF!</definedName>
    <definedName name="변제기타경비" localSheetId="4">#REF!</definedName>
    <definedName name="변제기타경비" localSheetId="5">#REF!</definedName>
    <definedName name="변제기타경비" localSheetId="3">#REF!</definedName>
    <definedName name="변제기타경비" localSheetId="7">#REF!</definedName>
    <definedName name="변제기타경비" localSheetId="6">#REF!</definedName>
    <definedName name="변제기타경비">#REF!</definedName>
    <definedName name="변제도급액" localSheetId="4">#REF!</definedName>
    <definedName name="변제도급액" localSheetId="5">#REF!</definedName>
    <definedName name="변제도급액" localSheetId="3">#REF!</definedName>
    <definedName name="변제도급액" localSheetId="7">#REF!</definedName>
    <definedName name="변제도급액" localSheetId="6">#REF!</definedName>
    <definedName name="변제도급액">#REF!</definedName>
    <definedName name="변제부가가치세" localSheetId="4">#REF!</definedName>
    <definedName name="변제부가가치세" localSheetId="5">#REF!</definedName>
    <definedName name="변제부가가치세" localSheetId="3">#REF!</definedName>
    <definedName name="변제부가가치세" localSheetId="7">#REF!</definedName>
    <definedName name="변제부가가치세" localSheetId="6">#REF!</definedName>
    <definedName name="변제부가가치세">#REF!</definedName>
    <definedName name="변제산재보험료" localSheetId="4">#REF!</definedName>
    <definedName name="변제산재보험료" localSheetId="5">#REF!</definedName>
    <definedName name="변제산재보험료" localSheetId="3">#REF!</definedName>
    <definedName name="변제산재보험료" localSheetId="7">#REF!</definedName>
    <definedName name="변제산재보험료" localSheetId="6">#REF!</definedName>
    <definedName name="변제산재보험료">#REF!</definedName>
    <definedName name="변제순공사원가" localSheetId="4">#REF!</definedName>
    <definedName name="변제순공사원가" localSheetId="5">#REF!</definedName>
    <definedName name="변제순공사원가" localSheetId="3">#REF!</definedName>
    <definedName name="변제순공사원가" localSheetId="7">#REF!</definedName>
    <definedName name="변제순공사원가" localSheetId="6">#REF!</definedName>
    <definedName name="변제순공사원가">#REF!</definedName>
    <definedName name="변제안전관리비" localSheetId="4">#REF!</definedName>
    <definedName name="변제안전관리비" localSheetId="5">#REF!</definedName>
    <definedName name="변제안전관리비" localSheetId="3">#REF!</definedName>
    <definedName name="변제안전관리비" localSheetId="7">#REF!</definedName>
    <definedName name="변제안전관리비" localSheetId="6">#REF!</definedName>
    <definedName name="변제안전관리비">#REF!</definedName>
    <definedName name="변제이윤" localSheetId="4">#REF!</definedName>
    <definedName name="변제이윤" localSheetId="5">#REF!</definedName>
    <definedName name="변제이윤" localSheetId="3">#REF!</definedName>
    <definedName name="변제이윤" localSheetId="7">#REF!</definedName>
    <definedName name="변제이윤" localSheetId="6">#REF!</definedName>
    <definedName name="변제이윤">#REF!</definedName>
    <definedName name="변제일반관리비" localSheetId="4">#REF!</definedName>
    <definedName name="변제일반관리비" localSheetId="5">#REF!</definedName>
    <definedName name="변제일반관리비" localSheetId="3">#REF!</definedName>
    <definedName name="변제일반관리비" localSheetId="7">#REF!</definedName>
    <definedName name="변제일반관리비" localSheetId="6">#REF!</definedName>
    <definedName name="변제일반관리비">#REF!</definedName>
    <definedName name="보" localSheetId="5">'[47]횡배수관집현황(2공구)'!#REF!</definedName>
    <definedName name="보" localSheetId="3">'[47]횡배수관집현황(2공구)'!#REF!</definedName>
    <definedName name="보" localSheetId="7">'[47]횡배수관집현황(2공구)'!#REF!</definedName>
    <definedName name="보" localSheetId="6">'[47]횡배수관집현황(2공구)'!#REF!</definedName>
    <definedName name="보">'[47]횡배수관집현황(2공구)'!#REF!</definedName>
    <definedName name="보12" localSheetId="5">#REF!</definedName>
    <definedName name="보12" localSheetId="3">#REF!</definedName>
    <definedName name="보12" localSheetId="7">#REF!</definedName>
    <definedName name="보12" localSheetId="6">#REF!</definedName>
    <definedName name="보12">#REF!</definedName>
    <definedName name="보강" localSheetId="5">[43]총괄!#REF!</definedName>
    <definedName name="보강" localSheetId="3">[43]총괄!#REF!</definedName>
    <definedName name="보강" localSheetId="7">[43]총괄!#REF!</definedName>
    <definedName name="보강" localSheetId="6">[43]총괄!#REF!</definedName>
    <definedName name="보강">[43]총괄!#REF!</definedName>
    <definedName name="보강벽" localSheetId="5">[43]총괄!#REF!</definedName>
    <definedName name="보강벽" localSheetId="3">[43]총괄!#REF!</definedName>
    <definedName name="보강벽" localSheetId="7">[43]총괄!#REF!</definedName>
    <definedName name="보강벽" localSheetId="6">[43]총괄!#REF!</definedName>
    <definedName name="보강벽">[43]총괄!#REF!</definedName>
    <definedName name="보도" localSheetId="4">#REF!</definedName>
    <definedName name="보도" localSheetId="5">#REF!</definedName>
    <definedName name="보도" localSheetId="3">#REF!</definedName>
    <definedName name="보도" localSheetId="7">#REF!</definedName>
    <definedName name="보도" localSheetId="6">#REF!</definedName>
    <definedName name="보도">#REF!</definedName>
    <definedName name="보도폐기물" localSheetId="5">#REF!</definedName>
    <definedName name="보도폐기물" localSheetId="3">#REF!</definedName>
    <definedName name="보도폐기물" localSheetId="7">#REF!</definedName>
    <definedName name="보도폐기물" localSheetId="6">#REF!</definedName>
    <definedName name="보도폐기물">#REF!</definedName>
    <definedName name="보조기층" localSheetId="5">#REF!</definedName>
    <definedName name="보조기층" localSheetId="3">#REF!</definedName>
    <definedName name="보조기층" localSheetId="7">#REF!</definedName>
    <definedName name="보조기층" localSheetId="6">#REF!</definedName>
    <definedName name="보조기층">#REF!</definedName>
    <definedName name="보지" localSheetId="5">#REF!</definedName>
    <definedName name="보지" localSheetId="3">#REF!</definedName>
    <definedName name="보지" localSheetId="7">#REF!</definedName>
    <definedName name="보지" localSheetId="6">#REF!</definedName>
    <definedName name="보지">#REF!</definedName>
    <definedName name="보통" localSheetId="4">#REF!</definedName>
    <definedName name="보통" localSheetId="5">#REF!</definedName>
    <definedName name="보통" localSheetId="3">#REF!</definedName>
    <definedName name="보통" localSheetId="7">#REF!</definedName>
    <definedName name="보통" localSheetId="6">#REF!</definedName>
    <definedName name="보통">#REF!</definedName>
    <definedName name="보통인부" localSheetId="4">#REF!</definedName>
    <definedName name="보통인부" localSheetId="5">#REF!</definedName>
    <definedName name="보통인부" localSheetId="3">#REF!</definedName>
    <definedName name="보통인부" localSheetId="7">#REF!</definedName>
    <definedName name="보통인부" localSheetId="6">#REF!</definedName>
    <definedName name="보통인부">#REF!</definedName>
    <definedName name="복주식코드">[34]복주식단위수량!$A$1:$IV$65536</definedName>
    <definedName name="본선거리" localSheetId="5">#REF!</definedName>
    <definedName name="본선거리" localSheetId="3">#REF!</definedName>
    <definedName name="본선거리" localSheetId="7">#REF!</definedName>
    <definedName name="본선거리" localSheetId="6">#REF!</definedName>
    <definedName name="본선거리">#REF!</definedName>
    <definedName name="본선연장" localSheetId="5">#REF!</definedName>
    <definedName name="본선연장" localSheetId="3">#REF!</definedName>
    <definedName name="본선연장" localSheetId="7">#REF!</definedName>
    <definedName name="본선연장" localSheetId="6">#REF!</definedName>
    <definedName name="본선연장">#REF!</definedName>
    <definedName name="본선차도폭" localSheetId="5">#REF!</definedName>
    <definedName name="본선차도폭" localSheetId="3">#REF!</definedName>
    <definedName name="본선차도폭" localSheetId="7">#REF!</definedName>
    <definedName name="본선차도폭" localSheetId="6">#REF!</definedName>
    <definedName name="본선차도폭">#REF!</definedName>
    <definedName name="본선포장" localSheetId="5">#REF!</definedName>
    <definedName name="본선포장" localSheetId="3">#REF!</definedName>
    <definedName name="본선포장" localSheetId="7">#REF!</definedName>
    <definedName name="본선포장" localSheetId="6">#REF!</definedName>
    <definedName name="본선포장">#REF!</definedName>
    <definedName name="부" localSheetId="5">BlankMacro1</definedName>
    <definedName name="부" localSheetId="3">BlankMacro1</definedName>
    <definedName name="부" localSheetId="7">BlankMacro1</definedName>
    <definedName name="부" localSheetId="6">BlankMacro1</definedName>
    <definedName name="부">BlankMacro1</definedName>
    <definedName name="부가가치세" localSheetId="4">#REF!</definedName>
    <definedName name="부가가치세" localSheetId="5">#REF!</definedName>
    <definedName name="부가가치세" localSheetId="3">#REF!</definedName>
    <definedName name="부가가치세" localSheetId="7">#REF!</definedName>
    <definedName name="부가가치세" localSheetId="6">#REF!</definedName>
    <definedName name="부가가치세">#REF!</definedName>
    <definedName name="부가가치세요율" localSheetId="4">#REF!</definedName>
    <definedName name="부가가치세요율" localSheetId="5">#REF!</definedName>
    <definedName name="부가가치세요율" localSheetId="3">#REF!</definedName>
    <definedName name="부가가치세요율" localSheetId="7">#REF!</definedName>
    <definedName name="부가가치세요율" localSheetId="6">#REF!</definedName>
    <definedName name="부가가치세요율">#REF!</definedName>
    <definedName name="부가가치세요율_변경" localSheetId="4">#REF!</definedName>
    <definedName name="부가가치세요율_변경" localSheetId="5">#REF!</definedName>
    <definedName name="부가가치세요율_변경" localSheetId="3">#REF!</definedName>
    <definedName name="부가가치세요율_변경" localSheetId="7">#REF!</definedName>
    <definedName name="부가가치세요율_변경" localSheetId="6">#REF!</definedName>
    <definedName name="부가가치세요율_변경">#REF!</definedName>
    <definedName name="부대" localSheetId="4">#REF!</definedName>
    <definedName name="부대" localSheetId="5">#REF!</definedName>
    <definedName name="부대" localSheetId="3">#REF!</definedName>
    <definedName name="부대" localSheetId="7">#REF!</definedName>
    <definedName name="부대" localSheetId="6">#REF!</definedName>
    <definedName name="부대">#REF!</definedName>
    <definedName name="부대공" localSheetId="5">#REF!</definedName>
    <definedName name="부대공" localSheetId="3">#REF!</definedName>
    <definedName name="부대공" localSheetId="7">#REF!</definedName>
    <definedName name="부대공" localSheetId="6">#REF!</definedName>
    <definedName name="부대공">#REF!</definedName>
    <definedName name="부대공_집계표_제목" localSheetId="5">[12]수량산출!#REF!</definedName>
    <definedName name="부대공_집계표_제목" localSheetId="3">[12]수량산출!#REF!</definedName>
    <definedName name="부대공_집계표_제목" localSheetId="7">[12]수량산출!#REF!</definedName>
    <definedName name="부대공_집계표_제목" localSheetId="6">[12]수량산출!#REF!</definedName>
    <definedName name="부대공_집계표_제목">[12]수량산출!#REF!</definedName>
    <definedName name="부대공집계표" localSheetId="5">[12]수량산출!#REF!</definedName>
    <definedName name="부대공집계표" localSheetId="3">[12]수량산출!#REF!</definedName>
    <definedName name="부대공집계표" localSheetId="7">[12]수량산출!#REF!</definedName>
    <definedName name="부대공집계표" localSheetId="6">[12]수량산출!#REF!</definedName>
    <definedName name="부대공집계표">[12]수량산출!#REF!</definedName>
    <definedName name="부대집" localSheetId="5">BlankMacro1</definedName>
    <definedName name="부대집" localSheetId="3">BlankMacro1</definedName>
    <definedName name="부대집" localSheetId="7">BlankMacro1</definedName>
    <definedName name="부대집" localSheetId="6">BlankMacro1</definedName>
    <definedName name="부대집">BlankMacro1</definedName>
    <definedName name="ㅅ" localSheetId="5" hidden="1">#REF!</definedName>
    <definedName name="ㅅ" localSheetId="3" hidden="1">#REF!</definedName>
    <definedName name="ㅅ" localSheetId="7" hidden="1">#REF!</definedName>
    <definedName name="ㅅ" localSheetId="6" hidden="1">#REF!</definedName>
    <definedName name="ㅅ" hidden="1">#REF!</definedName>
    <definedName name="ㅅ.." hidden="1">{#N/A,#N/A,FALSE,"골재소요량";#N/A,#N/A,FALSE,"골재소요량"}</definedName>
    <definedName name="ㅅㄱ교" localSheetId="5">#REF!</definedName>
    <definedName name="ㅅㄱ교" localSheetId="3">#REF!</definedName>
    <definedName name="ㅅㄱ교" localSheetId="7">#REF!</definedName>
    <definedName name="ㅅㄱ교" localSheetId="6">#REF!</definedName>
    <definedName name="ㅅㄱ교">#REF!</definedName>
    <definedName name="ㅅ곳ㄴ고" hidden="1">{#N/A,#N/A,FALSE,"2~8번"}</definedName>
    <definedName name="ㅅ교ㅠㅛㄷㄴ" localSheetId="5">[0]!BlankMacro1</definedName>
    <definedName name="ㅅ교ㅠㅛㄷㄴ" localSheetId="3">[0]!BlankMacro1</definedName>
    <definedName name="ㅅ교ㅠㅛㄷㄴ" localSheetId="7">[0]!BlankMacro1</definedName>
    <definedName name="ㅅ교ㅠㅛㄷㄴ" localSheetId="6">[0]!BlankMacro1</definedName>
    <definedName name="ㅅ교ㅠㅛㄷㄴ">[0]!BlankMacro1</definedName>
    <definedName name="ㅅ균ㅇㅅㄱㄷ" localSheetId="5">[0]!BlankMacro1</definedName>
    <definedName name="ㅅ균ㅇㅅㄱㄷ" localSheetId="3">[0]!BlankMacro1</definedName>
    <definedName name="ㅅ균ㅇㅅㄱㄷ" localSheetId="7">[0]!BlankMacro1</definedName>
    <definedName name="ㅅ균ㅇㅅㄱㄷ" localSheetId="6">[0]!BlankMacro1</definedName>
    <definedName name="ㅅ균ㅇㅅㄱㄷ">[0]!BlankMacro1</definedName>
    <definedName name="ㅅㄳ" hidden="1">{#N/A,#N/A,FALSE,"골재소요량";#N/A,#N/A,FALSE,"골재소요량"}</definedName>
    <definedName name="ㅅㄷㄱ">[48]횡배위치!$D$2:$H$15</definedName>
    <definedName name="ㅅ됵듓ㄷㅈㅍㅁ" localSheetId="5">[0]!BlankMacro1</definedName>
    <definedName name="ㅅ됵듓ㄷㅈㅍㅁ" localSheetId="3">[0]!BlankMacro1</definedName>
    <definedName name="ㅅ됵듓ㄷㅈㅍㅁ" localSheetId="7">[0]!BlankMacro1</definedName>
    <definedName name="ㅅ됵듓ㄷㅈㅍㅁ" localSheetId="6">[0]!BlankMacro1</definedName>
    <definedName name="ㅅ됵듓ㄷㅈㅍㅁ">[0]!BlankMacro1</definedName>
    <definedName name="ㅅㅅ" hidden="1">{#N/A,#N/A,FALSE,"골재소요량";#N/A,#N/A,FALSE,"골재소요량"}</definedName>
    <definedName name="ㅅㅅㅅ" hidden="1">{#N/A,#N/A,FALSE,"2~8번"}</definedName>
    <definedName name="ㅅㅅㅅㅅ" hidden="1">{#N/A,#N/A,FALSE,"2~8번"}</definedName>
    <definedName name="ㅅㅅㅅㅅㅅ" hidden="1">{#N/A,#N/A,FALSE,"골재소요량";#N/A,#N/A,FALSE,"골재소요량"}</definedName>
    <definedName name="ㅅㅅㅅㅅㅅㅅㅅ" hidden="1">{#N/A,#N/A,FALSE,"골재소요량";#N/A,#N/A,FALSE,"골재소요량"}</definedName>
    <definedName name="ㅅㅅㅅㅅㅅㅅㅅㅅㅅㅅㅅ" hidden="1">{#N/A,#N/A,FALSE,"골재소요량";#N/A,#N/A,FALSE,"골재소요량"}</definedName>
    <definedName name="ㅅ여ㅛ윣ㄴ" hidden="1">{#N/A,#N/A,FALSE,"조골재"}</definedName>
    <definedName name="ㅅ융ㄴㄳ" hidden="1">{#N/A,#N/A,FALSE,"조골재"}</definedName>
    <definedName name="ㅅㅎ공ㅋ" hidden="1">{#N/A,#N/A,FALSE,"단가표지"}</definedName>
    <definedName name="사" localSheetId="4">#REF!</definedName>
    <definedName name="사" localSheetId="5">#REF!</definedName>
    <definedName name="사" localSheetId="3">#REF!</definedName>
    <definedName name="사" localSheetId="7">#REF!</definedName>
    <definedName name="사" localSheetId="6">#REF!</definedName>
    <definedName name="사">#REF!</definedName>
    <definedName name="사급재료비" localSheetId="4">#REF!</definedName>
    <definedName name="사급재료비" localSheetId="5">#REF!</definedName>
    <definedName name="사급재료비" localSheetId="3">#REF!</definedName>
    <definedName name="사급재료비" localSheetId="7">#REF!</definedName>
    <definedName name="사급재료비" localSheetId="6">#REF!</definedName>
    <definedName name="사급재료비">#REF!</definedName>
    <definedName name="사점오">[49]날개수량1.5!$C$32:$P$35</definedName>
    <definedName name="사토인경우동일" localSheetId="5">#REF!</definedName>
    <definedName name="사토인경우동일" localSheetId="3">#REF!</definedName>
    <definedName name="사토인경우동일" localSheetId="7">#REF!</definedName>
    <definedName name="사토인경우동일" localSheetId="6">#REF!</definedName>
    <definedName name="사토인경우동일">#REF!</definedName>
    <definedName name="산___출___근___거" localSheetId="5">#REF!</definedName>
    <definedName name="산___출___근___거" localSheetId="3">#REF!</definedName>
    <definedName name="산___출___근___거" localSheetId="7">#REF!</definedName>
    <definedName name="산___출___근___거" localSheetId="6">#REF!</definedName>
    <definedName name="산___출___근___거">#REF!</definedName>
    <definedName name="산마루측구" localSheetId="5">BlankMacro1</definedName>
    <definedName name="산마루측구" localSheetId="3">BlankMacro1</definedName>
    <definedName name="산마루측구" localSheetId="7">BlankMacro1</definedName>
    <definedName name="산마루측구" localSheetId="6">BlankMacro1</definedName>
    <definedName name="산마루측구">BlankMacro1</definedName>
    <definedName name="산재보험료" localSheetId="4">#REF!</definedName>
    <definedName name="산재보험료" localSheetId="5">#REF!</definedName>
    <definedName name="산재보험료" localSheetId="3">#REF!</definedName>
    <definedName name="산재보험료" localSheetId="7">#REF!</definedName>
    <definedName name="산재보험료" localSheetId="6">#REF!</definedName>
    <definedName name="산재보험료">#REF!</definedName>
    <definedName name="산재보험료요율" localSheetId="4">#REF!</definedName>
    <definedName name="산재보험료요율" localSheetId="5">#REF!</definedName>
    <definedName name="산재보험료요율" localSheetId="3">#REF!</definedName>
    <definedName name="산재보험료요율" localSheetId="7">#REF!</definedName>
    <definedName name="산재보험료요율" localSheetId="6">#REF!</definedName>
    <definedName name="산재보험료요율">#REF!</definedName>
    <definedName name="산재보험료요율_변경" localSheetId="4">#REF!</definedName>
    <definedName name="산재보험료요율_변경" localSheetId="5">#REF!</definedName>
    <definedName name="산재보험료요율_변경" localSheetId="3">#REF!</definedName>
    <definedName name="산재보험료요율_변경" localSheetId="7">#REF!</definedName>
    <definedName name="산재보험료요율_변경" localSheetId="6">#REF!</definedName>
    <definedName name="산재보험료요율_변경">#REF!</definedName>
    <definedName name="산재보험료율">[20]요율!$F$8</definedName>
    <definedName name="산출" localSheetId="5">#REF!</definedName>
    <definedName name="산출" localSheetId="3">#REF!</definedName>
    <definedName name="산출" localSheetId="7">#REF!</definedName>
    <definedName name="산출" localSheetId="6">#REF!</definedName>
    <definedName name="산출">#REF!</definedName>
    <definedName name="산출내역집계" localSheetId="4">#REF!</definedName>
    <definedName name="산출내역집계" localSheetId="5">#REF!</definedName>
    <definedName name="산출내역집계" localSheetId="3">#REF!</definedName>
    <definedName name="산출내역집계" localSheetId="7">#REF!</definedName>
    <definedName name="산출내역집계" localSheetId="6">#REF!</definedName>
    <definedName name="산출내역집계">#REF!</definedName>
    <definedName name="삼">[49]날개수량1.5!$C$20:$P$23</definedName>
    <definedName name="삼점오">[49]날개수량1.5!$C$24:$P$27</definedName>
    <definedName name="상림1호" localSheetId="5">#REF!</definedName>
    <definedName name="상림1호" localSheetId="3">#REF!</definedName>
    <definedName name="상림1호" localSheetId="7">#REF!</definedName>
    <definedName name="상림1호" localSheetId="6">#REF!</definedName>
    <definedName name="상림1호">#REF!</definedName>
    <definedName name="상림2호" localSheetId="5">#REF!</definedName>
    <definedName name="상림2호" localSheetId="3">#REF!</definedName>
    <definedName name="상림2호" localSheetId="7">#REF!</definedName>
    <definedName name="상림2호" localSheetId="6">#REF!</definedName>
    <definedName name="상림2호">#REF!</definedName>
    <definedName name="상림3호" localSheetId="5">#REF!</definedName>
    <definedName name="상림3호" localSheetId="3">#REF!</definedName>
    <definedName name="상림3호" localSheetId="7">#REF!</definedName>
    <definedName name="상림3호" localSheetId="6">#REF!</definedName>
    <definedName name="상림3호">#REF!</definedName>
    <definedName name="새쪽" localSheetId="5">#REF!</definedName>
    <definedName name="새쪽" localSheetId="3">#REF!</definedName>
    <definedName name="새쪽" localSheetId="7">#REF!</definedName>
    <definedName name="새쪽" localSheetId="6">#REF!</definedName>
    <definedName name="새쪽">#REF!</definedName>
    <definedName name="생사1호" localSheetId="5">#REF!</definedName>
    <definedName name="생사1호" localSheetId="3">#REF!</definedName>
    <definedName name="생사1호" localSheetId="7">#REF!</definedName>
    <definedName name="생사1호" localSheetId="6">#REF!</definedName>
    <definedName name="생사1호">#REF!</definedName>
    <definedName name="생사2호" localSheetId="5">#REF!</definedName>
    <definedName name="생사2호" localSheetId="3">#REF!</definedName>
    <definedName name="생사2호" localSheetId="7">#REF!</definedName>
    <definedName name="생사2호" localSheetId="6">#REF!</definedName>
    <definedName name="생사2호">#REF!</definedName>
    <definedName name="생사기존" localSheetId="5">#REF!</definedName>
    <definedName name="생사기존" localSheetId="3">#REF!</definedName>
    <definedName name="생사기존" localSheetId="7">#REF!</definedName>
    <definedName name="생사기존" localSheetId="6">#REF!</definedName>
    <definedName name="생사기존">#REF!</definedName>
    <definedName name="석_축_개_소_별_명_세" localSheetId="5">[12]수량산출!#REF!</definedName>
    <definedName name="석_축_개_소_별_명_세" localSheetId="3">[12]수량산출!#REF!</definedName>
    <definedName name="석_축_개_소_별_명_세" localSheetId="7">[12]수량산출!#REF!</definedName>
    <definedName name="석_축_개_소_별_명_세" localSheetId="6">[12]수량산출!#REF!</definedName>
    <definedName name="석_축_개_소_별_명_세">[12]수량산출!#REF!</definedName>
    <definedName name="석_축_수_량_집_계" localSheetId="5">[12]수량산출!#REF!</definedName>
    <definedName name="석_축_수_량_집_계" localSheetId="3">[12]수량산출!#REF!</definedName>
    <definedName name="석_축_수_량_집_계" localSheetId="7">[12]수량산출!#REF!</definedName>
    <definedName name="석_축_수_량_집_계" localSheetId="6">[12]수량산출!#REF!</definedName>
    <definedName name="석_축_수_량_집_계">[12]수량산출!#REF!</definedName>
    <definedName name="석축" localSheetId="5">#REF!</definedName>
    <definedName name="석축" localSheetId="3">#REF!</definedName>
    <definedName name="석축" localSheetId="7">#REF!</definedName>
    <definedName name="석축" localSheetId="6">#REF!</definedName>
    <definedName name="석축">#REF!</definedName>
    <definedName name="선량1호" localSheetId="5">#REF!</definedName>
    <definedName name="선량1호" localSheetId="3">#REF!</definedName>
    <definedName name="선량1호" localSheetId="7">#REF!</definedName>
    <definedName name="선량1호" localSheetId="6">#REF!</definedName>
    <definedName name="선량1호">#REF!</definedName>
    <definedName name="선량2호" localSheetId="5">#REF!</definedName>
    <definedName name="선량2호" localSheetId="3">#REF!</definedName>
    <definedName name="선량2호" localSheetId="7">#REF!</definedName>
    <definedName name="선량2호" localSheetId="6">#REF!</definedName>
    <definedName name="선량2호">#REF!</definedName>
    <definedName name="선량3호" localSheetId="5">#REF!</definedName>
    <definedName name="선량3호" localSheetId="3">#REF!</definedName>
    <definedName name="선량3호" localSheetId="7">#REF!</definedName>
    <definedName name="선량3호" localSheetId="6">#REF!</definedName>
    <definedName name="선량3호">#REF!</definedName>
    <definedName name="선량4호" localSheetId="5">#REF!</definedName>
    <definedName name="선량4호" localSheetId="3">#REF!</definedName>
    <definedName name="선량4호" localSheetId="7">#REF!</definedName>
    <definedName name="선량4호" localSheetId="6">#REF!</definedName>
    <definedName name="선량4호">#REF!</definedName>
    <definedName name="선량5호" localSheetId="5">#REF!</definedName>
    <definedName name="선량5호" localSheetId="3">#REF!</definedName>
    <definedName name="선량5호" localSheetId="7">#REF!</definedName>
    <definedName name="선량5호" localSheetId="6">#REF!</definedName>
    <definedName name="선량5호">#REF!</definedName>
    <definedName name="설계CBR" localSheetId="5">#REF!</definedName>
    <definedName name="설계CBR" localSheetId="3">#REF!</definedName>
    <definedName name="설계CBR" localSheetId="7">#REF!</definedName>
    <definedName name="설계CBR" localSheetId="6">#REF!</definedName>
    <definedName name="설계CBR">#REF!</definedName>
    <definedName name="설치" localSheetId="5">#REF!</definedName>
    <definedName name="설치" localSheetId="3">#REF!</definedName>
    <definedName name="설치" localSheetId="7">#REF!</definedName>
    <definedName name="설치" localSheetId="6">#REF!</definedName>
    <definedName name="설치">#REF!</definedName>
    <definedName name="설치경비" localSheetId="4">#REF!</definedName>
    <definedName name="설치경비" localSheetId="5">#REF!</definedName>
    <definedName name="설치경비" localSheetId="3">#REF!</definedName>
    <definedName name="설치경비" localSheetId="7">#REF!</definedName>
    <definedName name="설치경비" localSheetId="6">#REF!</definedName>
    <definedName name="설치경비">#REF!</definedName>
    <definedName name="설치노무비" localSheetId="4">#REF!</definedName>
    <definedName name="설치노무비" localSheetId="5">#REF!</definedName>
    <definedName name="설치노무비" localSheetId="3">#REF!</definedName>
    <definedName name="설치노무비" localSheetId="7">#REF!</definedName>
    <definedName name="설치노무비" localSheetId="6">#REF!</definedName>
    <definedName name="설치노무비">#REF!</definedName>
    <definedName name="설치이윤" localSheetId="4">#REF!</definedName>
    <definedName name="설치이윤" localSheetId="5">#REF!</definedName>
    <definedName name="설치이윤" localSheetId="3">#REF!</definedName>
    <definedName name="설치이윤" localSheetId="7">#REF!</definedName>
    <definedName name="설치이윤" localSheetId="6">#REF!</definedName>
    <definedName name="설치이윤">#REF!</definedName>
    <definedName name="설치재료비" localSheetId="4">#REF!</definedName>
    <definedName name="설치재료비" localSheetId="5">#REF!</definedName>
    <definedName name="설치재료비" localSheetId="3">#REF!</definedName>
    <definedName name="설치재료비" localSheetId="7">#REF!</definedName>
    <definedName name="설치재료비" localSheetId="6">#REF!</definedName>
    <definedName name="설치재료비">#REF!</definedName>
    <definedName name="설치직접노무비" localSheetId="4">#REF!</definedName>
    <definedName name="설치직접노무비" localSheetId="5">#REF!</definedName>
    <definedName name="설치직접노무비" localSheetId="3">#REF!</definedName>
    <definedName name="설치직접노무비" localSheetId="7">#REF!</definedName>
    <definedName name="설치직접노무비" localSheetId="6">#REF!</definedName>
    <definedName name="설치직접노무비">#REF!</definedName>
    <definedName name="설치직접노무비전" localSheetId="4">#REF!</definedName>
    <definedName name="설치직접노무비전" localSheetId="5">#REF!</definedName>
    <definedName name="설치직접노무비전" localSheetId="3">#REF!</definedName>
    <definedName name="설치직접노무비전" localSheetId="7">#REF!</definedName>
    <definedName name="설치직접노무비전" localSheetId="6">#REF!</definedName>
    <definedName name="설치직접노무비전">#REF!</definedName>
    <definedName name="섯서서서">[50]적용단위길이!$AB$1:$AH$65536</definedName>
    <definedName name="성산1호" localSheetId="5">#REF!</definedName>
    <definedName name="성산1호" localSheetId="3">#REF!</definedName>
    <definedName name="성산1호" localSheetId="7">#REF!</definedName>
    <definedName name="성산1호" localSheetId="6">#REF!</definedName>
    <definedName name="성산1호">#REF!</definedName>
    <definedName name="성산2호" localSheetId="5">#REF!</definedName>
    <definedName name="성산2호" localSheetId="3">#REF!</definedName>
    <definedName name="성산2호" localSheetId="7">#REF!</definedName>
    <definedName name="성산2호" localSheetId="6">#REF!</definedName>
    <definedName name="성산2호">#REF!</definedName>
    <definedName name="성산3호" localSheetId="5">#REF!</definedName>
    <definedName name="성산3호" localSheetId="3">#REF!</definedName>
    <definedName name="성산3호" localSheetId="7">#REF!</definedName>
    <definedName name="성산3호" localSheetId="6">#REF!</definedName>
    <definedName name="성산3호">#REF!</definedName>
    <definedName name="성산4호" localSheetId="5">#REF!</definedName>
    <definedName name="성산4호" localSheetId="3">#REF!</definedName>
    <definedName name="성산4호" localSheetId="7">#REF!</definedName>
    <definedName name="성산4호" localSheetId="6">#REF!</definedName>
    <definedName name="성산4호">#REF!</definedName>
    <definedName name="성산5호" localSheetId="5">#REF!</definedName>
    <definedName name="성산5호" localSheetId="3">#REF!</definedName>
    <definedName name="성산5호" localSheetId="7">#REF!</definedName>
    <definedName name="성산5호" localSheetId="6">#REF!</definedName>
    <definedName name="성산5호">#REF!</definedName>
    <definedName name="성토부도수로_재료수량산출" localSheetId="5">[12]수량산출!#REF!</definedName>
    <definedName name="성토부도수로_재료수량산출" localSheetId="3">[12]수량산출!#REF!</definedName>
    <definedName name="성토부도수로_재료수량산출" localSheetId="7">[12]수량산출!#REF!</definedName>
    <definedName name="성토부도수로_재료수량산출" localSheetId="6">[12]수량산출!#REF!</definedName>
    <definedName name="성토부도수로_재료수량산출">[12]수량산출!#REF!</definedName>
    <definedName name="성토부도수로_토공수량산출" localSheetId="5">[12]수량산출!#REF!</definedName>
    <definedName name="성토부도수로_토공수량산출" localSheetId="3">[12]수량산출!#REF!</definedName>
    <definedName name="성토부도수로_토공수량산출" localSheetId="7">[12]수량산출!#REF!</definedName>
    <definedName name="성토부도수로_토공수량산출" localSheetId="6">[12]수량산출!#REF!</definedName>
    <definedName name="성토부도수로_토공수량산출">[12]수량산출!#REF!</definedName>
    <definedName name="세들" localSheetId="5">#REF!</definedName>
    <definedName name="세들" localSheetId="3">#REF!</definedName>
    <definedName name="세들" localSheetId="7">#REF!</definedName>
    <definedName name="세들" localSheetId="6">#REF!</definedName>
    <definedName name="세들">#REF!</definedName>
    <definedName name="소계" localSheetId="4">#REF!</definedName>
    <definedName name="소계" localSheetId="5">#REF!</definedName>
    <definedName name="소계" localSheetId="3">#REF!</definedName>
    <definedName name="소계" localSheetId="7">#REF!</definedName>
    <definedName name="소계" localSheetId="6">#REF!</definedName>
    <definedName name="소계">#REF!</definedName>
    <definedName name="소로포장">[9]Sheet1!$G$10</definedName>
    <definedName name="송수관로구경" localSheetId="5">#REF!</definedName>
    <definedName name="송수관로구경" localSheetId="3">#REF!</definedName>
    <definedName name="송수관로구경" localSheetId="7">#REF!</definedName>
    <definedName name="송수관로구경" localSheetId="6">#REF!</definedName>
    <definedName name="송수관로구경">#REF!</definedName>
    <definedName name="송천1" localSheetId="5">#REF!</definedName>
    <definedName name="송천1" localSheetId="3">#REF!</definedName>
    <definedName name="송천1" localSheetId="7">#REF!</definedName>
    <definedName name="송천1" localSheetId="6">#REF!</definedName>
    <definedName name="송천1">#REF!</definedName>
    <definedName name="송천2" localSheetId="5">#REF!</definedName>
    <definedName name="송천2" localSheetId="3">#REF!</definedName>
    <definedName name="송천2" localSheetId="7">#REF!</definedName>
    <definedName name="송천2" localSheetId="6">#REF!</definedName>
    <definedName name="송천2">#REF!</definedName>
    <definedName name="쇼" localSheetId="5">BlankMacro1</definedName>
    <definedName name="쇼" localSheetId="3">BlankMacro1</definedName>
    <definedName name="쇼" localSheetId="7">BlankMacro1</definedName>
    <definedName name="쇼" localSheetId="6">BlankMacro1</definedName>
    <definedName name="쇼">BlankMacro1</definedName>
    <definedName name="쇼ㅠㅠㅇㄳ" localSheetId="5">[0]!BlankMacro1</definedName>
    <definedName name="쇼ㅠㅠㅇㄳ" localSheetId="3">[0]!BlankMacro1</definedName>
    <definedName name="쇼ㅠㅠㅇㄳ" localSheetId="7">[0]!BlankMacro1</definedName>
    <definedName name="쇼ㅠㅠㅇㄳ" localSheetId="6">[0]!BlankMacro1</definedName>
    <definedName name="쇼ㅠㅠㅇㄳ">[0]!BlankMacro1</definedName>
    <definedName name="쇽">[51]위치조서!$J$8</definedName>
    <definedName name="수" localSheetId="4">#REF!</definedName>
    <definedName name="수" localSheetId="5">#REF!</definedName>
    <definedName name="수" localSheetId="3">#REF!</definedName>
    <definedName name="수" localSheetId="7">#REF!</definedName>
    <definedName name="수" localSheetId="6">#REF!</definedName>
    <definedName name="수">#REF!</definedName>
    <definedName name="수량" localSheetId="5">#REF!</definedName>
    <definedName name="수량" localSheetId="3">#REF!</definedName>
    <definedName name="수량" localSheetId="7">#REF!</definedName>
    <definedName name="수량" localSheetId="6">#REF!</definedName>
    <definedName name="수량">#REF!</definedName>
    <definedName name="수량명세서" localSheetId="5">[42]수량산출!#REF!</definedName>
    <definedName name="수량명세서" localSheetId="3">[42]수량산출!#REF!</definedName>
    <definedName name="수량명세서" localSheetId="7">[42]수량산출!#REF!</definedName>
    <definedName name="수량명세서" localSheetId="6">[42]수량산출!#REF!</definedName>
    <definedName name="수량명세서">[42]수량산출!#REF!</definedName>
    <definedName name="수량명세서12" localSheetId="5">[42]수량산출!#REF!</definedName>
    <definedName name="수량명세서12" localSheetId="3">[42]수량산출!#REF!</definedName>
    <definedName name="수량명세서12" localSheetId="7">[42]수량산출!#REF!</definedName>
    <definedName name="수량명세서12" localSheetId="6">[42]수량산출!#REF!</definedName>
    <definedName name="수량명세서12">[42]수량산출!#REF!</definedName>
    <definedName name="수량산출" localSheetId="5">#REF!</definedName>
    <definedName name="수량산출" localSheetId="3">#REF!</definedName>
    <definedName name="수량산출" localSheetId="7">#REF!</definedName>
    <definedName name="수량산출" localSheetId="6">#REF!</definedName>
    <definedName name="수량산출">#REF!</definedName>
    <definedName name="수수료1" localSheetId="4">#REF!</definedName>
    <definedName name="수수료1" localSheetId="5">#REF!</definedName>
    <definedName name="수수료1" localSheetId="3">#REF!</definedName>
    <definedName name="수수료1" localSheetId="7">#REF!</definedName>
    <definedName name="수수료1" localSheetId="6">#REF!</definedName>
    <definedName name="수수료1">#REF!</definedName>
    <definedName name="수식입력매크로" localSheetId="5">[52]!수식입력매크로</definedName>
    <definedName name="수식입력매크로" localSheetId="3">[52]!수식입력매크로</definedName>
    <definedName name="수식입력매크로" localSheetId="7">[52]!수식입력매크로</definedName>
    <definedName name="수식입력매크로" localSheetId="6">[52]!수식입력매크로</definedName>
    <definedName name="수식입력매크로">[52]!수식입력매크로</definedName>
    <definedName name="수자재단위당">[53]수자재단위당!$A$4:$M$38</definedName>
    <definedName name="수중모타1" localSheetId="5">#REF!</definedName>
    <definedName name="수중모타1" localSheetId="3">#REF!</definedName>
    <definedName name="수중모타1" localSheetId="7">#REF!</definedName>
    <definedName name="수중모타1" localSheetId="6">#REF!</definedName>
    <definedName name="수중모타1">#REF!</definedName>
    <definedName name="수중모타10" localSheetId="5">#REF!</definedName>
    <definedName name="수중모타10" localSheetId="3">#REF!</definedName>
    <definedName name="수중모타10" localSheetId="7">#REF!</definedName>
    <definedName name="수중모타10" localSheetId="6">#REF!</definedName>
    <definedName name="수중모타10">#REF!</definedName>
    <definedName name="수중모타15" localSheetId="5">#REF!</definedName>
    <definedName name="수중모타15" localSheetId="3">#REF!</definedName>
    <definedName name="수중모타15" localSheetId="7">#REF!</definedName>
    <definedName name="수중모타15" localSheetId="6">#REF!</definedName>
    <definedName name="수중모타15">#REF!</definedName>
    <definedName name="수중모타2" localSheetId="5">#REF!</definedName>
    <definedName name="수중모타2" localSheetId="3">#REF!</definedName>
    <definedName name="수중모타2" localSheetId="7">#REF!</definedName>
    <definedName name="수중모타2" localSheetId="6">#REF!</definedName>
    <definedName name="수중모타2">#REF!</definedName>
    <definedName name="수중모타20" localSheetId="5">#REF!</definedName>
    <definedName name="수중모타20" localSheetId="3">#REF!</definedName>
    <definedName name="수중모타20" localSheetId="7">#REF!</definedName>
    <definedName name="수중모타20" localSheetId="6">#REF!</definedName>
    <definedName name="수중모타20">#REF!</definedName>
    <definedName name="수중모타25" localSheetId="5">#REF!</definedName>
    <definedName name="수중모타25" localSheetId="3">#REF!</definedName>
    <definedName name="수중모타25" localSheetId="7">#REF!</definedName>
    <definedName name="수중모타25" localSheetId="6">#REF!</definedName>
    <definedName name="수중모타25">#REF!</definedName>
    <definedName name="수중모타3" localSheetId="5">#REF!</definedName>
    <definedName name="수중모타3" localSheetId="3">#REF!</definedName>
    <definedName name="수중모타3" localSheetId="7">#REF!</definedName>
    <definedName name="수중모타3" localSheetId="6">#REF!</definedName>
    <definedName name="수중모타3">#REF!</definedName>
    <definedName name="수중모타30" localSheetId="5">#REF!</definedName>
    <definedName name="수중모타30" localSheetId="3">#REF!</definedName>
    <definedName name="수중모타30" localSheetId="7">#REF!</definedName>
    <definedName name="수중모타30" localSheetId="6">#REF!</definedName>
    <definedName name="수중모타30">#REF!</definedName>
    <definedName name="수중모타5" localSheetId="5">#REF!</definedName>
    <definedName name="수중모타5" localSheetId="3">#REF!</definedName>
    <definedName name="수중모타5" localSheetId="7">#REF!</definedName>
    <definedName name="수중모타5" localSheetId="6">#REF!</definedName>
    <definedName name="수중모타5">#REF!</definedName>
    <definedName name="수중모타7.5" localSheetId="5">#REF!</definedName>
    <definedName name="수중모타7.5" localSheetId="3">#REF!</definedName>
    <definedName name="수중모타7.5" localSheetId="7">#REF!</definedName>
    <definedName name="수중모타7.5" localSheetId="6">#REF!</definedName>
    <definedName name="수중모타7.5">#REF!</definedName>
    <definedName name="수중모터펌프단가" localSheetId="5">#REF!</definedName>
    <definedName name="수중모터펌프단가" localSheetId="3">#REF!</definedName>
    <definedName name="수중모터펌프단가" localSheetId="7">#REF!</definedName>
    <definedName name="수중모터펌프단가" localSheetId="6">#REF!</definedName>
    <definedName name="수중모터펌프단가">#REF!</definedName>
    <definedName name="수중모터펌프중량">[45]단가!$C$66:$D$77</definedName>
    <definedName name="수중케이블단가" localSheetId="5">#REF!</definedName>
    <definedName name="수중케이블단가" localSheetId="3">#REF!</definedName>
    <definedName name="수중케이블단가" localSheetId="7">#REF!</definedName>
    <definedName name="수중케이블단가" localSheetId="6">#REF!</definedName>
    <definedName name="수중케이블단가">#REF!</definedName>
    <definedName name="숙" localSheetId="4">#REF!</definedName>
    <definedName name="숙" localSheetId="5">#REF!</definedName>
    <definedName name="숙" localSheetId="3">#REF!</definedName>
    <definedName name="숙" localSheetId="7">#REF!</definedName>
    <definedName name="숙" localSheetId="6">#REF!</definedName>
    <definedName name="숙">#REF!</definedName>
    <definedName name="슬래브두께" localSheetId="5">#REF!</definedName>
    <definedName name="슬래브두께" localSheetId="3">#REF!</definedName>
    <definedName name="슬래브두께" localSheetId="7">#REF!</definedName>
    <definedName name="슬래브두께" localSheetId="6">#REF!</definedName>
    <definedName name="슬래브두께">#REF!</definedName>
    <definedName name="시_행_전" localSheetId="5">#REF!</definedName>
    <definedName name="시_행_전" localSheetId="3">#REF!</definedName>
    <definedName name="시_행_전" localSheetId="7">#REF!</definedName>
    <definedName name="시_행_전" localSheetId="6">#REF!</definedName>
    <definedName name="시_행_전">#REF!</definedName>
    <definedName name="시멘" localSheetId="5">#REF!</definedName>
    <definedName name="시멘" localSheetId="3">#REF!</definedName>
    <definedName name="시멘" localSheetId="7">#REF!</definedName>
    <definedName name="시멘" localSheetId="6">#REF!</definedName>
    <definedName name="시멘">#REF!</definedName>
    <definedName name="신성1" localSheetId="5">#REF!</definedName>
    <definedName name="신성1" localSheetId="3">#REF!</definedName>
    <definedName name="신성1" localSheetId="7">#REF!</definedName>
    <definedName name="신성1" localSheetId="6">#REF!</definedName>
    <definedName name="신성1">#REF!</definedName>
    <definedName name="신성2" localSheetId="5">#REF!</definedName>
    <definedName name="신성2" localSheetId="3">#REF!</definedName>
    <definedName name="신성2" localSheetId="7">#REF!</definedName>
    <definedName name="신성2" localSheetId="6">#REF!</definedName>
    <definedName name="신성2">#REF!</definedName>
    <definedName name="신성3" localSheetId="5">#REF!</definedName>
    <definedName name="신성3" localSheetId="3">#REF!</definedName>
    <definedName name="신성3" localSheetId="7">#REF!</definedName>
    <definedName name="신성3" localSheetId="6">#REF!</definedName>
    <definedName name="신성3">#REF!</definedName>
    <definedName name="신성4" localSheetId="5">#REF!</definedName>
    <definedName name="신성4" localSheetId="3">#REF!</definedName>
    <definedName name="신성4" localSheetId="7">#REF!</definedName>
    <definedName name="신성4" localSheetId="6">#REF!</definedName>
    <definedName name="신성4">#REF!</definedName>
    <definedName name="신성5" localSheetId="5">#REF!</definedName>
    <definedName name="신성5" localSheetId="3">#REF!</definedName>
    <definedName name="신성5" localSheetId="7">#REF!</definedName>
    <definedName name="신성5" localSheetId="6">#REF!</definedName>
    <definedName name="신성5">#REF!</definedName>
    <definedName name="신성6" localSheetId="5">#REF!</definedName>
    <definedName name="신성6" localSheetId="3">#REF!</definedName>
    <definedName name="신성6" localSheetId="7">#REF!</definedName>
    <definedName name="신성6" localSheetId="6">#REF!</definedName>
    <definedName name="신성6">#REF!</definedName>
    <definedName name="신성7" localSheetId="5">#REF!</definedName>
    <definedName name="신성7" localSheetId="3">#REF!</definedName>
    <definedName name="신성7" localSheetId="7">#REF!</definedName>
    <definedName name="신성7" localSheetId="6">#REF!</definedName>
    <definedName name="신성7">#REF!</definedName>
    <definedName name="신종면" localSheetId="5">#REF!</definedName>
    <definedName name="신종면" localSheetId="3">#REF!</definedName>
    <definedName name="신종면" localSheetId="7">#REF!</definedName>
    <definedName name="신종면" localSheetId="6">#REF!</definedName>
    <definedName name="신종면">#REF!</definedName>
    <definedName name="신종배수" localSheetId="5">#REF!</definedName>
    <definedName name="신종배수" localSheetId="3">#REF!</definedName>
    <definedName name="신종배수" localSheetId="7">#REF!</definedName>
    <definedName name="신종배수" localSheetId="6">#REF!</definedName>
    <definedName name="신종배수">#REF!</definedName>
    <definedName name="신흥1호" localSheetId="5">#REF!</definedName>
    <definedName name="신흥1호" localSheetId="3">#REF!</definedName>
    <definedName name="신흥1호" localSheetId="7">#REF!</definedName>
    <definedName name="신흥1호" localSheetId="6">#REF!</definedName>
    <definedName name="신흥1호">#REF!</definedName>
    <definedName name="신흥2호" localSheetId="5">#REF!</definedName>
    <definedName name="신흥2호" localSheetId="3">#REF!</definedName>
    <definedName name="신흥2호" localSheetId="7">#REF!</definedName>
    <definedName name="신흥2호" localSheetId="6">#REF!</definedName>
    <definedName name="신흥2호">#REF!</definedName>
    <definedName name="ㅇ" localSheetId="5">BlankMacro1</definedName>
    <definedName name="ㅇ" localSheetId="3">BlankMacro1</definedName>
    <definedName name="ㅇ" localSheetId="7">BlankMacro1</definedName>
    <definedName name="ㅇ" localSheetId="6">BlankMacro1</definedName>
    <definedName name="ㅇ">BlankMacro1</definedName>
    <definedName name="ㅇㄱ" localSheetId="5">BlankMacro1</definedName>
    <definedName name="ㅇㄱ" localSheetId="3">BlankMacro1</definedName>
    <definedName name="ㅇㄱ" localSheetId="7">BlankMacro1</definedName>
    <definedName name="ㅇㄱ" localSheetId="6">BlankMacro1</definedName>
    <definedName name="ㅇㄱ">BlankMacro1</definedName>
    <definedName name="ㅇㄴㄹㅇㄴㄹㅇㄴ" hidden="1">{#N/A,#N/A,FALSE,"조골재"}</definedName>
    <definedName name="ㅇㄴㅁ" localSheetId="5">[0]!BlankMacro1</definedName>
    <definedName name="ㅇㄴㅁ" localSheetId="3">[0]!BlankMacro1</definedName>
    <definedName name="ㅇㄴㅁ" localSheetId="7">[0]!BlankMacro1</definedName>
    <definedName name="ㅇㄴㅁ" localSheetId="6">[0]!BlankMacro1</definedName>
    <definedName name="ㅇㄴㅁ">[0]!BlankMacro1</definedName>
    <definedName name="ㅇㄴㅋㅋㅌ" hidden="1">{#N/A,#N/A,FALSE,"혼합골재"}</definedName>
    <definedName name="ㅇㄴㅍㄴㄱ" hidden="1">{#N/A,#N/A,FALSE,"골재소요량";#N/A,#N/A,FALSE,"골재소요량"}</definedName>
    <definedName name="ㅇㄴ호" localSheetId="5">#REF!</definedName>
    <definedName name="ㅇㄴ호" localSheetId="3">#REF!</definedName>
    <definedName name="ㅇㄴ호" localSheetId="7">#REF!</definedName>
    <definedName name="ㅇㄴ호" localSheetId="6">#REF!</definedName>
    <definedName name="ㅇㄴ호">#REF!</definedName>
    <definedName name="ㅇㄷ" localSheetId="5">[0]!BlankMacro1</definedName>
    <definedName name="ㅇㄷ" localSheetId="3">[0]!BlankMacro1</definedName>
    <definedName name="ㅇㄷ" localSheetId="7">[0]!BlankMacro1</definedName>
    <definedName name="ㅇㄷ" localSheetId="6">[0]!BlankMacro1</definedName>
    <definedName name="ㅇㄷ">[0]!BlankMacro1</definedName>
    <definedName name="ㅇ료ㅠㅅㄹ쇼" localSheetId="5">[0]!BlankMacro1</definedName>
    <definedName name="ㅇ료ㅠㅅㄹ쇼" localSheetId="3">[0]!BlankMacro1</definedName>
    <definedName name="ㅇ료ㅠㅅㄹ쇼" localSheetId="7">[0]!BlankMacro1</definedName>
    <definedName name="ㅇ료ㅠㅅㄹ쇼" localSheetId="6">[0]!BlankMacro1</definedName>
    <definedName name="ㅇ료ㅠㅅㄹ쇼">[0]!BlankMacro1</definedName>
    <definedName name="ㅇㄺ" hidden="1">{#N/A,#N/A,FALSE,"혼합골재"}</definedName>
    <definedName name="ㅇㅁ" localSheetId="5">BlankMacro1</definedName>
    <definedName name="ㅇㅁ" localSheetId="3">BlankMacro1</definedName>
    <definedName name="ㅇㅁ" localSheetId="7">BlankMacro1</definedName>
    <definedName name="ㅇㅁ" localSheetId="6">BlankMacro1</definedName>
    <definedName name="ㅇㅁ">BlankMacro1</definedName>
    <definedName name="ㅇ쇼뉴굔" hidden="1">{#N/A,#N/A,FALSE,"조골재"}</definedName>
    <definedName name="ㅇ수ㅕㅜㅇ" hidden="1">{#N/A,#N/A,FALSE,"단가표지"}</definedName>
    <definedName name="ㅇ슈ㅜㅛㅜㅛ" localSheetId="5">[0]!BlankMacro1</definedName>
    <definedName name="ㅇ슈ㅜㅛㅜㅛ" localSheetId="3">[0]!BlankMacro1</definedName>
    <definedName name="ㅇ슈ㅜㅛㅜㅛ" localSheetId="7">[0]!BlankMacro1</definedName>
    <definedName name="ㅇ슈ㅜㅛㅜㅛ" localSheetId="6">[0]!BlankMacro1</definedName>
    <definedName name="ㅇ슈ㅜㅛㅜㅛ">[0]!BlankMacro1</definedName>
    <definedName name="ㅇㅇㅇㅇ" hidden="1">{#N/A,#N/A,FALSE,"2~8번"}</definedName>
    <definedName name="ㅇㅈㄷㅄㅂㅈㄷㄱ" localSheetId="5" hidden="1">#REF!</definedName>
    <definedName name="ㅇㅈㄷㅄㅂㅈㄷㄱ" localSheetId="3" hidden="1">#REF!</definedName>
    <definedName name="ㅇㅈㄷㅄㅂㅈㄷㄱ" localSheetId="7" hidden="1">#REF!</definedName>
    <definedName name="ㅇㅈㄷㅄㅂㅈㄷㄱ" localSheetId="6" hidden="1">#REF!</definedName>
    <definedName name="ㅇㅈㄷㅄㅂㅈㄷㄱ" hidden="1">#REF!</definedName>
    <definedName name="ㅇㅍ" localSheetId="5">BlankMacro1</definedName>
    <definedName name="ㅇㅍ" localSheetId="3">BlankMacro1</definedName>
    <definedName name="ㅇㅍ" localSheetId="7">BlankMacro1</definedName>
    <definedName name="ㅇㅍ" localSheetId="6">BlankMacro1</definedName>
    <definedName name="ㅇㅍ">BlankMacro1</definedName>
    <definedName name="ㅇㅍㄴㅁ3" hidden="1">{#N/A,#N/A,FALSE,"조골재"}</definedName>
    <definedName name="ㅇㅎ됮모힘ㄴ" localSheetId="5">#REF!</definedName>
    <definedName name="ㅇㅎ됮모힘ㄴ" localSheetId="3">#REF!</definedName>
    <definedName name="ㅇㅎ됮모힘ㄴ" localSheetId="7">#REF!</definedName>
    <definedName name="ㅇㅎ됮모힘ㄴ" localSheetId="6">#REF!</definedName>
    <definedName name="ㅇㅎ됮모힘ㄴ">#REF!</definedName>
    <definedName name="ㅇ혼" localSheetId="5">#REF!</definedName>
    <definedName name="ㅇ혼" localSheetId="3">#REF!</definedName>
    <definedName name="ㅇ혼" localSheetId="7">#REF!</definedName>
    <definedName name="ㅇ혼" localSheetId="6">#REF!</definedName>
    <definedName name="ㅇ혼">#REF!</definedName>
    <definedName name="아" localSheetId="4">#REF!</definedName>
    <definedName name="아" localSheetId="5">#REF!</definedName>
    <definedName name="아" localSheetId="3">#REF!</definedName>
    <definedName name="아" localSheetId="7">#REF!</definedName>
    <definedName name="아" localSheetId="6">#REF!</definedName>
    <definedName name="아">#REF!</definedName>
    <definedName name="아3" localSheetId="5">#REF!</definedName>
    <definedName name="아3" localSheetId="3">#REF!</definedName>
    <definedName name="아3" localSheetId="7">#REF!</definedName>
    <definedName name="아3" localSheetId="6">#REF!</definedName>
    <definedName name="아3">#REF!</definedName>
    <definedName name="아스관" localSheetId="5">#REF!</definedName>
    <definedName name="아스관" localSheetId="3">#REF!</definedName>
    <definedName name="아스관" localSheetId="7">#REF!</definedName>
    <definedName name="아스관" localSheetId="6">#REF!</definedName>
    <definedName name="아스관">#REF!</definedName>
    <definedName name="아스콘" localSheetId="4">#REF!</definedName>
    <definedName name="아스콘" localSheetId="5">#REF!</definedName>
    <definedName name="아스콘" localSheetId="3">#REF!</definedName>
    <definedName name="아스콘" localSheetId="7">#REF!</definedName>
    <definedName name="아스콘" localSheetId="6">#REF!</definedName>
    <definedName name="아스콘">#REF!</definedName>
    <definedName name="아스콘기층" localSheetId="5">#REF!</definedName>
    <definedName name="아스콘기층" localSheetId="3">#REF!</definedName>
    <definedName name="아스콘기층" localSheetId="7">#REF!</definedName>
    <definedName name="아스콘기층" localSheetId="6">#REF!</definedName>
    <definedName name="아스콘기층">#REF!</definedName>
    <definedName name="아스콘표층">[54]기초자료!$C$2</definedName>
    <definedName name="아아" localSheetId="5">#REF!</definedName>
    <definedName name="아아" localSheetId="3">#REF!</definedName>
    <definedName name="아아" localSheetId="7">#REF!</definedName>
    <definedName name="아아" localSheetId="6">#REF!</definedName>
    <definedName name="아아">#REF!</definedName>
    <definedName name="아연도강관단가" localSheetId="5">#REF!</definedName>
    <definedName name="아연도강관단가" localSheetId="3">#REF!</definedName>
    <definedName name="아연도강관단가" localSheetId="7">#REF!</definedName>
    <definedName name="아연도강관단가" localSheetId="6">#REF!</definedName>
    <definedName name="아연도강관단가">#REF!</definedName>
    <definedName name="아연도배관단가" localSheetId="5">#REF!</definedName>
    <definedName name="아연도배관단가" localSheetId="3">#REF!</definedName>
    <definedName name="아연도배관단가" localSheetId="7">#REF!</definedName>
    <definedName name="아연도배관단가" localSheetId="6">#REF!</definedName>
    <definedName name="아연도배관단가">#REF!</definedName>
    <definedName name="아연도배관자재" localSheetId="5">#REF!</definedName>
    <definedName name="아연도배관자재" localSheetId="3">#REF!</definedName>
    <definedName name="아연도배관자재" localSheetId="7">#REF!</definedName>
    <definedName name="아연도배관자재" localSheetId="6">#REF!</definedName>
    <definedName name="아연도배관자재">#REF!</definedName>
    <definedName name="아콘467" localSheetId="5">#REF!</definedName>
    <definedName name="아콘467" localSheetId="3">#REF!</definedName>
    <definedName name="아콘467" localSheetId="7">#REF!</definedName>
    <definedName name="아콘467" localSheetId="6">#REF!</definedName>
    <definedName name="아콘467">#REF!</definedName>
    <definedName name="아콘78" localSheetId="5">#REF!</definedName>
    <definedName name="아콘78" localSheetId="3">#REF!</definedName>
    <definedName name="아콘78" localSheetId="7">#REF!</definedName>
    <definedName name="아콘78" localSheetId="6">#REF!</definedName>
    <definedName name="아콘78">#REF!</definedName>
    <definedName name="아콘관" localSheetId="5">#REF!</definedName>
    <definedName name="아콘관" localSheetId="3">#REF!</definedName>
    <definedName name="아콘관" localSheetId="7">#REF!</definedName>
    <definedName name="아콘관" localSheetId="6">#REF!</definedName>
    <definedName name="아콘관">#REF!</definedName>
    <definedName name="아트관" localSheetId="5">#REF!</definedName>
    <definedName name="아트관" localSheetId="3">#REF!</definedName>
    <definedName name="아트관" localSheetId="7">#REF!</definedName>
    <definedName name="아트관" localSheetId="6">#REF!</definedName>
    <definedName name="아트관">#REF!</definedName>
    <definedName name="아ㅣ리ㅣㄹ" localSheetId="4">#REF!</definedName>
    <definedName name="아ㅣ리ㅣㄹ" localSheetId="5">#REF!</definedName>
    <definedName name="아ㅣ리ㅣㄹ" localSheetId="3">#REF!</definedName>
    <definedName name="아ㅣ리ㅣㄹ" localSheetId="7">#REF!</definedName>
    <definedName name="아ㅣ리ㅣㄹ" localSheetId="6">#REF!</definedName>
    <definedName name="아ㅣ리ㅣㄹ">#REF!</definedName>
    <definedName name="안방1호" localSheetId="5">#REF!</definedName>
    <definedName name="안방1호" localSheetId="3">#REF!</definedName>
    <definedName name="안방1호" localSheetId="7">#REF!</definedName>
    <definedName name="안방1호" localSheetId="6">#REF!</definedName>
    <definedName name="안방1호">#REF!</definedName>
    <definedName name="안방2호" localSheetId="5">#REF!</definedName>
    <definedName name="안방2호" localSheetId="3">#REF!</definedName>
    <definedName name="안방2호" localSheetId="7">#REF!</definedName>
    <definedName name="안방2호" localSheetId="6">#REF!</definedName>
    <definedName name="안방2호">#REF!</definedName>
    <definedName name="안전1" localSheetId="5">#REF!</definedName>
    <definedName name="안전1" localSheetId="3">#REF!</definedName>
    <definedName name="안전1" localSheetId="7">#REF!</definedName>
    <definedName name="안전1" localSheetId="6">#REF!</definedName>
    <definedName name="안전1">#REF!</definedName>
    <definedName name="안전2" localSheetId="5">#REF!</definedName>
    <definedName name="안전2" localSheetId="3">#REF!</definedName>
    <definedName name="안전2" localSheetId="7">#REF!</definedName>
    <definedName name="안전2" localSheetId="6">#REF!</definedName>
    <definedName name="안전2">#REF!</definedName>
    <definedName name="안전3" localSheetId="5">#REF!</definedName>
    <definedName name="안전3" localSheetId="3">#REF!</definedName>
    <definedName name="안전3" localSheetId="7">#REF!</definedName>
    <definedName name="안전3" localSheetId="6">#REF!</definedName>
    <definedName name="안전3">#REF!</definedName>
    <definedName name="안전4" localSheetId="5">#REF!</definedName>
    <definedName name="안전4" localSheetId="3">#REF!</definedName>
    <definedName name="안전4" localSheetId="7">#REF!</definedName>
    <definedName name="안전4" localSheetId="6">#REF!</definedName>
    <definedName name="안전4">#REF!</definedName>
    <definedName name="안전관리비" localSheetId="4">#REF!</definedName>
    <definedName name="안전관리비" localSheetId="5">#REF!</definedName>
    <definedName name="안전관리비" localSheetId="3">#REF!</definedName>
    <definedName name="안전관리비" localSheetId="7">#REF!</definedName>
    <definedName name="안전관리비" localSheetId="6">#REF!</definedName>
    <definedName name="안전관리비">#REF!</definedName>
    <definedName name="안전관리비요율" localSheetId="4">#REF!</definedName>
    <definedName name="안전관리비요율" localSheetId="5">#REF!</definedName>
    <definedName name="안전관리비요율" localSheetId="3">#REF!</definedName>
    <definedName name="안전관리비요율" localSheetId="7">#REF!</definedName>
    <definedName name="안전관리비요율" localSheetId="6">#REF!</definedName>
    <definedName name="안전관리비요율">#REF!</definedName>
    <definedName name="안전관리비요율_변경" localSheetId="4">#REF!</definedName>
    <definedName name="안전관리비요율_변경" localSheetId="5">#REF!</definedName>
    <definedName name="안전관리비요율_변경" localSheetId="3">#REF!</definedName>
    <definedName name="안전관리비요율_변경" localSheetId="7">#REF!</definedName>
    <definedName name="안전관리비요율_변경" localSheetId="6">#REF!</definedName>
    <definedName name="안전관리비요율_변경">#REF!</definedName>
    <definedName name="안전관리비율">[20]요율!$F$9</definedName>
    <definedName name="안정수위" localSheetId="5">#REF!</definedName>
    <definedName name="안정수위" localSheetId="3">#REF!</definedName>
    <definedName name="안정수위" localSheetId="7">#REF!</definedName>
    <definedName name="안정수위" localSheetId="6">#REF!</definedName>
    <definedName name="안정수위">#REF!</definedName>
    <definedName name="안할래" localSheetId="5">#REF!</definedName>
    <definedName name="안할래" localSheetId="3">#REF!</definedName>
    <definedName name="안할래" localSheetId="7">#REF!</definedName>
    <definedName name="안할래" localSheetId="6">#REF!</definedName>
    <definedName name="안할래">#REF!</definedName>
    <definedName name="암거" localSheetId="4">#REF!</definedName>
    <definedName name="암거" localSheetId="5">#REF!</definedName>
    <definedName name="암거" localSheetId="3">#REF!</definedName>
    <definedName name="암거" localSheetId="7">#REF!</definedName>
    <definedName name="암거" localSheetId="6">#REF!</definedName>
    <definedName name="암거">#REF!</definedName>
    <definedName name="암거1" localSheetId="5">#REF!</definedName>
    <definedName name="암거1" localSheetId="3">#REF!</definedName>
    <definedName name="암거1" localSheetId="7">#REF!</definedName>
    <definedName name="암거1" localSheetId="6">#REF!</definedName>
    <definedName name="암거1">#REF!</definedName>
    <definedName name="암거공" localSheetId="5">#REF!</definedName>
    <definedName name="암거공" localSheetId="3">#REF!</definedName>
    <definedName name="암거공" localSheetId="7">#REF!</definedName>
    <definedName name="암거공" localSheetId="6">#REF!</definedName>
    <definedName name="암거공">#REF!</definedName>
    <definedName name="암거구체_재료_수량산출__1" localSheetId="5">[12]수량산출!#REF!</definedName>
    <definedName name="암거구체_재료_수량산출__1" localSheetId="3">[12]수량산출!#REF!</definedName>
    <definedName name="암거구체_재료_수량산출__1" localSheetId="7">[12]수량산출!#REF!</definedName>
    <definedName name="암거구체_재료_수량산출__1" localSheetId="6">[12]수량산출!#REF!</definedName>
    <definedName name="암거구체_재료_수량산출__1">[12]수량산출!#REF!</definedName>
    <definedName name="암거구체_토공_수량산출__2" localSheetId="5">[12]수량산출!#REF!</definedName>
    <definedName name="암거구체_토공_수량산출__2" localSheetId="3">[12]수량산출!#REF!</definedName>
    <definedName name="암거구체_토공_수량산출__2" localSheetId="7">[12]수량산출!#REF!</definedName>
    <definedName name="암거구체_토공_수량산출__2" localSheetId="6">[12]수량산출!#REF!</definedName>
    <definedName name="암거구체_토공_수량산출__2">[12]수량산출!#REF!</definedName>
    <definedName name="암거날개벽_재료_및_토공_수량산출__1" localSheetId="5">[12]수량산출!#REF!</definedName>
    <definedName name="암거날개벽_재료_및_토공_수량산출__1" localSheetId="3">[12]수량산출!#REF!</definedName>
    <definedName name="암거날개벽_재료_및_토공_수량산출__1" localSheetId="7">[12]수량산출!#REF!</definedName>
    <definedName name="암거날개벽_재료_및_토공_수량산출__1" localSheetId="6">[12]수량산출!#REF!</definedName>
    <definedName name="암거날개벽_재료_및_토공_수량산출__1">[12]수량산출!#REF!</definedName>
    <definedName name="암거폭" localSheetId="5">#REF!</definedName>
    <definedName name="암거폭" localSheetId="3">#REF!</definedName>
    <definedName name="암거폭" localSheetId="7">#REF!</definedName>
    <definedName name="암거폭" localSheetId="6">#REF!</definedName>
    <definedName name="암거폭">#REF!</definedName>
    <definedName name="암박스" localSheetId="5">#REF!</definedName>
    <definedName name="암박스" localSheetId="3">#REF!</definedName>
    <definedName name="암박스" localSheetId="7">#REF!</definedName>
    <definedName name="암박스" localSheetId="6">#REF!</definedName>
    <definedName name="암박스">#REF!</definedName>
    <definedName name="앞들1호" localSheetId="5">#REF!</definedName>
    <definedName name="앞들1호" localSheetId="3">#REF!</definedName>
    <definedName name="앞들1호" localSheetId="7">#REF!</definedName>
    <definedName name="앞들1호" localSheetId="6">#REF!</definedName>
    <definedName name="앞들1호">#REF!</definedName>
    <definedName name="앞들2호" localSheetId="5">#REF!</definedName>
    <definedName name="앞들2호" localSheetId="3">#REF!</definedName>
    <definedName name="앞들2호" localSheetId="7">#REF!</definedName>
    <definedName name="앞들2호" localSheetId="6">#REF!</definedName>
    <definedName name="앞들2호">#REF!</definedName>
    <definedName name="양수량" localSheetId="5">#REF!</definedName>
    <definedName name="양수량" localSheetId="3">#REF!</definedName>
    <definedName name="양수량" localSheetId="7">#REF!</definedName>
    <definedName name="양수량" localSheetId="6">#REF!</definedName>
    <definedName name="양수량">#REF!</definedName>
    <definedName name="어" localSheetId="5">[55]위치!#REF!</definedName>
    <definedName name="어" localSheetId="3">[55]위치!#REF!</definedName>
    <definedName name="어" localSheetId="7">[55]위치!#REF!</definedName>
    <definedName name="어" localSheetId="6">[55]위치!#REF!</definedName>
    <definedName name="어">[55]위치!#REF!</definedName>
    <definedName name="여유높이상">[22]단위수량!$D$8</definedName>
    <definedName name="여유높이하">[22]단위수량!$D$9</definedName>
    <definedName name="여유폭">[22]단위수량!$D$7</definedName>
    <definedName name="여ㅜㅅㅅㄱㅇ" hidden="1">{#N/A,#N/A,FALSE,"골재소요량";#N/A,#N/A,FALSE,"골재소요량"}</definedName>
    <definedName name="여ㅜㅕㅛ수" localSheetId="5">[0]!BlankMacro1</definedName>
    <definedName name="여ㅜㅕㅛ수" localSheetId="3">[0]!BlankMacro1</definedName>
    <definedName name="여ㅜㅕㅛ수" localSheetId="7">[0]!BlankMacro1</definedName>
    <definedName name="여ㅜㅕㅛ수" localSheetId="6">[0]!BlankMacro1</definedName>
    <definedName name="여ㅜㅕㅛ수">[0]!BlankMacro1</definedName>
    <definedName name="역_T형옹벽_개소별명세" localSheetId="5">[12]수량산출!#REF!</definedName>
    <definedName name="역_T형옹벽_개소별명세" localSheetId="3">[12]수량산출!#REF!</definedName>
    <definedName name="역_T형옹벽_개소별명세" localSheetId="7">[12]수량산출!#REF!</definedName>
    <definedName name="역_T형옹벽_개소별명세" localSheetId="6">[12]수량산출!#REF!</definedName>
    <definedName name="역_T형옹벽_개소별명세">[12]수량산출!#REF!</definedName>
    <definedName name="역_T형옹벽_수량집계" localSheetId="5">[12]수량산출!#REF!</definedName>
    <definedName name="역_T형옹벽_수량집계" localSheetId="3">[12]수량산출!#REF!</definedName>
    <definedName name="역_T형옹벽_수량집계" localSheetId="7">[12]수량산출!#REF!</definedName>
    <definedName name="역_T형옹벽_수량집계" localSheetId="6">[12]수량산출!#REF!</definedName>
    <definedName name="역_T형옹벽_수량집계">[12]수량산출!#REF!</definedName>
    <definedName name="역T" localSheetId="5">#REF!</definedName>
    <definedName name="역T" localSheetId="3">#REF!</definedName>
    <definedName name="역T" localSheetId="7">#REF!</definedName>
    <definedName name="역T" localSheetId="6">#REF!</definedName>
    <definedName name="역T">#REF!</definedName>
    <definedName name="연장" localSheetId="5">#REF!</definedName>
    <definedName name="연장" localSheetId="3">#REF!</definedName>
    <definedName name="연장" localSheetId="7">#REF!</definedName>
    <definedName name="연장" localSheetId="6">#REF!</definedName>
    <definedName name="연장">#REF!</definedName>
    <definedName name="오수관종" localSheetId="5">#REF!</definedName>
    <definedName name="오수관종" localSheetId="3">#REF!</definedName>
    <definedName name="오수관종" localSheetId="7">#REF!</definedName>
    <definedName name="오수관종" localSheetId="6">#REF!</definedName>
    <definedName name="오수관종">#REF!</definedName>
    <definedName name="오수받이">[51]위치조서!$J$8</definedName>
    <definedName name="오주1호" localSheetId="5">#REF!</definedName>
    <definedName name="오주1호" localSheetId="3">#REF!</definedName>
    <definedName name="오주1호" localSheetId="7">#REF!</definedName>
    <definedName name="오주1호" localSheetId="6">#REF!</definedName>
    <definedName name="오주1호">#REF!</definedName>
    <definedName name="오주2호" localSheetId="5">#REF!</definedName>
    <definedName name="오주2호" localSheetId="3">#REF!</definedName>
    <definedName name="오주2호" localSheetId="7">#REF!</definedName>
    <definedName name="오주2호" localSheetId="6">#REF!</definedName>
    <definedName name="오주2호">#REF!</definedName>
    <definedName name="오주3호" localSheetId="5">#REF!</definedName>
    <definedName name="오주3호" localSheetId="3">#REF!</definedName>
    <definedName name="오주3호" localSheetId="7">#REF!</definedName>
    <definedName name="오주3호" localSheetId="6">#REF!</definedName>
    <definedName name="오주3호">#REF!</definedName>
    <definedName name="오주4호" localSheetId="5">#REF!</definedName>
    <definedName name="오주4호" localSheetId="3">#REF!</definedName>
    <definedName name="오주4호" localSheetId="7">#REF!</definedName>
    <definedName name="오주4호" localSheetId="6">#REF!</definedName>
    <definedName name="오주4호">#REF!</definedName>
    <definedName name="옹벼집계" hidden="1">{#N/A,#N/A,FALSE,"혼합골재"}</definedName>
    <definedName name="옹벽" hidden="1">{#N/A,#N/A,FALSE,"표지목차"}</definedName>
    <definedName name="옹벽공" localSheetId="5">#REF!</definedName>
    <definedName name="옹벽공" localSheetId="3">#REF!</definedName>
    <definedName name="옹벽공" localSheetId="7">#REF!</definedName>
    <definedName name="옹벽공" localSheetId="6">#REF!</definedName>
    <definedName name="옹벽공">#REF!</definedName>
    <definedName name="옹벽지" hidden="1">{#N/A,#N/A,FALSE,"혼합골재"}</definedName>
    <definedName name="외업인원수" localSheetId="4">#REF!</definedName>
    <definedName name="외업인원수" localSheetId="5">#REF!</definedName>
    <definedName name="외업인원수" localSheetId="3">#REF!</definedName>
    <definedName name="외업인원수" localSheetId="7">#REF!</definedName>
    <definedName name="외업인원수" localSheetId="6">#REF!</definedName>
    <definedName name="외업인원수">#REF!</definedName>
    <definedName name="요동1호" localSheetId="5">#REF!</definedName>
    <definedName name="요동1호" localSheetId="3">#REF!</definedName>
    <definedName name="요동1호" localSheetId="7">#REF!</definedName>
    <definedName name="요동1호" localSheetId="6">#REF!</definedName>
    <definedName name="요동1호">#REF!</definedName>
    <definedName name="요동2호" localSheetId="5">#REF!</definedName>
    <definedName name="요동2호" localSheetId="3">#REF!</definedName>
    <definedName name="요동2호" localSheetId="7">#REF!</definedName>
    <definedName name="요동2호" localSheetId="6">#REF!</definedName>
    <definedName name="요동2호">#REF!</definedName>
    <definedName name="우강공감율" localSheetId="5">[31]공사요율!#REF!</definedName>
    <definedName name="우강공감율" localSheetId="3">[31]공사요율!#REF!</definedName>
    <definedName name="우강공감율" localSheetId="7">[31]공사요율!#REF!</definedName>
    <definedName name="우강공감율" localSheetId="6">[31]공사요율!#REF!</definedName>
    <definedName name="우강공감율">[31]공사요율!#REF!</definedName>
    <definedName name="우강기본율" localSheetId="5">[31]공사요율!#REF!</definedName>
    <definedName name="우강기본율" localSheetId="3">[31]공사요율!#REF!</definedName>
    <definedName name="우강기본율" localSheetId="7">[31]공사요율!#REF!</definedName>
    <definedName name="우강기본율" localSheetId="6">[31]공사요율!#REF!</definedName>
    <definedName name="우강기본율">[31]공사요율!#REF!</definedName>
    <definedName name="우강사업율" localSheetId="5">[31]공사요율!#REF!</definedName>
    <definedName name="우강사업율" localSheetId="3">[31]공사요율!#REF!</definedName>
    <definedName name="우강사업율" localSheetId="7">[31]공사요율!#REF!</definedName>
    <definedName name="우강사업율" localSheetId="6">[31]공사요율!#REF!</definedName>
    <definedName name="우강사업율">[31]공사요율!#REF!</definedName>
    <definedName name="우강세부율" localSheetId="5">[31]공사요율!#REF!</definedName>
    <definedName name="우강세부율" localSheetId="3">[31]공사요율!#REF!</definedName>
    <definedName name="우강세부율" localSheetId="7">[31]공사요율!#REF!</definedName>
    <definedName name="우강세부율" localSheetId="6">[31]공사요율!#REF!</definedName>
    <definedName name="우강세부율">[31]공사요율!#REF!</definedName>
    <definedName name="우산" localSheetId="5">#REF!</definedName>
    <definedName name="우산" localSheetId="3">#REF!</definedName>
    <definedName name="우산" localSheetId="7">#REF!</definedName>
    <definedName name="우산" localSheetId="6">#REF!</definedName>
    <definedName name="우산">#REF!</definedName>
    <definedName name="우수터파기" localSheetId="5">BlankMacro1</definedName>
    <definedName name="우수터파기" localSheetId="3">BlankMacro1</definedName>
    <definedName name="우수터파기" localSheetId="7">BlankMacro1</definedName>
    <definedName name="우수터파기" localSheetId="6">BlankMacro1</definedName>
    <definedName name="우수터파기">BlankMacro1</definedName>
    <definedName name="우유" localSheetId="5">BlankMacro1</definedName>
    <definedName name="우유" localSheetId="3">BlankMacro1</definedName>
    <definedName name="우유" localSheetId="7">BlankMacro1</definedName>
    <definedName name="우유" localSheetId="6">BlankMacro1</definedName>
    <definedName name="우유">BlankMacro1</definedName>
    <definedName name="우이" localSheetId="5">#REF!</definedName>
    <definedName name="우이" localSheetId="3">#REF!</definedName>
    <definedName name="우이" localSheetId="7">#REF!</definedName>
    <definedName name="우이" localSheetId="6">#REF!</definedName>
    <definedName name="우이">#REF!</definedName>
    <definedName name="운반비">[45]단가!$F$66:$G$77</definedName>
    <definedName name="운반차운전사" localSheetId="4">#REF!</definedName>
    <definedName name="운반차운전사" localSheetId="5">#REF!</definedName>
    <definedName name="운반차운전사" localSheetId="3">#REF!</definedName>
    <definedName name="운반차운전사" localSheetId="7">#REF!</definedName>
    <definedName name="운반차운전사" localSheetId="6">#REF!</definedName>
    <definedName name="운반차운전사">#REF!</definedName>
    <definedName name="운암" localSheetId="5">#REF!</definedName>
    <definedName name="운암" localSheetId="3">#REF!</definedName>
    <definedName name="운암" localSheetId="7">#REF!</definedName>
    <definedName name="운암" localSheetId="6">#REF!</definedName>
    <definedName name="운암">#REF!</definedName>
    <definedName name="운호1호" localSheetId="5">#REF!</definedName>
    <definedName name="운호1호" localSheetId="3">#REF!</definedName>
    <definedName name="운호1호" localSheetId="7">#REF!</definedName>
    <definedName name="운호1호" localSheetId="6">#REF!</definedName>
    <definedName name="운호1호">#REF!</definedName>
    <definedName name="운호2호" localSheetId="5">#REF!</definedName>
    <definedName name="운호2호" localSheetId="3">#REF!</definedName>
    <definedName name="운호2호" localSheetId="7">#REF!</definedName>
    <definedName name="운호2호" localSheetId="6">#REF!</definedName>
    <definedName name="운호2호">#REF!</definedName>
    <definedName name="운호3호" localSheetId="5">#REF!</definedName>
    <definedName name="운호3호" localSheetId="3">#REF!</definedName>
    <definedName name="운호3호" localSheetId="7">#REF!</definedName>
    <definedName name="운호3호" localSheetId="6">#REF!</definedName>
    <definedName name="운호3호">#REF!</definedName>
    <definedName name="웃ㅇ국ㅇ" hidden="1">{#N/A,#N/A,FALSE,"혼합골재"}</definedName>
    <definedName name="원" localSheetId="5">#REF!</definedName>
    <definedName name="원" localSheetId="3">#REF!</definedName>
    <definedName name="원" localSheetId="7">#REF!</definedName>
    <definedName name="원" localSheetId="6">#REF!</definedName>
    <definedName name="원">#REF!</definedName>
    <definedName name="원수" localSheetId="5">#REF!</definedName>
    <definedName name="원수" localSheetId="3">#REF!</definedName>
    <definedName name="원수" localSheetId="7">#REF!</definedName>
    <definedName name="원수" localSheetId="6">#REF!</definedName>
    <definedName name="원수">#REF!</definedName>
    <definedName name="원운1호" localSheetId="5">#REF!</definedName>
    <definedName name="원운1호" localSheetId="3">#REF!</definedName>
    <definedName name="원운1호" localSheetId="7">#REF!</definedName>
    <definedName name="원운1호" localSheetId="6">#REF!</definedName>
    <definedName name="원운1호">#REF!</definedName>
    <definedName name="원운2호" localSheetId="5">#REF!</definedName>
    <definedName name="원운2호" localSheetId="3">#REF!</definedName>
    <definedName name="원운2호" localSheetId="7">#REF!</definedName>
    <definedName name="원운2호" localSheetId="6">#REF!</definedName>
    <definedName name="원운2호">#REF!</definedName>
    <definedName name="위치" localSheetId="5">#REF!</definedName>
    <definedName name="위치" localSheetId="3">#REF!</definedName>
    <definedName name="위치" localSheetId="7">#REF!</definedName>
    <definedName name="위치" localSheetId="6">#REF!</definedName>
    <definedName name="위치">#REF!</definedName>
    <definedName name="유동표" localSheetId="5">'[56]우수공,맨홀,집수정'!#REF!</definedName>
    <definedName name="유동표" localSheetId="3">'[56]우수공,맨홀,집수정'!#REF!</definedName>
    <definedName name="유동표" localSheetId="7">'[56]우수공,맨홀,집수정'!#REF!</definedName>
    <definedName name="유동표" localSheetId="6">'[56]우수공,맨홀,집수정'!#REF!</definedName>
    <definedName name="유동표">'[56]우수공,맨홀,집수정'!#REF!</definedName>
    <definedName name="육리1호" localSheetId="5">#REF!</definedName>
    <definedName name="육리1호" localSheetId="3">#REF!</definedName>
    <definedName name="육리1호" localSheetId="7">#REF!</definedName>
    <definedName name="육리1호" localSheetId="6">#REF!</definedName>
    <definedName name="육리1호">#REF!</definedName>
    <definedName name="육리2호" localSheetId="5">#REF!</definedName>
    <definedName name="육리2호" localSheetId="3">#REF!</definedName>
    <definedName name="육리2호" localSheetId="7">#REF!</definedName>
    <definedName name="육리2호" localSheetId="6">#REF!</definedName>
    <definedName name="육리2호">#REF!</definedName>
    <definedName name="은산1호" localSheetId="5">#REF!</definedName>
    <definedName name="은산1호" localSheetId="3">#REF!</definedName>
    <definedName name="은산1호" localSheetId="7">#REF!</definedName>
    <definedName name="은산1호" localSheetId="6">#REF!</definedName>
    <definedName name="은산1호">#REF!</definedName>
    <definedName name="은산2호" localSheetId="5">#REF!</definedName>
    <definedName name="은산2호" localSheetId="3">#REF!</definedName>
    <definedName name="은산2호" localSheetId="7">#REF!</definedName>
    <definedName name="은산2호" localSheetId="6">#REF!</definedName>
    <definedName name="은산2호">#REF!</definedName>
    <definedName name="은산3호" localSheetId="5">#REF!</definedName>
    <definedName name="은산3호" localSheetId="3">#REF!</definedName>
    <definedName name="은산3호" localSheetId="7">#REF!</definedName>
    <definedName name="은산3호" localSheetId="6">#REF!</definedName>
    <definedName name="은산3호">#REF!</definedName>
    <definedName name="은산4호" localSheetId="5">#REF!</definedName>
    <definedName name="은산4호" localSheetId="3">#REF!</definedName>
    <definedName name="은산4호" localSheetId="7">#REF!</definedName>
    <definedName name="은산4호" localSheetId="6">#REF!</definedName>
    <definedName name="은산4호">#REF!</definedName>
    <definedName name="이">[49]날개수량1.5!$C$12:$P$15</definedName>
    <definedName name="이라라랄" localSheetId="5">#REF!</definedName>
    <definedName name="이라라랄" localSheetId="3">#REF!</definedName>
    <definedName name="이라라랄" localSheetId="7">#REF!</definedName>
    <definedName name="이라라랄" localSheetId="6">#REF!</definedName>
    <definedName name="이라라랄">#REF!</definedName>
    <definedName name="이름" localSheetId="4">#REF!</definedName>
    <definedName name="이름" localSheetId="5">#REF!</definedName>
    <definedName name="이름" localSheetId="3">#REF!</definedName>
    <definedName name="이름" localSheetId="7">#REF!</definedName>
    <definedName name="이름" localSheetId="6">#REF!</definedName>
    <definedName name="이름">#REF!</definedName>
    <definedName name="이윤" localSheetId="4">#REF!</definedName>
    <definedName name="이윤" localSheetId="5">#REF!</definedName>
    <definedName name="이윤" localSheetId="3">#REF!</definedName>
    <definedName name="이윤" localSheetId="7">#REF!</definedName>
    <definedName name="이윤" localSheetId="6">#REF!</definedName>
    <definedName name="이윤">#REF!</definedName>
    <definedName name="이윤요율" localSheetId="4">#REF!</definedName>
    <definedName name="이윤요율" localSheetId="5">#REF!</definedName>
    <definedName name="이윤요율" localSheetId="3">#REF!</definedName>
    <definedName name="이윤요율" localSheetId="7">#REF!</definedName>
    <definedName name="이윤요율" localSheetId="6">#REF!</definedName>
    <definedName name="이윤요율">#REF!</definedName>
    <definedName name="이윤요율_변경" localSheetId="4">#REF!</definedName>
    <definedName name="이윤요율_변경" localSheetId="5">#REF!</definedName>
    <definedName name="이윤요율_변경" localSheetId="3">#REF!</definedName>
    <definedName name="이윤요율_변경" localSheetId="7">#REF!</definedName>
    <definedName name="이윤요율_변경" localSheetId="6">#REF!</definedName>
    <definedName name="이윤요율_변경">#REF!</definedName>
    <definedName name="이점오">[49]날개수량1.5!$C$16:$P$19</definedName>
    <definedName name="이태리" localSheetId="4">#REF!</definedName>
    <definedName name="이태리" localSheetId="5">#REF!</definedName>
    <definedName name="이태리" localSheetId="3">#REF!</definedName>
    <definedName name="이태리" localSheetId="7">#REF!</definedName>
    <definedName name="이태리" localSheetId="6">#REF!</definedName>
    <definedName name="이태리">#REF!</definedName>
    <definedName name="이태리10" localSheetId="5">#REF!</definedName>
    <definedName name="이태리10" localSheetId="3">#REF!</definedName>
    <definedName name="이태리10" localSheetId="7">#REF!</definedName>
    <definedName name="이태리10" localSheetId="6">#REF!</definedName>
    <definedName name="이태리10">#REF!</definedName>
    <definedName name="이태리2" localSheetId="5">#REF!</definedName>
    <definedName name="이태리2" localSheetId="3">#REF!</definedName>
    <definedName name="이태리2" localSheetId="7">#REF!</definedName>
    <definedName name="이태리2" localSheetId="6">#REF!</definedName>
    <definedName name="이태리2">#REF!</definedName>
    <definedName name="이태리라" localSheetId="5">#REF!</definedName>
    <definedName name="이태리라" localSheetId="3">#REF!</definedName>
    <definedName name="이태리라" localSheetId="7">#REF!</definedName>
    <definedName name="이태리라" localSheetId="6">#REF!</definedName>
    <definedName name="이태리라">#REF!</definedName>
    <definedName name="이후" localSheetId="5">#REF!</definedName>
    <definedName name="이후" localSheetId="3">#REF!</definedName>
    <definedName name="이후" localSheetId="7">#REF!</definedName>
    <definedName name="이후" localSheetId="6">#REF!</definedName>
    <definedName name="이후">#REF!</definedName>
    <definedName name="인쇄" localSheetId="5">#REF!</definedName>
    <definedName name="인쇄" localSheetId="3">#REF!</definedName>
    <definedName name="인쇄" localSheetId="7">#REF!</definedName>
    <definedName name="인쇄" localSheetId="6">#REF!</definedName>
    <definedName name="인쇄">#REF!</definedName>
    <definedName name="일">[49]날개수량1.5!$C$4:$P$7</definedName>
    <definedName name="일반관리비" localSheetId="4">#REF!</definedName>
    <definedName name="일반관리비" localSheetId="5">#REF!</definedName>
    <definedName name="일반관리비" localSheetId="3">#REF!</definedName>
    <definedName name="일반관리비" localSheetId="7">#REF!</definedName>
    <definedName name="일반관리비" localSheetId="6">#REF!</definedName>
    <definedName name="일반관리비">#REF!</definedName>
    <definedName name="일반관리비요율" localSheetId="4">#REF!</definedName>
    <definedName name="일반관리비요율" localSheetId="5">#REF!</definedName>
    <definedName name="일반관리비요율" localSheetId="3">#REF!</definedName>
    <definedName name="일반관리비요율" localSheetId="7">#REF!</definedName>
    <definedName name="일반관리비요율" localSheetId="6">#REF!</definedName>
    <definedName name="일반관리비요율">#REF!</definedName>
    <definedName name="일반관리비요율_변경" localSheetId="4">#REF!</definedName>
    <definedName name="일반관리비요율_변경" localSheetId="5">#REF!</definedName>
    <definedName name="일반관리비요율_변경" localSheetId="3">#REF!</definedName>
    <definedName name="일반관리비요율_변경" localSheetId="7">#REF!</definedName>
    <definedName name="일반관리비요율_변경" localSheetId="6">#REF!</definedName>
    <definedName name="일반관리비요율_변경">#REF!</definedName>
    <definedName name="일반관리비율">[20]요율!$F$7</definedName>
    <definedName name="일위규격매크로" localSheetId="5">[52]!일위규격매크로</definedName>
    <definedName name="일위규격매크로" localSheetId="3">[52]!일위규격매크로</definedName>
    <definedName name="일위규격매크로" localSheetId="7">[52]!일위규격매크로</definedName>
    <definedName name="일위규격매크로" localSheetId="6">[52]!일위규격매크로</definedName>
    <definedName name="일위규격매크로">[52]!일위규격매크로</definedName>
    <definedName name="일위코드입력매크로" localSheetId="5">[52]!일위코드입력매크로</definedName>
    <definedName name="일위코드입력매크로" localSheetId="3">[52]!일위코드입력매크로</definedName>
    <definedName name="일위코드입력매크로" localSheetId="7">[52]!일위코드입력매크로</definedName>
    <definedName name="일위코드입력매크로" localSheetId="6">[52]!일위코드입력매크로</definedName>
    <definedName name="일위코드입력매크로">[52]!일위코드입력매크로</definedName>
    <definedName name="일위화면복귀매크로" localSheetId="5">[52]!일위화면복귀매크로</definedName>
    <definedName name="일위화면복귀매크로" localSheetId="3">[52]!일위화면복귀매크로</definedName>
    <definedName name="일위화면복귀매크로" localSheetId="7">[52]!일위화면복귀매크로</definedName>
    <definedName name="일위화면복귀매크로" localSheetId="6">[52]!일위화면복귀매크로</definedName>
    <definedName name="일위화면복귀매크로">[52]!일위화면복귀매크로</definedName>
    <definedName name="일점오">[49]날개수량1.5!$C$8:$P$11</definedName>
    <definedName name="임" localSheetId="4">#REF!</definedName>
    <definedName name="임" localSheetId="5">#REF!</definedName>
    <definedName name="임" localSheetId="3">#REF!</definedName>
    <definedName name="임" localSheetId="7">#REF!</definedName>
    <definedName name="임" localSheetId="6">#REF!</definedName>
    <definedName name="임">#REF!</definedName>
    <definedName name="임시" localSheetId="4">#REF!</definedName>
    <definedName name="임시" localSheetId="5">#REF!</definedName>
    <definedName name="임시" localSheetId="3">#REF!</definedName>
    <definedName name="임시" localSheetId="7">#REF!</definedName>
    <definedName name="임시" localSheetId="6">#REF!</definedName>
    <definedName name="임시">#REF!</definedName>
    <definedName name="입안1호" localSheetId="5">#REF!</definedName>
    <definedName name="입안1호" localSheetId="3">#REF!</definedName>
    <definedName name="입안1호" localSheetId="7">#REF!</definedName>
    <definedName name="입안1호" localSheetId="6">#REF!</definedName>
    <definedName name="입안1호">#REF!</definedName>
    <definedName name="입안2호" localSheetId="5">#REF!</definedName>
    <definedName name="입안2호" localSheetId="3">#REF!</definedName>
    <definedName name="입안2호" localSheetId="7">#REF!</definedName>
    <definedName name="입안2호" localSheetId="6">#REF!</definedName>
    <definedName name="입안2호">#REF!</definedName>
    <definedName name="입안3호" localSheetId="5">#REF!</definedName>
    <definedName name="입안3호" localSheetId="3">#REF!</definedName>
    <definedName name="입안3호" localSheetId="7">#REF!</definedName>
    <definedName name="입안3호" localSheetId="6">#REF!</definedName>
    <definedName name="입안3호">#REF!</definedName>
    <definedName name="입안4호" localSheetId="5">#REF!</definedName>
    <definedName name="입안4호" localSheetId="3">#REF!</definedName>
    <definedName name="입안4호" localSheetId="7">#REF!</definedName>
    <definedName name="입안4호" localSheetId="6">#REF!</definedName>
    <definedName name="입안4호">#REF!</definedName>
    <definedName name="입안기존2" localSheetId="5">#REF!</definedName>
    <definedName name="입안기존2" localSheetId="3">#REF!</definedName>
    <definedName name="입안기존2" localSheetId="7">#REF!</definedName>
    <definedName name="입안기존2" localSheetId="6">#REF!</definedName>
    <definedName name="입안기존2">#REF!</definedName>
    <definedName name="ㅈ" localSheetId="5">BlankMacro1</definedName>
    <definedName name="ㅈ" localSheetId="3">BlankMacro1</definedName>
    <definedName name="ㅈ" localSheetId="7">BlankMacro1</definedName>
    <definedName name="ㅈ" localSheetId="6">BlankMacro1</definedName>
    <definedName name="ㅈ">BlankMacro1</definedName>
    <definedName name="ㅈㄴ" localSheetId="5">[0]!BlankMacro1</definedName>
    <definedName name="ㅈㄴ" localSheetId="3">[0]!BlankMacro1</definedName>
    <definedName name="ㅈㄴ" localSheetId="7">[0]!BlankMacro1</definedName>
    <definedName name="ㅈㄴ" localSheetId="6">[0]!BlankMacro1</definedName>
    <definedName name="ㅈㄴ">[0]!BlankMacro1</definedName>
    <definedName name="ㅈㄴㄷ" localSheetId="4">#REF!</definedName>
    <definedName name="ㅈㄴㄷ" localSheetId="5">#REF!</definedName>
    <definedName name="ㅈㄴㄷ" localSheetId="3">#REF!</definedName>
    <definedName name="ㅈㄴㄷ" localSheetId="7">#REF!</definedName>
    <definedName name="ㅈㄴㄷ" localSheetId="6">#REF!</definedName>
    <definedName name="ㅈㄴㄷ">#REF!</definedName>
    <definedName name="ㅈㄷ" localSheetId="5">[0]!BlankMacro1</definedName>
    <definedName name="ㅈㄷ" localSheetId="3">[0]!BlankMacro1</definedName>
    <definedName name="ㅈㄷ" localSheetId="7">[0]!BlankMacro1</definedName>
    <definedName name="ㅈㄷ" localSheetId="6">[0]!BlankMacro1</definedName>
    <definedName name="ㅈㄷ">[0]!BlankMacro1</definedName>
    <definedName name="ㅈㄷㄱ" localSheetId="5">#REF!</definedName>
    <definedName name="ㅈㄷㄱ" localSheetId="3">#REF!</definedName>
    <definedName name="ㅈㄷㄱ" localSheetId="7">#REF!</definedName>
    <definedName name="ㅈㄷㄱ" localSheetId="6">#REF!</definedName>
    <definedName name="ㅈㄷㄱ">#REF!</definedName>
    <definedName name="ㅈㄷㄳㅈㄷㅍㅎㄱ" hidden="1">{#N/A,#N/A,FALSE,"표지목차"}</definedName>
    <definedName name="ㅈㄷㄳㅎㅍㅂㅈㄱ" hidden="1">{#N/A,#N/A,FALSE,"골재소요량";#N/A,#N/A,FALSE,"골재소요량"}</definedName>
    <definedName name="ㅈㄷㅅ">[57]위치조서!$J$8</definedName>
    <definedName name="ㅈㄷㅅㄱㄷㅈ" localSheetId="5">[0]!BlankMacro1</definedName>
    <definedName name="ㅈㄷㅅㄱㄷㅈ" localSheetId="3">[0]!BlankMacro1</definedName>
    <definedName name="ㅈㄷㅅㄱㄷㅈ" localSheetId="7">[0]!BlankMacro1</definedName>
    <definedName name="ㅈㄷㅅㄱㄷㅈ" localSheetId="6">[0]!BlankMacro1</definedName>
    <definedName name="ㅈㄷㅅㄱㄷㅈ">[0]!BlankMacro1</definedName>
    <definedName name="ㅈㅁㄱㄷ" hidden="1">{#N/A,#N/A,FALSE,"단가표지"}</definedName>
    <definedName name="ㅈㅈ" hidden="1">{#N/A,#N/A,FALSE,"조골재"}</definedName>
    <definedName name="ㅈㅈㅈ" hidden="1">{#N/A,#N/A,FALSE,"조골재"}</definedName>
    <definedName name="ㅈㅈㅈㅈ" localSheetId="5">#REF!</definedName>
    <definedName name="ㅈㅈㅈㅈ" localSheetId="3">#REF!</definedName>
    <definedName name="ㅈㅈㅈㅈ" localSheetId="7">#REF!</definedName>
    <definedName name="ㅈㅈㅈㅈ" localSheetId="6">#REF!</definedName>
    <definedName name="ㅈㅈㅈㅈ">#REF!</definedName>
    <definedName name="ㅈㅈㅈㅈㅈ" hidden="1">{#N/A,#N/A,FALSE,"혼합골재"}</definedName>
    <definedName name="ㅈㅈㅈㅈㅈㅈ" localSheetId="5">#REF!</definedName>
    <definedName name="ㅈㅈㅈㅈㅈㅈ" localSheetId="3">#REF!</definedName>
    <definedName name="ㅈㅈㅈㅈㅈㅈ" localSheetId="7">#REF!</definedName>
    <definedName name="ㅈㅈㅈㅈㅈㅈ" localSheetId="6">#REF!</definedName>
    <definedName name="ㅈㅈㅈㅈㅈㅈ">#REF!</definedName>
    <definedName name="자" localSheetId="5">#REF!</definedName>
    <definedName name="자" localSheetId="3">#REF!</definedName>
    <definedName name="자" localSheetId="7">#REF!</definedName>
    <definedName name="자" localSheetId="6">#REF!</definedName>
    <definedName name="자">#REF!</definedName>
    <definedName name="자가나아" localSheetId="5">#REF!</definedName>
    <definedName name="자가나아" localSheetId="3">#REF!</definedName>
    <definedName name="자가나아" localSheetId="7">#REF!</definedName>
    <definedName name="자가나아" localSheetId="6">#REF!</definedName>
    <definedName name="자가나아">#REF!</definedName>
    <definedName name="자갈시멘트모래">'[24]자갈,시멘트,모래산출'!$A$1:$G$33</definedName>
    <definedName name="자고나니" localSheetId="5">#REF!</definedName>
    <definedName name="자고나니" localSheetId="3">#REF!</definedName>
    <definedName name="자고나니" localSheetId="7">#REF!</definedName>
    <definedName name="자고나니" localSheetId="6">#REF!</definedName>
    <definedName name="자고나니">#REF!</definedName>
    <definedName name="자다가" localSheetId="5">#REF!</definedName>
    <definedName name="자다가" localSheetId="3">#REF!</definedName>
    <definedName name="자다가" localSheetId="7">#REF!</definedName>
    <definedName name="자다가" localSheetId="6">#REF!</definedName>
    <definedName name="자다가">#REF!</definedName>
    <definedName name="자다나" localSheetId="5">#REF!</definedName>
    <definedName name="자다나" localSheetId="3">#REF!</definedName>
    <definedName name="자다나" localSheetId="7">#REF!</definedName>
    <definedName name="자다나" localSheetId="6">#REF!</definedName>
    <definedName name="자다나">#REF!</definedName>
    <definedName name="자리" localSheetId="4">#REF!</definedName>
    <definedName name="자리" localSheetId="5">#REF!</definedName>
    <definedName name="자리" localSheetId="3">#REF!</definedName>
    <definedName name="자리" localSheetId="7">#REF!</definedName>
    <definedName name="자리" localSheetId="6">#REF!</definedName>
    <definedName name="자리">#REF!</definedName>
    <definedName name="자연수위" localSheetId="5">#REF!</definedName>
    <definedName name="자연수위" localSheetId="3">#REF!</definedName>
    <definedName name="자연수위" localSheetId="7">#REF!</definedName>
    <definedName name="자연수위" localSheetId="6">#REF!</definedName>
    <definedName name="자연수위">#REF!</definedName>
    <definedName name="자재집게" localSheetId="5">BlankMacro1</definedName>
    <definedName name="자재집게" localSheetId="3">BlankMacro1</definedName>
    <definedName name="자재집게" localSheetId="7">BlankMacro1</definedName>
    <definedName name="자재집게" localSheetId="6">BlankMacro1</definedName>
    <definedName name="자재집게">BlankMacro1</definedName>
    <definedName name="자재집계표" localSheetId="5">[12]수량산출!#REF!</definedName>
    <definedName name="자재집계표" localSheetId="3">[12]수량산출!#REF!</definedName>
    <definedName name="자재집계표" localSheetId="7">[12]수량산출!#REF!</definedName>
    <definedName name="자재집계표" localSheetId="6">[12]수량산출!#REF!</definedName>
    <definedName name="자재집계표">[12]수량산출!#REF!</definedName>
    <definedName name="자재집계표제목" localSheetId="5">[12]수량산출!#REF!</definedName>
    <definedName name="자재집계표제목" localSheetId="3">[12]수량산출!#REF!</definedName>
    <definedName name="자재집계표제목" localSheetId="7">[12]수량산출!#REF!</definedName>
    <definedName name="자재집계표제목" localSheetId="6">[12]수량산출!#REF!</definedName>
    <definedName name="자재집계표제목">[12]수량산출!#REF!</definedName>
    <definedName name="자지" localSheetId="5">#REF!</definedName>
    <definedName name="자지" localSheetId="3">#REF!</definedName>
    <definedName name="자지" localSheetId="7">#REF!</definedName>
    <definedName name="자지" localSheetId="6">#REF!</definedName>
    <definedName name="자지">#REF!</definedName>
    <definedName name="장산1" localSheetId="5">#REF!</definedName>
    <definedName name="장산1" localSheetId="3">#REF!</definedName>
    <definedName name="장산1" localSheetId="7">#REF!</definedName>
    <definedName name="장산1" localSheetId="6">#REF!</definedName>
    <definedName name="장산1">#REF!</definedName>
    <definedName name="장산2" localSheetId="5">#REF!</definedName>
    <definedName name="장산2" localSheetId="3">#REF!</definedName>
    <definedName name="장산2" localSheetId="7">#REF!</definedName>
    <definedName name="장산2" localSheetId="6">#REF!</definedName>
    <definedName name="장산2">#REF!</definedName>
    <definedName name="장산3" localSheetId="5">#REF!</definedName>
    <definedName name="장산3" localSheetId="3">#REF!</definedName>
    <definedName name="장산3" localSheetId="7">#REF!</definedName>
    <definedName name="장산3" localSheetId="6">#REF!</definedName>
    <definedName name="장산3">#REF!</definedName>
    <definedName name="장산교" localSheetId="4">#REF!</definedName>
    <definedName name="장산교" localSheetId="5">#REF!</definedName>
    <definedName name="장산교" localSheetId="3">#REF!</definedName>
    <definedName name="장산교" localSheetId="7">#REF!</definedName>
    <definedName name="장산교" localSheetId="6">#REF!</definedName>
    <definedName name="장산교">#REF!</definedName>
    <definedName name="장춘" localSheetId="5">#REF!</definedName>
    <definedName name="장춘" localSheetId="3">#REF!</definedName>
    <definedName name="장춘" localSheetId="7">#REF!</definedName>
    <definedName name="장춘" localSheetId="6">#REF!</definedName>
    <definedName name="장춘">#REF!</definedName>
    <definedName name="재료비" localSheetId="4">#REF!</definedName>
    <definedName name="재료비" localSheetId="5">#REF!</definedName>
    <definedName name="재료비" localSheetId="3">#REF!</definedName>
    <definedName name="재료비" localSheetId="7">#REF!</definedName>
    <definedName name="재료비" localSheetId="6">#REF!</definedName>
    <definedName name="재료비">#REF!</definedName>
    <definedName name="재료비금액" localSheetId="5">#REF!</definedName>
    <definedName name="재료비금액" localSheetId="3">#REF!</definedName>
    <definedName name="재료비금액" localSheetId="7">#REF!</definedName>
    <definedName name="재료비금액" localSheetId="6">#REF!</definedName>
    <definedName name="재료비금액">#REF!</definedName>
    <definedName name="재료비단가" localSheetId="5">#REF!</definedName>
    <definedName name="재료비단가" localSheetId="3">#REF!</definedName>
    <definedName name="재료비단가" localSheetId="7">#REF!</definedName>
    <definedName name="재료비단가" localSheetId="6">#REF!</definedName>
    <definedName name="재료비단가">#REF!</definedName>
    <definedName name="재료비합" localSheetId="4">#REF!</definedName>
    <definedName name="재료비합" localSheetId="5">#REF!</definedName>
    <definedName name="재료비합" localSheetId="3">#REF!</definedName>
    <definedName name="재료비합" localSheetId="7">#REF!</definedName>
    <definedName name="재료비합" localSheetId="6">#REF!</definedName>
    <definedName name="재료비합">#REF!</definedName>
    <definedName name="재하시험인원" localSheetId="4">#REF!</definedName>
    <definedName name="재하시험인원" localSheetId="5">#REF!</definedName>
    <definedName name="재하시험인원" localSheetId="3">#REF!</definedName>
    <definedName name="재하시험인원" localSheetId="7">#REF!</definedName>
    <definedName name="재하시험인원" localSheetId="6">#REF!</definedName>
    <definedName name="재하시험인원">#REF!</definedName>
    <definedName name="저수조만수위" localSheetId="5">#REF!</definedName>
    <definedName name="저수조만수위" localSheetId="3">#REF!</definedName>
    <definedName name="저수조만수위" localSheetId="7">#REF!</definedName>
    <definedName name="저수조만수위" localSheetId="6">#REF!</definedName>
    <definedName name="저수조만수위">#REF!</definedName>
    <definedName name="적용비율" localSheetId="4">#REF!</definedName>
    <definedName name="적용비율" localSheetId="5">#REF!</definedName>
    <definedName name="적용비율" localSheetId="3">#REF!</definedName>
    <definedName name="적용비율" localSheetId="7">#REF!</definedName>
    <definedName name="적용비율" localSheetId="6">#REF!</definedName>
    <definedName name="적용비율">#REF!</definedName>
    <definedName name="적용외업인원수" localSheetId="4">#REF!</definedName>
    <definedName name="적용외업인원수" localSheetId="5">#REF!</definedName>
    <definedName name="적용외업인원수" localSheetId="3">#REF!</definedName>
    <definedName name="적용외업인원수" localSheetId="7">#REF!</definedName>
    <definedName name="적용외업인원수" localSheetId="6">#REF!</definedName>
    <definedName name="적용외업인원수">#REF!</definedName>
    <definedName name="적용전체인원수" localSheetId="4">#REF!</definedName>
    <definedName name="적용전체인원수" localSheetId="5">#REF!</definedName>
    <definedName name="적용전체인원수" localSheetId="3">#REF!</definedName>
    <definedName name="적용전체인원수" localSheetId="7">#REF!</definedName>
    <definedName name="적용전체인원수" localSheetId="6">#REF!</definedName>
    <definedName name="적용전체인원수">#REF!</definedName>
    <definedName name="전동기용량" localSheetId="5">#REF!</definedName>
    <definedName name="전동기용량" localSheetId="3">#REF!</definedName>
    <definedName name="전동기용량" localSheetId="7">#REF!</definedName>
    <definedName name="전동기용량" localSheetId="6">#REF!</definedName>
    <definedName name="전동기용량">#REF!</definedName>
    <definedName name="전산자료">[58]교각계산!$E$34</definedName>
    <definedName name="전체분" localSheetId="4">#REF!</definedName>
    <definedName name="전체분" localSheetId="5">#REF!</definedName>
    <definedName name="전체분" localSheetId="3">#REF!</definedName>
    <definedName name="전체분" localSheetId="7">#REF!</definedName>
    <definedName name="전체분" localSheetId="6">#REF!</definedName>
    <definedName name="전체분">#REF!</definedName>
    <definedName name="전체인원수" localSheetId="4">#REF!</definedName>
    <definedName name="전체인원수" localSheetId="5">#REF!</definedName>
    <definedName name="전체인원수" localSheetId="3">#REF!</definedName>
    <definedName name="전체인원수" localSheetId="7">#REF!</definedName>
    <definedName name="전체인원수" localSheetId="6">#REF!</definedName>
    <definedName name="전체인원수">#REF!</definedName>
    <definedName name="전체집계" localSheetId="4">#REF!</definedName>
    <definedName name="전체집계" localSheetId="5">#REF!</definedName>
    <definedName name="전체집계" localSheetId="3">#REF!</definedName>
    <definedName name="전체집계" localSheetId="7">#REF!</definedName>
    <definedName name="전체집계" localSheetId="6">#REF!</definedName>
    <definedName name="전체집계">#REF!</definedName>
    <definedName name="절토부도수로_재료수량산출" localSheetId="5">[12]수량산출!#REF!</definedName>
    <definedName name="절토부도수로_재료수량산출" localSheetId="3">[12]수량산출!#REF!</definedName>
    <definedName name="절토부도수로_재료수량산출" localSheetId="7">[12]수량산출!#REF!</definedName>
    <definedName name="절토부도수로_재료수량산출" localSheetId="6">[12]수량산출!#REF!</definedName>
    <definedName name="절토부도수로_재료수량산출">[12]수량산출!#REF!</definedName>
    <definedName name="절토부도수로_토공수량산출" localSheetId="5">[12]수량산출!#REF!</definedName>
    <definedName name="절토부도수로_토공수량산출" localSheetId="3">[12]수량산출!#REF!</definedName>
    <definedName name="절토부도수로_토공수량산출" localSheetId="7">[12]수량산출!#REF!</definedName>
    <definedName name="절토부도수로_토공수량산출" localSheetId="6">[12]수량산출!#REF!</definedName>
    <definedName name="절토부도수로_토공수량산출">[12]수량산출!#REF!</definedName>
    <definedName name="접고">[51]위치조서!$J$8</definedName>
    <definedName name="접기층" localSheetId="5">#REF!</definedName>
    <definedName name="접기층" localSheetId="3">#REF!</definedName>
    <definedName name="접기층" localSheetId="7">#REF!</definedName>
    <definedName name="접기층" localSheetId="6">#REF!</definedName>
    <definedName name="접기층">#REF!</definedName>
    <definedName name="접노상" localSheetId="5">#REF!</definedName>
    <definedName name="접노상" localSheetId="3">#REF!</definedName>
    <definedName name="접노상" localSheetId="7">#REF!</definedName>
    <definedName name="접노상" localSheetId="6">#REF!</definedName>
    <definedName name="접노상">#REF!</definedName>
    <definedName name="접보조기층" localSheetId="5">#REF!</definedName>
    <definedName name="접보조기층" localSheetId="3">#REF!</definedName>
    <definedName name="접보조기층" localSheetId="7">#REF!</definedName>
    <definedName name="접보조기층" localSheetId="6">#REF!</definedName>
    <definedName name="접보조기층">#REF!</definedName>
    <definedName name="접속" localSheetId="5">#REF!</definedName>
    <definedName name="접속" localSheetId="3">#REF!</definedName>
    <definedName name="접속" localSheetId="7">#REF!</definedName>
    <definedName name="접속" localSheetId="6">#REF!</definedName>
    <definedName name="접속">#REF!</definedName>
    <definedName name="접속도로" localSheetId="5">#REF!</definedName>
    <definedName name="접속도로" localSheetId="3">#REF!</definedName>
    <definedName name="접속도로" localSheetId="7">#REF!</definedName>
    <definedName name="접속도로" localSheetId="6">#REF!</definedName>
    <definedName name="접속도로">#REF!</definedName>
    <definedName name="접속면적" localSheetId="5">#REF!</definedName>
    <definedName name="접속면적" localSheetId="3">#REF!</definedName>
    <definedName name="접속면적" localSheetId="7">#REF!</definedName>
    <definedName name="접속면적" localSheetId="6">#REF!</definedName>
    <definedName name="접속면적">#REF!</definedName>
    <definedName name="접속현황" localSheetId="5">#REF!</definedName>
    <definedName name="접속현황" localSheetId="3">#REF!</definedName>
    <definedName name="접속현황" localSheetId="7">#REF!</definedName>
    <definedName name="접속현황" localSheetId="6">#REF!</definedName>
    <definedName name="접속현황">#REF!</definedName>
    <definedName name="접절토" localSheetId="5">#REF!</definedName>
    <definedName name="접절토" localSheetId="3">#REF!</definedName>
    <definedName name="접절토" localSheetId="7">#REF!</definedName>
    <definedName name="접절토" localSheetId="6">#REF!</definedName>
    <definedName name="접절토">#REF!</definedName>
    <definedName name="접택코트" localSheetId="5">#REF!</definedName>
    <definedName name="접택코트" localSheetId="3">#REF!</definedName>
    <definedName name="접택코트" localSheetId="7">#REF!</definedName>
    <definedName name="접택코트" localSheetId="6">#REF!</definedName>
    <definedName name="접택코트">#REF!</definedName>
    <definedName name="접표층" localSheetId="5">#REF!</definedName>
    <definedName name="접표층" localSheetId="3">#REF!</definedName>
    <definedName name="접표층" localSheetId="7">#REF!</definedName>
    <definedName name="접표층" localSheetId="6">#REF!</definedName>
    <definedName name="접표층">#REF!</definedName>
    <definedName name="접프라임코트" localSheetId="5">#REF!</definedName>
    <definedName name="접프라임코트" localSheetId="3">#REF!</definedName>
    <definedName name="접프라임코트" localSheetId="7">#REF!</definedName>
    <definedName name="접프라임코트" localSheetId="6">#REF!</definedName>
    <definedName name="접프라임코트">#REF!</definedName>
    <definedName name="정체인" localSheetId="5">#REF!</definedName>
    <definedName name="정체인" localSheetId="3">#REF!</definedName>
    <definedName name="정체인" localSheetId="7">#REF!</definedName>
    <definedName name="정체인" localSheetId="6">#REF!</definedName>
    <definedName name="정체인">#REF!</definedName>
    <definedName name="정체인간격" localSheetId="5">#REF!</definedName>
    <definedName name="정체인간격" localSheetId="3">#REF!</definedName>
    <definedName name="정체인간격" localSheetId="7">#REF!</definedName>
    <definedName name="정체인간격" localSheetId="6">#REF!</definedName>
    <definedName name="정체인간격">#REF!</definedName>
    <definedName name="제각경비" localSheetId="4">#REF!</definedName>
    <definedName name="제각경비" localSheetId="5">#REF!</definedName>
    <definedName name="제각경비" localSheetId="3">#REF!</definedName>
    <definedName name="제각경비" localSheetId="7">#REF!</definedName>
    <definedName name="제각경비" localSheetId="6">#REF!</definedName>
    <definedName name="제각경비">#REF!</definedName>
    <definedName name="제각노무비" localSheetId="4">#REF!</definedName>
    <definedName name="제각노무비" localSheetId="5">#REF!</definedName>
    <definedName name="제각노무비" localSheetId="3">#REF!</definedName>
    <definedName name="제각노무비" localSheetId="7">#REF!</definedName>
    <definedName name="제각노무비" localSheetId="6">#REF!</definedName>
    <definedName name="제각노무비">#REF!</definedName>
    <definedName name="제각이윤" localSheetId="4">#REF!</definedName>
    <definedName name="제각이윤" localSheetId="5">#REF!</definedName>
    <definedName name="제각이윤" localSheetId="3">#REF!</definedName>
    <definedName name="제각이윤" localSheetId="7">#REF!</definedName>
    <definedName name="제각이윤" localSheetId="6">#REF!</definedName>
    <definedName name="제각이윤">#REF!</definedName>
    <definedName name="제각일관" localSheetId="4">#REF!</definedName>
    <definedName name="제각일관" localSheetId="5">#REF!</definedName>
    <definedName name="제각일관" localSheetId="3">#REF!</definedName>
    <definedName name="제각일관" localSheetId="7">#REF!</definedName>
    <definedName name="제각일관" localSheetId="6">#REF!</definedName>
    <definedName name="제각일관">#REF!</definedName>
    <definedName name="제각재료비" localSheetId="4">#REF!</definedName>
    <definedName name="제각재료비" localSheetId="5">#REF!</definedName>
    <definedName name="제각재료비" localSheetId="3">#REF!</definedName>
    <definedName name="제각재료비" localSheetId="7">#REF!</definedName>
    <definedName name="제각재료비" localSheetId="6">#REF!</definedName>
    <definedName name="제각재료비">#REF!</definedName>
    <definedName name="제각직노" localSheetId="4">#REF!</definedName>
    <definedName name="제각직노" localSheetId="5">#REF!</definedName>
    <definedName name="제각직노" localSheetId="3">#REF!</definedName>
    <definedName name="제각직노" localSheetId="7">#REF!</definedName>
    <definedName name="제각직노" localSheetId="6">#REF!</definedName>
    <definedName name="제각직노">#REF!</definedName>
    <definedName name="제각직접노무비" localSheetId="4">#REF!</definedName>
    <definedName name="제각직접노무비" localSheetId="5">#REF!</definedName>
    <definedName name="제각직접노무비" localSheetId="3">#REF!</definedName>
    <definedName name="제각직접노무비" localSheetId="7">#REF!</definedName>
    <definedName name="제각직접노무비" localSheetId="6">#REF!</definedName>
    <definedName name="제각직접노무비">#REF!</definedName>
    <definedName name="제각직접노무비전" localSheetId="4">#REF!</definedName>
    <definedName name="제각직접노무비전" localSheetId="5">#REF!</definedName>
    <definedName name="제각직접노무비전" localSheetId="3">#REF!</definedName>
    <definedName name="제각직접노무비전" localSheetId="7">#REF!</definedName>
    <definedName name="제각직접노무비전" localSheetId="6">#REF!</definedName>
    <definedName name="제각직접노무비전">#REF!</definedName>
    <definedName name="제경비" localSheetId="4">#REF!</definedName>
    <definedName name="제경비" localSheetId="5">#REF!</definedName>
    <definedName name="제경비" localSheetId="3">#REF!</definedName>
    <definedName name="제경비" localSheetId="7">#REF!</definedName>
    <definedName name="제경비" localSheetId="6">#REF!</definedName>
    <definedName name="제경비">#REF!</definedName>
    <definedName name="제수문" localSheetId="5" hidden="1">#REF!</definedName>
    <definedName name="제수문" localSheetId="3" hidden="1">#REF!</definedName>
    <definedName name="제수문" localSheetId="7" hidden="1">#REF!</definedName>
    <definedName name="제수문" localSheetId="6" hidden="1">#REF!</definedName>
    <definedName name="제수문" hidden="1">#REF!</definedName>
    <definedName name="조">'[59]표  지'!$J$8</definedName>
    <definedName name="조건1">IF([60]수량!XEV1048571&gt;=[60]수량!XEU27,([60]수량!XEV27+(([60]수량!XEV28-[60]수량!XEV27)/([60]수량!XEU28-[60]수량!XEU27))*([60]수량!XEV1048571-[60]수량!XEU27))*[60]수량!A1048571,IF([60]수량!XEV1048571&gt;[60]수량!XEU28,([60]수량!XEV28+(([60]수량!XEV29-[60]수량!XEV28)/([60]수량!XEU29-[60]수량!XEU28))*([60]수량!XEV1048571-[60]수량!XEU28))*[60]수량!A1048571,IF([60]수량!XEV1048571&gt;[60]수량!XEU29,([60]수량!XEV29+(([60]수량!XEV30-[60]수량!XEV29)/([60]수량!XEU30-[60]수량!XEU29))*([60]수량!XEV1048571-[60]수량!XEU29))*[60]수량!A1048571,IF([60]수량!XEV1048571&gt;[60]수량!XEU30,([60]수량!XEV30+(([60]수량!XEV31-[60]수량!XEV30)/([60]수량!XEU31-[60]수량!XEU30))*([60]수량!XEV1048571-[60]수량!XEU30))*[60]수량!A1048571))))</definedName>
    <definedName name="조영" localSheetId="4">#REF!</definedName>
    <definedName name="조영" localSheetId="5">#REF!</definedName>
    <definedName name="조영" localSheetId="3">#REF!</definedName>
    <definedName name="조영" localSheetId="7">#REF!</definedName>
    <definedName name="조영" localSheetId="6">#REF!</definedName>
    <definedName name="조영">#REF!</definedName>
    <definedName name="조영수" localSheetId="5">#REF!</definedName>
    <definedName name="조영수" localSheetId="3">#REF!</definedName>
    <definedName name="조영수" localSheetId="7">#REF!</definedName>
    <definedName name="조영수" localSheetId="6">#REF!</definedName>
    <definedName name="조영수">#REF!</definedName>
    <definedName name="종" localSheetId="5">#REF!</definedName>
    <definedName name="종" localSheetId="3">#REF!</definedName>
    <definedName name="종" localSheetId="7">#REF!</definedName>
    <definedName name="종" localSheetId="6">#REF!</definedName>
    <definedName name="종">#REF!</definedName>
    <definedName name="종_배_수_관__개_소_별_명_세" localSheetId="5">[12]수량산출!#REF!</definedName>
    <definedName name="종_배_수_관__개_소_별_명_세" localSheetId="3">[12]수량산출!#REF!</definedName>
    <definedName name="종_배_수_관__개_소_별_명_세" localSheetId="7">[12]수량산출!#REF!</definedName>
    <definedName name="종_배_수_관__개_소_별_명_세" localSheetId="6">[12]수량산출!#REF!</definedName>
    <definedName name="종_배_수_관__개_소_별_명_세">[12]수량산출!#REF!</definedName>
    <definedName name="종_배_수_관_수_량_집_계" localSheetId="5">[12]수량산출!#REF!</definedName>
    <definedName name="종_배_수_관_수_량_집_계" localSheetId="3">[12]수량산출!#REF!</definedName>
    <definedName name="종_배_수_관_수_량_집_계" localSheetId="7">[12]수량산출!#REF!</definedName>
    <definedName name="종_배_수_관_수_량_집_계" localSheetId="6">[12]수량산출!#REF!</definedName>
    <definedName name="종_배_수_관_수_량_집_계">[12]수량산출!#REF!</definedName>
    <definedName name="종구분" localSheetId="5">#REF!</definedName>
    <definedName name="종구분" localSheetId="3">#REF!</definedName>
    <definedName name="종구분" localSheetId="7">#REF!</definedName>
    <definedName name="종구분" localSheetId="6">#REF!</definedName>
    <definedName name="종구분">#REF!</definedName>
    <definedName name="종리핑" localSheetId="5">#REF!</definedName>
    <definedName name="종리핑" localSheetId="3">#REF!</definedName>
    <definedName name="종리핑" localSheetId="7">#REF!</definedName>
    <definedName name="종리핑" localSheetId="6">#REF!</definedName>
    <definedName name="종리핑">#REF!</definedName>
    <definedName name="종면벽" localSheetId="5">#REF!</definedName>
    <definedName name="종면벽" localSheetId="3">#REF!</definedName>
    <definedName name="종면벽" localSheetId="7">#REF!</definedName>
    <definedName name="종면벽" localSheetId="6">#REF!</definedName>
    <definedName name="종면벽">#REF!</definedName>
    <definedName name="종발파" localSheetId="5">#REF!</definedName>
    <definedName name="종발파" localSheetId="3">#REF!</definedName>
    <definedName name="종발파" localSheetId="7">#REF!</definedName>
    <definedName name="종발파" localSheetId="6">#REF!</definedName>
    <definedName name="종발파">#REF!</definedName>
    <definedName name="종배수" localSheetId="5">#REF!</definedName>
    <definedName name="종배수" localSheetId="3">#REF!</definedName>
    <definedName name="종배수" localSheetId="7">#REF!</definedName>
    <definedName name="종배수" localSheetId="6">#REF!</definedName>
    <definedName name="종배수">#REF!</definedName>
    <definedName name="종배수관" localSheetId="5">[42]수량산출!#REF!</definedName>
    <definedName name="종배수관" localSheetId="3">[42]수량산출!#REF!</definedName>
    <definedName name="종배수관" localSheetId="7">[42]수량산출!#REF!</definedName>
    <definedName name="종배수관" localSheetId="6">[42]수량산출!#REF!</definedName>
    <definedName name="종배수관">[42]수량산출!#REF!</definedName>
    <definedName name="종배수날개벽단위수량" localSheetId="5">BlankMacro1</definedName>
    <definedName name="종배수날개벽단위수량" localSheetId="3">BlankMacro1</definedName>
    <definedName name="종배수날개벽단위수량" localSheetId="7">BlankMacro1</definedName>
    <definedName name="종배수날개벽단위수량" localSheetId="6">BlankMacro1</definedName>
    <definedName name="종배수날개벽단위수량">BlankMacro1</definedName>
    <definedName name="종배수위치" localSheetId="5">#REF!</definedName>
    <definedName name="종배수위치" localSheetId="3">#REF!</definedName>
    <definedName name="종배수위치" localSheetId="7">#REF!</definedName>
    <definedName name="종배수위치" localSheetId="6">#REF!</definedName>
    <definedName name="종배수위치">#REF!</definedName>
    <definedName name="종연장조서" localSheetId="5">#REF!</definedName>
    <definedName name="종연장조서" localSheetId="3">#REF!</definedName>
    <definedName name="종연장조서" localSheetId="7">#REF!</definedName>
    <definedName name="종연장조서" localSheetId="6">#REF!</definedName>
    <definedName name="종연장조서">#REF!</definedName>
    <definedName name="종토사" localSheetId="5">#REF!</definedName>
    <definedName name="종토사" localSheetId="3">#REF!</definedName>
    <definedName name="종토사" localSheetId="7">#REF!</definedName>
    <definedName name="종토사" localSheetId="6">#REF!</definedName>
    <definedName name="종토사">#REF!</definedName>
    <definedName name="죠ㅠㅠㅅㅈ" localSheetId="5">[0]!BlankMacro1</definedName>
    <definedName name="죠ㅠㅠㅅㅈ" localSheetId="3">[0]!BlankMacro1</definedName>
    <definedName name="죠ㅠㅠㅅㅈ" localSheetId="7">[0]!BlankMacro1</definedName>
    <definedName name="죠ㅠㅠㅅㅈ" localSheetId="6">[0]!BlankMacro1</definedName>
    <definedName name="죠ㅠㅠㅅㅈ">[0]!BlankMacro1</definedName>
    <definedName name="주차장토공" localSheetId="5">#REF!</definedName>
    <definedName name="주차장토공" localSheetId="3">#REF!</definedName>
    <definedName name="주차장토공" localSheetId="7">#REF!</definedName>
    <definedName name="주차장토공" localSheetId="6">#REF!</definedName>
    <definedName name="주차장토공">#REF!</definedName>
    <definedName name="줄떼" localSheetId="5">#REF!</definedName>
    <definedName name="줄떼" localSheetId="3">#REF!</definedName>
    <definedName name="줄떼" localSheetId="7">#REF!</definedName>
    <definedName name="줄떼" localSheetId="6">#REF!</definedName>
    <definedName name="줄떼">#REF!</definedName>
    <definedName name="중급" localSheetId="4">#REF!</definedName>
    <definedName name="중급" localSheetId="5">#REF!</definedName>
    <definedName name="중급" localSheetId="3">#REF!</definedName>
    <definedName name="중급" localSheetId="7">#REF!</definedName>
    <definedName name="중급" localSheetId="6">#REF!</definedName>
    <definedName name="중급">#REF!</definedName>
    <definedName name="중급기능사" localSheetId="4">#REF!</definedName>
    <definedName name="중급기능사" localSheetId="5">#REF!</definedName>
    <definedName name="중급기능사" localSheetId="3">#REF!</definedName>
    <definedName name="중급기능사" localSheetId="7">#REF!</definedName>
    <definedName name="중급기능사" localSheetId="6">#REF!</definedName>
    <definedName name="중급기능사">#REF!</definedName>
    <definedName name="중기" localSheetId="4">#REF!</definedName>
    <definedName name="중기" localSheetId="5">#REF!</definedName>
    <definedName name="중기" localSheetId="3">#REF!</definedName>
    <definedName name="중기" localSheetId="7">#REF!</definedName>
    <definedName name="중기" localSheetId="6">#REF!</definedName>
    <definedName name="중기">#REF!</definedName>
    <definedName name="중기운전기사" localSheetId="4">#REF!</definedName>
    <definedName name="중기운전기사" localSheetId="5">#REF!</definedName>
    <definedName name="중기운전기사" localSheetId="3">#REF!</definedName>
    <definedName name="중기운전기사" localSheetId="7">#REF!</definedName>
    <definedName name="중기운전기사" localSheetId="6">#REF!</definedName>
    <definedName name="중기운전기사">#REF!</definedName>
    <definedName name="중기운전조수" localSheetId="4">#REF!</definedName>
    <definedName name="중기운전조수" localSheetId="5">#REF!</definedName>
    <definedName name="중기운전조수" localSheetId="3">#REF!</definedName>
    <definedName name="중기운전조수" localSheetId="7">#REF!</definedName>
    <definedName name="중기운전조수" localSheetId="6">#REF!</definedName>
    <definedName name="중기운전조수">#REF!</definedName>
    <definedName name="중기조장" localSheetId="4">#REF!</definedName>
    <definedName name="중기조장" localSheetId="5">#REF!</definedName>
    <definedName name="중기조장" localSheetId="3">#REF!</definedName>
    <definedName name="중기조장" localSheetId="7">#REF!</definedName>
    <definedName name="중기조장" localSheetId="6">#REF!</definedName>
    <definedName name="중기조장">#REF!</definedName>
    <definedName name="중량" localSheetId="5">#REF!</definedName>
    <definedName name="중량" localSheetId="3">#REF!</definedName>
    <definedName name="중량" localSheetId="7">#REF!</definedName>
    <definedName name="중량" localSheetId="6">#REF!</definedName>
    <definedName name="중량">#REF!</definedName>
    <definedName name="중량표" localSheetId="5">#REF!</definedName>
    <definedName name="중량표" localSheetId="3">#REF!</definedName>
    <definedName name="중량표" localSheetId="7">#REF!</definedName>
    <definedName name="중량표" localSheetId="6">#REF!</definedName>
    <definedName name="중량표">#REF!</definedName>
    <definedName name="중력식옹벽_개소별명세" localSheetId="5">[12]수량산출!#REF!</definedName>
    <definedName name="중력식옹벽_개소별명세" localSheetId="3">[12]수량산출!#REF!</definedName>
    <definedName name="중력식옹벽_개소별명세" localSheetId="7">[12]수량산출!#REF!</definedName>
    <definedName name="중력식옹벽_개소별명세" localSheetId="6">[12]수량산출!#REF!</definedName>
    <definedName name="중력식옹벽_개소별명세">[12]수량산출!#REF!</definedName>
    <definedName name="중력식옹벽_수량집계" localSheetId="5">[12]수량산출!#REF!</definedName>
    <definedName name="중력식옹벽_수량집계" localSheetId="3">[12]수량산출!#REF!</definedName>
    <definedName name="중력식옹벽_수량집계" localSheetId="7">[12]수량산출!#REF!</definedName>
    <definedName name="중력식옹벽_수량집계" localSheetId="6">[12]수량산출!#REF!</definedName>
    <definedName name="중력식옹벽_수량집계">[12]수량산출!#REF!</definedName>
    <definedName name="중로포장">[9]Sheet1!$E$10</definedName>
    <definedName name="중유" localSheetId="4">#REF!</definedName>
    <definedName name="중유" localSheetId="5">#REF!</definedName>
    <definedName name="중유" localSheetId="3">#REF!</definedName>
    <definedName name="중유" localSheetId="7">#REF!</definedName>
    <definedName name="중유" localSheetId="6">#REF!</definedName>
    <definedName name="중유">#REF!</definedName>
    <definedName name="중흥깨기집게">[61]적용단위길이!$L$1:$O$65536</definedName>
    <definedName name="증１" localSheetId="4">#REF!</definedName>
    <definedName name="증１" localSheetId="5">#REF!</definedName>
    <definedName name="증１" localSheetId="3">#REF!</definedName>
    <definedName name="증１" localSheetId="7">#REF!</definedName>
    <definedName name="증１" localSheetId="6">#REF!</definedName>
    <definedName name="증１">#REF!</definedName>
    <definedName name="지구명">[30]자료!$B$1:$C$65536</definedName>
    <definedName name="지급부가제외">[62]지급자재!$J$22</definedName>
    <definedName name="지동" localSheetId="5">#REF!</definedName>
    <definedName name="지동" localSheetId="3">#REF!</definedName>
    <definedName name="지동" localSheetId="7">#REF!</definedName>
    <definedName name="지동" localSheetId="6">#REF!</definedName>
    <definedName name="지동">#REF!</definedName>
    <definedName name="지부외배">[62]지급자재!$U$22</definedName>
    <definedName name="지부외평">[62]지급자재!$AF$22</definedName>
    <definedName name="지부포배">[62]지급자재!$T$22</definedName>
    <definedName name="지부포수">[62]지급자재!$T$22</definedName>
    <definedName name="지부포평">[62]지급자재!$AE$22</definedName>
    <definedName name="직접경비" localSheetId="4">#REF!</definedName>
    <definedName name="직접경비" localSheetId="5">#REF!</definedName>
    <definedName name="직접경비" localSheetId="3">#REF!</definedName>
    <definedName name="직접경비" localSheetId="7">#REF!</definedName>
    <definedName name="직접경비" localSheetId="6">#REF!</definedName>
    <definedName name="직접경비">#REF!</definedName>
    <definedName name="직접노무비" localSheetId="4">#REF!</definedName>
    <definedName name="직접노무비" localSheetId="5">#REF!</definedName>
    <definedName name="직접노무비" localSheetId="3">#REF!</definedName>
    <definedName name="직접노무비" localSheetId="7">#REF!</definedName>
    <definedName name="직접노무비" localSheetId="6">#REF!</definedName>
    <definedName name="직접노무비">#REF!</definedName>
    <definedName name="직접인건비" localSheetId="4">#REF!</definedName>
    <definedName name="직접인건비" localSheetId="5">#REF!</definedName>
    <definedName name="직접인건비" localSheetId="3">#REF!</definedName>
    <definedName name="직접인건비" localSheetId="7">#REF!</definedName>
    <definedName name="직접인건비" localSheetId="6">#REF!</definedName>
    <definedName name="직접인건비">#REF!</definedName>
    <definedName name="진1" localSheetId="5">#REF!</definedName>
    <definedName name="진1" localSheetId="3">#REF!</definedName>
    <definedName name="진1" localSheetId="7">#REF!</definedName>
    <definedName name="진1" localSheetId="6">#REF!</definedName>
    <definedName name="진1">#REF!</definedName>
    <definedName name="집" localSheetId="5">#REF!</definedName>
    <definedName name="집" localSheetId="3">#REF!</definedName>
    <definedName name="집" localSheetId="7">#REF!</definedName>
    <definedName name="집" localSheetId="6">#REF!</definedName>
    <definedName name="집">#REF!</definedName>
    <definedName name="집계" localSheetId="5">#REF!</definedName>
    <definedName name="집계" localSheetId="3">#REF!</definedName>
    <definedName name="집계" localSheetId="7">#REF!</definedName>
    <definedName name="집계" localSheetId="6">#REF!</definedName>
    <definedName name="집계">#REF!</definedName>
    <definedName name="집계표" localSheetId="5">#REF!</definedName>
    <definedName name="집계표" localSheetId="3">#REF!</definedName>
    <definedName name="집계표" localSheetId="7">#REF!</definedName>
    <definedName name="집계표" localSheetId="6">#REF!</definedName>
    <definedName name="집계표">#REF!</definedName>
    <definedName name="집구" localSheetId="5">#REF!</definedName>
    <definedName name="집구" localSheetId="3">#REF!</definedName>
    <definedName name="집구" localSheetId="7">#REF!</definedName>
    <definedName name="집구" localSheetId="6">#REF!</definedName>
    <definedName name="집구">#REF!</definedName>
    <definedName name="집수정_수량산출" localSheetId="5">[12]수량산출!#REF!</definedName>
    <definedName name="집수정_수량산출" localSheetId="3">[12]수량산출!#REF!</definedName>
    <definedName name="집수정_수량산출" localSheetId="7">[12]수량산출!#REF!</definedName>
    <definedName name="집수정_수량산출" localSheetId="6">[12]수량산출!#REF!</definedName>
    <definedName name="집수정_수량산출">[12]수량산출!#REF!</definedName>
    <definedName name="ㅊ" localSheetId="5">BlankMacro1</definedName>
    <definedName name="ㅊ" localSheetId="3">BlankMacro1</definedName>
    <definedName name="ㅊ" localSheetId="7">BlankMacro1</definedName>
    <definedName name="ㅊ" localSheetId="6">BlankMacro1</definedName>
    <definedName name="ㅊ">BlankMacro1</definedName>
    <definedName name="ㅊ1555" localSheetId="5">#REF!</definedName>
    <definedName name="ㅊ1555" localSheetId="3">#REF!</definedName>
    <definedName name="ㅊ1555" localSheetId="7">#REF!</definedName>
    <definedName name="ㅊ1555" localSheetId="6">#REF!</definedName>
    <definedName name="ㅊ1555">#REF!</definedName>
    <definedName name="ㅊ67" localSheetId="5">#REF!</definedName>
    <definedName name="ㅊ67" localSheetId="3">#REF!</definedName>
    <definedName name="ㅊ67" localSheetId="7">#REF!</definedName>
    <definedName name="ㅊ67" localSheetId="6">#REF!</definedName>
    <definedName name="ㅊ67">#REF!</definedName>
    <definedName name="ㅊㅊㅊ" hidden="1">{#N/A,#N/A,FALSE,"운반시간"}</definedName>
    <definedName name="ㅊㅊㅊㅊㅊ" hidden="1">{#N/A,#N/A,FALSE,"단가표지"}</definedName>
    <definedName name="ㅊㅊㅊㅊㅊㅊ" hidden="1">{#N/A,#N/A,FALSE,"조골재"}</definedName>
    <definedName name="ㅊㅊㅊㅊㅊㅊㅊ" hidden="1">{#N/A,#N/A,FALSE,"표지목차"}</definedName>
    <definedName name="차" localSheetId="5">[0]!BlankMacro1</definedName>
    <definedName name="차" localSheetId="3">[0]!BlankMacro1</definedName>
    <definedName name="차" localSheetId="7">[0]!BlankMacro1</definedName>
    <definedName name="차" localSheetId="6">[0]!BlankMacro1</definedName>
    <definedName name="차">[0]!BlankMacro1</definedName>
    <definedName name="차_선_도_색__집_계" localSheetId="5">[12]수량산출!#REF!</definedName>
    <definedName name="차_선_도_색__집_계" localSheetId="3">[12]수량산출!#REF!</definedName>
    <definedName name="차_선_도_색__집_계" localSheetId="7">[12]수량산출!#REF!</definedName>
    <definedName name="차_선_도_색__집_계" localSheetId="6">[12]수량산출!#REF!</definedName>
    <definedName name="차_선_도_색__집_계">[12]수량산출!#REF!</definedName>
    <definedName name="차2" localSheetId="5">[0]!BlankMacro1</definedName>
    <definedName name="차2" localSheetId="3">[0]!BlankMacro1</definedName>
    <definedName name="차2" localSheetId="7">[0]!BlankMacro1</definedName>
    <definedName name="차2" localSheetId="6">[0]!BlankMacro1</definedName>
    <definedName name="차2">[0]!BlankMacro1</definedName>
    <definedName name="차3" localSheetId="5">[0]!BlankMacro1</definedName>
    <definedName name="차3" localSheetId="3">[0]!BlankMacro1</definedName>
    <definedName name="차3" localSheetId="7">[0]!BlankMacro1</definedName>
    <definedName name="차3" localSheetId="6">[0]!BlankMacro1</definedName>
    <definedName name="차3">[0]!BlankMacro1</definedName>
    <definedName name="차4" localSheetId="5">[0]!BlankMacro1</definedName>
    <definedName name="차4" localSheetId="3">[0]!BlankMacro1</definedName>
    <definedName name="차4" localSheetId="7">[0]!BlankMacro1</definedName>
    <definedName name="차4" localSheetId="6">[0]!BlankMacro1</definedName>
    <definedName name="차4">[0]!BlankMacro1</definedName>
    <definedName name="차5" localSheetId="5">[0]!BlankMacro1</definedName>
    <definedName name="차5" localSheetId="3">[0]!BlankMacro1</definedName>
    <definedName name="차5" localSheetId="7">[0]!BlankMacro1</definedName>
    <definedName name="차5" localSheetId="6">[0]!BlankMacro1</definedName>
    <definedName name="차5">[0]!BlankMacro1</definedName>
    <definedName name="차로수" localSheetId="5">#REF!</definedName>
    <definedName name="차로수" localSheetId="3">#REF!</definedName>
    <definedName name="차로수" localSheetId="7">#REF!</definedName>
    <definedName name="차로수" localSheetId="6">#REF!</definedName>
    <definedName name="차로수">#REF!</definedName>
    <definedName name="차선" localSheetId="4">#REF!</definedName>
    <definedName name="차선" localSheetId="5">#REF!</definedName>
    <definedName name="차선" localSheetId="3">#REF!</definedName>
    <definedName name="차선" localSheetId="7">#REF!</definedName>
    <definedName name="차선" localSheetId="6">#REF!</definedName>
    <definedName name="차선">#REF!</definedName>
    <definedName name="차선도" localSheetId="4">#REF!</definedName>
    <definedName name="차선도" localSheetId="5">#REF!</definedName>
    <definedName name="차선도" localSheetId="3">#REF!</definedName>
    <definedName name="차선도" localSheetId="7">#REF!</definedName>
    <definedName name="차선도" localSheetId="6">#REF!</definedName>
    <definedName name="차선도">#REF!</definedName>
    <definedName name="차선도색" localSheetId="5">[42]수량산출!#REF!</definedName>
    <definedName name="차선도색" localSheetId="3">[42]수량산출!#REF!</definedName>
    <definedName name="차선도색" localSheetId="7">[42]수량산출!#REF!</definedName>
    <definedName name="차선도색" localSheetId="6">[42]수량산출!#REF!</definedName>
    <definedName name="차선도색">[42]수량산출!#REF!</definedName>
    <definedName name="차선도색집계" localSheetId="4">#REF!</definedName>
    <definedName name="차선도색집계" localSheetId="5">#REF!</definedName>
    <definedName name="차선도색집계" localSheetId="3">#REF!</definedName>
    <definedName name="차선도색집계" localSheetId="7">#REF!</definedName>
    <definedName name="차선도색집계" localSheetId="6">#REF!</definedName>
    <definedName name="차선도색집계">#REF!</definedName>
    <definedName name="차집" localSheetId="5">[0]!BlankMacro1</definedName>
    <definedName name="차집" localSheetId="3">[0]!BlankMacro1</definedName>
    <definedName name="차집" localSheetId="7">[0]!BlankMacro1</definedName>
    <definedName name="차집" localSheetId="6">[0]!BlankMacro1</definedName>
    <definedName name="차집">[0]!BlankMacro1</definedName>
    <definedName name="차집관로" localSheetId="5">[0]!BlankMacro1</definedName>
    <definedName name="차집관로" localSheetId="3">[0]!BlankMacro1</definedName>
    <definedName name="차집관로" localSheetId="7">[0]!BlankMacro1</definedName>
    <definedName name="차집관로" localSheetId="6">[0]!BlankMacro1</definedName>
    <definedName name="차집관로">[0]!BlankMacro1</definedName>
    <definedName name="차집관로일반" localSheetId="5">[0]!BlankMacro1</definedName>
    <definedName name="차집관로일반" localSheetId="3">[0]!BlankMacro1</definedName>
    <definedName name="차집관로일반" localSheetId="7">[0]!BlankMacro1</definedName>
    <definedName name="차집관로일반" localSheetId="6">[0]!BlankMacro1</definedName>
    <definedName name="차집관로일반">[0]!BlankMacro1</definedName>
    <definedName name="차집관로토공" localSheetId="5">[0]!BlankMacro1</definedName>
    <definedName name="차집관로토공" localSheetId="3">[0]!BlankMacro1</definedName>
    <definedName name="차집관로토공" localSheetId="7">[0]!BlankMacro1</definedName>
    <definedName name="차집관로토공" localSheetId="6">[0]!BlankMacro1</definedName>
    <definedName name="차집관로토공">[0]!BlankMacro1</definedName>
    <definedName name="착정심도" localSheetId="5">#REF!</definedName>
    <definedName name="착정심도" localSheetId="3">#REF!</definedName>
    <definedName name="착정심도" localSheetId="7">#REF!</definedName>
    <definedName name="착정심도" localSheetId="6">#REF!</definedName>
    <definedName name="착정심도">#REF!</definedName>
    <definedName name="찰샇기" localSheetId="5" hidden="1">#REF!</definedName>
    <definedName name="찰샇기" localSheetId="3" hidden="1">#REF!</definedName>
    <definedName name="찰샇기" localSheetId="7" hidden="1">#REF!</definedName>
    <definedName name="찰샇기" localSheetId="6" hidden="1">#REF!</definedName>
    <definedName name="찰샇기" hidden="1">#REF!</definedName>
    <definedName name="창" localSheetId="4">#REF!</definedName>
    <definedName name="창" localSheetId="5">#REF!</definedName>
    <definedName name="창" localSheetId="3">#REF!</definedName>
    <definedName name="창" localSheetId="7">#REF!</definedName>
    <definedName name="창" localSheetId="6">#REF!</definedName>
    <definedName name="창">#REF!</definedName>
    <definedName name="철10" localSheetId="5">#REF!</definedName>
    <definedName name="철10" localSheetId="3">#REF!</definedName>
    <definedName name="철10" localSheetId="7">#REF!</definedName>
    <definedName name="철10" localSheetId="6">#REF!</definedName>
    <definedName name="철10">#REF!</definedName>
    <definedName name="철13" localSheetId="5">#REF!</definedName>
    <definedName name="철13" localSheetId="3">#REF!</definedName>
    <definedName name="철13" localSheetId="7">#REF!</definedName>
    <definedName name="철13" localSheetId="6">#REF!</definedName>
    <definedName name="철13">#REF!</definedName>
    <definedName name="철16" localSheetId="5">#REF!</definedName>
    <definedName name="철16" localSheetId="3">#REF!</definedName>
    <definedName name="철16" localSheetId="7">#REF!</definedName>
    <definedName name="철16" localSheetId="6">#REF!</definedName>
    <definedName name="철16">#REF!</definedName>
    <definedName name="철19" localSheetId="5">#REF!</definedName>
    <definedName name="철19" localSheetId="3">#REF!</definedName>
    <definedName name="철19" localSheetId="7">#REF!</definedName>
    <definedName name="철19" localSheetId="6">#REF!</definedName>
    <definedName name="철19">#REF!</definedName>
    <definedName name="철22" localSheetId="5">#REF!</definedName>
    <definedName name="철22" localSheetId="3">#REF!</definedName>
    <definedName name="철22" localSheetId="7">#REF!</definedName>
    <definedName name="철22" localSheetId="6">#REF!</definedName>
    <definedName name="철22">#REF!</definedName>
    <definedName name="철25" localSheetId="5">#REF!</definedName>
    <definedName name="철25" localSheetId="3">#REF!</definedName>
    <definedName name="철25" localSheetId="7">#REF!</definedName>
    <definedName name="철25" localSheetId="6">#REF!</definedName>
    <definedName name="철25">#REF!</definedName>
    <definedName name="철29" localSheetId="5">#REF!</definedName>
    <definedName name="철29" localSheetId="3">#REF!</definedName>
    <definedName name="철29" localSheetId="7">#REF!</definedName>
    <definedName name="철29" localSheetId="6">#REF!</definedName>
    <definedName name="철29">#REF!</definedName>
    <definedName name="철32" localSheetId="5">#REF!</definedName>
    <definedName name="철32" localSheetId="3">#REF!</definedName>
    <definedName name="철32" localSheetId="7">#REF!</definedName>
    <definedName name="철32" localSheetId="6">#REF!</definedName>
    <definedName name="철32">#REF!</definedName>
    <definedName name="철H10" localSheetId="5">#REF!</definedName>
    <definedName name="철H10" localSheetId="3">#REF!</definedName>
    <definedName name="철H10" localSheetId="7">#REF!</definedName>
    <definedName name="철H10" localSheetId="6">#REF!</definedName>
    <definedName name="철H10">#REF!</definedName>
    <definedName name="철계" localSheetId="5">#REF!</definedName>
    <definedName name="철계" localSheetId="3">#REF!</definedName>
    <definedName name="철계" localSheetId="7">#REF!</definedName>
    <definedName name="철계" localSheetId="6">#REF!</definedName>
    <definedName name="철계">#REF!</definedName>
    <definedName name="철고10" localSheetId="5">#REF!</definedName>
    <definedName name="철고10" localSheetId="3">#REF!</definedName>
    <definedName name="철고10" localSheetId="7">#REF!</definedName>
    <definedName name="철고10" localSheetId="6">#REF!</definedName>
    <definedName name="철고10">#REF!</definedName>
    <definedName name="철고13" localSheetId="5">#REF!</definedName>
    <definedName name="철고13" localSheetId="3">#REF!</definedName>
    <definedName name="철고13" localSheetId="7">#REF!</definedName>
    <definedName name="철고13" localSheetId="6">#REF!</definedName>
    <definedName name="철고13">#REF!</definedName>
    <definedName name="철고16" localSheetId="5">#REF!</definedName>
    <definedName name="철고16" localSheetId="3">#REF!</definedName>
    <definedName name="철고16" localSheetId="7">#REF!</definedName>
    <definedName name="철고16" localSheetId="6">#REF!</definedName>
    <definedName name="철고16">#REF!</definedName>
    <definedName name="철고19" localSheetId="5">#REF!</definedName>
    <definedName name="철고19" localSheetId="3">#REF!</definedName>
    <definedName name="철고19" localSheetId="7">#REF!</definedName>
    <definedName name="철고19" localSheetId="6">#REF!</definedName>
    <definedName name="철고19">#REF!</definedName>
    <definedName name="철고22" localSheetId="5">#REF!</definedName>
    <definedName name="철고22" localSheetId="3">#REF!</definedName>
    <definedName name="철고22" localSheetId="7">#REF!</definedName>
    <definedName name="철고22" localSheetId="6">#REF!</definedName>
    <definedName name="철고22">#REF!</definedName>
    <definedName name="철고25" localSheetId="5">#REF!</definedName>
    <definedName name="철고25" localSheetId="3">#REF!</definedName>
    <definedName name="철고25" localSheetId="7">#REF!</definedName>
    <definedName name="철고25" localSheetId="6">#REF!</definedName>
    <definedName name="철고25">#REF!</definedName>
    <definedName name="철고29" localSheetId="5">#REF!</definedName>
    <definedName name="철고29" localSheetId="3">#REF!</definedName>
    <definedName name="철고29" localSheetId="7">#REF!</definedName>
    <definedName name="철고29" localSheetId="6">#REF!</definedName>
    <definedName name="철고29">#REF!</definedName>
    <definedName name="철고32" localSheetId="5">#REF!</definedName>
    <definedName name="철고32" localSheetId="3">#REF!</definedName>
    <definedName name="철고32" localSheetId="7">#REF!</definedName>
    <definedName name="철고32" localSheetId="6">#REF!</definedName>
    <definedName name="철고32">#REF!</definedName>
    <definedName name="철고계" localSheetId="5">#REF!</definedName>
    <definedName name="철고계" localSheetId="3">#REF!</definedName>
    <definedName name="철고계" localSheetId="7">#REF!</definedName>
    <definedName name="철고계" localSheetId="6">#REF!</definedName>
    <definedName name="철고계">#REF!</definedName>
    <definedName name="철고관" localSheetId="5">#REF!</definedName>
    <definedName name="철고관" localSheetId="3">#REF!</definedName>
    <definedName name="철고관" localSheetId="7">#REF!</definedName>
    <definedName name="철고관" localSheetId="6">#REF!</definedName>
    <definedName name="철고관">#REF!</definedName>
    <definedName name="철관" localSheetId="5">#REF!</definedName>
    <definedName name="철관" localSheetId="3">#REF!</definedName>
    <definedName name="철관" localSheetId="7">#REF!</definedName>
    <definedName name="철관" localSheetId="6">#REF!</definedName>
    <definedName name="철관">#REF!</definedName>
    <definedName name="철근">2.4</definedName>
    <definedName name="철근집계">'[24]-철근집계'!$A$1:$K$12</definedName>
    <definedName name="철근총괄1" hidden="1">{#N/A,#N/A,FALSE,"표지목차"}</definedName>
    <definedName name="철목1호" localSheetId="5">#REF!</definedName>
    <definedName name="철목1호" localSheetId="3">#REF!</definedName>
    <definedName name="철목1호" localSheetId="7">#REF!</definedName>
    <definedName name="철목1호" localSheetId="6">#REF!</definedName>
    <definedName name="철목1호">#REF!</definedName>
    <definedName name="철목2호" localSheetId="5">#REF!</definedName>
    <definedName name="철목2호" localSheetId="3">#REF!</definedName>
    <definedName name="철목2호" localSheetId="7">#REF!</definedName>
    <definedName name="철목2호" localSheetId="6">#REF!</definedName>
    <definedName name="철목2호">#REF!</definedName>
    <definedName name="철목3호" localSheetId="5">#REF!</definedName>
    <definedName name="철목3호" localSheetId="3">#REF!</definedName>
    <definedName name="철목3호" localSheetId="7">#REF!</definedName>
    <definedName name="철목3호" localSheetId="6">#REF!</definedName>
    <definedName name="철목3호">#REF!</definedName>
    <definedName name="철목4호" localSheetId="5">#REF!</definedName>
    <definedName name="철목4호" localSheetId="3">#REF!</definedName>
    <definedName name="철목4호" localSheetId="7">#REF!</definedName>
    <definedName name="철목4호" localSheetId="6">#REF!</definedName>
    <definedName name="철목4호">#REF!</definedName>
    <definedName name="청림1호" localSheetId="5">#REF!</definedName>
    <definedName name="청림1호" localSheetId="3">#REF!</definedName>
    <definedName name="청림1호" localSheetId="7">#REF!</definedName>
    <definedName name="청림1호" localSheetId="6">#REF!</definedName>
    <definedName name="청림1호">#REF!</definedName>
    <definedName name="청림2호" localSheetId="5">#REF!</definedName>
    <definedName name="청림2호" localSheetId="3">#REF!</definedName>
    <definedName name="청림2호" localSheetId="7">#REF!</definedName>
    <definedName name="청림2호" localSheetId="6">#REF!</definedName>
    <definedName name="청림2호">#REF!</definedName>
    <definedName name="청림3호" localSheetId="5">#REF!</definedName>
    <definedName name="청림3호" localSheetId="3">#REF!</definedName>
    <definedName name="청림3호" localSheetId="7">#REF!</definedName>
    <definedName name="청림3호" localSheetId="6">#REF!</definedName>
    <definedName name="청림3호">#REF!</definedName>
    <definedName name="초급" localSheetId="4">#REF!</definedName>
    <definedName name="초급" localSheetId="5">#REF!</definedName>
    <definedName name="초급" localSheetId="3">#REF!</definedName>
    <definedName name="초급" localSheetId="7">#REF!</definedName>
    <definedName name="초급" localSheetId="6">#REF!</definedName>
    <definedName name="초급">#REF!</definedName>
    <definedName name="초급기능사" localSheetId="4">#REF!</definedName>
    <definedName name="초급기능사" localSheetId="5">#REF!</definedName>
    <definedName name="초급기능사" localSheetId="3">#REF!</definedName>
    <definedName name="초급기능사" localSheetId="7">#REF!</definedName>
    <definedName name="초급기능사" localSheetId="6">#REF!</definedName>
    <definedName name="초급기능사">#REF!</definedName>
    <definedName name="초급엔지니어링" localSheetId="4">#REF!</definedName>
    <definedName name="초급엔지니어링" localSheetId="5">#REF!</definedName>
    <definedName name="초급엔지니어링" localSheetId="3">#REF!</definedName>
    <definedName name="초급엔지니어링" localSheetId="7">#REF!</definedName>
    <definedName name="초급엔지니어링" localSheetId="6">#REF!</definedName>
    <definedName name="초급엔지니어링">#REF!</definedName>
    <definedName name="초기" localSheetId="4">#REF!</definedName>
    <definedName name="초기" localSheetId="5">#REF!</definedName>
    <definedName name="초기" localSheetId="3">#REF!</definedName>
    <definedName name="초기" localSheetId="7">#REF!</definedName>
    <definedName name="초기" localSheetId="6">#REF!</definedName>
    <definedName name="초기">#REF!</definedName>
    <definedName name="총" localSheetId="4">#REF!</definedName>
    <definedName name="총" localSheetId="5">#REF!</definedName>
    <definedName name="총" localSheetId="3">#REF!</definedName>
    <definedName name="총" localSheetId="7">#REF!</definedName>
    <definedName name="총" localSheetId="6">#REF!</definedName>
    <definedName name="총">#REF!</definedName>
    <definedName name="총계" localSheetId="4">#REF!</definedName>
    <definedName name="총계" localSheetId="5">#REF!</definedName>
    <definedName name="총계" localSheetId="3">#REF!</definedName>
    <definedName name="총계" localSheetId="7">#REF!</definedName>
    <definedName name="총계" localSheetId="6">#REF!</definedName>
    <definedName name="총계">#REF!</definedName>
    <definedName name="총괄자재" localSheetId="5">BlankMacro1</definedName>
    <definedName name="총괄자재" localSheetId="3">BlankMacro1</definedName>
    <definedName name="총괄자재" localSheetId="7">BlankMacro1</definedName>
    <definedName name="총괄자재" localSheetId="6">BlankMacro1</definedName>
    <definedName name="총괄자재">BlankMacro1</definedName>
    <definedName name="총괄횡배수현황" localSheetId="5">BlankMacro1</definedName>
    <definedName name="총괄횡배수현황" localSheetId="3">BlankMacro1</definedName>
    <definedName name="총괄횡배수현황" localSheetId="7">BlankMacro1</definedName>
    <definedName name="총괄횡배수현황" localSheetId="6">BlankMacro1</definedName>
    <definedName name="총괄횡배수현황">BlankMacro1</definedName>
    <definedName name="총괄횡배수현황1" localSheetId="5">BlankMacro1</definedName>
    <definedName name="총괄횡배수현황1" localSheetId="3">BlankMacro1</definedName>
    <definedName name="총괄횡배수현황1" localSheetId="7">BlankMacro1</definedName>
    <definedName name="총괄횡배수현황1" localSheetId="6">BlankMacro1</definedName>
    <definedName name="총괄횡배수현황1">BlankMacro1</definedName>
    <definedName name="총원가" localSheetId="4">#REF!</definedName>
    <definedName name="총원가" localSheetId="5">#REF!</definedName>
    <definedName name="총원가" localSheetId="3">#REF!</definedName>
    <definedName name="총원가" localSheetId="7">#REF!</definedName>
    <definedName name="총원가" localSheetId="6">#REF!</definedName>
    <definedName name="총원가">#REF!</definedName>
    <definedName name="추웅" localSheetId="5">#REF!</definedName>
    <definedName name="추웅" localSheetId="3">#REF!</definedName>
    <definedName name="추웅" localSheetId="7">#REF!</definedName>
    <definedName name="추웅" localSheetId="6">#REF!</definedName>
    <definedName name="추웅">#REF!</definedName>
    <definedName name="출입문" localSheetId="5">BlankMacro1</definedName>
    <definedName name="출입문" localSheetId="3">BlankMacro1</definedName>
    <definedName name="출입문" localSheetId="7">BlankMacro1</definedName>
    <definedName name="출입문" localSheetId="6">BlankMacro1</definedName>
    <definedName name="출입문">BlankMacro1</definedName>
    <definedName name="충도리" localSheetId="5">#REF!</definedName>
    <definedName name="충도리" localSheetId="3">#REF!</definedName>
    <definedName name="충도리" localSheetId="7">#REF!</definedName>
    <definedName name="충도리" localSheetId="6">#REF!</definedName>
    <definedName name="충도리">#REF!</definedName>
    <definedName name="측_구_공_수_량_집_계" localSheetId="5">[12]수량산출!#REF!</definedName>
    <definedName name="측_구_공_수_량_집_계" localSheetId="3">[12]수량산출!#REF!</definedName>
    <definedName name="측_구_공_수_량_집_계" localSheetId="7">[12]수량산출!#REF!</definedName>
    <definedName name="측_구_공_수_량_집_계" localSheetId="6">[12]수량산출!#REF!</definedName>
    <definedName name="측_구_공_수_량_집_계">[12]수량산출!#REF!</definedName>
    <definedName name="측구공_개소별명세_제목" localSheetId="5">[12]수량산출!#REF!</definedName>
    <definedName name="측구공_개소별명세_제목" localSheetId="3">[12]수량산출!#REF!</definedName>
    <definedName name="측구공_개소별명세_제목" localSheetId="7">[12]수량산출!#REF!</definedName>
    <definedName name="측구공_개소별명세_제목" localSheetId="6">[12]수량산출!#REF!</definedName>
    <definedName name="측구공_개소별명세_제목">[12]수량산출!#REF!</definedName>
    <definedName name="측구공개소별명세" localSheetId="5">[12]수량산출!#REF!</definedName>
    <definedName name="측구공개소별명세" localSheetId="3">[12]수량산출!#REF!</definedName>
    <definedName name="측구공개소별명세" localSheetId="7">[12]수량산출!#REF!</definedName>
    <definedName name="측구공개소별명세" localSheetId="6">[12]수량산출!#REF!</definedName>
    <definedName name="측구공개소별명세">[12]수량산출!#REF!</definedName>
    <definedName name="층따기" localSheetId="5">#REF!</definedName>
    <definedName name="층따기" localSheetId="3">#REF!</definedName>
    <definedName name="층따기" localSheetId="7">#REF!</definedName>
    <definedName name="층따기" localSheetId="6">#REF!</definedName>
    <definedName name="층따기">#REF!</definedName>
    <definedName name="치수표">'[23]-치수표(곡선부)'!$A$1:$N$28</definedName>
    <definedName name="ㅋ" hidden="1">{#N/A,#N/A,FALSE,"표지목차"}</definedName>
    <definedName name="ㅋㅋ" hidden="1">{#N/A,#N/A,FALSE,"단가표지"}</definedName>
    <definedName name="ㅋㅋㅋ" localSheetId="5">#REF!</definedName>
    <definedName name="ㅋㅋㅋ" localSheetId="3">#REF!</definedName>
    <definedName name="ㅋㅋㅋ" localSheetId="7">#REF!</definedName>
    <definedName name="ㅋㅋㅋ" localSheetId="6">#REF!</definedName>
    <definedName name="ㅋㅋㅋ">#REF!</definedName>
    <definedName name="ㅋㅋㅋㅋ" hidden="1">{#N/A,#N/A,FALSE,"조골재"}</definedName>
    <definedName name="ㅋㅋㅋㅋㅋㅋ" hidden="1">{#N/A,#N/A,FALSE,"골재소요량";#N/A,#N/A,FALSE,"골재소요량"}</definedName>
    <definedName name="콘" localSheetId="5">#REF!</definedName>
    <definedName name="콘" localSheetId="3">#REF!</definedName>
    <definedName name="콘" localSheetId="7">#REF!</definedName>
    <definedName name="콘" localSheetId="6">#REF!</definedName>
    <definedName name="콘">#REF!</definedName>
    <definedName name="콘1" localSheetId="5">#REF!</definedName>
    <definedName name="콘1" localSheetId="3">#REF!</definedName>
    <definedName name="콘1" localSheetId="7">#REF!</definedName>
    <definedName name="콘1" localSheetId="6">#REF!</definedName>
    <definedName name="콘1">#REF!</definedName>
    <definedName name="콘100" localSheetId="5">#REF!</definedName>
    <definedName name="콘100" localSheetId="3">#REF!</definedName>
    <definedName name="콘100" localSheetId="7">#REF!</definedName>
    <definedName name="콘100" localSheetId="6">#REF!</definedName>
    <definedName name="콘100">#REF!</definedName>
    <definedName name="콘160" localSheetId="5">#REF!</definedName>
    <definedName name="콘160" localSheetId="3">#REF!</definedName>
    <definedName name="콘160" localSheetId="7">#REF!</definedName>
    <definedName name="콘160" localSheetId="6">#REF!</definedName>
    <definedName name="콘160">#REF!</definedName>
    <definedName name="콘180" localSheetId="5">#REF!</definedName>
    <definedName name="콘180" localSheetId="3">#REF!</definedName>
    <definedName name="콘180" localSheetId="7">#REF!</definedName>
    <definedName name="콘180" localSheetId="6">#REF!</definedName>
    <definedName name="콘180">#REF!</definedName>
    <definedName name="콘210" localSheetId="5">#REF!</definedName>
    <definedName name="콘210" localSheetId="3">#REF!</definedName>
    <definedName name="콘210" localSheetId="7">#REF!</definedName>
    <definedName name="콘210" localSheetId="6">#REF!</definedName>
    <definedName name="콘210">#REF!</definedName>
    <definedName name="콘240" localSheetId="5">#REF!</definedName>
    <definedName name="콘240" localSheetId="3">#REF!</definedName>
    <definedName name="콘240" localSheetId="7">#REF!</definedName>
    <definedName name="콘240" localSheetId="6">#REF!</definedName>
    <definedName name="콘240">#REF!</definedName>
    <definedName name="콘270" localSheetId="5">#REF!</definedName>
    <definedName name="콘270" localSheetId="3">#REF!</definedName>
    <definedName name="콘270" localSheetId="7">#REF!</definedName>
    <definedName name="콘270" localSheetId="6">#REF!</definedName>
    <definedName name="콘270">#REF!</definedName>
    <definedName name="콘관" localSheetId="5">#REF!</definedName>
    <definedName name="콘관" localSheetId="3">#REF!</definedName>
    <definedName name="콘관" localSheetId="7">#REF!</definedName>
    <definedName name="콘관" localSheetId="6">#REF!</definedName>
    <definedName name="콘관">#REF!</definedName>
    <definedName name="콘크리트" localSheetId="5">#REF!</definedName>
    <definedName name="콘크리트" localSheetId="3">#REF!</definedName>
    <definedName name="콘크리트" localSheetId="7">#REF!</definedName>
    <definedName name="콘크리트" localSheetId="6">#REF!</definedName>
    <definedName name="콘크리트">#REF!</definedName>
    <definedName name="콘크리트_재료량산출" localSheetId="5">[12]수량산출!#REF!</definedName>
    <definedName name="콘크리트_재료량산출" localSheetId="3">[12]수량산출!#REF!</definedName>
    <definedName name="콘크리트_재료량산출" localSheetId="7">[12]수량산출!#REF!</definedName>
    <definedName name="콘크리트_재료량산출" localSheetId="6">[12]수량산출!#REF!</definedName>
    <definedName name="콘크리트_재료량산출">[12]수량산출!#REF!</definedName>
    <definedName name="콘크리트접속면적" localSheetId="5">#REF!</definedName>
    <definedName name="콘크리트접속면적" localSheetId="3">#REF!</definedName>
    <definedName name="콘크리트접속면적" localSheetId="7">#REF!</definedName>
    <definedName name="콘크리트접속면적" localSheetId="6">#REF!</definedName>
    <definedName name="콘크리트접속면적">#REF!</definedName>
    <definedName name="ㅌ" hidden="1">{#N/A,#N/A,FALSE,"골재소요량";#N/A,#N/A,FALSE,"골재소요량"}</definedName>
    <definedName name="ㅌㅋ" localSheetId="5">#REF!</definedName>
    <definedName name="ㅌㅋ" localSheetId="3">#REF!</definedName>
    <definedName name="ㅌㅋ" localSheetId="7">#REF!</definedName>
    <definedName name="ㅌㅋ" localSheetId="6">#REF!</definedName>
    <definedName name="ㅌㅋ">#REF!</definedName>
    <definedName name="ㅌㅌ" hidden="1">{#N/A,#N/A,FALSE,"조골재"}</definedName>
    <definedName name="ㅌㅌㅌ" hidden="1">{#N/A,#N/A,FALSE,"골재소요량";#N/A,#N/A,FALSE,"골재소요량"}</definedName>
    <definedName name="ㅌㅌㅌㅌ" hidden="1">{#N/A,#N/A,FALSE,"2~8번"}</definedName>
    <definedName name="ㅌㅌㅌㅌㅌ" hidden="1">{#N/A,#N/A,FALSE,"골재소요량";#N/A,#N/A,FALSE,"골재소요량"}</definedName>
    <definedName name="ㅌㅌㅌㅌㅌㅌ" hidden="1">{#N/A,#N/A,FALSE,"조골재"}</definedName>
    <definedName name="태영" hidden="1">{#N/A,#N/A,FALSE,"골재소요량";#N/A,#N/A,FALSE,"골재소요량"}</definedName>
    <definedName name="택코" localSheetId="5">#REF!</definedName>
    <definedName name="택코" localSheetId="3">#REF!</definedName>
    <definedName name="택코" localSheetId="7">#REF!</definedName>
    <definedName name="택코" localSheetId="6">#REF!</definedName>
    <definedName name="택코">#REF!</definedName>
    <definedName name="택코트" localSheetId="5">#REF!</definedName>
    <definedName name="택코트" localSheetId="3">#REF!</definedName>
    <definedName name="택코트" localSheetId="7">#REF!</definedName>
    <definedName name="택코트" localSheetId="6">#REF!</definedName>
    <definedName name="택코트">#REF!</definedName>
    <definedName name="택코팅">[54]기초자료!$B$3</definedName>
    <definedName name="터" localSheetId="5">#REF!</definedName>
    <definedName name="터" localSheetId="3">#REF!</definedName>
    <definedName name="터" localSheetId="7">#REF!</definedName>
    <definedName name="터" localSheetId="6">#REF!</definedName>
    <definedName name="터">#REF!</definedName>
    <definedName name="터파기리핑" localSheetId="5">#REF!</definedName>
    <definedName name="터파기리핑" localSheetId="3">#REF!</definedName>
    <definedName name="터파기리핑" localSheetId="7">#REF!</definedName>
    <definedName name="터파기리핑" localSheetId="6">#REF!</definedName>
    <definedName name="터파기리핑">#REF!</definedName>
    <definedName name="터파기발파" localSheetId="5">#REF!</definedName>
    <definedName name="터파기발파" localSheetId="3">#REF!</definedName>
    <definedName name="터파기발파" localSheetId="7">#REF!</definedName>
    <definedName name="터파기발파" localSheetId="6">#REF!</definedName>
    <definedName name="터파기발파">#REF!</definedName>
    <definedName name="터파기토사" localSheetId="5">#REF!</definedName>
    <definedName name="터파기토사" localSheetId="3">#REF!</definedName>
    <definedName name="터파기토사" localSheetId="7">#REF!</definedName>
    <definedName name="터파기토사" localSheetId="6">#REF!</definedName>
    <definedName name="터파기토사">#REF!</definedName>
    <definedName name="템플리트모듈1" localSheetId="5">BlankMacro1</definedName>
    <definedName name="템플리트모듈1" localSheetId="3">BlankMacro1</definedName>
    <definedName name="템플리트모듈1" localSheetId="7">BlankMacro1</definedName>
    <definedName name="템플리트모듈1" localSheetId="6">BlankMacro1</definedName>
    <definedName name="템플리트모듈1">BlankMacro1</definedName>
    <definedName name="템플리트모듈2" localSheetId="5">BlankMacro1</definedName>
    <definedName name="템플리트모듈2" localSheetId="3">BlankMacro1</definedName>
    <definedName name="템플리트모듈2" localSheetId="7">BlankMacro1</definedName>
    <definedName name="템플리트모듈2" localSheetId="6">BlankMacro1</definedName>
    <definedName name="템플리트모듈2">BlankMacro1</definedName>
    <definedName name="템플리트모듈3" localSheetId="5">BlankMacro1</definedName>
    <definedName name="템플리트모듈3" localSheetId="3">BlankMacro1</definedName>
    <definedName name="템플리트모듈3" localSheetId="7">BlankMacro1</definedName>
    <definedName name="템플리트모듈3" localSheetId="6">BlankMacro1</definedName>
    <definedName name="템플리트모듈3">BlankMacro1</definedName>
    <definedName name="템플리트모듈4" localSheetId="5">BlankMacro1</definedName>
    <definedName name="템플리트모듈4" localSheetId="3">BlankMacro1</definedName>
    <definedName name="템플리트모듈4" localSheetId="7">BlankMacro1</definedName>
    <definedName name="템플리트모듈4" localSheetId="6">BlankMacro1</definedName>
    <definedName name="템플리트모듈4">BlankMacro1</definedName>
    <definedName name="템플리트모듈5" localSheetId="5">BlankMacro1</definedName>
    <definedName name="템플리트모듈5" localSheetId="3">BlankMacro1</definedName>
    <definedName name="템플리트모듈5" localSheetId="7">BlankMacro1</definedName>
    <definedName name="템플리트모듈5" localSheetId="6">BlankMacro1</definedName>
    <definedName name="템플리트모듈5">BlankMacro1</definedName>
    <definedName name="템플리트모듈6" localSheetId="5">BlankMacro1</definedName>
    <definedName name="템플리트모듈6" localSheetId="3">BlankMacro1</definedName>
    <definedName name="템플리트모듈6" localSheetId="7">BlankMacro1</definedName>
    <definedName name="템플리트모듈6" localSheetId="6">BlankMacro1</definedName>
    <definedName name="템플리트모듈6">BlankMacro1</definedName>
    <definedName name="토_공_집_계_표" localSheetId="5">[12]수량산출!#REF!</definedName>
    <definedName name="토_공_집_계_표" localSheetId="3">[12]수량산출!#REF!</definedName>
    <definedName name="토_공_집_계_표" localSheetId="7">[12]수량산출!#REF!</definedName>
    <definedName name="토_공_집_계_표" localSheetId="6">[12]수량산출!#REF!</definedName>
    <definedName name="토_공_집_계_표">[12]수량산출!#REF!</definedName>
    <definedName name="토공" localSheetId="5">#REF!</definedName>
    <definedName name="토공" localSheetId="3">#REF!</definedName>
    <definedName name="토공" localSheetId="7">#REF!</definedName>
    <definedName name="토공" localSheetId="6">#REF!</definedName>
    <definedName name="토공">#REF!</definedName>
    <definedName name="토공." hidden="1">{#N/A,#N/A,FALSE,"운반시간"}</definedName>
    <definedName name="토공유동표" localSheetId="5">[12]수량산출!#REF!</definedName>
    <definedName name="토공유동표" localSheetId="3">[12]수량산출!#REF!</definedName>
    <definedName name="토공유동표" localSheetId="7">[12]수량산출!#REF!</definedName>
    <definedName name="토공유동표" localSheetId="6">[12]수량산출!#REF!</definedName>
    <definedName name="토공유동표">[12]수량산출!#REF!</definedName>
    <definedName name="토공집계" hidden="1">{#N/A,#N/A,FALSE,"단가표지"}</definedName>
    <definedName name="토적" localSheetId="5">[63]피벗테이블데이터분석!#REF!</definedName>
    <definedName name="토적" localSheetId="3">[63]피벗테이블데이터분석!#REF!</definedName>
    <definedName name="토적" localSheetId="7">[63]피벗테이블데이터분석!#REF!</definedName>
    <definedName name="토적" localSheetId="6">[63]피벗테이블데이터분석!#REF!</definedName>
    <definedName name="토적">[63]피벗테이블데이터분석!#REF!</definedName>
    <definedName name="통" localSheetId="5">#REF!</definedName>
    <definedName name="통" localSheetId="3">#REF!</definedName>
    <definedName name="통" localSheetId="7">#REF!</definedName>
    <definedName name="통" localSheetId="6">#REF!</definedName>
    <definedName name="통">#REF!</definedName>
    <definedName name="투간접노무비" localSheetId="4">#REF!</definedName>
    <definedName name="투간접노무비" localSheetId="5">#REF!</definedName>
    <definedName name="투간접노무비" localSheetId="3">#REF!</definedName>
    <definedName name="투간접노무비" localSheetId="7">#REF!</definedName>
    <definedName name="투간접노무비" localSheetId="6">#REF!</definedName>
    <definedName name="투간접노무비">#REF!</definedName>
    <definedName name="투건강보험료" localSheetId="4">#REF!</definedName>
    <definedName name="투건강보험료" localSheetId="5">#REF!</definedName>
    <definedName name="투건강보험료" localSheetId="3">#REF!</definedName>
    <definedName name="투건강보험료" localSheetId="7">#REF!</definedName>
    <definedName name="투건강보험료" localSheetId="6">#REF!</definedName>
    <definedName name="투건강보험료">#REF!</definedName>
    <definedName name="투경비" localSheetId="4">#REF!</definedName>
    <definedName name="투경비" localSheetId="5">#REF!</definedName>
    <definedName name="투경비" localSheetId="3">#REF!</definedName>
    <definedName name="투경비" localSheetId="7">#REF!</definedName>
    <definedName name="투경비" localSheetId="6">#REF!</definedName>
    <definedName name="투경비">#REF!</definedName>
    <definedName name="투고용보험료" localSheetId="4">#REF!</definedName>
    <definedName name="투고용보험료" localSheetId="5">#REF!</definedName>
    <definedName name="투고용보험료" localSheetId="3">#REF!</definedName>
    <definedName name="투고용보험료" localSheetId="7">#REF!</definedName>
    <definedName name="투고용보험료" localSheetId="6">#REF!</definedName>
    <definedName name="투고용보험료">#REF!</definedName>
    <definedName name="투공급가액" localSheetId="4">#REF!</definedName>
    <definedName name="투공급가액" localSheetId="5">#REF!</definedName>
    <definedName name="투공급가액" localSheetId="3">#REF!</definedName>
    <definedName name="투공급가액" localSheetId="7">#REF!</definedName>
    <definedName name="투공급가액" localSheetId="6">#REF!</definedName>
    <definedName name="투공급가액">#REF!</definedName>
    <definedName name="투공사원가" localSheetId="4">#REF!</definedName>
    <definedName name="투공사원가" localSheetId="5">#REF!</definedName>
    <definedName name="투공사원가" localSheetId="3">#REF!</definedName>
    <definedName name="투공사원가" localSheetId="7">#REF!</definedName>
    <definedName name="투공사원가" localSheetId="6">#REF!</definedName>
    <definedName name="투공사원가">#REF!</definedName>
    <definedName name="투기타경비" localSheetId="4">#REF!</definedName>
    <definedName name="투기타경비" localSheetId="5">#REF!</definedName>
    <definedName name="투기타경비" localSheetId="3">#REF!</definedName>
    <definedName name="투기타경비" localSheetId="7">#REF!</definedName>
    <definedName name="투기타경비" localSheetId="6">#REF!</definedName>
    <definedName name="투기타경비">#REF!</definedName>
    <definedName name="투노무비" localSheetId="4">#REF!</definedName>
    <definedName name="투노무비" localSheetId="5">#REF!</definedName>
    <definedName name="투노무비" localSheetId="3">#REF!</definedName>
    <definedName name="투노무비" localSheetId="7">#REF!</definedName>
    <definedName name="투노무비" localSheetId="6">#REF!</definedName>
    <definedName name="투노무비">#REF!</definedName>
    <definedName name="투도급액" localSheetId="4">#REF!</definedName>
    <definedName name="투도급액" localSheetId="5">#REF!</definedName>
    <definedName name="투도급액" localSheetId="3">#REF!</definedName>
    <definedName name="투도급액" localSheetId="7">#REF!</definedName>
    <definedName name="투도급액" localSheetId="6">#REF!</definedName>
    <definedName name="투도급액">#REF!</definedName>
    <definedName name="투물가상승비" localSheetId="4">#REF!</definedName>
    <definedName name="투물가상승비" localSheetId="5">#REF!</definedName>
    <definedName name="투물가상승비" localSheetId="3">#REF!</definedName>
    <definedName name="투물가상승비" localSheetId="7">#REF!</definedName>
    <definedName name="투물가상승비" localSheetId="6">#REF!</definedName>
    <definedName name="투물가상승비">#REF!</definedName>
    <definedName name="투부가가치세" localSheetId="4">#REF!</definedName>
    <definedName name="투부가가치세" localSheetId="5">#REF!</definedName>
    <definedName name="투부가가치세" localSheetId="3">#REF!</definedName>
    <definedName name="투부가가치세" localSheetId="7">#REF!</definedName>
    <definedName name="투부가가치세" localSheetId="6">#REF!</definedName>
    <definedName name="투부가가치세">#REF!</definedName>
    <definedName name="투사급자재" localSheetId="4">#REF!</definedName>
    <definedName name="투사급자재" localSheetId="5">#REF!</definedName>
    <definedName name="투사급자재" localSheetId="3">#REF!</definedName>
    <definedName name="투사급자재" localSheetId="7">#REF!</definedName>
    <definedName name="투사급자재" localSheetId="6">#REF!</definedName>
    <definedName name="투사급자재">#REF!</definedName>
    <definedName name="투산재보험료" localSheetId="4">#REF!</definedName>
    <definedName name="투산재보험료" localSheetId="5">#REF!</definedName>
    <definedName name="투산재보험료" localSheetId="3">#REF!</definedName>
    <definedName name="투산재보험료" localSheetId="7">#REF!</definedName>
    <definedName name="투산재보험료" localSheetId="6">#REF!</definedName>
    <definedName name="투산재보험료">#REF!</definedName>
    <definedName name="투순공사원가" localSheetId="4">#REF!</definedName>
    <definedName name="투순공사원가" localSheetId="5">#REF!</definedName>
    <definedName name="투순공사원가" localSheetId="3">#REF!</definedName>
    <definedName name="투순공사원가" localSheetId="7">#REF!</definedName>
    <definedName name="투순공사원가" localSheetId="6">#REF!</definedName>
    <definedName name="투순공사원가">#REF!</definedName>
    <definedName name="투안전관리비" localSheetId="4">#REF!</definedName>
    <definedName name="투안전관리비" localSheetId="5">#REF!</definedName>
    <definedName name="투안전관리비" localSheetId="3">#REF!</definedName>
    <definedName name="투안전관리비" localSheetId="7">#REF!</definedName>
    <definedName name="투안전관리비" localSheetId="6">#REF!</definedName>
    <definedName name="투안전관리비">#REF!</definedName>
    <definedName name="투연금보험료" localSheetId="4">#REF!</definedName>
    <definedName name="투연금보험료" localSheetId="5">#REF!</definedName>
    <definedName name="투연금보험료" localSheetId="3">#REF!</definedName>
    <definedName name="투연금보험료" localSheetId="7">#REF!</definedName>
    <definedName name="투연금보험료" localSheetId="6">#REF!</definedName>
    <definedName name="투연금보험료">#REF!</definedName>
    <definedName name="투이윤" localSheetId="4">#REF!</definedName>
    <definedName name="투이윤" localSheetId="5">#REF!</definedName>
    <definedName name="투이윤" localSheetId="3">#REF!</definedName>
    <definedName name="투이윤" localSheetId="7">#REF!</definedName>
    <definedName name="투이윤" localSheetId="6">#REF!</definedName>
    <definedName name="투이윤">#REF!</definedName>
    <definedName name="투일반관리비" localSheetId="4">#REF!</definedName>
    <definedName name="투일반관리비" localSheetId="5">#REF!</definedName>
    <definedName name="투일반관리비" localSheetId="3">#REF!</definedName>
    <definedName name="투일반관리비" localSheetId="7">#REF!</definedName>
    <definedName name="투일반관리비" localSheetId="6">#REF!</definedName>
    <definedName name="투일반관리비">#REF!</definedName>
    <definedName name="투재료비" localSheetId="4">#REF!</definedName>
    <definedName name="투재료비" localSheetId="5">#REF!</definedName>
    <definedName name="투재료비" localSheetId="3">#REF!</definedName>
    <definedName name="투재료비" localSheetId="7">#REF!</definedName>
    <definedName name="투재료비" localSheetId="6">#REF!</definedName>
    <definedName name="투재료비">#REF!</definedName>
    <definedName name="투퇴직공제부금비" localSheetId="4">#REF!</definedName>
    <definedName name="투퇴직공제부금비" localSheetId="5">#REF!</definedName>
    <definedName name="투퇴직공제부금비" localSheetId="3">#REF!</definedName>
    <definedName name="투퇴직공제부금비" localSheetId="7">#REF!</definedName>
    <definedName name="투퇴직공제부금비" localSheetId="6">#REF!</definedName>
    <definedName name="투퇴직공제부금비">#REF!</definedName>
    <definedName name="투환경보전비" localSheetId="4">#REF!</definedName>
    <definedName name="투환경보전비" localSheetId="5">#REF!</definedName>
    <definedName name="투환경보전비" localSheetId="3">#REF!</definedName>
    <definedName name="투환경보전비" localSheetId="7">#REF!</definedName>
    <definedName name="투환경보전비" localSheetId="6">#REF!</definedName>
    <definedName name="투환경보전비">#REF!</definedName>
    <definedName name="특급" localSheetId="4">#REF!</definedName>
    <definedName name="특급" localSheetId="5">#REF!</definedName>
    <definedName name="특급" localSheetId="3">#REF!</definedName>
    <definedName name="특급" localSheetId="7">#REF!</definedName>
    <definedName name="특급" localSheetId="6">#REF!</definedName>
    <definedName name="특급">#REF!</definedName>
    <definedName name="특별" localSheetId="4">#REF!</definedName>
    <definedName name="특별" localSheetId="5">#REF!</definedName>
    <definedName name="특별" localSheetId="3">#REF!</definedName>
    <definedName name="특별" localSheetId="7">#REF!</definedName>
    <definedName name="특별" localSheetId="6">#REF!</definedName>
    <definedName name="특별">#REF!</definedName>
    <definedName name="ㅍ" localSheetId="5">BlankMacro1</definedName>
    <definedName name="ㅍ" localSheetId="3">BlankMacro1</definedName>
    <definedName name="ㅍ" localSheetId="7">BlankMacro1</definedName>
    <definedName name="ㅍ" localSheetId="6">BlankMacro1</definedName>
    <definedName name="ㅍ">BlankMacro1</definedName>
    <definedName name="ㅍㅍㅍㅍㅍ" hidden="1">{#N/A,#N/A,FALSE,"표지목차"}</definedName>
    <definedName name="펌프구경" localSheetId="5">#REF!</definedName>
    <definedName name="펌프구경" localSheetId="3">#REF!</definedName>
    <definedName name="펌프구경" localSheetId="7">#REF!</definedName>
    <definedName name="펌프구경" localSheetId="6">#REF!</definedName>
    <definedName name="펌프구경">#REF!</definedName>
    <definedName name="평" localSheetId="4">#REF!</definedName>
    <definedName name="평" localSheetId="5">#REF!</definedName>
    <definedName name="평" localSheetId="3">#REF!</definedName>
    <definedName name="평" localSheetId="7">#REF!</definedName>
    <definedName name="평" localSheetId="6">#REF!</definedName>
    <definedName name="평">#REF!</definedName>
    <definedName name="평균H" localSheetId="5">#REF!</definedName>
    <definedName name="평균H" localSheetId="3">#REF!</definedName>
    <definedName name="평균H" localSheetId="7">#REF!</definedName>
    <definedName name="평균H" localSheetId="6">#REF!</definedName>
    <definedName name="평균H">#REF!</definedName>
    <definedName name="평균단위">'[64]우수공,맨홀,집수정'!$S$2:$V$6</definedName>
    <definedName name="평떼" localSheetId="5">#REF!</definedName>
    <definedName name="평떼" localSheetId="3">#REF!</definedName>
    <definedName name="평떼" localSheetId="7">#REF!</definedName>
    <definedName name="평떼" localSheetId="6">#REF!</definedName>
    <definedName name="평떼">#REF!</definedName>
    <definedName name="평면선형" localSheetId="5">#REF!</definedName>
    <definedName name="평면선형" localSheetId="3">#REF!</definedName>
    <definedName name="평면선형" localSheetId="7">#REF!</definedName>
    <definedName name="평면선형" localSheetId="6">#REF!</definedName>
    <definedName name="평면선형">#REF!</definedName>
    <definedName name="폐경비금액" localSheetId="4">#REF!</definedName>
    <definedName name="폐경비금액" localSheetId="5">#REF!</definedName>
    <definedName name="폐경비금액" localSheetId="3">#REF!</definedName>
    <definedName name="폐경비금액" localSheetId="7">#REF!</definedName>
    <definedName name="폐경비금액" localSheetId="6">#REF!</definedName>
    <definedName name="폐경비금액">#REF!</definedName>
    <definedName name="폐경비단가" localSheetId="4">#REF!</definedName>
    <definedName name="폐경비단가" localSheetId="5">#REF!</definedName>
    <definedName name="폐경비단가" localSheetId="3">#REF!</definedName>
    <definedName name="폐경비단가" localSheetId="7">#REF!</definedName>
    <definedName name="폐경비단가" localSheetId="6">#REF!</definedName>
    <definedName name="폐경비단가">#REF!</definedName>
    <definedName name="폐노무비금액" localSheetId="4">#REF!</definedName>
    <definedName name="폐노무비금액" localSheetId="5">#REF!</definedName>
    <definedName name="폐노무비금액" localSheetId="3">#REF!</definedName>
    <definedName name="폐노무비금액" localSheetId="7">#REF!</definedName>
    <definedName name="폐노무비금액" localSheetId="6">#REF!</definedName>
    <definedName name="폐노무비금액">#REF!</definedName>
    <definedName name="폐노무비단가" localSheetId="4">#REF!</definedName>
    <definedName name="폐노무비단가" localSheetId="5">#REF!</definedName>
    <definedName name="폐노무비단가" localSheetId="3">#REF!</definedName>
    <definedName name="폐노무비단가" localSheetId="7">#REF!</definedName>
    <definedName name="폐노무비단가" localSheetId="6">#REF!</definedName>
    <definedName name="폐노무비단가">#REF!</definedName>
    <definedName name="폐수량" localSheetId="4">#REF!</definedName>
    <definedName name="폐수량" localSheetId="5">#REF!</definedName>
    <definedName name="폐수량" localSheetId="3">#REF!</definedName>
    <definedName name="폐수량" localSheetId="7">#REF!</definedName>
    <definedName name="폐수량" localSheetId="6">#REF!</definedName>
    <definedName name="폐수량">#REF!</definedName>
    <definedName name="폐임시" localSheetId="4">#REF!</definedName>
    <definedName name="폐임시" localSheetId="5">#REF!</definedName>
    <definedName name="폐임시" localSheetId="3">#REF!</definedName>
    <definedName name="폐임시" localSheetId="7">#REF!</definedName>
    <definedName name="폐임시" localSheetId="6">#REF!</definedName>
    <definedName name="폐임시">#REF!</definedName>
    <definedName name="폐재료비금액" localSheetId="4">#REF!</definedName>
    <definedName name="폐재료비금액" localSheetId="5">#REF!</definedName>
    <definedName name="폐재료비금액" localSheetId="3">#REF!</definedName>
    <definedName name="폐재료비금액" localSheetId="7">#REF!</definedName>
    <definedName name="폐재료비금액" localSheetId="6">#REF!</definedName>
    <definedName name="폐재료비금액">#REF!</definedName>
    <definedName name="폐재료비단가" localSheetId="4">#REF!</definedName>
    <definedName name="폐재료비단가" localSheetId="5">#REF!</definedName>
    <definedName name="폐재료비단가" localSheetId="3">#REF!</definedName>
    <definedName name="폐재료비단가" localSheetId="7">#REF!</definedName>
    <definedName name="폐재료비단가" localSheetId="6">#REF!</definedName>
    <definedName name="폐재료비단가">#REF!</definedName>
    <definedName name="포장" localSheetId="5">#REF!</definedName>
    <definedName name="포장" localSheetId="3">#REF!</definedName>
    <definedName name="포장" localSheetId="7">#REF!</definedName>
    <definedName name="포장" localSheetId="6">#REF!</definedName>
    <definedName name="포장">#REF!</definedName>
    <definedName name="포장1" localSheetId="5">#REF!</definedName>
    <definedName name="포장1" localSheetId="3">#REF!</definedName>
    <definedName name="포장1" localSheetId="7">#REF!</definedName>
    <definedName name="포장1" localSheetId="6">#REF!</definedName>
    <definedName name="포장1">#REF!</definedName>
    <definedName name="포장DATA">[22]단위수량!$A$2:$K$5</definedName>
    <definedName name="포장공" localSheetId="5">#REF!</definedName>
    <definedName name="포장공" localSheetId="3">#REF!</definedName>
    <definedName name="포장공" localSheetId="7">#REF!</definedName>
    <definedName name="포장공" localSheetId="6">#REF!</definedName>
    <definedName name="포장공">#REF!</definedName>
    <definedName name="포장깨기" localSheetId="5">#REF!</definedName>
    <definedName name="포장깨기" localSheetId="3">#REF!</definedName>
    <definedName name="포장깨기" localSheetId="7">#REF!</definedName>
    <definedName name="포장깨기" localSheetId="6">#REF!</definedName>
    <definedName name="포장깨기">#REF!</definedName>
    <definedName name="포장상태" localSheetId="5">#REF!</definedName>
    <definedName name="포장상태" localSheetId="3">#REF!</definedName>
    <definedName name="포장상태" localSheetId="7">#REF!</definedName>
    <definedName name="포장상태" localSheetId="6">#REF!</definedName>
    <definedName name="포장상태">#REF!</definedName>
    <definedName name="포장수량1" localSheetId="5">#REF!</definedName>
    <definedName name="포장수량1" localSheetId="3">#REF!</definedName>
    <definedName name="포장수량1" localSheetId="7">#REF!</definedName>
    <definedName name="포장수량1" localSheetId="6">#REF!</definedName>
    <definedName name="포장수량1">#REF!</definedName>
    <definedName name="포장증감단위수량" localSheetId="5">#REF!</definedName>
    <definedName name="포장증감단위수량" localSheetId="3">#REF!</definedName>
    <definedName name="포장증감단위수량" localSheetId="7">#REF!</definedName>
    <definedName name="포장증감단위수량" localSheetId="6">#REF!</definedName>
    <definedName name="포장증감단위수량">#REF!</definedName>
    <definedName name="포장집계">'[24]포장재료(1)'!$A$1:$H$14</definedName>
    <definedName name="폭" localSheetId="5">#REF!</definedName>
    <definedName name="폭" localSheetId="3">#REF!</definedName>
    <definedName name="폭" localSheetId="7">#REF!</definedName>
    <definedName name="폭" localSheetId="6">#REF!</definedName>
    <definedName name="폭">#REF!</definedName>
    <definedName name="표지판2차로집계표" localSheetId="5">#REF!</definedName>
    <definedName name="표지판2차로집계표" localSheetId="3">#REF!</definedName>
    <definedName name="표지판2차로집계표" localSheetId="7">#REF!</definedName>
    <definedName name="표지판2차로집계표" localSheetId="6">#REF!</definedName>
    <definedName name="표지판2차로집계표">#REF!</definedName>
    <definedName name="표지판4차로집계표" localSheetId="5">#REF!</definedName>
    <definedName name="표지판4차로집계표" localSheetId="3">#REF!</definedName>
    <definedName name="표지판4차로집계표" localSheetId="7">#REF!</definedName>
    <definedName name="표지판4차로집계표" localSheetId="6">#REF!</definedName>
    <definedName name="표지판4차로집계표">#REF!</definedName>
    <definedName name="표지판여유폭">[65]교통표지판기초자료!$C$37</definedName>
    <definedName name="표층" localSheetId="5">#REF!</definedName>
    <definedName name="표층" localSheetId="3">#REF!</definedName>
    <definedName name="표층" localSheetId="7">#REF!</definedName>
    <definedName name="표층" localSheetId="6">#REF!</definedName>
    <definedName name="표층">#REF!</definedName>
    <definedName name="표층t" localSheetId="5">[66]접속도로1!#REF!</definedName>
    <definedName name="표층t" localSheetId="3">[66]접속도로1!#REF!</definedName>
    <definedName name="표층t" localSheetId="7">[66]접속도로1!#REF!</definedName>
    <definedName name="표층t" localSheetId="6">[66]접속도로1!#REF!</definedName>
    <definedName name="표층t">[66]접속도로1!#REF!</definedName>
    <definedName name="퓱ㅅㄹㄷㅈ" localSheetId="5">[0]!BlankMacro1</definedName>
    <definedName name="퓱ㅅㄹㄷㅈ" localSheetId="3">[0]!BlankMacro1</definedName>
    <definedName name="퓱ㅅㄹㄷㅈ" localSheetId="7">[0]!BlankMacro1</definedName>
    <definedName name="퓱ㅅㄹㄷㅈ" localSheetId="6">[0]!BlankMacro1</definedName>
    <definedName name="퓱ㅅㄹㄷㅈ">[0]!BlankMacro1</definedName>
    <definedName name="픁ㅋㄽ" localSheetId="5">[0]!BlankMacro1</definedName>
    <definedName name="픁ㅋㄽ" localSheetId="3">[0]!BlankMacro1</definedName>
    <definedName name="픁ㅋㄽ" localSheetId="7">[0]!BlankMacro1</definedName>
    <definedName name="픁ㅋㄽ" localSheetId="6">[0]!BlankMacro1</definedName>
    <definedName name="픁ㅋㄽ">[0]!BlankMacro1</definedName>
    <definedName name="프라" localSheetId="5">#REF!</definedName>
    <definedName name="프라" localSheetId="3">#REF!</definedName>
    <definedName name="프라" localSheetId="7">#REF!</definedName>
    <definedName name="프라" localSheetId="6">#REF!</definedName>
    <definedName name="프라">#REF!</definedName>
    <definedName name="프라임코트" localSheetId="5">#REF!</definedName>
    <definedName name="프라임코트" localSheetId="3">#REF!</definedName>
    <definedName name="프라임코트" localSheetId="7">#REF!</definedName>
    <definedName name="프라임코트" localSheetId="6">#REF!</definedName>
    <definedName name="프라임코트">#REF!</definedName>
    <definedName name="프라임코팅">[54]기초자료!$B$5</definedName>
    <definedName name="ㅎ" localSheetId="5">BlankMacro1</definedName>
    <definedName name="ㅎ" localSheetId="3">BlankMacro1</definedName>
    <definedName name="ㅎ" localSheetId="7">BlankMacro1</definedName>
    <definedName name="ㅎ" localSheetId="6">BlankMacro1</definedName>
    <definedName name="ㅎ">BlankMacro1</definedName>
    <definedName name="ㅎㄱ" localSheetId="5">BlankMacro1</definedName>
    <definedName name="ㅎㄱ" localSheetId="3">BlankMacro1</definedName>
    <definedName name="ㅎㄱ" localSheetId="7">BlankMacro1</definedName>
    <definedName name="ㅎㄱ" localSheetId="6">BlankMacro1</definedName>
    <definedName name="ㅎㄱ">BlankMacro1</definedName>
    <definedName name="ㅎㄱㄷㅎ" hidden="1">{#N/A,#N/A,FALSE,"골재소요량";#N/A,#N/A,FALSE,"골재소요량"}</definedName>
    <definedName name="ㅎㄱㅎㅎㄷㄶ" hidden="1">{#N/A,#N/A,FALSE,"골재소요량";#N/A,#N/A,FALSE,"골재소요량"}</definedName>
    <definedName name="ㅎㄴ로ㅗ" localSheetId="5">[67]위치!#REF!</definedName>
    <definedName name="ㅎㄴ로ㅗ" localSheetId="3">[67]위치!#REF!</definedName>
    <definedName name="ㅎㄴ로ㅗ" localSheetId="7">[67]위치!#REF!</definedName>
    <definedName name="ㅎㄴ로ㅗ" localSheetId="6">[67]위치!#REF!</definedName>
    <definedName name="ㅎㄴ로ㅗ">[67]위치!#REF!</definedName>
    <definedName name="ㅎㄹㄴ" hidden="1">{#N/A,#N/A,FALSE,"2~8번"}</definedName>
    <definedName name="ㅎㄹㅇㄹㄴㅇㄴㄹ" hidden="1">{#N/A,#N/A,FALSE,"표지목차"}</definedName>
    <definedName name="ㅎ류휴ㅠㅎ휴" hidden="1">{#N/A,#N/A,FALSE,"골재소요량";#N/A,#N/A,FALSE,"골재소요량"}</definedName>
    <definedName name="ㅎ류ㅠㅍㅎㅇㅎ" hidden="1">{#N/A,#N/A,FALSE,"골재소요량";#N/A,#N/A,FALSE,"골재소요량"}</definedName>
    <definedName name="ㅎ률" hidden="1">{#N/A,#N/A,FALSE,"조골재"}</definedName>
    <definedName name="ㅎㅁㄷㄱㅎ" localSheetId="5">[0]!BlankMacro1</definedName>
    <definedName name="ㅎㅁㄷㄱㅎ" localSheetId="3">[0]!BlankMacro1</definedName>
    <definedName name="ㅎㅁㄷㄱㅎ" localSheetId="7">[0]!BlankMacro1</definedName>
    <definedName name="ㅎㅁㄷㄱㅎ" localSheetId="6">[0]!BlankMacro1</definedName>
    <definedName name="ㅎㅁㄷㄱㅎ">[0]!BlankMacro1</definedName>
    <definedName name="ㅎㅅㅎ" localSheetId="5">BlankMacro1</definedName>
    <definedName name="ㅎㅅㅎ" localSheetId="3">BlankMacro1</definedName>
    <definedName name="ㅎㅅㅎ" localSheetId="7">BlankMacro1</definedName>
    <definedName name="ㅎㅅㅎ" localSheetId="6">BlankMacro1</definedName>
    <definedName name="ㅎㅅㅎ">BlankMacro1</definedName>
    <definedName name="ㅎㅇㄴ" hidden="1">{#N/A,#N/A,FALSE,"2~8번"}</definedName>
    <definedName name="ㅎㅎ" hidden="1">{#N/A,#N/A,FALSE,"표지목차"}</definedName>
    <definedName name="ㅎㅎㅎ" localSheetId="5">#REF!</definedName>
    <definedName name="ㅎㅎㅎ" localSheetId="3">#REF!</definedName>
    <definedName name="ㅎㅎㅎ" localSheetId="7">#REF!</definedName>
    <definedName name="ㅎㅎㅎ" localSheetId="6">#REF!</definedName>
    <definedName name="ㅎㅎㅎ">#REF!</definedName>
    <definedName name="ㅎㅎㅎㅇㄴ" hidden="1">{#N/A,#N/A,FALSE,"표지목차"}</definedName>
    <definedName name="ㅎㅎㅎㅎ" hidden="1">{#N/A,#N/A,FALSE,"2~8번"}</definedName>
    <definedName name="ㅎㅎㅎㅎㅎ" hidden="1">{#N/A,#N/A,FALSE,"단가표지"}</definedName>
    <definedName name="ㅎㅎㅎㅎㅎㅜㅜ" hidden="1">{#N/A,#N/A,FALSE,"조골재"}</definedName>
    <definedName name="하중" localSheetId="5">#REF!</definedName>
    <definedName name="하중" localSheetId="3">#REF!</definedName>
    <definedName name="하중" localSheetId="7">#REF!</definedName>
    <definedName name="하중" localSheetId="6">#REF!</definedName>
    <definedName name="하중">#REF!</definedName>
    <definedName name="한" localSheetId="5">BlankMacro1</definedName>
    <definedName name="한" localSheetId="3">BlankMacro1</definedName>
    <definedName name="한" localSheetId="7">BlankMacro1</definedName>
    <definedName name="한" localSheetId="6">BlankMacro1</definedName>
    <definedName name="한">BlankMacro1</definedName>
    <definedName name="한교1호" localSheetId="5">#REF!</definedName>
    <definedName name="한교1호" localSheetId="3">#REF!</definedName>
    <definedName name="한교1호" localSheetId="7">#REF!</definedName>
    <definedName name="한교1호" localSheetId="6">#REF!</definedName>
    <definedName name="한교1호">#REF!</definedName>
    <definedName name="한교2호" localSheetId="5">#REF!</definedName>
    <definedName name="한교2호" localSheetId="3">#REF!</definedName>
    <definedName name="한교2호" localSheetId="7">#REF!</definedName>
    <definedName name="한교2호" localSheetId="6">#REF!</definedName>
    <definedName name="한교2호">#REF!</definedName>
    <definedName name="한교3호" localSheetId="5">#REF!</definedName>
    <definedName name="한교3호" localSheetId="3">#REF!</definedName>
    <definedName name="한교3호" localSheetId="7">#REF!</definedName>
    <definedName name="한교3호" localSheetId="6">#REF!</definedName>
    <definedName name="한교3호">#REF!</definedName>
    <definedName name="합계" localSheetId="4">#REF!</definedName>
    <definedName name="합계" localSheetId="5">#REF!</definedName>
    <definedName name="합계" localSheetId="3">#REF!</definedName>
    <definedName name="합계" localSheetId="7">#REF!</definedName>
    <definedName name="합계" localSheetId="6">#REF!</definedName>
    <definedName name="합계">#REF!</definedName>
    <definedName name="합판3회" localSheetId="5">#REF!</definedName>
    <definedName name="합판3회" localSheetId="3">#REF!</definedName>
    <definedName name="합판3회" localSheetId="7">#REF!</definedName>
    <definedName name="합판3회" localSheetId="6">#REF!</definedName>
    <definedName name="합판3회">#REF!</definedName>
    <definedName name="합판4회" localSheetId="5">#REF!</definedName>
    <definedName name="합판4회" localSheetId="3">#REF!</definedName>
    <definedName name="합판4회" localSheetId="7">#REF!</definedName>
    <definedName name="합판4회" localSheetId="6">#REF!</definedName>
    <definedName name="합판4회">#REF!</definedName>
    <definedName name="해" localSheetId="5">BlankMacro1</definedName>
    <definedName name="해" localSheetId="3">BlankMacro1</definedName>
    <definedName name="해" localSheetId="7">BlankMacro1</definedName>
    <definedName name="해" localSheetId="6">BlankMacro1</definedName>
    <definedName name="해">BlankMacro1</definedName>
    <definedName name="해룡" localSheetId="5">BlankMacro1</definedName>
    <definedName name="해룡" localSheetId="3">BlankMacro1</definedName>
    <definedName name="해룡" localSheetId="7">BlankMacro1</definedName>
    <definedName name="해룡" localSheetId="6">BlankMacro1</definedName>
    <definedName name="해룡">BlankMacro1</definedName>
    <definedName name="허" localSheetId="5">[0]!BlankMacro1</definedName>
    <definedName name="허" localSheetId="3">[0]!BlankMacro1</definedName>
    <definedName name="허" localSheetId="7">[0]!BlankMacro1</definedName>
    <definedName name="허" localSheetId="6">[0]!BlankMacro1</definedName>
    <definedName name="허">[0]!BlankMacro1</definedName>
    <definedName name="헌치1" localSheetId="5">#REF!</definedName>
    <definedName name="헌치1" localSheetId="3">#REF!</definedName>
    <definedName name="헌치1" localSheetId="7">#REF!</definedName>
    <definedName name="헌치1" localSheetId="6">#REF!</definedName>
    <definedName name="헌치1">#REF!</definedName>
    <definedName name="헌치2" localSheetId="5">#REF!</definedName>
    <definedName name="헌치2" localSheetId="3">#REF!</definedName>
    <definedName name="헌치2" localSheetId="7">#REF!</definedName>
    <definedName name="헌치2" localSheetId="6">#REF!</definedName>
    <definedName name="헌치2">#REF!</definedName>
    <definedName name="호" localSheetId="5">[0]!BlankMacro1</definedName>
    <definedName name="호" localSheetId="3">[0]!BlankMacro1</definedName>
    <definedName name="호" localSheetId="7">[0]!BlankMacro1</definedName>
    <definedName name="호" localSheetId="6">[0]!BlankMacro1</definedName>
    <definedName name="호">[0]!BlankMacro1</definedName>
    <definedName name="호안수량" localSheetId="5">#REF!</definedName>
    <definedName name="호안수량" localSheetId="3">#REF!</definedName>
    <definedName name="호안수량" localSheetId="7">#REF!</definedName>
    <definedName name="호안수량" localSheetId="6">#REF!</definedName>
    <definedName name="호안수량">#REF!</definedName>
    <definedName name="호ㅠ포" hidden="1">{#N/A,#N/A,FALSE,"표지목차"}</definedName>
    <definedName name="홍홍홍" localSheetId="5">[50]피벗테이블데이터분석!#REF!</definedName>
    <definedName name="홍홍홍" localSheetId="3">[50]피벗테이블데이터분석!#REF!</definedName>
    <definedName name="홍홍홍" localSheetId="7">[50]피벗테이블데이터분석!#REF!</definedName>
    <definedName name="홍홍홍" localSheetId="6">[50]피벗테이블데이터분석!#REF!</definedName>
    <definedName name="홍홍홍">[50]피벗테이블데이터분석!#REF!</definedName>
    <definedName name="화신1호" localSheetId="5">#REF!</definedName>
    <definedName name="화신1호" localSheetId="3">#REF!</definedName>
    <definedName name="화신1호" localSheetId="7">#REF!</definedName>
    <definedName name="화신1호" localSheetId="6">#REF!</definedName>
    <definedName name="화신1호">#REF!</definedName>
    <definedName name="화신2호" localSheetId="5">#REF!</definedName>
    <definedName name="화신2호" localSheetId="3">#REF!</definedName>
    <definedName name="화신2호" localSheetId="7">#REF!</definedName>
    <definedName name="화신2호" localSheetId="6">#REF!</definedName>
    <definedName name="화신2호">#REF!</definedName>
    <definedName name="화신기존1" localSheetId="5">#REF!</definedName>
    <definedName name="화신기존1" localSheetId="3">#REF!</definedName>
    <definedName name="화신기존1" localSheetId="7">#REF!</definedName>
    <definedName name="화신기존1" localSheetId="6">#REF!</definedName>
    <definedName name="화신기존1">#REF!</definedName>
    <definedName name="화신기존2" localSheetId="5">#REF!</definedName>
    <definedName name="화신기존2" localSheetId="3">#REF!</definedName>
    <definedName name="화신기존2" localSheetId="7">#REF!</definedName>
    <definedName name="화신기존2" localSheetId="6">#REF!</definedName>
    <definedName name="화신기존2">#REF!</definedName>
    <definedName name="화원고무교체" localSheetId="5">#REF!</definedName>
    <definedName name="화원고무교체" localSheetId="3">#REF!</definedName>
    <definedName name="화원고무교체" localSheetId="7">#REF!</definedName>
    <definedName name="화원고무교체" localSheetId="6">#REF!</definedName>
    <definedName name="화원고무교체">#REF!</definedName>
    <definedName name="확인" localSheetId="5">BlankMacro1</definedName>
    <definedName name="확인" localSheetId="3">BlankMacro1</definedName>
    <definedName name="확인" localSheetId="7">BlankMacro1</definedName>
    <definedName name="확인" localSheetId="6">BlankMacro1</definedName>
    <definedName name="확인">BlankMacro1</definedName>
    <definedName name="확폭구간" localSheetId="5">#REF!</definedName>
    <definedName name="확폭구간" localSheetId="3">#REF!</definedName>
    <definedName name="확폭구간" localSheetId="7">#REF!</definedName>
    <definedName name="확폭구간" localSheetId="6">#REF!</definedName>
    <definedName name="확폭구간">#REF!</definedName>
    <definedName name="환율" localSheetId="4">#REF!</definedName>
    <definedName name="환율" localSheetId="5">#REF!</definedName>
    <definedName name="환율" localSheetId="3">#REF!</definedName>
    <definedName name="환율" localSheetId="7">#REF!</definedName>
    <definedName name="환율" localSheetId="6">#REF!</definedName>
    <definedName name="환율">#REF!</definedName>
    <definedName name="황룡강배수개선사업" localSheetId="5">#REF!</definedName>
    <definedName name="황룡강배수개선사업" localSheetId="3">#REF!</definedName>
    <definedName name="황룡강배수개선사업" localSheetId="7">#REF!</definedName>
    <definedName name="황룡강배수개선사업" localSheetId="6">#REF!</definedName>
    <definedName name="황룡강배수개선사업">#REF!</definedName>
    <definedName name="황룡지구" localSheetId="5">#REF!</definedName>
    <definedName name="황룡지구" localSheetId="3">#REF!</definedName>
    <definedName name="황룡지구" localSheetId="7">#REF!</definedName>
    <definedName name="황룡지구" localSheetId="6">#REF!</definedName>
    <definedName name="황룡지구">#REF!</definedName>
    <definedName name="회시1호" localSheetId="5">#REF!</definedName>
    <definedName name="회시1호" localSheetId="3">#REF!</definedName>
    <definedName name="회시1호" localSheetId="7">#REF!</definedName>
    <definedName name="회시1호" localSheetId="6">#REF!</definedName>
    <definedName name="회시1호">#REF!</definedName>
    <definedName name="회시2호" localSheetId="5">#REF!</definedName>
    <definedName name="회시2호" localSheetId="3">#REF!</definedName>
    <definedName name="회시2호" localSheetId="7">#REF!</definedName>
    <definedName name="회시2호" localSheetId="6">#REF!</definedName>
    <definedName name="회시2호">#REF!</definedName>
    <definedName name="횡1" localSheetId="5">#REF!</definedName>
    <definedName name="횡1" localSheetId="3">#REF!</definedName>
    <definedName name="횡1" localSheetId="7">#REF!</definedName>
    <definedName name="횡1" localSheetId="6">#REF!</definedName>
    <definedName name="횡1">#REF!</definedName>
    <definedName name="횡2" localSheetId="5">#REF!</definedName>
    <definedName name="횡2" localSheetId="3">#REF!</definedName>
    <definedName name="횡2" localSheetId="7">#REF!</definedName>
    <definedName name="횡2" localSheetId="6">#REF!</definedName>
    <definedName name="횡2">#REF!</definedName>
    <definedName name="횡3" localSheetId="5">#REF!</definedName>
    <definedName name="횡3" localSheetId="3">#REF!</definedName>
    <definedName name="횡3" localSheetId="7">#REF!</definedName>
    <definedName name="횡3" localSheetId="6">#REF!</definedName>
    <definedName name="횡3">#REF!</definedName>
    <definedName name="횡4" localSheetId="5">#REF!</definedName>
    <definedName name="횡4" localSheetId="3">#REF!</definedName>
    <definedName name="횡4" localSheetId="7">#REF!</definedName>
    <definedName name="횡4" localSheetId="6">#REF!</definedName>
    <definedName name="횡4">#REF!</definedName>
    <definedName name="횡5" localSheetId="5">#REF!</definedName>
    <definedName name="횡5" localSheetId="3">#REF!</definedName>
    <definedName name="횡5" localSheetId="7">#REF!</definedName>
    <definedName name="횡5" localSheetId="6">#REF!</definedName>
    <definedName name="횡5">#REF!</definedName>
    <definedName name="횡6" localSheetId="5">#REF!</definedName>
    <definedName name="횡6" localSheetId="3">#REF!</definedName>
    <definedName name="횡6" localSheetId="7">#REF!</definedName>
    <definedName name="횡6" localSheetId="6">#REF!</definedName>
    <definedName name="횡6">#REF!</definedName>
    <definedName name="횡7" localSheetId="5">#REF!</definedName>
    <definedName name="횡7" localSheetId="3">#REF!</definedName>
    <definedName name="횡7" localSheetId="7">#REF!</definedName>
    <definedName name="횡7" localSheetId="6">#REF!</definedName>
    <definedName name="횡7">#REF!</definedName>
    <definedName name="횡8" localSheetId="5">#REF!</definedName>
    <definedName name="횡8" localSheetId="3">#REF!</definedName>
    <definedName name="횡8" localSheetId="7">#REF!</definedName>
    <definedName name="횡8" localSheetId="6">#REF!</definedName>
    <definedName name="횡8">#REF!</definedName>
    <definedName name="횡날개수집">[68]횡날개수집!$F$18,[68]횡날개수집!$G$18,[68]횡날개수집!$I$18,[68]횡날개수집!$K$18,[68]횡날개수집!$M$18,[68]횡날개수집!$O$18,[68]횡날개수집!$Q$18</definedName>
    <definedName name="횡리핑" localSheetId="5">#REF!</definedName>
    <definedName name="횡리핑" localSheetId="3">#REF!</definedName>
    <definedName name="횡리핑" localSheetId="7">#REF!</definedName>
    <definedName name="횡리핑" localSheetId="6">#REF!</definedName>
    <definedName name="횡리핑">#REF!</definedName>
    <definedName name="횡면단" localSheetId="5">#REF!</definedName>
    <definedName name="횡면단" localSheetId="3">#REF!</definedName>
    <definedName name="횡면단" localSheetId="7">#REF!</definedName>
    <definedName name="횡면단" localSheetId="6">#REF!</definedName>
    <definedName name="횡면단">#REF!</definedName>
    <definedName name="횡면벽2" localSheetId="5">BlankMacro1</definedName>
    <definedName name="횡면벽2" localSheetId="3">BlankMacro1</definedName>
    <definedName name="횡면벽2" localSheetId="7">BlankMacro1</definedName>
    <definedName name="횡면벽2" localSheetId="6">BlankMacro1</definedName>
    <definedName name="횡면벽2">BlankMacro1</definedName>
    <definedName name="횡발파" localSheetId="5">#REF!</definedName>
    <definedName name="횡발파" localSheetId="3">#REF!</definedName>
    <definedName name="횡발파" localSheetId="7">#REF!</definedName>
    <definedName name="횡발파" localSheetId="6">#REF!</definedName>
    <definedName name="횡발파">#REF!</definedName>
    <definedName name="횡배" localSheetId="5">#REF!</definedName>
    <definedName name="횡배" localSheetId="3">#REF!</definedName>
    <definedName name="횡배" localSheetId="7">#REF!</definedName>
    <definedName name="횡배" localSheetId="6">#REF!</definedName>
    <definedName name="횡배">#REF!</definedName>
    <definedName name="횡배단" localSheetId="5">#REF!</definedName>
    <definedName name="횡배단" localSheetId="3">#REF!</definedName>
    <definedName name="횡배단" localSheetId="7">#REF!</definedName>
    <definedName name="횡배단" localSheetId="6">#REF!</definedName>
    <definedName name="횡배단">#REF!</definedName>
    <definedName name="횡배단계" localSheetId="5">#REF!</definedName>
    <definedName name="횡배단계" localSheetId="3">#REF!</definedName>
    <definedName name="횡배단계" localSheetId="7">#REF!</definedName>
    <definedName name="횡배단계" localSheetId="6">#REF!</definedName>
    <definedName name="횡배단계">#REF!</definedName>
    <definedName name="횡배수관공_개소별명세" localSheetId="5">[12]수량산출!#REF!</definedName>
    <definedName name="횡배수관공_개소별명세" localSheetId="3">[12]수량산출!#REF!</definedName>
    <definedName name="횡배수관공_개소별명세" localSheetId="7">[12]수량산출!#REF!</definedName>
    <definedName name="횡배수관공_개소별명세" localSheetId="6">[12]수량산출!#REF!</definedName>
    <definedName name="횡배수관공_개소별명세">[12]수량산출!#REF!</definedName>
    <definedName name="횡배수관구체_수량산출" localSheetId="5">[12]수량산출!#REF!</definedName>
    <definedName name="횡배수관구체_수량산출" localSheetId="3">[12]수량산출!#REF!</definedName>
    <definedName name="횡배수관구체_수량산출" localSheetId="7">[12]수량산출!#REF!</definedName>
    <definedName name="횡배수관구체_수량산출" localSheetId="6">[12]수량산출!#REF!</definedName>
    <definedName name="횡배수관구체_수량산출">[12]수량산출!#REF!</definedName>
    <definedName name="횡배수관날개벽_수량산출" localSheetId="5">[12]수량산출!#REF!</definedName>
    <definedName name="횡배수관날개벽_수량산출" localSheetId="3">[12]수량산출!#REF!</definedName>
    <definedName name="횡배수관날개벽_수량산출" localSheetId="7">[12]수량산출!#REF!</definedName>
    <definedName name="횡배수관날개벽_수량산출" localSheetId="6">[12]수량산출!#REF!</definedName>
    <definedName name="횡배수관날개벽_수량산출">[12]수량산출!#REF!</definedName>
    <definedName name="횡배수관집계본선" localSheetId="5">BlankMacro1</definedName>
    <definedName name="횡배수관집계본선" localSheetId="3">BlankMacro1</definedName>
    <definedName name="횡배수관집계본선" localSheetId="7">BlankMacro1</definedName>
    <definedName name="횡배수관집계본선" localSheetId="6">BlankMacro1</definedName>
    <definedName name="횡배수관집계본선">BlankMacro1</definedName>
    <definedName name="횡배수관차수벽_수량산출" localSheetId="5">[12]수량산출!#REF!</definedName>
    <definedName name="횡배수관차수벽_수량산출" localSheetId="3">[12]수량산출!#REF!</definedName>
    <definedName name="횡배수관차수벽_수량산출" localSheetId="7">[12]수량산출!#REF!</definedName>
    <definedName name="횡배수관차수벽_수량산출" localSheetId="6">[12]수량산출!#REF!</definedName>
    <definedName name="횡배수관차수벽_수량산출">[12]수량산출!#REF!</definedName>
    <definedName name="횡배수위치" localSheetId="5">[69]위치조서!#REF!</definedName>
    <definedName name="횡배수위치" localSheetId="3">[69]위치조서!#REF!</definedName>
    <definedName name="횡배수위치" localSheetId="7">[69]위치조서!#REF!</definedName>
    <definedName name="횡배수위치" localSheetId="6">[69]위치조서!#REF!</definedName>
    <definedName name="횡배수위치">[69]위치조서!#REF!</definedName>
    <definedName name="횡토사" localSheetId="5">#REF!</definedName>
    <definedName name="횡토사" localSheetId="3">#REF!</definedName>
    <definedName name="횡토사" localSheetId="7">#REF!</definedName>
    <definedName name="횡토사" localSheetId="6">#REF!</definedName>
    <definedName name="횡토사">#REF!</definedName>
    <definedName name="횡현황본선" localSheetId="5">BlankMacro1</definedName>
    <definedName name="횡현황본선" localSheetId="3">BlankMacro1</definedName>
    <definedName name="횡현황본선" localSheetId="7">BlankMacro1</definedName>
    <definedName name="횡현황본선" localSheetId="6">BlankMacro1</definedName>
    <definedName name="횡현황본선">BlankMacro1</definedName>
    <definedName name="횡현황부체" localSheetId="5">BlankMacro1</definedName>
    <definedName name="횡현황부체" localSheetId="3">BlankMacro1</definedName>
    <definedName name="횡현황부체" localSheetId="7">BlankMacro1</definedName>
    <definedName name="횡현황부체" localSheetId="6">BlankMacro1</definedName>
    <definedName name="횡현황부체">BlankMacro1</definedName>
    <definedName name="효ㅛㅛㅛㅛ" hidden="1">{#N/A,#N/A,FALSE,"조골재"}</definedName>
    <definedName name="휘발유" localSheetId="4">#REF!</definedName>
    <definedName name="휘발유" localSheetId="5">#REF!</definedName>
    <definedName name="휘발유" localSheetId="3">#REF!</definedName>
    <definedName name="휘발유" localSheetId="7">#REF!</definedName>
    <definedName name="휘발유" localSheetId="6">#REF!</definedName>
    <definedName name="휘발유">#REF!</definedName>
    <definedName name="휴ㅗㅝ" localSheetId="4">#REF!</definedName>
    <definedName name="휴ㅗㅝ" localSheetId="5">#REF!</definedName>
    <definedName name="휴ㅗㅝ" localSheetId="3">#REF!</definedName>
    <definedName name="휴ㅗㅝ" localSheetId="7">#REF!</definedName>
    <definedName name="휴ㅗㅝ" localSheetId="6">#REF!</definedName>
    <definedName name="휴ㅗㅝ">#REF!</definedName>
    <definedName name="흄100" localSheetId="5">#REF!</definedName>
    <definedName name="흄100" localSheetId="3">#REF!</definedName>
    <definedName name="흄100" localSheetId="7">#REF!</definedName>
    <definedName name="흄100" localSheetId="6">#REF!</definedName>
    <definedName name="흄100">#REF!</definedName>
    <definedName name="흄120" localSheetId="5">#REF!</definedName>
    <definedName name="흄120" localSheetId="3">#REF!</definedName>
    <definedName name="흄120" localSheetId="7">#REF!</definedName>
    <definedName name="흄120" localSheetId="6">#REF!</definedName>
    <definedName name="흄120">#REF!</definedName>
    <definedName name="흄150" localSheetId="5">#REF!</definedName>
    <definedName name="흄150" localSheetId="3">#REF!</definedName>
    <definedName name="흄150" localSheetId="7">#REF!</definedName>
    <definedName name="흄150" localSheetId="6">#REF!</definedName>
    <definedName name="흄150">#REF!</definedName>
    <definedName name="흄30" localSheetId="5">#REF!</definedName>
    <definedName name="흄30" localSheetId="3">#REF!</definedName>
    <definedName name="흄30" localSheetId="7">#REF!</definedName>
    <definedName name="흄30" localSheetId="6">#REF!</definedName>
    <definedName name="흄30">#REF!</definedName>
    <definedName name="흄45" localSheetId="5">#REF!</definedName>
    <definedName name="흄45" localSheetId="3">#REF!</definedName>
    <definedName name="흄45" localSheetId="7">#REF!</definedName>
    <definedName name="흄45" localSheetId="6">#REF!</definedName>
    <definedName name="흄45">#REF!</definedName>
    <definedName name="흄50" localSheetId="5">#REF!</definedName>
    <definedName name="흄50" localSheetId="3">#REF!</definedName>
    <definedName name="흄50" localSheetId="7">#REF!</definedName>
    <definedName name="흄50" localSheetId="6">#REF!</definedName>
    <definedName name="흄50">#REF!</definedName>
    <definedName name="흄60" localSheetId="5">#REF!</definedName>
    <definedName name="흄60" localSheetId="3">#REF!</definedName>
    <definedName name="흄60" localSheetId="7">#REF!</definedName>
    <definedName name="흄60" localSheetId="6">#REF!</definedName>
    <definedName name="흄60">#REF!</definedName>
    <definedName name="흄80" localSheetId="5">#REF!</definedName>
    <definedName name="흄80" localSheetId="3">#REF!</definedName>
    <definedName name="흄80" localSheetId="7">#REF!</definedName>
    <definedName name="흄80" localSheetId="6">#REF!</definedName>
    <definedName name="흄80">#REF!</definedName>
    <definedName name="흄90" localSheetId="5">#REF!</definedName>
    <definedName name="흄90" localSheetId="3">#REF!</definedName>
    <definedName name="흄90" localSheetId="7">#REF!</definedName>
    <definedName name="흄90" localSheetId="6">#REF!</definedName>
    <definedName name="흄90">#REF!</definedName>
    <definedName name="흄관" localSheetId="5">#REF!</definedName>
    <definedName name="흄관" localSheetId="3">#REF!</definedName>
    <definedName name="흄관" localSheetId="7">#REF!</definedName>
    <definedName name="흄관" localSheetId="6">#REF!</definedName>
    <definedName name="흄관">#REF!</definedName>
    <definedName name="흄관집계">'[24]-흄관집계'!$A$1:$J$9</definedName>
    <definedName name="흙노상" localSheetId="5">#REF!</definedName>
    <definedName name="흙노상" localSheetId="3">#REF!</definedName>
    <definedName name="흙노상" localSheetId="7">#REF!</definedName>
    <definedName name="흙노상" localSheetId="6">#REF!</definedName>
    <definedName name="흙노상">#REF!</definedName>
    <definedName name="흙노체" localSheetId="5">#REF!</definedName>
    <definedName name="흙노체" localSheetId="3">#REF!</definedName>
    <definedName name="흙노체" localSheetId="7">#REF!</definedName>
    <definedName name="흙노체" localSheetId="6">#REF!</definedName>
    <definedName name="흙노체">#REF!</definedName>
    <definedName name="흙리핑" localSheetId="5">#REF!</definedName>
    <definedName name="흙리핑" localSheetId="3">#REF!</definedName>
    <definedName name="흙리핑" localSheetId="7">#REF!</definedName>
    <definedName name="흙리핑" localSheetId="6">#REF!</definedName>
    <definedName name="흙리핑">#REF!</definedName>
    <definedName name="흙발파" localSheetId="5">#REF!</definedName>
    <definedName name="흙발파" localSheetId="3">#REF!</definedName>
    <definedName name="흙발파" localSheetId="7">#REF!</definedName>
    <definedName name="흙발파" localSheetId="6">#REF!</definedName>
    <definedName name="흙발파">#REF!</definedName>
    <definedName name="흙토사" localSheetId="5">#REF!</definedName>
    <definedName name="흙토사" localSheetId="3">#REF!</definedName>
    <definedName name="흙토사" localSheetId="7">#REF!</definedName>
    <definedName name="흙토사" localSheetId="6">#REF!</definedName>
    <definedName name="흙토사">#REF!</definedName>
    <definedName name="흙편절" localSheetId="5">#REF!</definedName>
    <definedName name="흙편절" localSheetId="3">#REF!</definedName>
    <definedName name="흙편절" localSheetId="7">#REF!</definedName>
    <definedName name="흙편절" localSheetId="6">#REF!</definedName>
    <definedName name="흙편절">#REF!</definedName>
    <definedName name="ㅏ" localSheetId="5">BlankMacro1</definedName>
    <definedName name="ㅏ" localSheetId="3">BlankMacro1</definedName>
    <definedName name="ㅏ" localSheetId="7">BlankMacro1</definedName>
    <definedName name="ㅏ" localSheetId="6">BlankMacro1</definedName>
    <definedName name="ㅏ">BlankMacro1</definedName>
    <definedName name="ㅏ3" localSheetId="5">#REF!</definedName>
    <definedName name="ㅏ3" localSheetId="3">#REF!</definedName>
    <definedName name="ㅏ3" localSheetId="7">#REF!</definedName>
    <definedName name="ㅏ3" localSheetId="6">#REF!</definedName>
    <definedName name="ㅏ3">#REF!</definedName>
    <definedName name="ㅏㅏ" hidden="1">{#N/A,#N/A,FALSE,"2~8번"}</definedName>
    <definedName name="ㅏㅏㅏ" hidden="1">{#N/A,#N/A,FALSE,"골재소요량";#N/A,#N/A,FALSE,"골재소요량"}</definedName>
    <definedName name="ㅏㅏㅏㅏㅏ" hidden="1">{#N/A,#N/A,FALSE,"단가표지"}</definedName>
    <definedName name="ㅏㅏㅏㅏㅏㅏㅏ" hidden="1">{#N/A,#N/A,FALSE,"운반시간"}</definedName>
    <definedName name="ㅏㅏㅏㅏㅏㅏㅏㅏㅏㅏㅏㅏㅏㅏㅏㅏㅏㅏㅏㅏㅏㅏㅏㅏㅏㅏㅏ" hidden="1">{#N/A,#N/A,FALSE,"단가표지"}</definedName>
    <definedName name="ㅏㅓ" localSheetId="5">#REF!</definedName>
    <definedName name="ㅏㅓ" localSheetId="3">#REF!</definedName>
    <definedName name="ㅏㅓ" localSheetId="7">#REF!</definedName>
    <definedName name="ㅏㅓ" localSheetId="6">#REF!</definedName>
    <definedName name="ㅏㅓ">#REF!</definedName>
    <definedName name="ㅏㅣ" localSheetId="5">[43]총괄!#REF!</definedName>
    <definedName name="ㅏㅣ" localSheetId="3">[43]총괄!#REF!</definedName>
    <definedName name="ㅏㅣ" localSheetId="7">[43]총괄!#REF!</definedName>
    <definedName name="ㅏㅣ" localSheetId="6">[43]총괄!#REF!</definedName>
    <definedName name="ㅏㅣ">[43]총괄!#REF!</definedName>
    <definedName name="ㅐ55" localSheetId="4">#REF!</definedName>
    <definedName name="ㅐ55" localSheetId="5">#REF!</definedName>
    <definedName name="ㅐ55" localSheetId="3">#REF!</definedName>
    <definedName name="ㅐ55" localSheetId="7">#REF!</definedName>
    <definedName name="ㅐ55" localSheetId="6">#REF!</definedName>
    <definedName name="ㅐ55">#REF!</definedName>
    <definedName name="ㅐㅐ" localSheetId="5">#REF!</definedName>
    <definedName name="ㅐㅐ" localSheetId="3">#REF!</definedName>
    <definedName name="ㅐㅐ" localSheetId="7">#REF!</definedName>
    <definedName name="ㅐㅐ" localSheetId="6">#REF!</definedName>
    <definedName name="ㅐㅐ">#REF!</definedName>
    <definedName name="ㅐㅗㅁㄹ" localSheetId="5">[43]총괄!#REF!</definedName>
    <definedName name="ㅐㅗㅁㄹ" localSheetId="3">[43]총괄!#REF!</definedName>
    <definedName name="ㅐㅗㅁㄹ" localSheetId="7">[43]총괄!#REF!</definedName>
    <definedName name="ㅐㅗㅁㄹ" localSheetId="6">[43]총괄!#REF!</definedName>
    <definedName name="ㅐㅗㅁㄹ">[43]총괄!#REF!</definedName>
    <definedName name="ㅑㅑㅑ">[70]위치조서!$J$8</definedName>
    <definedName name="ㅑㅑㅑㅅ" localSheetId="5">#REF!</definedName>
    <definedName name="ㅑㅑㅑㅅ" localSheetId="3">#REF!</definedName>
    <definedName name="ㅑㅑㅑㅅ" localSheetId="7">#REF!</definedName>
    <definedName name="ㅑㅑㅑㅅ" localSheetId="6">#REF!</definedName>
    <definedName name="ㅑㅑㅑㅅ">#REF!</definedName>
    <definedName name="ㅑㅕ사" hidden="1">{#N/A,#N/A,FALSE,"혼합골재"}</definedName>
    <definedName name="ㅑㅣㅕㅕㅣㅏㅎ" hidden="1">{#N/A,#N/A,FALSE,"골재소요량";#N/A,#N/A,FALSE,"골재소요량"}</definedName>
    <definedName name="ㅓ" localSheetId="5">BlankMacro1</definedName>
    <definedName name="ㅓ" localSheetId="3">BlankMacro1</definedName>
    <definedName name="ㅓ" localSheetId="7">BlankMacro1</definedName>
    <definedName name="ㅓ" localSheetId="6">BlankMacro1</definedName>
    <definedName name="ㅓ">BlankMacro1</definedName>
    <definedName name="ㅓ1514" localSheetId="5">#REF!</definedName>
    <definedName name="ㅓ1514" localSheetId="3">#REF!</definedName>
    <definedName name="ㅓ1514" localSheetId="7">#REF!</definedName>
    <definedName name="ㅓ1514" localSheetId="6">#REF!</definedName>
    <definedName name="ㅓ1514">#REF!</definedName>
    <definedName name="ㅓ16" localSheetId="5">#REF!</definedName>
    <definedName name="ㅓ16" localSheetId="3">#REF!</definedName>
    <definedName name="ㅓ16" localSheetId="7">#REF!</definedName>
    <definedName name="ㅓ16" localSheetId="6">#REF!</definedName>
    <definedName name="ㅓ16">#REF!</definedName>
    <definedName name="ㅓ437" localSheetId="4">#REF!</definedName>
    <definedName name="ㅓ437" localSheetId="5">#REF!</definedName>
    <definedName name="ㅓ437" localSheetId="3">#REF!</definedName>
    <definedName name="ㅓ437" localSheetId="7">#REF!</definedName>
    <definedName name="ㅓ437" localSheetId="6">#REF!</definedName>
    <definedName name="ㅓ437">#REF!</definedName>
    <definedName name="ㅓ8" localSheetId="4">#REF!</definedName>
    <definedName name="ㅓ8" localSheetId="5">#REF!</definedName>
    <definedName name="ㅓ8" localSheetId="3">#REF!</definedName>
    <definedName name="ㅓ8" localSheetId="7">#REF!</definedName>
    <definedName name="ㅓ8" localSheetId="6">#REF!</definedName>
    <definedName name="ㅓ8">#REF!</definedName>
    <definedName name="ㅓㅏ" hidden="1">{#N/A,#N/A,FALSE,"표지목차"}</definedName>
    <definedName name="ㅓㅏㅓㅎ" hidden="1">{#N/A,#N/A,FALSE,"단가표지"}</definedName>
    <definedName name="ㅓㅓ" localSheetId="5">BlankMacro1</definedName>
    <definedName name="ㅓㅓ" localSheetId="3">BlankMacro1</definedName>
    <definedName name="ㅓㅓ" localSheetId="7">BlankMacro1</definedName>
    <definedName name="ㅓㅓ" localSheetId="6">BlankMacro1</definedName>
    <definedName name="ㅓㅓ">BlankMacro1</definedName>
    <definedName name="ㅓㅓㅓㅓㅓㅓㅓㅓㅓㅓㅓ" hidden="1">{#N/A,#N/A,FALSE,"골재소요량";#N/A,#N/A,FALSE,"골재소요량"}</definedName>
    <definedName name="ㅓㅕ" hidden="1">{#N/A,#N/A,FALSE,"조골재"}</definedName>
    <definedName name="ㅔ" localSheetId="5">BlankMacro1</definedName>
    <definedName name="ㅔ" localSheetId="3">BlankMacro1</definedName>
    <definedName name="ㅔ" localSheetId="7">BlankMacro1</definedName>
    <definedName name="ㅔ" localSheetId="6">BlankMacro1</definedName>
    <definedName name="ㅔ">BlankMacro1</definedName>
    <definedName name="ㅔㅔㅔ" localSheetId="5">#REF!</definedName>
    <definedName name="ㅔㅔㅔ" localSheetId="3">#REF!</definedName>
    <definedName name="ㅔㅔㅔ" localSheetId="7">#REF!</definedName>
    <definedName name="ㅔㅔㅔ" localSheetId="6">#REF!</definedName>
    <definedName name="ㅔㅔㅔ">#REF!</definedName>
    <definedName name="ㅔㅔㅔㅔ" localSheetId="5">#REF!</definedName>
    <definedName name="ㅔㅔㅔㅔ" localSheetId="3">#REF!</definedName>
    <definedName name="ㅔㅔㅔㅔ" localSheetId="7">#REF!</definedName>
    <definedName name="ㅔㅔㅔㅔ" localSheetId="6">#REF!</definedName>
    <definedName name="ㅔㅔㅔㅔ">#REF!</definedName>
    <definedName name="ㅕ" localSheetId="5">BlankMacro1</definedName>
    <definedName name="ㅕ" localSheetId="3">BlankMacro1</definedName>
    <definedName name="ㅕ" localSheetId="7">BlankMacro1</definedName>
    <definedName name="ㅕ" localSheetId="6">BlankMacro1</definedName>
    <definedName name="ㅕ">BlankMacro1</definedName>
    <definedName name="ㅕㅑ" hidden="1">{#N/A,#N/A,FALSE,"2~8번"}</definedName>
    <definedName name="ㅕㅑㅑㅑ" hidden="1">{#N/A,#N/A,FALSE,"조골재"}</definedName>
    <definedName name="ㅕㅕ" hidden="1">{#N/A,#N/A,FALSE,"표지목차"}</definedName>
    <definedName name="ㅕㅕㅕ" hidden="1">{#N/A,#N/A,FALSE,"혼합골재"}</definedName>
    <definedName name="ㅕㅕㅕㅕ" hidden="1">{#N/A,#N/A,FALSE,"표지목차"}</definedName>
    <definedName name="ㅕㅕㅕㅕㅕ" hidden="1">{#N/A,#N/A,FALSE,"운반시간"}</definedName>
    <definedName name="ㅕㅕㅕㅕㅕㅕ" hidden="1">{#N/A,#N/A,FALSE,"단가표지"}</definedName>
    <definedName name="ㅕㅕㅕㅕㅕㅕㅕㅕ" hidden="1">{#N/A,#N/A,FALSE,"조골재"}</definedName>
    <definedName name="ㅕㅛ" localSheetId="5">BlankMacro1</definedName>
    <definedName name="ㅕㅛ" localSheetId="3">BlankMacro1</definedName>
    <definedName name="ㅕㅛ" localSheetId="7">BlankMacro1</definedName>
    <definedName name="ㅕㅛ" localSheetId="6">BlankMacro1</definedName>
    <definedName name="ㅕㅛ">BlankMacro1</definedName>
    <definedName name="ㅗ" localSheetId="4">#REF!</definedName>
    <definedName name="ㅗ" localSheetId="5">#REF!</definedName>
    <definedName name="ㅗ" localSheetId="3">#REF!</definedName>
    <definedName name="ㅗ" localSheetId="7">#REF!</definedName>
    <definedName name="ㅗ" localSheetId="6">#REF!</definedName>
    <definedName name="ㅗ">#REF!</definedName>
    <definedName name="ㅗ129" localSheetId="4">#REF!</definedName>
    <definedName name="ㅗ129" localSheetId="5">#REF!</definedName>
    <definedName name="ㅗ129" localSheetId="3">#REF!</definedName>
    <definedName name="ㅗ129" localSheetId="7">#REF!</definedName>
    <definedName name="ㅗ129" localSheetId="6">#REF!</definedName>
    <definedName name="ㅗ129">#REF!</definedName>
    <definedName name="ㅗ32" localSheetId="5">[71]각형맨홀!#REF!</definedName>
    <definedName name="ㅗ32" localSheetId="3">[71]각형맨홀!#REF!</definedName>
    <definedName name="ㅗ32" localSheetId="7">[71]각형맨홀!#REF!</definedName>
    <definedName name="ㅗ32" localSheetId="6">[71]각형맨홀!#REF!</definedName>
    <definedName name="ㅗ32">[71]각형맨홀!#REF!</definedName>
    <definedName name="ㅗㄷㄱㄴㄱ" localSheetId="4">#REF!</definedName>
    <definedName name="ㅗㄷㄱㄴㄱ" localSheetId="5">#REF!</definedName>
    <definedName name="ㅗㄷㄱㄴㄱ" localSheetId="3">#REF!</definedName>
    <definedName name="ㅗㄷㄱㄴㄱ" localSheetId="7">#REF!</definedName>
    <definedName name="ㅗㄷㄱㄴㄱ" localSheetId="6">#REF!</definedName>
    <definedName name="ㅗㄷㄱㄴㄱ">#REF!</definedName>
    <definedName name="ㅗㅍ초" hidden="1">{#N/A,#N/A,FALSE,"2~8번"}</definedName>
    <definedName name="ㅗㅎㅎㅌㄹㅋㅅ" hidden="1">{#N/A,#N/A,FALSE,"2~8번"}</definedName>
    <definedName name="ㅗㅓ" localSheetId="5">[43]총괄!#REF!</definedName>
    <definedName name="ㅗㅓ" localSheetId="3">[43]총괄!#REF!</definedName>
    <definedName name="ㅗㅓ" localSheetId="7">[43]총괄!#REF!</definedName>
    <definedName name="ㅗㅓ" localSheetId="6">[43]총괄!#REF!</definedName>
    <definedName name="ㅗㅓ">[43]총괄!#REF!</definedName>
    <definedName name="ㅗㅓㅠ" localSheetId="5">[72]각형맨홀!#REF!</definedName>
    <definedName name="ㅗㅓㅠ" localSheetId="3">[72]각형맨홀!#REF!</definedName>
    <definedName name="ㅗㅓㅠ" localSheetId="7">[72]각형맨홀!#REF!</definedName>
    <definedName name="ㅗㅓㅠ" localSheetId="6">[72]각형맨홀!#REF!</definedName>
    <definedName name="ㅗㅓㅠ">[72]각형맨홀!#REF!</definedName>
    <definedName name="ㅗㅕㄱty" localSheetId="5">BlankMacro1</definedName>
    <definedName name="ㅗㅕㄱty" localSheetId="3">BlankMacro1</definedName>
    <definedName name="ㅗㅕㄱty" localSheetId="7">BlankMacro1</definedName>
    <definedName name="ㅗㅕㄱty" localSheetId="6">BlankMacro1</definedName>
    <definedName name="ㅗㅕㄱty">BlankMacro1</definedName>
    <definedName name="ㅗㅗㅗㅗㅗㅗ" hidden="1">{#N/A,#N/A,FALSE,"2~8번"}</definedName>
    <definedName name="ㅗㅛㅅ">[48]계산중!$AQ$25:$AY$32</definedName>
    <definedName name="ㅗㅛㅎ" localSheetId="4">#REF!</definedName>
    <definedName name="ㅗㅛㅎ" localSheetId="5">#REF!</definedName>
    <definedName name="ㅗㅛㅎ" localSheetId="3">#REF!</definedName>
    <definedName name="ㅗㅛㅎ" localSheetId="7">#REF!</definedName>
    <definedName name="ㅗㅛㅎ" localSheetId="6">#REF!</definedName>
    <definedName name="ㅗㅛㅎ">#REF!</definedName>
    <definedName name="ㅛ" localSheetId="5">BlankMacro1</definedName>
    <definedName name="ㅛ" localSheetId="3">BlankMacro1</definedName>
    <definedName name="ㅛ" localSheetId="7">BlankMacro1</definedName>
    <definedName name="ㅛ" localSheetId="6">BlankMacro1</definedName>
    <definedName name="ㅛ">BlankMacro1</definedName>
    <definedName name="ㅛㅅ" localSheetId="4">#REF!</definedName>
    <definedName name="ㅛㅅ" localSheetId="5">#REF!</definedName>
    <definedName name="ㅛㅅ" localSheetId="3">#REF!</definedName>
    <definedName name="ㅛㅅ" localSheetId="7">#REF!</definedName>
    <definedName name="ㅛㅅ" localSheetId="6">#REF!</definedName>
    <definedName name="ㅛㅅ">#REF!</definedName>
    <definedName name="ㅛ셔됴ㅕ" hidden="1">{#N/A,#N/A,FALSE,"운반시간"}</definedName>
    <definedName name="ㅛ셔으ㅜㅅ구" hidden="1">{#N/A,#N/A,FALSE,"2~8번"}</definedName>
    <definedName name="ㅛㅇ수ㅜㅛㅅㅇ" hidden="1">{#N/A,#N/A,FALSE,"2~8번"}</definedName>
    <definedName name="ㅛㅓㄴㄱ5" hidden="1">{#N/A,#N/A,FALSE,"단가표지"}</definedName>
    <definedName name="ㅛㅕㅕㅑㅓ" hidden="1">{#N/A,#N/A,FALSE,"표지목차"}</definedName>
    <definedName name="ㅛㅕㅛㅇ" localSheetId="5">[0]!BlankMacro1</definedName>
    <definedName name="ㅛㅕㅛㅇ" localSheetId="3">[0]!BlankMacro1</definedName>
    <definedName name="ㅛㅕㅛㅇ" localSheetId="7">[0]!BlankMacro1</definedName>
    <definedName name="ㅛㅕㅛㅇ" localSheetId="6">[0]!BlankMacro1</definedName>
    <definedName name="ㅛㅕㅛㅇ">[0]!BlankMacro1</definedName>
    <definedName name="ㅛㅕㅜ됴셔" localSheetId="5">[0]!BlankMacro1</definedName>
    <definedName name="ㅛㅕㅜ됴셔" localSheetId="3">[0]!BlankMacro1</definedName>
    <definedName name="ㅛㅕㅜ됴셔" localSheetId="7">[0]!BlankMacro1</definedName>
    <definedName name="ㅛㅕㅜ됴셔" localSheetId="6">[0]!BlankMacro1</definedName>
    <definedName name="ㅛㅕㅜ됴셔">[0]!BlankMacro1</definedName>
    <definedName name="ㅛㅕㅠ교" localSheetId="5">[0]!BlankMacro1</definedName>
    <definedName name="ㅛㅕㅠ교" localSheetId="3">[0]!BlankMacro1</definedName>
    <definedName name="ㅛㅕㅠ교" localSheetId="7">[0]!BlankMacro1</definedName>
    <definedName name="ㅛㅕㅠ교" localSheetId="6">[0]!BlankMacro1</definedName>
    <definedName name="ㅛㅕㅠ교">[0]!BlankMacro1</definedName>
    <definedName name="ㅛㅛ" hidden="1">{#N/A,#N/A,FALSE,"골재소요량";#N/A,#N/A,FALSE,"골재소요량"}</definedName>
    <definedName name="ㅛㅛㅛ" localSheetId="5">BlankMacro1</definedName>
    <definedName name="ㅛㅛㅛ" localSheetId="3">BlankMacro1</definedName>
    <definedName name="ㅛㅛㅛ" localSheetId="7">BlankMacro1</definedName>
    <definedName name="ㅛㅛㅛ" localSheetId="6">BlankMacro1</definedName>
    <definedName name="ㅛㅛㅛ">BlankMacro1</definedName>
    <definedName name="ㅛㅛㅛㅛ" hidden="1">{#N/A,#N/A,FALSE,"표지목차"}</definedName>
    <definedName name="ㅛㅛㅛㅛㅛㅛ" hidden="1">{#N/A,#N/A,FALSE,"골재소요량";#N/A,#N/A,FALSE,"골재소요량"}</definedName>
    <definedName name="ㅛㅛㅛㅛㅛㅛㅛ" hidden="1">{#N/A,#N/A,FALSE,"단가표지"}</definedName>
    <definedName name="ㅛㅜㅛ셔" localSheetId="5">[0]!BlankMacro1</definedName>
    <definedName name="ㅛㅜㅛ셔" localSheetId="3">[0]!BlankMacro1</definedName>
    <definedName name="ㅛㅜㅛ셔" localSheetId="7">[0]!BlankMacro1</definedName>
    <definedName name="ㅛㅜㅛ셔" localSheetId="6">[0]!BlankMacro1</definedName>
    <definedName name="ㅛㅜㅛ셔">[0]!BlankMacro1</definedName>
    <definedName name="ㅛㅠㅗㄱ셔ㅛ" hidden="1">{#N/A,#N/A,FALSE,"조골재"}</definedName>
    <definedName name="ㅜ" hidden="1">{#N/A,#N/A,FALSE,"혼합골재"}</definedName>
    <definedName name="ㅜ1" localSheetId="4">#REF!</definedName>
    <definedName name="ㅜ1" localSheetId="5">#REF!</definedName>
    <definedName name="ㅜ1" localSheetId="3">#REF!</definedName>
    <definedName name="ㅜ1" localSheetId="7">#REF!</definedName>
    <definedName name="ㅜ1" localSheetId="6">#REF!</definedName>
    <definedName name="ㅜ1">#REF!</definedName>
    <definedName name="ㅜㄴ" hidden="1">{#N/A,#N/A,FALSE,"운반시간"}</definedName>
    <definedName name="ㅜ여숫유" hidden="1">{#N/A,#N/A,FALSE,"운반시간"}</definedName>
    <definedName name="ㅜ후ㅗㅜㅗ" hidden="1">{#N/A,#N/A,FALSE,"단가표지"}</definedName>
    <definedName name="ㅜㅜㅎ" localSheetId="5">[0]!BlankMacro1</definedName>
    <definedName name="ㅜㅜㅎ" localSheetId="3">[0]!BlankMacro1</definedName>
    <definedName name="ㅜㅜㅎ" localSheetId="7">[0]!BlankMacro1</definedName>
    <definedName name="ㅜㅜㅎ" localSheetId="6">[0]!BlankMacro1</definedName>
    <definedName name="ㅜㅜㅎ">[0]!BlankMacro1</definedName>
    <definedName name="ㅝㅎㄹ촉ㅇ" hidden="1">{#N/A,#N/A,FALSE,"조골재"}</definedName>
    <definedName name="ㅠ" localSheetId="5">BlankMacro1</definedName>
    <definedName name="ㅠ" localSheetId="3">BlankMacro1</definedName>
    <definedName name="ㅠ" localSheetId="7">BlankMacro1</definedName>
    <definedName name="ㅠ" localSheetId="6">BlankMacro1</definedName>
    <definedName name="ㅠ">BlankMacro1</definedName>
    <definedName name="ㅠㄱㄷㅅㅎㄱ" localSheetId="5">[0]!BlankMacro1</definedName>
    <definedName name="ㅠㄱㄷㅅㅎㄱ" localSheetId="3">[0]!BlankMacro1</definedName>
    <definedName name="ㅠㄱㄷㅅㅎㄱ" localSheetId="7">[0]!BlankMacro1</definedName>
    <definedName name="ㅠㄱㄷㅅㅎㄱ" localSheetId="6">[0]!BlankMacro1</definedName>
    <definedName name="ㅠㄱㄷㅅㅎㄱ">[0]!BlankMacro1</definedName>
    <definedName name="ㅠㄱ소슈" hidden="1">{#N/A,#N/A,FALSE,"골재소요량";#N/A,#N/A,FALSE,"골재소요량"}</definedName>
    <definedName name="ㅠ뮤ㅐ" localSheetId="5" hidden="1">#REF!</definedName>
    <definedName name="ㅠ뮤ㅐ" localSheetId="3" hidden="1">#REF!</definedName>
    <definedName name="ㅠ뮤ㅐ" localSheetId="7" hidden="1">#REF!</definedName>
    <definedName name="ㅠ뮤ㅐ" localSheetId="6" hidden="1">#REF!</definedName>
    <definedName name="ㅠ뮤ㅐ" hidden="1">#REF!</definedName>
    <definedName name="ㅠㅅ고" localSheetId="5">[0]!BlankMacro1</definedName>
    <definedName name="ㅠㅅ고" localSheetId="3">[0]!BlankMacro1</definedName>
    <definedName name="ㅠㅅ고" localSheetId="7">[0]!BlankMacro1</definedName>
    <definedName name="ㅠㅅ고" localSheetId="6">[0]!BlankMacro1</definedName>
    <definedName name="ㅠㅅ고">[0]!BlankMacro1</definedName>
    <definedName name="ㅠㅅ롯고" hidden="1">{#N/A,#N/A,FALSE,"골재소요량";#N/A,#N/A,FALSE,"골재소요량"}</definedName>
    <definedName name="ㅠ숑ㄱ쇼ㅠㅠㅅ" hidden="1">{#N/A,#N/A,FALSE,"단가표지"}</definedName>
    <definedName name="ㅠㅠㅠㅠ" hidden="1">{#N/A,#N/A,FALSE,"운반시간"}</definedName>
    <definedName name="ㅡ" hidden="1">{#N/A,#N/A,FALSE,"조골재"}</definedName>
    <definedName name="ㅡㅗㅓㅓㅡㅗㅗㅓㅓㅗ" hidden="1">{#N/A,#N/A,FALSE,"운반시간"}</definedName>
    <definedName name="ㅡㅡ" hidden="1">{#N/A,#N/A,FALSE,"표지목차"}</definedName>
    <definedName name="ㅡㅡㅡ" hidden="1">{#N/A,#N/A,FALSE,"골재소요량";#N/A,#N/A,FALSE,"골재소요량"}</definedName>
    <definedName name="ㅡㅡㅡㅡㅡ" hidden="1">{#N/A,#N/A,FALSE,"운반시간"}</definedName>
    <definedName name="ㅣ" localSheetId="5">BlankMacro1</definedName>
    <definedName name="ㅣ" localSheetId="3">BlankMacro1</definedName>
    <definedName name="ㅣ" localSheetId="7">BlankMacro1</definedName>
    <definedName name="ㅣ" localSheetId="6">BlankMacro1</definedName>
    <definedName name="ㅣ">BlankMacro1</definedName>
    <definedName name="ㅣ8ㅣㅏㅣ">[39]적용단위길이!$AB$1:$AH$65536</definedName>
    <definedName name="ㅣㅏ" localSheetId="5">BlankMacro1</definedName>
    <definedName name="ㅣㅏ" localSheetId="3">BlankMacro1</definedName>
    <definedName name="ㅣㅏ" localSheetId="7">BlankMacro1</definedName>
    <definedName name="ㅣㅏ" localSheetId="6">BlankMacro1</definedName>
    <definedName name="ㅣㅏ">BlankMacro1</definedName>
    <definedName name="ㅣㅑㅓ" localSheetId="5">[43]총괄!#REF!</definedName>
    <definedName name="ㅣㅑㅓ" localSheetId="3">[43]총괄!#REF!</definedName>
    <definedName name="ㅣㅑㅓ" localSheetId="7">[43]총괄!#REF!</definedName>
    <definedName name="ㅣㅑㅓ" localSheetId="6">[43]총괄!#REF!</definedName>
    <definedName name="ㅣㅑㅓ">[43]총괄!#REF!</definedName>
    <definedName name="ㅣㅣㅣ" hidden="1">{#N/A,#N/A,FALSE,"조골재"}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F5" i="3" l="1"/>
  <c r="F6" i="3" l="1"/>
  <c r="F8" i="3" s="1"/>
  <c r="L3" i="3"/>
  <c r="U10" i="50" l="1"/>
  <c r="U8" i="50"/>
  <c r="U7" i="50"/>
  <c r="U10" i="40"/>
  <c r="U8" i="40"/>
  <c r="U7" i="40"/>
  <c r="U10" i="51"/>
  <c r="H59" i="51" s="1"/>
  <c r="U8" i="51"/>
  <c r="I47" i="51" s="1"/>
  <c r="K47" i="51" s="1"/>
  <c r="E48" i="51" s="1"/>
  <c r="K48" i="51" s="1"/>
  <c r="K49" i="51" s="1"/>
  <c r="U7" i="51"/>
  <c r="F62" i="51" s="1"/>
  <c r="U10" i="53"/>
  <c r="H59" i="53" s="1"/>
  <c r="U8" i="53"/>
  <c r="I47" i="53" s="1"/>
  <c r="K47" i="53" s="1"/>
  <c r="E48" i="53" s="1"/>
  <c r="K48" i="53" s="1"/>
  <c r="K49" i="53" s="1"/>
  <c r="U7" i="53"/>
  <c r="F28" i="53" s="1"/>
  <c r="U10" i="54"/>
  <c r="H59" i="54" s="1"/>
  <c r="U8" i="54"/>
  <c r="D51" i="54" s="1"/>
  <c r="K51" i="54" s="1"/>
  <c r="U7" i="54"/>
  <c r="F29" i="54" s="1"/>
  <c r="Q95" i="50"/>
  <c r="C93" i="54"/>
  <c r="J84" i="54"/>
  <c r="C84" i="54"/>
  <c r="B84" i="54"/>
  <c r="J75" i="54"/>
  <c r="L75" i="54" s="1"/>
  <c r="J73" i="54"/>
  <c r="M73" i="54" s="1"/>
  <c r="K41" i="54"/>
  <c r="C43" i="54" s="1"/>
  <c r="H35" i="54"/>
  <c r="G34" i="54"/>
  <c r="F31" i="54"/>
  <c r="I22" i="54"/>
  <c r="E22" i="54" s="1"/>
  <c r="E21" i="54" s="1"/>
  <c r="I20" i="54"/>
  <c r="G20" i="54" s="1"/>
  <c r="G19" i="54" s="1"/>
  <c r="J13" i="54"/>
  <c r="P13" i="54" s="1"/>
  <c r="E13" i="54"/>
  <c r="B13" i="54"/>
  <c r="G8" i="54"/>
  <c r="C13" i="54" s="1"/>
  <c r="B8" i="54"/>
  <c r="F3" i="54"/>
  <c r="C93" i="53"/>
  <c r="J84" i="53"/>
  <c r="C84" i="53"/>
  <c r="B84" i="53"/>
  <c r="J75" i="53"/>
  <c r="L75" i="53" s="1"/>
  <c r="J73" i="53"/>
  <c r="M73" i="53" s="1"/>
  <c r="K41" i="53"/>
  <c r="C43" i="53" s="1"/>
  <c r="H35" i="53"/>
  <c r="G34" i="53"/>
  <c r="F31" i="53"/>
  <c r="I22" i="53"/>
  <c r="E22" i="53" s="1"/>
  <c r="E21" i="53" s="1"/>
  <c r="C22" i="53"/>
  <c r="C21" i="53" s="1"/>
  <c r="I20" i="53"/>
  <c r="G20" i="53" s="1"/>
  <c r="G19" i="53" s="1"/>
  <c r="C20" i="53"/>
  <c r="C19" i="53" s="1"/>
  <c r="J13" i="53"/>
  <c r="P13" i="53" s="1"/>
  <c r="J32" i="53" s="1"/>
  <c r="E13" i="53"/>
  <c r="B13" i="53"/>
  <c r="G8" i="53"/>
  <c r="C13" i="53" s="1"/>
  <c r="B8" i="53"/>
  <c r="F3" i="53"/>
  <c r="C93" i="51"/>
  <c r="J84" i="51"/>
  <c r="C84" i="51"/>
  <c r="B84" i="51"/>
  <c r="J75" i="51"/>
  <c r="L75" i="51" s="1"/>
  <c r="J73" i="51"/>
  <c r="M73" i="51" s="1"/>
  <c r="K41" i="51"/>
  <c r="C43" i="51" s="1"/>
  <c r="H35" i="51"/>
  <c r="G34" i="51"/>
  <c r="F31" i="51"/>
  <c r="I22" i="51"/>
  <c r="G22" i="51" s="1"/>
  <c r="G21" i="51" s="1"/>
  <c r="I20" i="51"/>
  <c r="G20" i="51" s="1"/>
  <c r="G19" i="51" s="1"/>
  <c r="J13" i="51"/>
  <c r="P13" i="51" s="1"/>
  <c r="J32" i="51" s="1"/>
  <c r="E13" i="51"/>
  <c r="B13" i="51"/>
  <c r="G8" i="51"/>
  <c r="C13" i="51" s="1"/>
  <c r="B8" i="51"/>
  <c r="F3" i="51"/>
  <c r="C30" i="55" l="1"/>
  <c r="D51" i="51"/>
  <c r="K51" i="51" s="1"/>
  <c r="D52" i="51" s="1"/>
  <c r="K52" i="51" s="1"/>
  <c r="G13" i="53"/>
  <c r="K19" i="53" s="1"/>
  <c r="C22" i="54"/>
  <c r="C21" i="54" s="1"/>
  <c r="I77" i="54"/>
  <c r="G22" i="54"/>
  <c r="G21" i="54" s="1"/>
  <c r="E20" i="53"/>
  <c r="E19" i="53" s="1"/>
  <c r="F27" i="53"/>
  <c r="F62" i="53"/>
  <c r="F65" i="53"/>
  <c r="I77" i="51"/>
  <c r="C20" i="54"/>
  <c r="C19" i="54" s="1"/>
  <c r="I77" i="53"/>
  <c r="E20" i="54"/>
  <c r="E19" i="54" s="1"/>
  <c r="F29" i="53"/>
  <c r="P88" i="54"/>
  <c r="C89" i="54" s="1"/>
  <c r="C22" i="51"/>
  <c r="C21" i="51" s="1"/>
  <c r="G13" i="51"/>
  <c r="K19" i="51" s="1"/>
  <c r="C20" i="51"/>
  <c r="C19" i="51" s="1"/>
  <c r="E22" i="51"/>
  <c r="E21" i="51" s="1"/>
  <c r="L77" i="53"/>
  <c r="F28" i="51"/>
  <c r="F29" i="51"/>
  <c r="I47" i="54"/>
  <c r="K47" i="54" s="1"/>
  <c r="E48" i="54" s="1"/>
  <c r="K48" i="54" s="1"/>
  <c r="K49" i="54" s="1"/>
  <c r="F28" i="54"/>
  <c r="F62" i="54"/>
  <c r="F27" i="54"/>
  <c r="F65" i="54"/>
  <c r="F27" i="51"/>
  <c r="F65" i="51"/>
  <c r="D51" i="53"/>
  <c r="K51" i="53" s="1"/>
  <c r="D52" i="53" s="1"/>
  <c r="K52" i="53" s="1"/>
  <c r="K53" i="53" s="1"/>
  <c r="K54" i="53" s="1"/>
  <c r="C56" i="53" s="1"/>
  <c r="J32" i="54"/>
  <c r="J61" i="54" s="1"/>
  <c r="B88" i="54"/>
  <c r="G13" i="54"/>
  <c r="K21" i="54" s="1"/>
  <c r="D52" i="54"/>
  <c r="K52" i="54" s="1"/>
  <c r="K53" i="54" s="1"/>
  <c r="L77" i="54"/>
  <c r="J45" i="51"/>
  <c r="J35" i="51"/>
  <c r="J64" i="51"/>
  <c r="J58" i="51"/>
  <c r="C89" i="51"/>
  <c r="J67" i="53"/>
  <c r="J58" i="53"/>
  <c r="J45" i="53"/>
  <c r="J37" i="53"/>
  <c r="C89" i="53"/>
  <c r="J19" i="53"/>
  <c r="G22" i="53"/>
  <c r="G21" i="53" s="1"/>
  <c r="B88" i="53"/>
  <c r="J35" i="53"/>
  <c r="J64" i="53"/>
  <c r="J61" i="53"/>
  <c r="B87" i="53"/>
  <c r="E90" i="53"/>
  <c r="C92" i="53" s="1"/>
  <c r="E20" i="51"/>
  <c r="E19" i="51" s="1"/>
  <c r="B88" i="51"/>
  <c r="K53" i="51"/>
  <c r="K54" i="51" s="1"/>
  <c r="C56" i="51" s="1"/>
  <c r="J61" i="51"/>
  <c r="J67" i="51"/>
  <c r="L77" i="51"/>
  <c r="B87" i="51"/>
  <c r="E90" i="51"/>
  <c r="C92" i="51" s="1"/>
  <c r="J37" i="51"/>
  <c r="B8" i="50"/>
  <c r="E90" i="54" l="1"/>
  <c r="C92" i="54" s="1"/>
  <c r="K21" i="53"/>
  <c r="J21" i="51"/>
  <c r="K21" i="51"/>
  <c r="K67" i="53"/>
  <c r="Q67" i="53" s="1"/>
  <c r="J19" i="54"/>
  <c r="J21" i="54"/>
  <c r="M21" i="54" s="1"/>
  <c r="P21" i="54" s="1"/>
  <c r="H56" i="54" s="1"/>
  <c r="Q56" i="54" s="1"/>
  <c r="K54" i="54"/>
  <c r="C56" i="54" s="1"/>
  <c r="J21" i="53"/>
  <c r="M21" i="53" s="1"/>
  <c r="P21" i="53" s="1"/>
  <c r="M21" i="51"/>
  <c r="P21" i="51" s="1"/>
  <c r="E59" i="51" s="1"/>
  <c r="B87" i="54"/>
  <c r="K19" i="54"/>
  <c r="M19" i="54" s="1"/>
  <c r="P19" i="54" s="1"/>
  <c r="C65" i="54" s="1"/>
  <c r="K65" i="54" s="1"/>
  <c r="J19" i="51"/>
  <c r="M19" i="51" s="1"/>
  <c r="P19" i="51" s="1"/>
  <c r="M19" i="53"/>
  <c r="P19" i="53" s="1"/>
  <c r="J27" i="53" s="1"/>
  <c r="K27" i="53" s="1"/>
  <c r="J37" i="54"/>
  <c r="J67" i="54"/>
  <c r="K67" i="54" s="1"/>
  <c r="Q67" i="54" s="1"/>
  <c r="J45" i="54"/>
  <c r="J64" i="54"/>
  <c r="J35" i="54"/>
  <c r="J58" i="54"/>
  <c r="K67" i="51"/>
  <c r="Q67" i="51" s="1"/>
  <c r="Q19" i="54" l="1"/>
  <c r="P17" i="54"/>
  <c r="Q17" i="54" s="1"/>
  <c r="J29" i="54"/>
  <c r="K29" i="54" s="1"/>
  <c r="E59" i="54"/>
  <c r="K59" i="54" s="1"/>
  <c r="K58" i="54" s="1"/>
  <c r="U59" i="54" s="1"/>
  <c r="J28" i="54"/>
  <c r="K28" i="54" s="1"/>
  <c r="H43" i="54"/>
  <c r="K43" i="54" s="1"/>
  <c r="K37" i="54" s="1"/>
  <c r="Q21" i="54"/>
  <c r="C62" i="54"/>
  <c r="K62" i="54" s="1"/>
  <c r="K61" i="54" s="1"/>
  <c r="Q61" i="54" s="1"/>
  <c r="J27" i="54"/>
  <c r="K27" i="54" s="1"/>
  <c r="Q27" i="54" s="1"/>
  <c r="J29" i="51"/>
  <c r="K29" i="51" s="1"/>
  <c r="H56" i="51"/>
  <c r="Q56" i="51" s="1"/>
  <c r="H43" i="53"/>
  <c r="K43" i="53" s="1"/>
  <c r="K37" i="53" s="1"/>
  <c r="J28" i="53"/>
  <c r="K28" i="53" s="1"/>
  <c r="Q21" i="53"/>
  <c r="H56" i="53"/>
  <c r="Q56" i="53" s="1"/>
  <c r="E59" i="53"/>
  <c r="K59" i="53" s="1"/>
  <c r="K58" i="53" s="1"/>
  <c r="U59" i="53" s="1"/>
  <c r="C62" i="51"/>
  <c r="K62" i="51" s="1"/>
  <c r="K61" i="51" s="1"/>
  <c r="Q61" i="51" s="1"/>
  <c r="H43" i="51"/>
  <c r="Q43" i="51" s="1"/>
  <c r="P17" i="53"/>
  <c r="Q17" i="53" s="1"/>
  <c r="Q19" i="51"/>
  <c r="Q21" i="51"/>
  <c r="Q19" i="53"/>
  <c r="C65" i="53"/>
  <c r="K65" i="53" s="1"/>
  <c r="K64" i="53" s="1"/>
  <c r="Q64" i="53" s="1"/>
  <c r="J28" i="51"/>
  <c r="K28" i="51" s="1"/>
  <c r="K64" i="54"/>
  <c r="P17" i="51"/>
  <c r="Q17" i="51" s="1"/>
  <c r="K56" i="54"/>
  <c r="K45" i="54" s="1"/>
  <c r="Q45" i="54" s="1"/>
  <c r="Q43" i="54"/>
  <c r="C65" i="51"/>
  <c r="K65" i="51" s="1"/>
  <c r="K64" i="51" s="1"/>
  <c r="J27" i="51"/>
  <c r="K27" i="51" s="1"/>
  <c r="C62" i="53"/>
  <c r="K62" i="53" s="1"/>
  <c r="K61" i="53" s="1"/>
  <c r="J29" i="53"/>
  <c r="K29" i="53" s="1"/>
  <c r="C32" i="53"/>
  <c r="K32" i="53" s="1"/>
  <c r="Q27" i="53"/>
  <c r="K59" i="51"/>
  <c r="K58" i="51" s="1"/>
  <c r="U59" i="51" s="1"/>
  <c r="Q59" i="51"/>
  <c r="C93" i="40"/>
  <c r="J84" i="40"/>
  <c r="C84" i="40"/>
  <c r="B84" i="40"/>
  <c r="J75" i="40"/>
  <c r="L75" i="40" s="1"/>
  <c r="J73" i="40"/>
  <c r="M73" i="40" s="1"/>
  <c r="K41" i="40"/>
  <c r="C43" i="40" s="1"/>
  <c r="H35" i="40"/>
  <c r="G34" i="40"/>
  <c r="F31" i="40"/>
  <c r="I22" i="40"/>
  <c r="E22" i="40" s="1"/>
  <c r="E21" i="40" s="1"/>
  <c r="I20" i="40"/>
  <c r="E20" i="40" s="1"/>
  <c r="E19" i="40" s="1"/>
  <c r="J13" i="40"/>
  <c r="P13" i="40" s="1"/>
  <c r="J32" i="40" s="1"/>
  <c r="E13" i="40"/>
  <c r="B13" i="40"/>
  <c r="H59" i="40"/>
  <c r="D51" i="40"/>
  <c r="K51" i="40" s="1"/>
  <c r="G8" i="40"/>
  <c r="C13" i="40" s="1"/>
  <c r="B8" i="40"/>
  <c r="F29" i="40"/>
  <c r="F3" i="40"/>
  <c r="K56" i="51" l="1"/>
  <c r="K45" i="51" s="1"/>
  <c r="Q45" i="51" s="1"/>
  <c r="Q43" i="53"/>
  <c r="Q59" i="53"/>
  <c r="Q59" i="54"/>
  <c r="C32" i="54"/>
  <c r="K32" i="54" s="1"/>
  <c r="C35" i="54" s="1"/>
  <c r="Q35" i="54" s="1"/>
  <c r="K43" i="51"/>
  <c r="K37" i="51" s="1"/>
  <c r="K56" i="53"/>
  <c r="K45" i="53" s="1"/>
  <c r="Q45" i="53" s="1"/>
  <c r="C32" i="51"/>
  <c r="K32" i="51" s="1"/>
  <c r="C35" i="51" s="1"/>
  <c r="K35" i="51" s="1"/>
  <c r="Q64" i="51"/>
  <c r="Q32" i="53"/>
  <c r="Q61" i="53"/>
  <c r="Q64" i="54"/>
  <c r="Q32" i="54"/>
  <c r="K36" i="54"/>
  <c r="Q37" i="54"/>
  <c r="J64" i="40"/>
  <c r="J61" i="40"/>
  <c r="J35" i="40"/>
  <c r="J67" i="40"/>
  <c r="J45" i="40"/>
  <c r="J58" i="40"/>
  <c r="J37" i="40"/>
  <c r="Q27" i="51"/>
  <c r="C35" i="53"/>
  <c r="Q37" i="53"/>
  <c r="G13" i="40"/>
  <c r="C22" i="40"/>
  <c r="C21" i="40" s="1"/>
  <c r="C20" i="40"/>
  <c r="C19" i="40" s="1"/>
  <c r="B88" i="40"/>
  <c r="P88" i="40"/>
  <c r="D52" i="40"/>
  <c r="K52" i="40" s="1"/>
  <c r="K53" i="40" s="1"/>
  <c r="I77" i="40"/>
  <c r="L77" i="40"/>
  <c r="G20" i="40"/>
  <c r="G19" i="40" s="1"/>
  <c r="G22" i="40"/>
  <c r="G21" i="40" s="1"/>
  <c r="I47" i="40"/>
  <c r="K47" i="40" s="1"/>
  <c r="E48" i="40" s="1"/>
  <c r="K48" i="40" s="1"/>
  <c r="K49" i="40" s="1"/>
  <c r="F65" i="40"/>
  <c r="F27" i="40"/>
  <c r="F28" i="40"/>
  <c r="F62" i="40"/>
  <c r="F3" i="50"/>
  <c r="C93" i="50"/>
  <c r="J84" i="50"/>
  <c r="C84" i="50"/>
  <c r="B84" i="50"/>
  <c r="J75" i="50"/>
  <c r="L75" i="50" s="1"/>
  <c r="J73" i="50"/>
  <c r="M73" i="50" s="1"/>
  <c r="K41" i="50"/>
  <c r="C43" i="50" s="1"/>
  <c r="G34" i="50"/>
  <c r="H35" i="50" s="1"/>
  <c r="F31" i="50"/>
  <c r="H32" i="50" s="1"/>
  <c r="I22" i="50"/>
  <c r="C22" i="50" s="1"/>
  <c r="C21" i="50" s="1"/>
  <c r="I20" i="50"/>
  <c r="C20" i="50" s="1"/>
  <c r="C19" i="50" s="1"/>
  <c r="J13" i="50"/>
  <c r="P13" i="50" s="1"/>
  <c r="J32" i="50" s="1"/>
  <c r="E13" i="50"/>
  <c r="B13" i="50"/>
  <c r="H59" i="50"/>
  <c r="D51" i="50"/>
  <c r="K51" i="50" s="1"/>
  <c r="G8" i="50"/>
  <c r="C13" i="50" s="1"/>
  <c r="F29" i="50"/>
  <c r="K36" i="51" l="1"/>
  <c r="Q37" i="51"/>
  <c r="K36" i="53"/>
  <c r="J64" i="50"/>
  <c r="J61" i="50"/>
  <c r="J35" i="50"/>
  <c r="J37" i="50" s="1"/>
  <c r="J58" i="50"/>
  <c r="J67" i="50"/>
  <c r="J45" i="50"/>
  <c r="K54" i="40"/>
  <c r="C56" i="40" s="1"/>
  <c r="K35" i="54"/>
  <c r="V35" i="54" s="1"/>
  <c r="Q32" i="51"/>
  <c r="V35" i="51"/>
  <c r="K67" i="40"/>
  <c r="Q67" i="40" s="1"/>
  <c r="Q35" i="51"/>
  <c r="Q35" i="53"/>
  <c r="K35" i="53"/>
  <c r="K19" i="40"/>
  <c r="K21" i="40"/>
  <c r="B88" i="50"/>
  <c r="P88" i="50"/>
  <c r="E90" i="50" s="1"/>
  <c r="J19" i="40"/>
  <c r="C89" i="40"/>
  <c r="E90" i="40"/>
  <c r="C92" i="40" s="1"/>
  <c r="B87" i="40"/>
  <c r="J21" i="40"/>
  <c r="E20" i="50"/>
  <c r="E19" i="50" s="1"/>
  <c r="E22" i="50"/>
  <c r="E21" i="50" s="1"/>
  <c r="G13" i="50"/>
  <c r="D52" i="50"/>
  <c r="K52" i="50" s="1"/>
  <c r="K53" i="50" s="1"/>
  <c r="I77" i="50"/>
  <c r="L77" i="50"/>
  <c r="G20" i="50"/>
  <c r="G19" i="50" s="1"/>
  <c r="G22" i="50"/>
  <c r="G21" i="50" s="1"/>
  <c r="I47" i="50"/>
  <c r="K47" i="50" s="1"/>
  <c r="E48" i="50" s="1"/>
  <c r="K48" i="50" s="1"/>
  <c r="K49" i="50" s="1"/>
  <c r="F65" i="50"/>
  <c r="F27" i="50"/>
  <c r="F28" i="50"/>
  <c r="F62" i="50"/>
  <c r="J19" i="50" l="1"/>
  <c r="V35" i="53"/>
  <c r="M21" i="40"/>
  <c r="P21" i="40" s="1"/>
  <c r="C62" i="40" s="1"/>
  <c r="K62" i="40" s="1"/>
  <c r="K61" i="40" s="1"/>
  <c r="Q61" i="40" s="1"/>
  <c r="K19" i="50"/>
  <c r="K21" i="50"/>
  <c r="M19" i="40"/>
  <c r="P19" i="40" s="1"/>
  <c r="C89" i="50"/>
  <c r="B87" i="50"/>
  <c r="C92" i="50"/>
  <c r="K67" i="50"/>
  <c r="Q67" i="50" s="1"/>
  <c r="K54" i="50"/>
  <c r="C56" i="50" s="1"/>
  <c r="J21" i="50"/>
  <c r="E59" i="40" l="1"/>
  <c r="H43" i="40"/>
  <c r="K43" i="40" s="1"/>
  <c r="K37" i="40" s="1"/>
  <c r="P17" i="40"/>
  <c r="Q17" i="40" s="1"/>
  <c r="H56" i="40"/>
  <c r="K56" i="40" s="1"/>
  <c r="K45" i="40" s="1"/>
  <c r="Q45" i="40" s="1"/>
  <c r="Q21" i="40"/>
  <c r="J28" i="40"/>
  <c r="K28" i="40" s="1"/>
  <c r="M19" i="50"/>
  <c r="P19" i="50" s="1"/>
  <c r="J27" i="50" s="1"/>
  <c r="K27" i="50" s="1"/>
  <c r="C32" i="50" s="1"/>
  <c r="K32" i="50" s="1"/>
  <c r="J27" i="40"/>
  <c r="K27" i="40" s="1"/>
  <c r="C32" i="40" s="1"/>
  <c r="K32" i="40" s="1"/>
  <c r="Q32" i="40" s="1"/>
  <c r="C65" i="40"/>
  <c r="K65" i="40" s="1"/>
  <c r="K64" i="40" s="1"/>
  <c r="Q64" i="40" s="1"/>
  <c r="Q19" i="40"/>
  <c r="J29" i="40"/>
  <c r="K29" i="40" s="1"/>
  <c r="M21" i="50"/>
  <c r="P21" i="50" s="1"/>
  <c r="Q56" i="40"/>
  <c r="K59" i="40"/>
  <c r="K58" i="40" s="1"/>
  <c r="U59" i="40" s="1"/>
  <c r="Q59" i="40"/>
  <c r="Q43" i="40"/>
  <c r="C65" i="50" l="1"/>
  <c r="K65" i="50" s="1"/>
  <c r="K64" i="50" s="1"/>
  <c r="Q64" i="50" s="1"/>
  <c r="Q27" i="50"/>
  <c r="Q19" i="50"/>
  <c r="J29" i="50"/>
  <c r="K29" i="50" s="1"/>
  <c r="Q27" i="40"/>
  <c r="C35" i="40"/>
  <c r="K35" i="40" s="1"/>
  <c r="V35" i="40" s="1"/>
  <c r="E59" i="50"/>
  <c r="K59" i="50" s="1"/>
  <c r="K58" i="50" s="1"/>
  <c r="Q21" i="50"/>
  <c r="H43" i="50"/>
  <c r="Q43" i="50" s="1"/>
  <c r="H56" i="50"/>
  <c r="Q56" i="50" s="1"/>
  <c r="P17" i="50"/>
  <c r="Q17" i="50" s="1"/>
  <c r="J28" i="50"/>
  <c r="K28" i="50" s="1"/>
  <c r="C62" i="50"/>
  <c r="K62" i="50" s="1"/>
  <c r="K61" i="50" s="1"/>
  <c r="Q61" i="50" s="1"/>
  <c r="Q37" i="40"/>
  <c r="K36" i="40"/>
  <c r="Q32" i="50"/>
  <c r="C35" i="50"/>
  <c r="K35" i="50" s="1"/>
  <c r="K56" i="50" l="1"/>
  <c r="K45" i="50" s="1"/>
  <c r="Q45" i="50" s="1"/>
  <c r="Q35" i="40"/>
  <c r="F92" i="53"/>
  <c r="F92" i="51"/>
  <c r="F92" i="54"/>
  <c r="F92" i="40"/>
  <c r="F92" i="50"/>
  <c r="Q59" i="50"/>
  <c r="K43" i="50"/>
  <c r="K37" i="50" s="1"/>
  <c r="Q35" i="50"/>
  <c r="V35" i="50"/>
  <c r="U59" i="50"/>
  <c r="K36" i="50" l="1"/>
  <c r="Q37" i="50"/>
  <c r="F93" i="51" l="1"/>
  <c r="K93" i="51" s="1"/>
  <c r="K91" i="51" s="1"/>
  <c r="F93" i="54"/>
  <c r="K93" i="54" s="1"/>
  <c r="K91" i="54" s="1"/>
  <c r="F93" i="53"/>
  <c r="K93" i="53" s="1"/>
  <c r="K91" i="53" s="1"/>
  <c r="F93" i="40"/>
  <c r="K93" i="40" s="1"/>
  <c r="K91" i="40" s="1"/>
  <c r="F93" i="50"/>
  <c r="K93" i="50" l="1"/>
  <c r="K91" i="50" s="1"/>
  <c r="P45" i="3" l="1"/>
  <c r="Q94" i="50"/>
</calcChain>
</file>

<file path=xl/sharedStrings.xml><?xml version="1.0" encoding="utf-8"?>
<sst xmlns="http://schemas.openxmlformats.org/spreadsheetml/2006/main" count="1432" uniqueCount="229">
  <si>
    <t>내업</t>
    <phoneticPr fontId="2" type="noConversion"/>
  </si>
  <si>
    <t>-기준시설물(2차선, 단순교) 재하시험 기준인원수 산정표(안)</t>
    <phoneticPr fontId="2" type="noConversion"/>
  </si>
  <si>
    <t>1) 구조물개요</t>
    <phoneticPr fontId="2" type="noConversion"/>
  </si>
  <si>
    <t>과업 수행 내용</t>
    <phoneticPr fontId="2" type="noConversion"/>
  </si>
  <si>
    <t>수량</t>
    <phoneticPr fontId="2" type="noConversion"/>
  </si>
  <si>
    <t>단위</t>
    <phoneticPr fontId="2" type="noConversion"/>
  </si>
  <si>
    <t>구분</t>
    <phoneticPr fontId="2" type="noConversion"/>
  </si>
  <si>
    <t>기 술 자</t>
    <phoneticPr fontId="2" type="noConversion"/>
  </si>
  <si>
    <t>환산
합계</t>
    <phoneticPr fontId="2" type="noConversion"/>
  </si>
  <si>
    <t>합계
(고급기술자)</t>
    <phoneticPr fontId="2" type="noConversion"/>
  </si>
  <si>
    <t>연장(M)</t>
    <phoneticPr fontId="2" type="noConversion"/>
  </si>
  <si>
    <t>연속구분</t>
    <phoneticPr fontId="2" type="noConversion"/>
  </si>
  <si>
    <t>차선</t>
    <phoneticPr fontId="2" type="noConversion"/>
  </si>
  <si>
    <t>비고</t>
    <phoneticPr fontId="2" type="noConversion"/>
  </si>
  <si>
    <t>대 분 류</t>
    <phoneticPr fontId="2" type="noConversion"/>
  </si>
  <si>
    <t>세부내용</t>
    <phoneticPr fontId="2" type="noConversion"/>
  </si>
  <si>
    <t>특급</t>
    <phoneticPr fontId="2" type="noConversion"/>
  </si>
  <si>
    <t>고급</t>
    <phoneticPr fontId="2" type="noConversion"/>
  </si>
  <si>
    <t>중급</t>
    <phoneticPr fontId="2" type="noConversion"/>
  </si>
  <si>
    <t>초급</t>
    <phoneticPr fontId="2" type="noConversion"/>
  </si>
  <si>
    <t>외
업</t>
    <phoneticPr fontId="2" type="noConversion"/>
  </si>
  <si>
    <t>1.현장이동</t>
    <phoneticPr fontId="2" type="noConversion"/>
  </si>
  <si>
    <t>0.75일</t>
    <phoneticPr fontId="2" type="noConversion"/>
  </si>
  <si>
    <t>식</t>
    <phoneticPr fontId="2" type="noConversion"/>
  </si>
  <si>
    <t>일수</t>
    <phoneticPr fontId="2" type="noConversion"/>
  </si>
  <si>
    <t>2.게이지부착
   및 점검</t>
    <phoneticPr fontId="2" type="noConversion"/>
  </si>
  <si>
    <t>정밀안전진단</t>
    <phoneticPr fontId="2" type="noConversion"/>
  </si>
  <si>
    <t>▶</t>
    <phoneticPr fontId="2" type="noConversion"/>
  </si>
  <si>
    <t>정밀점검</t>
    <phoneticPr fontId="2" type="noConversion"/>
  </si>
  <si>
    <t>원</t>
    <phoneticPr fontId="2" type="noConversion"/>
  </si>
  <si>
    <t>X</t>
    <phoneticPr fontId="2" type="noConversion"/>
  </si>
  <si>
    <t>5.</t>
    <phoneticPr fontId="2" type="noConversion"/>
  </si>
  <si>
    <t>  ○ 인쇄사양</t>
    <phoneticPr fontId="2" type="noConversion"/>
  </si>
  <si>
    <t xml:space="preserve">        - 경인쇄(인쇄면당 10절 백상지 30부까지) : 12,150원       - 조판생략 감액(인쇄면당 디스켓제공 10절가격) : 5,150원 </t>
    <phoneticPr fontId="2" type="noConversion"/>
  </si>
  <si>
    <t>원/시설물</t>
    <phoneticPr fontId="2" type="noConversion"/>
  </si>
  <si>
    <t>  ○ 본문인쇄</t>
    <phoneticPr fontId="2" type="noConversion"/>
  </si>
  <si>
    <t>  ○ 인쇄비 총계</t>
    <phoneticPr fontId="2" type="noConversion"/>
  </si>
  <si>
    <t xml:space="preserve">        - 표지 및 제본 인쇄비 + 본문인쇄비 = </t>
    <phoneticPr fontId="2" type="noConversion"/>
  </si>
  <si>
    <t>공     종</t>
    <phoneticPr fontId="2" type="noConversion"/>
  </si>
  <si>
    <t>재  료  비</t>
    <phoneticPr fontId="2" type="noConversion"/>
  </si>
  <si>
    <t>합    계</t>
    <phoneticPr fontId="2" type="noConversion"/>
  </si>
  <si>
    <t>비고</t>
  </si>
  <si>
    <t>원/hr</t>
  </si>
  <si>
    <t>보고서 인쇄비 산출</t>
    <phoneticPr fontId="2" type="noConversion"/>
  </si>
  <si>
    <t>산  출  근  거</t>
    <phoneticPr fontId="2" type="noConversion"/>
  </si>
  <si>
    <t>◈ 용  역  명  :</t>
    <phoneticPr fontId="2" type="noConversion"/>
  </si>
  <si>
    <t>정밀점검</t>
    <phoneticPr fontId="2" type="noConversion"/>
  </si>
  <si>
    <t>기타입력사항</t>
    <phoneticPr fontId="2" type="noConversion"/>
  </si>
  <si>
    <t>1. 직접인건비 산출</t>
    <phoneticPr fontId="2" type="noConversion"/>
  </si>
  <si>
    <t>제경비율</t>
    <phoneticPr fontId="2" type="noConversion"/>
  </si>
  <si>
    <t>110~120</t>
    <phoneticPr fontId="2" type="noConversion"/>
  </si>
  <si>
    <t>기술료율</t>
    <phoneticPr fontId="2" type="noConversion"/>
  </si>
  <si>
    <t>20~40</t>
    <phoneticPr fontId="2" type="noConversion"/>
  </si>
  <si>
    <t xml:space="preserve"> 진단대상구조물 일반 제원</t>
    <phoneticPr fontId="2" type="noConversion"/>
  </si>
  <si>
    <t>대가인수조정</t>
    <phoneticPr fontId="2" type="noConversion"/>
  </si>
  <si>
    <t>구조물명</t>
    <phoneticPr fontId="2" type="noConversion"/>
  </si>
  <si>
    <t>연장</t>
    <phoneticPr fontId="2" type="noConversion"/>
  </si>
  <si>
    <t>차로수</t>
    <phoneticPr fontId="2" type="noConversion"/>
  </si>
  <si>
    <t>용도</t>
    <phoneticPr fontId="2" type="noConversion"/>
  </si>
  <si>
    <t>구조형식</t>
    <phoneticPr fontId="2" type="noConversion"/>
  </si>
  <si>
    <t>경과년수</t>
    <phoneticPr fontId="2" type="noConversion"/>
  </si>
  <si>
    <t>복잡도</t>
    <phoneticPr fontId="2" type="noConversion"/>
  </si>
  <si>
    <t>고급기술자 노임단가</t>
    <phoneticPr fontId="2" type="noConversion"/>
  </si>
  <si>
    <t>시가도로교</t>
    <phoneticPr fontId="2" type="noConversion"/>
  </si>
  <si>
    <t>콘크리트교</t>
    <phoneticPr fontId="2" type="noConversion"/>
  </si>
  <si>
    <t>년</t>
    <phoneticPr fontId="2" type="noConversion"/>
  </si>
  <si>
    <t>보통</t>
    <phoneticPr fontId="2" type="noConversion"/>
  </si>
  <si>
    <t>차량운행비</t>
    <phoneticPr fontId="2" type="noConversion"/>
  </si>
  <si>
    <t>휘발유단가</t>
    <phoneticPr fontId="2" type="noConversion"/>
  </si>
  <si>
    <t>현지보조인부</t>
    <phoneticPr fontId="2" type="noConversion"/>
  </si>
  <si>
    <t>일</t>
    <phoneticPr fontId="2" type="noConversion"/>
  </si>
  <si>
    <t>단가</t>
    <phoneticPr fontId="2" type="noConversion"/>
  </si>
  <si>
    <t>차로별</t>
    <phoneticPr fontId="2" type="noConversion"/>
  </si>
  <si>
    <t>용도별</t>
    <phoneticPr fontId="2" type="noConversion"/>
  </si>
  <si>
    <t>구조형식별</t>
    <phoneticPr fontId="2" type="noConversion"/>
  </si>
  <si>
    <t>경과년수별</t>
    <phoneticPr fontId="2" type="noConversion"/>
  </si>
  <si>
    <t>조정비율</t>
    <phoneticPr fontId="2" type="noConversion"/>
  </si>
  <si>
    <t>보고서</t>
    <phoneticPr fontId="2" type="noConversion"/>
  </si>
  <si>
    <t>본문인쇄단가</t>
    <phoneticPr fontId="2" type="noConversion"/>
  </si>
  <si>
    <t>표지 단가</t>
    <phoneticPr fontId="2" type="noConversion"/>
  </si>
  <si>
    <t>총인쇄부수</t>
    <phoneticPr fontId="2" type="noConversion"/>
  </si>
  <si>
    <t>기준인원수 전체</t>
    <phoneticPr fontId="2" type="noConversion"/>
  </si>
  <si>
    <t>기준인원수 외업</t>
    <phoneticPr fontId="2" type="noConversion"/>
  </si>
  <si>
    <t>* 제5조 1항 별표1의 기준시설물에 대한 별표2의 기준인원수(고급기술자 환산)에 대해 별표4의 조정비 적용하여 산출</t>
    <phoneticPr fontId="2" type="noConversion"/>
  </si>
  <si>
    <t>직선보간법 및 조정비에 의한 직접인건비 산정</t>
    <phoneticPr fontId="2" type="noConversion"/>
  </si>
  <si>
    <t>기준인원수</t>
    <phoneticPr fontId="2" type="noConversion"/>
  </si>
  <si>
    <t>정기점검</t>
    <phoneticPr fontId="2" type="noConversion"/>
  </si>
  <si>
    <t>직접인원</t>
    <phoneticPr fontId="2" type="noConversion"/>
  </si>
  <si>
    <t>직선보간법</t>
    <phoneticPr fontId="2" type="noConversion"/>
  </si>
  <si>
    <t>인원</t>
    <phoneticPr fontId="2" type="noConversion"/>
  </si>
  <si>
    <t>조정비</t>
    <phoneticPr fontId="2" type="noConversion"/>
  </si>
  <si>
    <t>조정인원</t>
    <phoneticPr fontId="2" type="noConversion"/>
  </si>
  <si>
    <t>적용
인원</t>
    <phoneticPr fontId="2" type="noConversion"/>
  </si>
  <si>
    <t>전  체</t>
    <phoneticPr fontId="2" type="noConversion"/>
  </si>
  <si>
    <t>-</t>
    <phoneticPr fontId="2" type="noConversion"/>
  </si>
  <si>
    <t>=</t>
    <phoneticPr fontId="2" type="noConversion"/>
  </si>
  <si>
    <t xml:space="preserve"> x</t>
    <phoneticPr fontId="2" type="noConversion"/>
  </si>
  <si>
    <t>외  업</t>
    <phoneticPr fontId="2" type="noConversion"/>
  </si>
  <si>
    <t>전 체 인 건 비 ː</t>
    <phoneticPr fontId="2" type="noConversion"/>
  </si>
  <si>
    <t>원/일    X</t>
    <phoneticPr fontId="2" type="noConversion"/>
  </si>
  <si>
    <t>원</t>
    <phoneticPr fontId="2" type="noConversion"/>
  </si>
  <si>
    <t xml:space="preserve">외 업 인 건 비 ː  </t>
    <phoneticPr fontId="2" type="noConversion"/>
  </si>
  <si>
    <t xml:space="preserve">내 업 인 건 비 ː  </t>
    <phoneticPr fontId="2" type="noConversion"/>
  </si>
  <si>
    <t>도로교</t>
    <phoneticPr fontId="2" type="noConversion"/>
  </si>
  <si>
    <t>단순</t>
    <phoneticPr fontId="2" type="noConversion"/>
  </si>
  <si>
    <t>15년이내</t>
    <phoneticPr fontId="2" type="noConversion"/>
  </si>
  <si>
    <t>미제공</t>
    <phoneticPr fontId="2" type="noConversion"/>
  </si>
  <si>
    <t>2. 제경비</t>
    <phoneticPr fontId="2" type="noConversion"/>
  </si>
  <si>
    <t>: 직접인건비의</t>
    <phoneticPr fontId="2" type="noConversion"/>
  </si>
  <si>
    <t>강교</t>
    <phoneticPr fontId="2" type="noConversion"/>
  </si>
  <si>
    <t>15~25</t>
    <phoneticPr fontId="2" type="noConversion"/>
  </si>
  <si>
    <t>1개제공</t>
    <phoneticPr fontId="2" type="noConversion"/>
  </si>
  <si>
    <t>일반철도</t>
    <phoneticPr fontId="2" type="noConversion"/>
  </si>
  <si>
    <t>특수교</t>
    <phoneticPr fontId="2" type="noConversion"/>
  </si>
  <si>
    <t>복잡</t>
    <phoneticPr fontId="2" type="noConversion"/>
  </si>
  <si>
    <t>25~35</t>
    <phoneticPr fontId="2" type="noConversion"/>
  </si>
  <si>
    <t>2개제공</t>
    <phoneticPr fontId="2" type="noConversion"/>
  </si>
  <si>
    <t>고속철도</t>
    <phoneticPr fontId="2" type="noConversion"/>
  </si>
  <si>
    <t>35~55</t>
    <phoneticPr fontId="2" type="noConversion"/>
  </si>
  <si>
    <t>보고서또는 야장CAD파일</t>
    <phoneticPr fontId="2" type="noConversion"/>
  </si>
  <si>
    <t>3. 기술료</t>
    <phoneticPr fontId="2" type="noConversion"/>
  </si>
  <si>
    <t>: 직접인건비+제경비의</t>
    <phoneticPr fontId="2" type="noConversion"/>
  </si>
  <si>
    <t>도시철도</t>
    <phoneticPr fontId="2" type="noConversion"/>
  </si>
  <si>
    <t>55년이상</t>
    <phoneticPr fontId="2" type="noConversion"/>
  </si>
  <si>
    <t>복개구조물</t>
    <phoneticPr fontId="2" type="noConversion"/>
  </si>
  <si>
    <t>4. 직접경비 산출</t>
    <phoneticPr fontId="2" type="noConversion"/>
  </si>
  <si>
    <t>여비 및 체제비</t>
    <phoneticPr fontId="2" type="noConversion"/>
  </si>
  <si>
    <t>＊ 일비 (고급기술자 기준적용)</t>
    <phoneticPr fontId="2" type="noConversion"/>
  </si>
  <si>
    <t xml:space="preserve"> : 공무원 여비규정 별표2 제호표 참조</t>
    <phoneticPr fontId="2" type="noConversion"/>
  </si>
  <si>
    <t>일                  비    :</t>
    <phoneticPr fontId="2" type="noConversion"/>
  </si>
  <si>
    <t>숙        박       비    :</t>
    <phoneticPr fontId="2" type="noConversion"/>
  </si>
  <si>
    <t>소                  계    :</t>
    <phoneticPr fontId="2" type="noConversion"/>
  </si>
  <si>
    <t>원/일      X</t>
    <phoneticPr fontId="2" type="noConversion"/>
  </si>
  <si>
    <t>인           =</t>
    <phoneticPr fontId="2" type="noConversion"/>
  </si>
  <si>
    <t>＊ 손료 (배기량 2000cc 승용차 적용)</t>
    <phoneticPr fontId="2" type="noConversion"/>
  </si>
  <si>
    <t xml:space="preserve">원 </t>
    <phoneticPr fontId="2" type="noConversion"/>
  </si>
  <si>
    <r>
      <t>X     10</t>
    </r>
    <r>
      <rPr>
        <vertAlign val="superscript"/>
        <sz val="10"/>
        <rFont val="새굴림"/>
        <family val="1"/>
        <charset val="129"/>
      </rPr>
      <t>-7</t>
    </r>
    <r>
      <rPr>
        <sz val="10"/>
        <rFont val="새굴림"/>
        <family val="1"/>
        <charset val="129"/>
      </rPr>
      <t xml:space="preserve">    =</t>
    </r>
    <phoneticPr fontId="2" type="noConversion"/>
  </si>
  <si>
    <t>원/hr</t>
    <phoneticPr fontId="2" type="noConversion"/>
  </si>
  <si>
    <t>hr/일         =</t>
    <phoneticPr fontId="2" type="noConversion"/>
  </si>
  <si>
    <t>원/일</t>
    <phoneticPr fontId="2" type="noConversion"/>
  </si>
  <si>
    <t xml:space="preserve">소 </t>
    <phoneticPr fontId="2" type="noConversion"/>
  </si>
  <si>
    <t>계     :</t>
    <phoneticPr fontId="2" type="noConversion"/>
  </si>
  <si>
    <t>＊ 재료비</t>
    <phoneticPr fontId="2" type="noConversion"/>
  </si>
  <si>
    <t>주연료(휘발유)  :</t>
    <phoneticPr fontId="2" type="noConversion"/>
  </si>
  <si>
    <t>원/ℓ</t>
    <phoneticPr fontId="2" type="noConversion"/>
  </si>
  <si>
    <t>ℓ/일</t>
    <phoneticPr fontId="2" type="noConversion"/>
  </si>
  <si>
    <t>잡   품( 10 % )  :</t>
    <phoneticPr fontId="2" type="noConversion"/>
  </si>
  <si>
    <t>합</t>
    <phoneticPr fontId="2" type="noConversion"/>
  </si>
  <si>
    <t>외업인원수 4인 이내 1대 (4인초과시 4인당 1대 추가)</t>
    <phoneticPr fontId="2" type="noConversion"/>
  </si>
  <si>
    <t>(외업인원수의 40%적용)</t>
    <phoneticPr fontId="2" type="noConversion"/>
  </si>
  <si>
    <t>외업인원수의 40%적용</t>
    <phoneticPr fontId="2" type="noConversion"/>
  </si>
  <si>
    <t xml:space="preserve">   노임   :</t>
    <phoneticPr fontId="2" type="noConversion"/>
  </si>
  <si>
    <t>인       X</t>
    <phoneticPr fontId="2" type="noConversion"/>
  </si>
  <si>
    <t>원           =</t>
    <phoneticPr fontId="2" type="noConversion"/>
  </si>
  <si>
    <t>정밀안전진단과 정밀점검 동일</t>
    <phoneticPr fontId="2" type="noConversion"/>
  </si>
  <si>
    <r>
      <t xml:space="preserve">위험수당 </t>
    </r>
    <r>
      <rPr>
        <sz val="11"/>
        <rFont val="새굴림"/>
        <family val="1"/>
        <charset val="129"/>
      </rPr>
      <t>(외업인건비의 10%)</t>
    </r>
    <phoneticPr fontId="2" type="noConversion"/>
  </si>
  <si>
    <t>현지직접인건비의 10~20%</t>
    <phoneticPr fontId="2" type="noConversion"/>
  </si>
  <si>
    <t>외업기술자:</t>
    <phoneticPr fontId="2" type="noConversion"/>
  </si>
  <si>
    <t>인/일  X</t>
    <phoneticPr fontId="2" type="noConversion"/>
  </si>
  <si>
    <t xml:space="preserve">원        X </t>
    <phoneticPr fontId="2" type="noConversion"/>
  </si>
  <si>
    <t>0.10         =</t>
    <phoneticPr fontId="2" type="noConversion"/>
  </si>
  <si>
    <r>
      <t xml:space="preserve">기계·기구 손료 </t>
    </r>
    <r>
      <rPr>
        <sz val="11"/>
        <rFont val="돋움"/>
        <family val="3"/>
        <charset val="129"/>
      </rPr>
      <t/>
    </r>
    <phoneticPr fontId="2" type="noConversion"/>
  </si>
  <si>
    <t xml:space="preserve">(직접인건비의 </t>
    <phoneticPr fontId="2" type="noConversion"/>
  </si>
  <si>
    <t>노  무  비</t>
    <phoneticPr fontId="2" type="noConversion"/>
  </si>
  <si>
    <t>※ 기술심의 10부, 자문 1부</t>
    <phoneticPr fontId="2" type="noConversion"/>
  </si>
  <si>
    <t>대           =</t>
    <phoneticPr fontId="2" type="noConversion"/>
  </si>
  <si>
    <t>300쪽, 5부</t>
    <phoneticPr fontId="2" type="noConversion"/>
  </si>
  <si>
    <t>400쪽, 15부</t>
    <phoneticPr fontId="2" type="noConversion"/>
  </si>
  <si>
    <t xml:space="preserve">        - 규  격 : A4(국내판)         </t>
    <phoneticPr fontId="2" type="noConversion"/>
  </si>
  <si>
    <t>조정비율</t>
  </si>
  <si>
    <t>전차보고서</t>
    <phoneticPr fontId="2" type="noConversion"/>
  </si>
  <si>
    <t>직접인건비</t>
    <phoneticPr fontId="2" type="noConversion"/>
  </si>
  <si>
    <t>대가의 조정</t>
    <phoneticPr fontId="2" type="noConversion"/>
  </si>
  <si>
    <t>원  X</t>
    <phoneticPr fontId="2" type="noConversion"/>
  </si>
  <si>
    <t>합 계</t>
    <phoneticPr fontId="2" type="noConversion"/>
  </si>
  <si>
    <t xml:space="preserve">원  X </t>
    <phoneticPr fontId="2" type="noConversion"/>
  </si>
  <si>
    <t>연속</t>
    <phoneticPr fontId="2" type="noConversion"/>
  </si>
  <si>
    <r>
      <t>시설물별 조정비</t>
    </r>
    <r>
      <rPr>
        <sz val="11"/>
        <rFont val="새굴림"/>
        <family val="1"/>
        <charset val="129"/>
      </rPr>
      <t xml:space="preserve"> (제5조 제1항에 따른 별표4. 에 의함)</t>
    </r>
    <phoneticPr fontId="2" type="noConversion"/>
  </si>
  <si>
    <t xml:space="preserve"> - 직접인건비 인원산정 &lt;제5조 4항 별표5에 의함&gt; </t>
    <phoneticPr fontId="2" type="noConversion"/>
  </si>
  <si>
    <t>  ○ 납품도서 :</t>
    <phoneticPr fontId="2" type="noConversion"/>
  </si>
  <si>
    <t>부</t>
    <phoneticPr fontId="2" type="noConversion"/>
  </si>
  <si>
    <t>  ○ 표지 및 제본</t>
    <phoneticPr fontId="2" type="noConversion"/>
  </si>
  <si>
    <t xml:space="preserve">  ·점검장비 :</t>
    <phoneticPr fontId="2" type="noConversion"/>
  </si>
  <si>
    <t>·굴절차 :</t>
    <phoneticPr fontId="103" type="noConversion"/>
  </si>
  <si>
    <t>·고소작업차 :</t>
    <phoneticPr fontId="103" type="noConversion"/>
  </si>
  <si>
    <t>2) 소요 인원수</t>
    <phoneticPr fontId="2" type="noConversion"/>
  </si>
  <si>
    <t>굴절차</t>
    <phoneticPr fontId="2" type="noConversion"/>
  </si>
  <si>
    <t>인 X</t>
    <phoneticPr fontId="2" type="noConversion"/>
  </si>
  <si>
    <t>(굴절차-22m, 고소차-5톤)</t>
    <phoneticPr fontId="2" type="noConversion"/>
  </si>
  <si>
    <t xml:space="preserve">원       + </t>
    <phoneticPr fontId="2" type="noConversion"/>
  </si>
  <si>
    <t xml:space="preserve">원        </t>
    <phoneticPr fontId="2" type="noConversion"/>
  </si>
  <si>
    <t>경    비</t>
    <phoneticPr fontId="2" type="noConversion"/>
  </si>
  <si>
    <t>정밀점검</t>
    <phoneticPr fontId="2" type="noConversion"/>
  </si>
  <si>
    <t>선택과업   1. 교량 점검차</t>
    <phoneticPr fontId="2" type="noConversion"/>
  </si>
  <si>
    <t xml:space="preserve">          12,150원 * 3부=60750원</t>
    <phoneticPr fontId="2" type="noConversion"/>
  </si>
  <si>
    <t xml:space="preserve">           - 300면 * 3부 * 50원</t>
    <phoneticPr fontId="2" type="noConversion"/>
  </si>
  <si>
    <t>덕양교</t>
    <phoneticPr fontId="2" type="noConversion"/>
  </si>
  <si>
    <t>낙포교</t>
    <phoneticPr fontId="2" type="noConversion"/>
  </si>
  <si>
    <t>남산1교</t>
    <phoneticPr fontId="2" type="noConversion"/>
  </si>
  <si>
    <t>죽포교</t>
    <phoneticPr fontId="2" type="noConversion"/>
  </si>
  <si>
    <t>연등1교</t>
    <phoneticPr fontId="2" type="noConversion"/>
  </si>
  <si>
    <t xml:space="preserve">               </t>
    <phoneticPr fontId="2" type="noConversion"/>
  </si>
  <si>
    <t>강  진  군</t>
    <phoneticPr fontId="139" type="noConversion"/>
  </si>
  <si>
    <t>설   계
년월일</t>
    <phoneticPr fontId="2" type="noConversion"/>
  </si>
  <si>
    <t>설
계
자</t>
    <phoneticPr fontId="2" type="noConversion"/>
  </si>
  <si>
    <t>심
사
자</t>
    <phoneticPr fontId="2" type="noConversion"/>
  </si>
  <si>
    <t>팀
장</t>
    <phoneticPr fontId="2" type="noConversion"/>
  </si>
  <si>
    <t>소
장</t>
    <phoneticPr fontId="2" type="noConversion"/>
  </si>
  <si>
    <t>총 용 역 비 :</t>
    <phoneticPr fontId="2" type="noConversion"/>
  </si>
  <si>
    <t xml:space="preserve">□ 용역 내용 : </t>
    <phoneticPr fontId="2" type="noConversion"/>
  </si>
  <si>
    <t>제1호표</t>
    <phoneticPr fontId="2" type="noConversion"/>
  </si>
  <si>
    <t>시 설 명</t>
    <phoneticPr fontId="2" type="noConversion"/>
  </si>
  <si>
    <t>단 위</t>
    <phoneticPr fontId="2" type="noConversion"/>
  </si>
  <si>
    <t>단 가</t>
    <phoneticPr fontId="2" type="noConversion"/>
  </si>
  <si>
    <t>금 액</t>
    <phoneticPr fontId="2" type="noConversion"/>
  </si>
  <si>
    <r>
      <t>용 량
(</t>
    </r>
    <r>
      <rPr>
        <sz val="10"/>
        <rFont val="맑은 고딕"/>
        <family val="3"/>
        <charset val="129"/>
      </rPr>
      <t>㎥</t>
    </r>
    <r>
      <rPr>
        <sz val="10"/>
        <rFont val="굴림"/>
        <family val="3"/>
        <charset val="129"/>
      </rPr>
      <t>/일)</t>
    </r>
    <phoneticPr fontId="2" type="noConversion"/>
  </si>
  <si>
    <t>개소</t>
    <phoneticPr fontId="2" type="noConversion"/>
  </si>
  <si>
    <t>총 계</t>
    <phoneticPr fontId="2" type="noConversion"/>
  </si>
  <si>
    <t>Ⅰ.소         계</t>
    <phoneticPr fontId="2" type="noConversion"/>
  </si>
  <si>
    <t>Ⅱ.부가가치세</t>
    <phoneticPr fontId="2" type="noConversion"/>
  </si>
  <si>
    <t>(천원미만의 금액 절사)</t>
    <phoneticPr fontId="2" type="noConversion"/>
  </si>
  <si>
    <t>산근 1</t>
    <phoneticPr fontId="2" type="noConversion"/>
  </si>
  <si>
    <t>(강진 산업단지 일원 폐수처리시설 1개소)</t>
    <phoneticPr fontId="2" type="noConversion"/>
  </si>
  <si>
    <t>강진 산업단지 공공폐수처리시설</t>
    <phoneticPr fontId="2" type="noConversion"/>
  </si>
  <si>
    <t xml:space="preserve">강진 산업단지 공공폐수처리시설 수처리 기술진단 </t>
    <phoneticPr fontId="2" type="noConversion"/>
  </si>
  <si>
    <t>금81,065,000원</t>
    <phoneticPr fontId="2" type="noConversion"/>
  </si>
  <si>
    <t>강진산업단지 공공폐수처리시설 수처리 기술진단 용역 설계 예산서</t>
    <phoneticPr fontId="139" type="noConversion"/>
  </si>
  <si>
    <t>강진산업단지 공공폐수처리시설 수처리 기술진단 용역</t>
    <phoneticPr fontId="2" type="noConversion"/>
  </si>
  <si>
    <t>2026. 10.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</si>
</sst>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8">
    <numFmt numFmtId="42" formatCode="_-&quot;₩&quot;* #,##0_-;\-&quot;₩&quot;* #,##0_-;_-&quot;₩&quot;* &quot;-&quot;_-;_-@_-"/>
    <numFmt numFmtId="41" formatCode="_-* #,##0_-;\-* #,##0_-;_-* &quot;-&quot;_-;_-@_-"/>
    <numFmt numFmtId="44" formatCode="_-&quot;₩&quot;* #,##0.00_-;\-&quot;₩&quot;* #,##0.00_-;_-&quot;₩&quot;* &quot;-&quot;??_-;_-@_-"/>
    <numFmt numFmtId="43" formatCode="_-* #,##0.00_-;\-* #,##0.00_-;_-* &quot;-&quot;??_-;_-@_-"/>
    <numFmt numFmtId="24" formatCode="\$#,##0_);[Red]\(\$#,##0\)"/>
    <numFmt numFmtId="176" formatCode="#,##0_ "/>
    <numFmt numFmtId="177" formatCode="#,##0.0"/>
    <numFmt numFmtId="178" formatCode="0.0_ "/>
    <numFmt numFmtId="179" formatCode="0.000_ "/>
    <numFmt numFmtId="180" formatCode="0.00_ "/>
    <numFmt numFmtId="181" formatCode="#,##0.0_);[Red]\(#,##0.0\)"/>
    <numFmt numFmtId="182" formatCode="00.0\ &quot;m&quot;"/>
    <numFmt numFmtId="183" formatCode="0_ "/>
    <numFmt numFmtId="184" formatCode="0_);[Red]\(0\)"/>
    <numFmt numFmtId="185" formatCode="0.000_);[Red]\(0.000\)"/>
    <numFmt numFmtId="186" formatCode="0.00_);[Red]\(0.00\)"/>
    <numFmt numFmtId="187" formatCode="##\ &quot;인=&quot;"/>
    <numFmt numFmtId="188" formatCode="0.00\ \ \ \ &quot;=&quot;"/>
    <numFmt numFmtId="189" formatCode="#,##0.0_ "/>
    <numFmt numFmtId="190" formatCode="0%&quot;)&quot;"/>
    <numFmt numFmtId="191" formatCode="#0.00\ &quot;       =&quot;"/>
    <numFmt numFmtId="192" formatCode="##\ &quot;%     =   &quot;"/>
    <numFmt numFmtId="193" formatCode="&quot;₩&quot;#,##0.00;&quot;₩&quot;\-#,##0.00"/>
    <numFmt numFmtId="194" formatCode="##.0\ &quot;인     = &quot;"/>
    <numFmt numFmtId="195" formatCode="&quot;x&quot;\ 0.00\ \ \ \ &quot;=&quot;"/>
    <numFmt numFmtId="196" formatCode="_(&quot;$&quot;* #,##0_);_(&quot;$&quot;* \(#,##0\);_(&quot;$&quot;* &quot;-&quot;??_);_(@_)"/>
    <numFmt numFmtId="197" formatCode="0.00&quot;＋&quot;"/>
    <numFmt numFmtId="198" formatCode="0.000&quot;)&quot;"/>
    <numFmt numFmtId="199" formatCode="#,##0.00\ &quot;F&quot;;[Red]\-#,##0.00\ &quot;F&quot;"/>
    <numFmt numFmtId="200" formatCode="#,##0;\(#,##0\)"/>
    <numFmt numFmtId="201" formatCode="#,##0;[Red]\(#,##0\)"/>
    <numFmt numFmtId="202" formatCode="0.0%;\(0.0%\)"/>
    <numFmt numFmtId="203" formatCode="0.0&quot;/&quot;"/>
    <numFmt numFmtId="204" formatCode="0.0&quot;＋&quot;"/>
    <numFmt numFmtId="205" formatCode="_-&quot;$&quot;* #,##0_-;\-&quot;$&quot;* #,##0_-;_-&quot;$&quot;* &quot;-&quot;_-;_-@_-"/>
    <numFmt numFmtId="206" formatCode="0.00."/>
    <numFmt numFmtId="207" formatCode="0&quot;/&quot;"/>
    <numFmt numFmtId="208" formatCode="_(* #,##0_);_(* \(#,##0\);_(* &quot;-&quot;_);_(@_)"/>
    <numFmt numFmtId="209" formatCode="_ * #,##0.00_ ;_ * \-#,##0.00_ ;_ * &quot;-&quot;??_ ;_ @_ "/>
    <numFmt numFmtId="210" formatCode="_ * #,##0_ ;_ * &quot;₩&quot;&quot;₩&quot;&quot;₩&quot;\-#,##0_ ;_ * &quot;-&quot;_ ;_ @_ "/>
    <numFmt numFmtId="211" formatCode="&quot;$&quot;#,##0.00_);[Red]\(&quot;$&quot;#,##0.00\)"/>
    <numFmt numFmtId="212" formatCode="_ &quot;₩&quot;* #,##0.00_ ;_ &quot;₩&quot;* &quot;₩&quot;&quot;₩&quot;&quot;₩&quot;&quot;₩&quot;\-#,##0.00_ ;_ &quot;₩&quot;* &quot;-&quot;??_ ;_ @_ "/>
    <numFmt numFmtId="213" formatCode="\$\$.\$\$.\$\$"/>
    <numFmt numFmtId="214" formatCode="&quot;SFr.&quot;#,##0;&quot;SFr.&quot;\-#,##0"/>
    <numFmt numFmtId="215" formatCode="&quot;$&quot;#,##0.00;;"/>
    <numFmt numFmtId="216" formatCode="&quot;SFr.&quot;#,##0.00;&quot;SFr.&quot;\-#,##0.00"/>
    <numFmt numFmtId="217" formatCode="#."/>
    <numFmt numFmtId="218" formatCode="&quot;US$&quot;#,##0_);\(&quot;US$&quot;#,##0\)"/>
    <numFmt numFmtId="219" formatCode="&quot;$&quot;#,##0.00"/>
    <numFmt numFmtId="220" formatCode="&quot;x&quot;\ 0\ &quot;부  x&quot;"/>
    <numFmt numFmtId="221" formatCode="0\ &quot;원&quot;"/>
    <numFmt numFmtId="222" formatCode="&quot;x&quot;\ 0\ &quot;부  +&quot;"/>
    <numFmt numFmtId="223" formatCode="0&quot;일&quot;"/>
    <numFmt numFmtId="224" formatCode="0&quot;인&quot;"/>
    <numFmt numFmtId="225" formatCode="0\ &quot;일&quot;"/>
    <numFmt numFmtId="226" formatCode="_ * #,##0_ ;_ * \-#,##0_ ;_ * &quot;-&quot;_ ;_ @_ "/>
    <numFmt numFmtId="227" formatCode="0.000"/>
    <numFmt numFmtId="228" formatCode="_ * #,##0.00_ ;_ * \-#,##0.00_ ;_ * &quot;-&quot;_ ;_ @_ "/>
    <numFmt numFmtId="229" formatCode="_-* #,##0_-;\-* #,##0_-;_-* &quot;-&quot;??_-;_-@_-"/>
    <numFmt numFmtId="230" formatCode="&quot;₩&quot;\!\$#,##0_);[Red]&quot;₩&quot;\!\(&quot;₩&quot;\!\$#,##0&quot;₩&quot;\!\)"/>
    <numFmt numFmtId="231" formatCode="0.0"/>
    <numFmt numFmtId="232" formatCode="mm&quot;월&quot;\ dd&quot;일&quot;"/>
    <numFmt numFmtId="233" formatCode="_-* #,##0.0_-;\-* #,##0.0_-;_-* &quot;-&quot;??_-;_-@_-"/>
    <numFmt numFmtId="234" formatCode="_ &quot;₩&quot;* #,##0_ ;_ &quot;₩&quot;* \-#,##0_ ;_ &quot;₩&quot;* &quot;-&quot;_ ;_ @_ "/>
    <numFmt numFmtId="235" formatCode="_ &quot;₩&quot;* #,##0.00_ ;_ &quot;₩&quot;* \-#,##0.00_ ;_ &quot;₩&quot;* &quot;-&quot;??_ ;_ @_ "/>
    <numFmt numFmtId="236" formatCode="_-[$€-2]* #,##0.00_-;\-[$€-2]* #,##0.00_-;_-[$€-2]* &quot;-&quot;??_-"/>
    <numFmt numFmtId="237" formatCode="General_)"/>
    <numFmt numFmtId="238" formatCode="0.0_)"/>
    <numFmt numFmtId="239" formatCode="m&quot;/&quot;d"/>
    <numFmt numFmtId="240" formatCode="m&quot;월&quot;\ d&quot;일&quot;"/>
    <numFmt numFmtId="241" formatCode="0_);\(0\)"/>
    <numFmt numFmtId="242" formatCode="0.0%"/>
    <numFmt numFmtId="243" formatCode="&quot;₩&quot;\!\(#,##0.000&quot;₩&quot;\!\)"/>
    <numFmt numFmtId="244" formatCode="\(#,##0.000\)"/>
    <numFmt numFmtId="245" formatCode="#,##0.00_ "/>
    <numFmt numFmtId="246" formatCode="#,##0.000"/>
    <numFmt numFmtId="247" formatCode="&quot;S&quot;\ #,##0;[Red]\-&quot;S&quot;\ #,##0"/>
    <numFmt numFmtId="248" formatCode="_-* #,##0.000000_-;\-* #,##0.000000_-;_-* &quot;-&quot;??????_-;_-@_-"/>
  </numFmts>
  <fonts count="149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2"/>
      <name val="바탕체"/>
      <family val="1"/>
      <charset val="129"/>
    </font>
    <font>
      <sz val="8"/>
      <name val="바탕체"/>
      <family val="1"/>
      <charset val="129"/>
    </font>
    <font>
      <sz val="12"/>
      <name val="굴림"/>
      <family val="3"/>
      <charset val="129"/>
    </font>
    <font>
      <sz val="10"/>
      <name val="굴림"/>
      <family val="3"/>
      <charset val="129"/>
    </font>
    <font>
      <sz val="9"/>
      <color indexed="8"/>
      <name val="돋움"/>
      <family val="3"/>
      <charset val="129"/>
    </font>
    <font>
      <b/>
      <sz val="11"/>
      <name val="돋움"/>
      <family val="3"/>
      <charset val="129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color indexed="52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b/>
      <sz val="22"/>
      <name val="새굴림"/>
      <family val="1"/>
      <charset val="129"/>
    </font>
    <font>
      <sz val="10.5"/>
      <name val="새굴림"/>
      <family val="1"/>
      <charset val="129"/>
    </font>
    <font>
      <sz val="9"/>
      <name val="새굴림"/>
      <family val="1"/>
      <charset val="129"/>
    </font>
    <font>
      <b/>
      <sz val="14"/>
      <name val="새굴림"/>
      <family val="1"/>
      <charset val="129"/>
    </font>
    <font>
      <sz val="14"/>
      <name val="새굴림"/>
      <family val="1"/>
      <charset val="129"/>
    </font>
    <font>
      <sz val="20"/>
      <name val="새굴림"/>
      <family val="1"/>
      <charset val="129"/>
    </font>
    <font>
      <b/>
      <sz val="9"/>
      <name val="새굴림"/>
      <family val="1"/>
      <charset val="129"/>
    </font>
    <font>
      <b/>
      <sz val="9"/>
      <color indexed="10"/>
      <name val="새굴림"/>
      <family val="1"/>
      <charset val="129"/>
    </font>
    <font>
      <b/>
      <sz val="16"/>
      <name val="새굴림"/>
      <family val="1"/>
      <charset val="129"/>
    </font>
    <font>
      <b/>
      <sz val="11"/>
      <name val="새굴림"/>
      <family val="1"/>
      <charset val="129"/>
    </font>
    <font>
      <sz val="11"/>
      <name val="새굴림"/>
      <family val="1"/>
      <charset val="129"/>
    </font>
    <font>
      <sz val="10.5"/>
      <color indexed="10"/>
      <name val="새굴림"/>
      <family val="1"/>
      <charset val="129"/>
    </font>
    <font>
      <sz val="8"/>
      <name val="새굴림"/>
      <family val="1"/>
      <charset val="129"/>
    </font>
    <font>
      <b/>
      <sz val="10.5"/>
      <name val="새굴림"/>
      <family val="1"/>
      <charset val="129"/>
    </font>
    <font>
      <sz val="10"/>
      <name val="새굴림"/>
      <family val="1"/>
      <charset val="129"/>
    </font>
    <font>
      <i/>
      <sz val="10.5"/>
      <name val="Bookman Old Style"/>
      <family val="1"/>
    </font>
    <font>
      <b/>
      <sz val="12"/>
      <name val="새굴림"/>
      <family val="1"/>
      <charset val="129"/>
    </font>
    <font>
      <b/>
      <sz val="10"/>
      <name val="새굴림"/>
      <family val="1"/>
      <charset val="129"/>
    </font>
    <font>
      <vertAlign val="superscript"/>
      <sz val="10"/>
      <name val="새굴림"/>
      <family val="1"/>
      <charset val="129"/>
    </font>
    <font>
      <b/>
      <sz val="9"/>
      <color indexed="12"/>
      <name val="새굴림"/>
      <family val="1"/>
      <charset val="129"/>
    </font>
    <font>
      <b/>
      <sz val="10.5"/>
      <color indexed="12"/>
      <name val="새굴림"/>
      <family val="1"/>
      <charset val="129"/>
    </font>
    <font>
      <b/>
      <sz val="11"/>
      <color indexed="12"/>
      <name val="새굴림"/>
      <family val="1"/>
      <charset val="129"/>
    </font>
    <font>
      <b/>
      <sz val="14"/>
      <color indexed="12"/>
      <name val="돋움"/>
      <family val="3"/>
      <charset val="129"/>
    </font>
    <font>
      <b/>
      <sz val="14"/>
      <color indexed="12"/>
      <name val="새굴림"/>
      <family val="1"/>
      <charset val="129"/>
    </font>
    <font>
      <sz val="11"/>
      <color indexed="12"/>
      <name val="돋움"/>
      <family val="3"/>
      <charset val="129"/>
    </font>
    <font>
      <sz val="11"/>
      <color indexed="10"/>
      <name val="새굴림"/>
      <family val="1"/>
      <charset val="129"/>
    </font>
    <font>
      <sz val="10"/>
      <name val="굴림체"/>
      <family val="3"/>
      <charset val="129"/>
    </font>
    <font>
      <sz val="14"/>
      <name val="뼻뮝"/>
      <family val="3"/>
      <charset val="129"/>
    </font>
    <font>
      <sz val="10"/>
      <name val="명조"/>
      <family val="3"/>
      <charset val="129"/>
    </font>
    <font>
      <sz val="12"/>
      <name val="ⓒoUAAA¨u"/>
      <family val="1"/>
      <charset val="129"/>
    </font>
    <font>
      <sz val="11"/>
      <name val="￥i￠￢￠?o"/>
      <family val="3"/>
      <charset val="129"/>
    </font>
    <font>
      <sz val="12"/>
      <name val="¹UAAA¼"/>
      <family val="3"/>
      <charset val="129"/>
    </font>
    <font>
      <sz val="12"/>
      <name val="System"/>
      <family val="2"/>
      <charset val="129"/>
    </font>
    <font>
      <sz val="10"/>
      <name val="Arial"/>
      <family val="2"/>
    </font>
    <font>
      <b/>
      <sz val="12"/>
      <name val="Arial"/>
      <family val="2"/>
    </font>
    <font>
      <b/>
      <sz val="18"/>
      <name val="Arial"/>
      <family val="2"/>
    </font>
    <font>
      <b/>
      <sz val="11"/>
      <name val="Helv"/>
      <family val="2"/>
    </font>
    <font>
      <sz val="10"/>
      <color indexed="10"/>
      <name val="새굴림"/>
      <family val="1"/>
      <charset val="129"/>
    </font>
    <font>
      <b/>
      <sz val="9"/>
      <name val="한양신명조,한컴돋움"/>
      <family val="3"/>
      <charset val="129"/>
    </font>
    <font>
      <b/>
      <sz val="9"/>
      <color indexed="8"/>
      <name val="한양신명조,한컴돋움"/>
      <family val="3"/>
      <charset val="129"/>
    </font>
    <font>
      <b/>
      <sz val="9"/>
      <color indexed="8"/>
      <name val="돋움"/>
      <family val="3"/>
      <charset val="129"/>
    </font>
    <font>
      <sz val="10.5"/>
      <color indexed="10"/>
      <name val="새굴림"/>
      <family val="1"/>
      <charset val="129"/>
    </font>
    <font>
      <sz val="12"/>
      <name val="돋움체"/>
      <family val="3"/>
      <charset val="129"/>
    </font>
    <font>
      <sz val="10"/>
      <name val="MS Sans Serif"/>
      <family val="2"/>
    </font>
    <font>
      <sz val="11"/>
      <name val="굴림체"/>
      <family val="3"/>
      <charset val="129"/>
    </font>
    <font>
      <b/>
      <sz val="1"/>
      <color indexed="8"/>
      <name val="Courier"/>
      <family val="3"/>
    </font>
    <font>
      <sz val="1"/>
      <color indexed="8"/>
      <name val="Courier"/>
      <family val="3"/>
    </font>
    <font>
      <sz val="12"/>
      <name val="Times New Roman"/>
      <family val="1"/>
    </font>
    <font>
      <b/>
      <sz val="8"/>
      <name val="Arial"/>
      <family val="2"/>
    </font>
    <font>
      <b/>
      <sz val="10"/>
      <name val="Helv"/>
      <family val="2"/>
    </font>
    <font>
      <sz val="10"/>
      <color indexed="9"/>
      <name val="Arial"/>
      <family val="2"/>
    </font>
    <font>
      <sz val="12"/>
      <name val="Arial"/>
      <family val="2"/>
    </font>
    <font>
      <sz val="10"/>
      <name val="Times New Roman"/>
      <family val="1"/>
    </font>
    <font>
      <sz val="12"/>
      <name val="굴림체"/>
      <family val="3"/>
      <charset val="129"/>
    </font>
    <font>
      <sz val="9"/>
      <name val="Arial"/>
      <family val="2"/>
    </font>
    <font>
      <b/>
      <sz val="11"/>
      <color indexed="16"/>
      <name val="Arial"/>
      <family val="2"/>
    </font>
    <font>
      <b/>
      <sz val="10"/>
      <color indexed="17"/>
      <name val="Arial"/>
      <family val="2"/>
    </font>
    <font>
      <b/>
      <sz val="9"/>
      <name val="Arial"/>
      <family val="2"/>
    </font>
    <font>
      <sz val="10"/>
      <name val="MS Serif"/>
      <family val="1"/>
    </font>
    <font>
      <b/>
      <i/>
      <sz val="14"/>
      <name val="Times New Roman"/>
      <family val="1"/>
    </font>
    <font>
      <sz val="8"/>
      <name val="Arial"/>
      <family val="2"/>
    </font>
    <font>
      <sz val="10"/>
      <color indexed="16"/>
      <name val="MS Serif"/>
      <family val="1"/>
    </font>
    <font>
      <i/>
      <sz val="1"/>
      <color indexed="8"/>
      <name val="Courier"/>
      <family val="3"/>
    </font>
    <font>
      <b/>
      <sz val="12"/>
      <name val="Helv"/>
      <family val="2"/>
    </font>
    <font>
      <b/>
      <sz val="9"/>
      <color indexed="9"/>
      <name val="Arial"/>
      <family val="2"/>
    </font>
    <font>
      <b/>
      <sz val="10"/>
      <color indexed="16"/>
      <name val="Arial"/>
      <family val="2"/>
    </font>
    <font>
      <b/>
      <i/>
      <sz val="12"/>
      <color indexed="16"/>
      <name val="Times New Roman"/>
      <family val="1"/>
    </font>
    <font>
      <b/>
      <sz val="10"/>
      <name val="Arial"/>
      <family val="2"/>
    </font>
    <font>
      <sz val="7"/>
      <name val="Small Fonts"/>
      <family val="2"/>
    </font>
    <font>
      <b/>
      <i/>
      <sz val="12"/>
      <name val="Times New Roman"/>
      <family val="1"/>
    </font>
    <font>
      <b/>
      <sz val="16"/>
      <name val="Times New Roman"/>
      <family val="1"/>
    </font>
    <font>
      <sz val="8"/>
      <name val="Helv"/>
      <family val="2"/>
    </font>
    <font>
      <b/>
      <sz val="12"/>
      <color indexed="16"/>
      <name val="Arial"/>
      <family val="2"/>
    </font>
    <font>
      <b/>
      <i/>
      <sz val="18"/>
      <color indexed="16"/>
      <name val="Times New Roman"/>
      <family val="1"/>
    </font>
    <font>
      <b/>
      <sz val="8"/>
      <color indexed="8"/>
      <name val="Helv"/>
      <family val="2"/>
    </font>
    <font>
      <b/>
      <sz val="8"/>
      <color indexed="32"/>
      <name val="Arial"/>
      <family val="2"/>
    </font>
    <font>
      <sz val="10"/>
      <name val="Geneva"/>
      <family val="2"/>
    </font>
    <font>
      <sz val="10"/>
      <name val="돋움"/>
      <family val="3"/>
      <charset val="129"/>
    </font>
    <font>
      <b/>
      <sz val="10"/>
      <name val="돋움"/>
      <family val="3"/>
      <charset val="129"/>
    </font>
    <font>
      <sz val="10"/>
      <color indexed="8"/>
      <name val="Arial"/>
      <family val="2"/>
    </font>
    <font>
      <vertAlign val="superscript"/>
      <sz val="10"/>
      <name val="돋움체"/>
      <family val="3"/>
      <charset val="129"/>
    </font>
    <font>
      <sz val="10"/>
      <name val="바탕체"/>
      <family val="1"/>
      <charset val="129"/>
    </font>
    <font>
      <sz val="11"/>
      <name val="바탕체"/>
      <family val="1"/>
      <charset val="129"/>
    </font>
    <font>
      <b/>
      <sz val="10"/>
      <name val="MS Sans Serif"/>
      <family val="2"/>
    </font>
    <font>
      <sz val="10"/>
      <name val="Courier New"/>
      <family val="3"/>
    </font>
    <font>
      <sz val="12"/>
      <name val="견명조"/>
      <family val="1"/>
      <charset val="129"/>
    </font>
    <font>
      <sz val="10"/>
      <name val="μ¸¿oA¼"/>
      <family val="3"/>
      <charset val="129"/>
    </font>
    <font>
      <sz val="12"/>
      <name val="¹ÙÅÁÃ¼"/>
      <family val="1"/>
      <charset val="129"/>
    </font>
    <font>
      <b/>
      <i/>
      <sz val="9"/>
      <name val="Times New Roman"/>
      <family val="1"/>
    </font>
    <font>
      <b/>
      <i/>
      <sz val="18"/>
      <color indexed="39"/>
      <name val="돋움체"/>
      <family val="3"/>
      <charset val="129"/>
    </font>
    <font>
      <b/>
      <u/>
      <sz val="13"/>
      <name val="굴림체"/>
      <family val="3"/>
      <charset val="129"/>
    </font>
    <font>
      <sz val="12"/>
      <name val="Courier"/>
      <family val="3"/>
    </font>
    <font>
      <sz val="14"/>
      <name val="뼥?ⓒ"/>
      <family val="3"/>
      <charset val="129"/>
    </font>
    <font>
      <b/>
      <sz val="18"/>
      <name val="(한)신중명조"/>
      <family val="1"/>
      <charset val="129"/>
    </font>
    <font>
      <sz val="10"/>
      <name val="돋움체"/>
      <family val="3"/>
      <charset val="129"/>
    </font>
    <font>
      <b/>
      <sz val="10"/>
      <name val="굴림"/>
      <family val="3"/>
      <charset val="129"/>
    </font>
    <font>
      <sz val="10"/>
      <name val="돋음"/>
      <family val="3"/>
      <charset val="129"/>
    </font>
    <font>
      <b/>
      <sz val="10.5"/>
      <color theme="1"/>
      <name val="새굴림"/>
      <family val="1"/>
      <charset val="129"/>
    </font>
    <font>
      <sz val="10.5"/>
      <color theme="1"/>
      <name val="새굴림"/>
      <family val="1"/>
      <charset val="129"/>
    </font>
    <font>
      <sz val="10"/>
      <color theme="1"/>
      <name val="새굴림"/>
      <family val="1"/>
      <charset val="129"/>
    </font>
    <font>
      <sz val="9"/>
      <color theme="1"/>
      <name val="새굴림"/>
      <family val="1"/>
      <charset val="129"/>
    </font>
    <font>
      <sz val="9"/>
      <color theme="1"/>
      <name val="돋움"/>
      <family val="3"/>
      <charset val="129"/>
    </font>
    <font>
      <sz val="11"/>
      <color theme="1"/>
      <name val="굴림체"/>
      <family val="3"/>
      <charset val="129"/>
    </font>
    <font>
      <b/>
      <sz val="16"/>
      <name val="돋움"/>
      <family val="3"/>
      <charset val="129"/>
    </font>
    <font>
      <b/>
      <sz val="12"/>
      <name val="돋움"/>
      <family val="3"/>
      <charset val="129"/>
    </font>
    <font>
      <sz val="12"/>
      <name val="궁서체"/>
      <family val="1"/>
      <charset val="129"/>
    </font>
    <font>
      <u/>
      <sz val="12"/>
      <color indexed="36"/>
      <name val="바탕체"/>
      <family val="1"/>
      <charset val="129"/>
    </font>
    <font>
      <sz val="10"/>
      <name val="굃굍 굊긕긘긞긏"/>
      <family val="1"/>
      <charset val="129"/>
    </font>
    <font>
      <sz val="10"/>
      <name val="바탕"/>
      <family val="1"/>
      <charset val="129"/>
    </font>
    <font>
      <sz val="11"/>
      <name val="µ¸¿ò"/>
      <family val="3"/>
      <charset val="129"/>
    </font>
    <font>
      <sz val="1"/>
      <color indexed="16"/>
      <name val="Courier"/>
      <family val="3"/>
    </font>
    <font>
      <b/>
      <sz val="1"/>
      <color indexed="16"/>
      <name val="Courier"/>
      <family val="3"/>
    </font>
    <font>
      <sz val="10"/>
      <name val="Univers (WN)"/>
      <family val="2"/>
    </font>
    <font>
      <sz val="12"/>
      <name val="Helv"/>
      <family val="2"/>
    </font>
    <font>
      <sz val="18"/>
      <color indexed="12"/>
      <name val="MS Sans Serif"/>
      <family val="2"/>
    </font>
    <font>
      <sz val="11"/>
      <color theme="1"/>
      <name val="맑은 고딕"/>
      <family val="3"/>
      <charset val="129"/>
      <scheme val="minor"/>
    </font>
    <font>
      <sz val="8"/>
      <name val="굴림"/>
      <family val="3"/>
      <charset val="129"/>
    </font>
    <font>
      <sz val="11"/>
      <name val="HY헤드라인M"/>
      <family val="1"/>
      <charset val="129"/>
    </font>
    <font>
      <sz val="15"/>
      <name val="HY헤드라인M"/>
      <family val="1"/>
      <charset val="129"/>
    </font>
    <font>
      <sz val="22"/>
      <name val="HY헤드라인M"/>
      <family val="1"/>
      <charset val="129"/>
    </font>
    <font>
      <sz val="26"/>
      <name val="HY헤드라인M"/>
      <family val="1"/>
      <charset val="129"/>
    </font>
    <font>
      <sz val="24"/>
      <name val="HY헤드라인M"/>
      <family val="1"/>
      <charset val="129"/>
    </font>
    <font>
      <sz val="14"/>
      <name val="HY헤드라인M"/>
      <family val="1"/>
      <charset val="129"/>
    </font>
    <font>
      <sz val="20"/>
      <name val="HY헤드라인M"/>
      <family val="1"/>
      <charset val="129"/>
    </font>
    <font>
      <sz val="12"/>
      <name val="HY헤드라인M"/>
      <family val="1"/>
      <charset val="129"/>
    </font>
    <font>
      <sz val="10"/>
      <name val="맑은 고딕"/>
      <family val="3"/>
      <charset val="129"/>
    </font>
  </fonts>
  <fills count="38">
    <fill>
      <patternFill patternType="none"/>
    </fill>
    <fill>
      <patternFill patternType="gray125"/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2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43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53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10"/>
      </patternFill>
    </fill>
    <fill>
      <patternFill patternType="solid">
        <fgColor indexed="55"/>
      </patternFill>
    </fill>
    <fill>
      <patternFill patternType="solid">
        <fgColor indexed="62"/>
      </patternFill>
    </fill>
    <fill>
      <patternFill patternType="solid">
        <fgColor indexed="57"/>
      </patternFill>
    </fill>
    <fill>
      <patternFill patternType="solid">
        <fgColor indexed="22"/>
      </patternFill>
    </fill>
    <fill>
      <patternFill patternType="solid">
        <fgColor indexed="43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5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37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16"/>
        <bgColor indexed="64"/>
      </patternFill>
    </fill>
    <fill>
      <patternFill patternType="gray0625">
        <fgColor indexed="11"/>
        <bgColor indexed="15"/>
      </patternFill>
    </fill>
    <fill>
      <patternFill patternType="solid">
        <fgColor indexed="41"/>
        <bgColor indexed="64"/>
      </patternFill>
    </fill>
    <fill>
      <patternFill patternType="solid">
        <fgColor indexed="58"/>
        <bgColor indexed="64"/>
      </patternFill>
    </fill>
    <fill>
      <patternFill patternType="solid">
        <fgColor theme="0"/>
        <bgColor indexed="64"/>
      </patternFill>
    </fill>
  </fills>
  <borders count="99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hair">
        <color indexed="64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/>
      <right/>
      <top style="double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double">
        <color indexed="64"/>
      </bottom>
      <diagonal/>
    </border>
    <border>
      <left/>
      <right/>
      <top style="medium">
        <color indexed="64"/>
      </top>
      <bottom style="double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medium">
        <color indexed="64"/>
      </bottom>
      <diagonal/>
    </border>
    <border>
      <left/>
      <right/>
      <top style="double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double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/>
      <diagonal/>
    </border>
    <border>
      <left style="medium">
        <color indexed="64"/>
      </left>
      <right style="hair">
        <color indexed="64"/>
      </right>
      <top/>
      <bottom style="hair">
        <color indexed="64"/>
      </bottom>
      <diagonal/>
    </border>
    <border>
      <left style="thick">
        <color indexed="51"/>
      </left>
      <right/>
      <top style="thick">
        <color indexed="51"/>
      </top>
      <bottom style="thick">
        <color indexed="51"/>
      </bottom>
      <diagonal/>
    </border>
    <border>
      <left style="thick">
        <color indexed="9"/>
      </left>
      <right/>
      <top style="thick">
        <color indexed="9"/>
      </top>
      <bottom style="thick">
        <color indexed="23"/>
      </bottom>
      <diagonal/>
    </border>
    <border>
      <left style="thin">
        <color indexed="23"/>
      </left>
      <right style="thin">
        <color indexed="9"/>
      </right>
      <top style="thin">
        <color indexed="23"/>
      </top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/>
      <diagonal/>
    </border>
    <border>
      <left style="thin">
        <color indexed="9"/>
      </left>
      <right/>
      <top style="thin">
        <color indexed="9"/>
      </top>
      <bottom/>
      <diagonal/>
    </border>
    <border>
      <left style="thin">
        <color indexed="22"/>
      </left>
      <right style="thin">
        <color indexed="22"/>
      </right>
      <top/>
      <bottom/>
      <diagonal/>
    </border>
    <border>
      <left style="thin">
        <color indexed="23"/>
      </left>
      <right style="thin">
        <color indexed="9"/>
      </right>
      <top style="thin">
        <color indexed="9"/>
      </top>
      <bottom style="thin">
        <color indexed="23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n">
        <color indexed="23"/>
      </left>
      <right style="thin">
        <color indexed="9"/>
      </right>
      <top style="thin">
        <color indexed="23"/>
      </top>
      <bottom style="thin">
        <color indexed="9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/>
      <diagonal/>
    </border>
    <border>
      <left style="hair">
        <color indexed="64"/>
      </left>
      <right style="medium">
        <color indexed="64"/>
      </right>
      <top/>
      <bottom/>
      <diagonal/>
    </border>
  </borders>
  <cellStyleXfs count="363">
    <xf numFmtId="0" fontId="0" fillId="0" borderId="0">
      <alignment vertical="center"/>
    </xf>
    <xf numFmtId="0" fontId="9" fillId="7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10" fillId="16" borderId="0" applyNumberFormat="0" applyBorder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40" fontId="50" fillId="0" borderId="0" applyFont="0" applyFill="0" applyBorder="0" applyAlignment="0" applyProtection="0"/>
    <xf numFmtId="38" fontId="50" fillId="0" borderId="0" applyFont="0" applyFill="0" applyBorder="0" applyAlignment="0" applyProtection="0"/>
    <xf numFmtId="0" fontId="50" fillId="0" borderId="0" applyFont="0" applyFill="0" applyBorder="0" applyAlignment="0" applyProtection="0"/>
    <xf numFmtId="0" fontId="50" fillId="0" borderId="0" applyFont="0" applyFill="0" applyBorder="0" applyAlignment="0" applyProtection="0"/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49" fillId="0" borderId="0" applyFont="0" applyFill="0" applyBorder="0" applyAlignment="0" applyProtection="0"/>
    <xf numFmtId="0" fontId="51" fillId="0" borderId="4"/>
    <xf numFmtId="0" fontId="52" fillId="0" borderId="0" applyFont="0" applyFill="0" applyBorder="0" applyAlignment="0" applyProtection="0"/>
    <xf numFmtId="0" fontId="53" fillId="0" borderId="0" applyFont="0" applyFill="0" applyBorder="0" applyAlignment="0" applyProtection="0"/>
    <xf numFmtId="0" fontId="10" fillId="21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0" fillId="16" borderId="0" applyNumberFormat="0" applyBorder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52" fillId="0" borderId="0" applyFont="0" applyFill="0" applyBorder="0" applyAlignment="0" applyProtection="0"/>
    <xf numFmtId="0" fontId="52" fillId="0" borderId="0" applyFont="0" applyFill="0" applyBorder="0" applyAlignment="0" applyProtection="0"/>
    <xf numFmtId="0" fontId="13" fillId="8" borderId="0" applyNumberFormat="0" applyBorder="0" applyAlignment="0" applyProtection="0">
      <alignment vertical="center"/>
    </xf>
    <xf numFmtId="0" fontId="55" fillId="0" borderId="0"/>
    <xf numFmtId="0" fontId="1" fillId="0" borderId="0" applyFill="0" applyBorder="0" applyAlignment="0"/>
    <xf numFmtId="0" fontId="12" fillId="23" borderId="1" applyNumberFormat="0" applyAlignment="0" applyProtection="0">
      <alignment vertical="center"/>
    </xf>
    <xf numFmtId="0" fontId="16" fillId="20" borderId="3" applyNumberFormat="0" applyAlignment="0" applyProtection="0">
      <alignment vertical="center"/>
    </xf>
    <xf numFmtId="3" fontId="56" fillId="0" borderId="0" applyFont="0" applyFill="0" applyBorder="0" applyAlignment="0" applyProtection="0"/>
    <xf numFmtId="0" fontId="49" fillId="0" borderId="0" applyFont="0" applyFill="0" applyBorder="0" applyAlignment="0" applyProtection="0"/>
    <xf numFmtId="193" fontId="1" fillId="0" borderId="0" applyFont="0" applyFill="0" applyBorder="0" applyAlignment="0" applyProtection="0"/>
    <xf numFmtId="0" fontId="56" fillId="0" borderId="0" applyFont="0" applyFill="0" applyBorder="0" applyAlignment="0" applyProtection="0"/>
    <xf numFmtId="0" fontId="15" fillId="0" borderId="0" applyNumberFormat="0" applyFill="0" applyBorder="0" applyAlignment="0" applyProtection="0">
      <alignment vertical="center"/>
    </xf>
    <xf numFmtId="2" fontId="56" fillId="0" borderId="0" applyFont="0" applyFill="0" applyBorder="0" applyAlignment="0" applyProtection="0"/>
    <xf numFmtId="0" fontId="21" fillId="9" borderId="0" applyNumberFormat="0" applyBorder="0" applyAlignment="0" applyProtection="0">
      <alignment vertical="center"/>
    </xf>
    <xf numFmtId="0" fontId="57" fillId="0" borderId="6" applyNumberFormat="0" applyAlignment="0" applyProtection="0">
      <alignment horizontal="left" vertical="center"/>
    </xf>
    <xf numFmtId="0" fontId="57" fillId="0" borderId="7">
      <alignment horizontal="left" vertical="center"/>
    </xf>
    <xf numFmtId="0" fontId="58" fillId="0" borderId="0" applyNumberFormat="0" applyFill="0" applyBorder="0" applyAlignment="0" applyProtection="0"/>
    <xf numFmtId="0" fontId="57" fillId="0" borderId="0" applyNumberFormat="0" applyFill="0" applyBorder="0" applyAlignment="0" applyProtection="0"/>
    <xf numFmtId="0" fontId="20" fillId="0" borderId="8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18" fillId="5" borderId="1" applyNumberFormat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4" fillId="11" borderId="0" applyNumberFormat="0" applyBorder="0" applyAlignment="0" applyProtection="0">
      <alignment vertical="center"/>
    </xf>
    <xf numFmtId="0" fontId="1" fillId="4" borderId="2" applyNumberFormat="0" applyFont="0" applyAlignment="0" applyProtection="0">
      <alignment vertical="center"/>
    </xf>
    <xf numFmtId="0" fontId="22" fillId="23" borderId="5" applyNumberFormat="0" applyAlignment="0" applyProtection="0">
      <alignment vertical="center"/>
    </xf>
    <xf numFmtId="10" fontId="56" fillId="0" borderId="0" applyFont="0" applyFill="0" applyBorder="0" applyAlignment="0" applyProtection="0"/>
    <xf numFmtId="0" fontId="59" fillId="0" borderId="0"/>
    <xf numFmtId="0" fontId="19" fillId="0" borderId="0" applyNumberFormat="0" applyFill="0" applyBorder="0" applyAlignment="0" applyProtection="0">
      <alignment vertical="center"/>
    </xf>
    <xf numFmtId="0" fontId="56" fillId="0" borderId="10" applyNumberFormat="0" applyFont="0" applyFill="0" applyAlignment="0" applyProtection="0"/>
    <xf numFmtId="0" fontId="11" fillId="0" borderId="0" applyNumberFormat="0" applyFill="0" applyBorder="0" applyAlignment="0" applyProtection="0">
      <alignment vertical="center"/>
    </xf>
    <xf numFmtId="3" fontId="65" fillId="0" borderId="32"/>
    <xf numFmtId="24" fontId="66" fillId="0" borderId="0" applyFont="0" applyFill="0" applyBorder="0" applyAlignment="0" applyProtection="0"/>
    <xf numFmtId="0" fontId="66" fillId="0" borderId="0" applyNumberFormat="0" applyFont="0" applyFill="0" applyBorder="0" applyAlignment="0" applyProtection="0"/>
    <xf numFmtId="196" fontId="67" fillId="0" borderId="0" applyNumberFormat="0" applyFont="0" applyFill="0" applyBorder="0" applyAlignment="0" applyProtection="0"/>
    <xf numFmtId="0" fontId="66" fillId="0" borderId="0" applyNumberFormat="0" applyFont="0" applyFill="0" applyBorder="0" applyAlignment="0" applyProtection="0"/>
    <xf numFmtId="196" fontId="67" fillId="0" borderId="0" applyNumberFormat="0" applyFont="0" applyFill="0" applyBorder="0" applyAlignment="0" applyProtection="0"/>
    <xf numFmtId="40" fontId="3" fillId="0" borderId="53"/>
    <xf numFmtId="0" fontId="3" fillId="0" borderId="0"/>
    <xf numFmtId="0" fontId="3" fillId="0" borderId="0"/>
    <xf numFmtId="3" fontId="65" fillId="0" borderId="32"/>
    <xf numFmtId="3" fontId="65" fillId="0" borderId="32"/>
    <xf numFmtId="9" fontId="3" fillId="0" borderId="0">
      <protection locked="0"/>
    </xf>
    <xf numFmtId="197" fontId="1" fillId="0" borderId="0">
      <protection locked="0"/>
    </xf>
    <xf numFmtId="0" fontId="68" fillId="0" borderId="0">
      <protection locked="0"/>
    </xf>
    <xf numFmtId="0" fontId="68" fillId="0" borderId="0">
      <protection locked="0"/>
    </xf>
    <xf numFmtId="0" fontId="69" fillId="0" borderId="0">
      <protection locked="0"/>
    </xf>
    <xf numFmtId="0" fontId="69" fillId="0" borderId="0">
      <protection locked="0"/>
    </xf>
    <xf numFmtId="9" fontId="1" fillId="0" borderId="0" applyFont="0" applyFill="0" applyBorder="0" applyAlignment="0" applyProtection="0"/>
    <xf numFmtId="198" fontId="1" fillId="0" borderId="0">
      <alignment vertical="center"/>
    </xf>
    <xf numFmtId="41" fontId="1" fillId="0" borderId="0" applyFont="0" applyFill="0" applyBorder="0" applyAlignment="0" applyProtection="0"/>
    <xf numFmtId="199" fontId="67" fillId="0" borderId="0" applyFont="0" applyFill="0" applyBorder="0" applyAlignment="0" applyProtection="0"/>
    <xf numFmtId="200" fontId="3" fillId="0" borderId="0" applyFont="0" applyFill="0" applyBorder="0" applyAlignment="0" applyProtection="0"/>
    <xf numFmtId="201" fontId="1" fillId="0" borderId="0" applyFont="0" applyFill="0" applyBorder="0" applyAlignment="0" applyProtection="0"/>
    <xf numFmtId="202" fontId="1" fillId="0" borderId="0" applyFont="0" applyFill="0" applyBorder="0" applyAlignment="0" applyProtection="0"/>
    <xf numFmtId="202" fontId="1" fillId="0" borderId="0" applyFont="0" applyFill="0" applyBorder="0" applyAlignment="0" applyProtection="0"/>
    <xf numFmtId="202" fontId="1" fillId="0" borderId="0" applyFont="0" applyFill="0" applyBorder="0" applyAlignment="0" applyProtection="0"/>
    <xf numFmtId="201" fontId="1" fillId="0" borderId="0" applyFont="0" applyFill="0" applyBorder="0" applyAlignment="0" applyProtection="0"/>
    <xf numFmtId="0" fontId="70" fillId="0" borderId="0"/>
    <xf numFmtId="4" fontId="69" fillId="0" borderId="0">
      <protection locked="0"/>
    </xf>
    <xf numFmtId="203" fontId="1" fillId="0" borderId="0">
      <protection locked="0"/>
    </xf>
    <xf numFmtId="0" fontId="3" fillId="0" borderId="0"/>
    <xf numFmtId="41" fontId="70" fillId="0" borderId="0" applyFont="0" applyFill="0" applyBorder="0" applyAlignment="0" applyProtection="0"/>
    <xf numFmtId="43" fontId="70" fillId="0" borderId="0" applyFont="0" applyFill="0" applyBorder="0" applyAlignment="0" applyProtection="0"/>
    <xf numFmtId="40" fontId="3" fillId="0" borderId="53"/>
    <xf numFmtId="0" fontId="3" fillId="0" borderId="0" applyFont="0" applyFill="0" applyBorder="0" applyAlignment="0" applyProtection="0"/>
    <xf numFmtId="204" fontId="1" fillId="0" borderId="0">
      <protection locked="0"/>
    </xf>
    <xf numFmtId="0" fontId="69" fillId="0" borderId="10">
      <protection locked="0"/>
    </xf>
    <xf numFmtId="205" fontId="70" fillId="0" borderId="0" applyFont="0" applyFill="0" applyBorder="0" applyAlignment="0" applyProtection="0"/>
    <xf numFmtId="0" fontId="70" fillId="0" borderId="0" applyFont="0" applyFill="0" applyBorder="0" applyAlignment="0" applyProtection="0"/>
    <xf numFmtId="206" fontId="3" fillId="0" borderId="0">
      <protection locked="0"/>
    </xf>
    <xf numFmtId="207" fontId="1" fillId="0" borderId="0">
      <protection locked="0"/>
    </xf>
    <xf numFmtId="0" fontId="56" fillId="0" borderId="0" applyFont="0" applyFill="0" applyBorder="0" applyAlignment="0" applyProtection="0"/>
    <xf numFmtId="0" fontId="56" fillId="28" borderId="0" applyBorder="0" applyAlignment="0" applyProtection="0"/>
    <xf numFmtId="49" fontId="71" fillId="29" borderId="0" applyBorder="0">
      <alignment horizontal="right"/>
    </xf>
    <xf numFmtId="0" fontId="72" fillId="0" borderId="0"/>
    <xf numFmtId="0" fontId="71" fillId="30" borderId="32">
      <alignment horizontal="center"/>
    </xf>
    <xf numFmtId="0" fontId="73" fillId="31" borderId="75" applyNumberFormat="0" applyBorder="0" applyAlignment="0">
      <alignment horizontal="left" wrapText="1"/>
    </xf>
    <xf numFmtId="4" fontId="69" fillId="0" borderId="0">
      <protection locked="0"/>
    </xf>
    <xf numFmtId="208" fontId="74" fillId="0" borderId="0" applyFont="0" applyFill="0" applyBorder="0" applyAlignment="0" applyProtection="0"/>
    <xf numFmtId="200" fontId="75" fillId="0" borderId="0"/>
    <xf numFmtId="209" fontId="56" fillId="0" borderId="0" applyFont="0" applyFill="0" applyBorder="0" applyAlignment="0" applyProtection="0"/>
    <xf numFmtId="210" fontId="76" fillId="0" borderId="0" applyFont="0" applyFill="0" applyBorder="0" applyAlignment="0" applyProtection="0"/>
    <xf numFmtId="0" fontId="77" fillId="29" borderId="0"/>
    <xf numFmtId="0" fontId="78" fillId="29" borderId="0" applyNumberFormat="0" applyFill="0" applyBorder="0"/>
    <xf numFmtId="0" fontId="79" fillId="29" borderId="0" applyNumberFormat="0" applyFill="0" applyBorder="0"/>
    <xf numFmtId="0" fontId="80" fillId="29" borderId="0" applyNumberFormat="0" applyFill="0" applyBorder="0"/>
    <xf numFmtId="0" fontId="81" fillId="0" borderId="0" applyNumberFormat="0" applyAlignment="0">
      <alignment horizontal="left"/>
    </xf>
    <xf numFmtId="0" fontId="82" fillId="30" borderId="76" applyFont="0" applyBorder="0">
      <alignment horizontal="centerContinuous" vertical="center"/>
    </xf>
    <xf numFmtId="211" fontId="83" fillId="29" borderId="38" applyBorder="0"/>
    <xf numFmtId="0" fontId="49" fillId="0" borderId="0">
      <protection locked="0"/>
    </xf>
    <xf numFmtId="0" fontId="74" fillId="0" borderId="0" applyFont="0" applyFill="0" applyBorder="0" applyAlignment="0" applyProtection="0"/>
    <xf numFmtId="212" fontId="1" fillId="0" borderId="0"/>
    <xf numFmtId="213" fontId="6" fillId="0" borderId="0" applyFont="0" applyFill="0" applyBorder="0" applyAlignment="0" applyProtection="0"/>
    <xf numFmtId="214" fontId="1" fillId="0" borderId="0"/>
    <xf numFmtId="0" fontId="56" fillId="0" borderId="0"/>
    <xf numFmtId="0" fontId="56" fillId="32" borderId="77" applyBorder="0"/>
    <xf numFmtId="215" fontId="56" fillId="32" borderId="78" applyBorder="0">
      <alignment horizontal="center"/>
    </xf>
    <xf numFmtId="216" fontId="1" fillId="0" borderId="0"/>
    <xf numFmtId="0" fontId="84" fillId="0" borderId="0" applyNumberFormat="0" applyAlignment="0">
      <alignment horizontal="left"/>
    </xf>
    <xf numFmtId="0" fontId="69" fillId="0" borderId="0">
      <protection locked="0"/>
    </xf>
    <xf numFmtId="0" fontId="69" fillId="0" borderId="0">
      <protection locked="0"/>
    </xf>
    <xf numFmtId="0" fontId="85" fillId="0" borderId="0">
      <protection locked="0"/>
    </xf>
    <xf numFmtId="0" fontId="69" fillId="0" borderId="0">
      <protection locked="0"/>
    </xf>
    <xf numFmtId="0" fontId="69" fillId="0" borderId="0">
      <protection locked="0"/>
    </xf>
    <xf numFmtId="0" fontId="69" fillId="0" borderId="0">
      <protection locked="0"/>
    </xf>
    <xf numFmtId="0" fontId="85" fillId="0" borderId="0">
      <protection locked="0"/>
    </xf>
    <xf numFmtId="0" fontId="83" fillId="29" borderId="0"/>
    <xf numFmtId="38" fontId="83" fillId="28" borderId="0" applyNumberFormat="0" applyBorder="0" applyAlignment="0" applyProtection="0"/>
    <xf numFmtId="0" fontId="86" fillId="0" borderId="0">
      <alignment horizontal="left"/>
    </xf>
    <xf numFmtId="0" fontId="87" fillId="33" borderId="68" applyBorder="0" applyAlignment="0"/>
    <xf numFmtId="0" fontId="87" fillId="33" borderId="79" applyBorder="0" applyAlignment="0"/>
    <xf numFmtId="0" fontId="88" fillId="32" borderId="80">
      <alignment horizontal="left"/>
    </xf>
    <xf numFmtId="0" fontId="89" fillId="29" borderId="0" applyNumberFormat="0" applyFill="0" applyBorder="0"/>
    <xf numFmtId="217" fontId="68" fillId="0" borderId="0">
      <protection locked="0"/>
    </xf>
    <xf numFmtId="217" fontId="68" fillId="0" borderId="0">
      <protection locked="0"/>
    </xf>
    <xf numFmtId="12" fontId="56" fillId="28" borderId="81" applyNumberFormat="0" applyBorder="0" applyAlignment="0" applyProtection="0">
      <alignment horizontal="center"/>
    </xf>
    <xf numFmtId="0" fontId="56" fillId="34" borderId="82"/>
    <xf numFmtId="0" fontId="56" fillId="35" borderId="2" applyBorder="0">
      <protection locked="0"/>
    </xf>
    <xf numFmtId="10" fontId="83" fillId="28" borderId="32" applyNumberFormat="0" applyBorder="0" applyAlignment="0" applyProtection="0"/>
    <xf numFmtId="215" fontId="56" fillId="35" borderId="80" applyBorder="0">
      <alignment horizontal="center"/>
      <protection locked="0"/>
    </xf>
    <xf numFmtId="12" fontId="56" fillId="35" borderId="80" applyBorder="0">
      <alignment horizontal="center"/>
      <protection locked="0"/>
    </xf>
    <xf numFmtId="0" fontId="90" fillId="35" borderId="83">
      <alignment horizontal="center" vertical="center"/>
      <protection locked="0"/>
    </xf>
    <xf numFmtId="211" fontId="83" fillId="32" borderId="0" applyBorder="0">
      <protection locked="0"/>
    </xf>
    <xf numFmtId="15" fontId="83" fillId="32" borderId="0" applyBorder="0">
      <protection locked="0"/>
    </xf>
    <xf numFmtId="49" fontId="83" fillId="32" borderId="0" applyBorder="0">
      <protection locked="0"/>
    </xf>
    <xf numFmtId="49" fontId="83" fillId="32" borderId="41" applyNumberFormat="0" applyBorder="0"/>
    <xf numFmtId="0" fontId="77" fillId="32" borderId="80" applyBorder="0">
      <alignment horizontal="left"/>
    </xf>
    <xf numFmtId="0" fontId="77" fillId="35" borderId="0">
      <alignment horizontal="left"/>
    </xf>
    <xf numFmtId="0" fontId="75" fillId="0" borderId="0" applyNumberFormat="0" applyFont="0" applyFill="0" applyBorder="0" applyProtection="0">
      <alignment horizontal="left" vertical="center"/>
    </xf>
    <xf numFmtId="0" fontId="59" fillId="0" borderId="19"/>
    <xf numFmtId="37" fontId="91" fillId="0" borderId="0"/>
    <xf numFmtId="218" fontId="1" fillId="0" borderId="0"/>
    <xf numFmtId="0" fontId="56" fillId="0" borderId="0"/>
    <xf numFmtId="219" fontId="90" fillId="32" borderId="83">
      <alignment horizontal="center"/>
    </xf>
    <xf numFmtId="0" fontId="56" fillId="29" borderId="80" applyBorder="0">
      <alignment horizontal="center"/>
      <protection locked="0"/>
    </xf>
    <xf numFmtId="0" fontId="49" fillId="0" borderId="0">
      <protection locked="0"/>
    </xf>
    <xf numFmtId="0" fontId="92" fillId="29" borderId="0"/>
    <xf numFmtId="0" fontId="75" fillId="0" borderId="0"/>
    <xf numFmtId="0" fontId="93" fillId="29" borderId="0"/>
    <xf numFmtId="219" fontId="56" fillId="0" borderId="0"/>
    <xf numFmtId="30" fontId="94" fillId="0" borderId="0" applyNumberFormat="0" applyFill="0" applyBorder="0" applyAlignment="0" applyProtection="0">
      <alignment horizontal="left"/>
    </xf>
    <xf numFmtId="49" fontId="95" fillId="29" borderId="0" applyBorder="0">
      <alignment horizontal="centerContinuous"/>
    </xf>
    <xf numFmtId="0" fontId="96" fillId="29" borderId="0" applyProtection="0">
      <alignment horizontal="centerContinuous" vertical="center"/>
      <protection hidden="1"/>
    </xf>
    <xf numFmtId="40" fontId="97" fillId="0" borderId="0" applyBorder="0">
      <alignment horizontal="right"/>
    </xf>
    <xf numFmtId="0" fontId="56" fillId="29" borderId="80" applyBorder="0">
      <alignment horizontal="center"/>
    </xf>
    <xf numFmtId="0" fontId="56" fillId="29" borderId="80" applyBorder="0">
      <alignment horizontal="center"/>
    </xf>
    <xf numFmtId="0" fontId="56" fillId="0" borderId="10" applyNumberFormat="0" applyFont="0" applyFill="0" applyAlignment="0" applyProtection="0"/>
    <xf numFmtId="211" fontId="71" fillId="29" borderId="0"/>
    <xf numFmtId="49" fontId="98" fillId="29" borderId="0" applyBorder="0">
      <alignment horizontal="right"/>
    </xf>
    <xf numFmtId="0" fontId="4" fillId="0" borderId="52">
      <alignment horizontal="left"/>
    </xf>
    <xf numFmtId="0" fontId="99" fillId="0" borderId="0" applyNumberFormat="0" applyFont="0" applyFill="0" applyBorder="0" applyProtection="0">
      <alignment horizontal="center" vertical="center" wrapText="1"/>
    </xf>
    <xf numFmtId="0" fontId="102" fillId="0" borderId="0"/>
    <xf numFmtId="0" fontId="3" fillId="0" borderId="0"/>
    <xf numFmtId="0" fontId="106" fillId="0" borderId="0" applyNumberFormat="0" applyFill="0" applyBorder="0" applyAlignment="0" applyProtection="0"/>
    <xf numFmtId="230" fontId="66" fillId="0" borderId="0" applyFont="0" applyFill="0" applyBorder="0" applyAlignment="0" applyProtection="0"/>
    <xf numFmtId="230" fontId="66" fillId="0" borderId="0" applyFont="0" applyFill="0" applyBorder="0" applyAlignment="0" applyProtection="0"/>
    <xf numFmtId="24" fontId="66" fillId="0" borderId="0" applyFont="0" applyFill="0" applyBorder="0" applyAlignment="0" applyProtection="0"/>
    <xf numFmtId="24" fontId="66" fillId="0" borderId="0" applyFont="0" applyFill="0" applyBorder="0" applyAlignment="0" applyProtection="0"/>
    <xf numFmtId="230" fontId="66" fillId="0" borderId="0" applyFont="0" applyFill="0" applyBorder="0" applyAlignment="0" applyProtection="0"/>
    <xf numFmtId="24" fontId="66" fillId="0" borderId="0" applyFont="0" applyFill="0" applyBorder="0" applyAlignment="0" applyProtection="0"/>
    <xf numFmtId="231" fontId="1" fillId="0" borderId="0" applyFont="0" applyFill="0" applyBorder="0" applyAlignment="0" applyProtection="0">
      <alignment vertical="center"/>
    </xf>
    <xf numFmtId="232" fontId="1" fillId="0" borderId="0" applyFont="0" applyFill="0" applyBorder="0" applyProtection="0">
      <alignment vertical="center"/>
    </xf>
    <xf numFmtId="233" fontId="1" fillId="0" borderId="0">
      <alignment vertical="center"/>
    </xf>
    <xf numFmtId="229" fontId="1" fillId="0" borderId="0" applyFont="0" applyFill="0" applyBorder="0" applyAlignment="0" applyProtection="0">
      <alignment vertical="center"/>
    </xf>
    <xf numFmtId="3" fontId="107" fillId="0" borderId="84">
      <alignment horizontal="right" vertical="center"/>
    </xf>
    <xf numFmtId="0" fontId="67" fillId="0" borderId="0">
      <alignment horizontal="center" vertical="center"/>
    </xf>
    <xf numFmtId="208" fontId="3" fillId="0" borderId="0">
      <alignment horizontal="center" vertical="center"/>
    </xf>
    <xf numFmtId="41" fontId="3" fillId="0" borderId="0">
      <alignment horizontal="center" vertical="center"/>
    </xf>
    <xf numFmtId="41" fontId="3" fillId="0" borderId="0">
      <alignment horizontal="center" vertical="center"/>
    </xf>
    <xf numFmtId="227" fontId="108" fillId="0" borderId="0">
      <alignment horizontal="center" vertical="center"/>
    </xf>
    <xf numFmtId="2" fontId="107" fillId="0" borderId="84">
      <alignment horizontal="right" vertical="center"/>
    </xf>
    <xf numFmtId="0" fontId="3" fillId="0" borderId="0"/>
    <xf numFmtId="234" fontId="54" fillId="0" borderId="0" applyFont="0" applyFill="0" applyBorder="0" applyAlignment="0" applyProtection="0"/>
    <xf numFmtId="235" fontId="54" fillId="0" borderId="0" applyFont="0" applyFill="0" applyBorder="0" applyAlignment="0" applyProtection="0"/>
    <xf numFmtId="0" fontId="66" fillId="0" borderId="0"/>
    <xf numFmtId="235" fontId="109" fillId="0" borderId="0" applyFont="0" applyFill="0" applyBorder="0" applyAlignment="0" applyProtection="0"/>
    <xf numFmtId="209" fontId="54" fillId="0" borderId="0" applyFont="0" applyFill="0" applyBorder="0" applyAlignment="0" applyProtection="0"/>
    <xf numFmtId="0" fontId="54" fillId="0" borderId="0"/>
    <xf numFmtId="37" fontId="110" fillId="0" borderId="0" applyFill="0"/>
    <xf numFmtId="41" fontId="56" fillId="0" borderId="0" applyFont="0" applyFill="0" applyBorder="0" applyAlignment="0" applyProtection="0"/>
    <xf numFmtId="43" fontId="56" fillId="0" borderId="0" applyFont="0" applyFill="0" applyBorder="0" applyAlignment="0" applyProtection="0"/>
    <xf numFmtId="236" fontId="1" fillId="0" borderId="0" applyFont="0" applyFill="0" applyBorder="0" applyAlignment="0" applyProtection="0"/>
    <xf numFmtId="3" fontId="104" fillId="0" borderId="85">
      <alignment horizontal="right" vertical="center"/>
    </xf>
    <xf numFmtId="4" fontId="104" fillId="0" borderId="85">
      <alignment horizontal="right" vertical="center"/>
    </xf>
    <xf numFmtId="237" fontId="92" fillId="0" borderId="0">
      <alignment horizontal="left"/>
    </xf>
    <xf numFmtId="41" fontId="56" fillId="0" borderId="0" applyFont="0" applyFill="0" applyBorder="0" applyAlignment="0" applyProtection="0"/>
    <xf numFmtId="43" fontId="56" fillId="0" borderId="0" applyFont="0" applyFill="0" applyBorder="0" applyAlignment="0" applyProtection="0"/>
    <xf numFmtId="0" fontId="56" fillId="0" borderId="0" applyFont="0" applyFill="0" applyBorder="0" applyAlignment="0" applyProtection="0"/>
    <xf numFmtId="0" fontId="56" fillId="0" borderId="0" applyFont="0" applyFill="0" applyBorder="0" applyAlignment="0" applyProtection="0"/>
    <xf numFmtId="0" fontId="3" fillId="0" borderId="0"/>
    <xf numFmtId="0" fontId="1" fillId="0" borderId="0">
      <protection locked="0"/>
    </xf>
    <xf numFmtId="0" fontId="56" fillId="36" borderId="0"/>
    <xf numFmtId="238" fontId="111" fillId="0" borderId="0">
      <alignment horizontal="center"/>
    </xf>
    <xf numFmtId="49" fontId="112" fillId="0" borderId="0" applyFill="0" applyBorder="0" applyProtection="0">
      <alignment horizontal="centerContinuous" vertical="center"/>
    </xf>
    <xf numFmtId="0" fontId="113" fillId="0" borderId="0" applyFill="0" applyBorder="0" applyProtection="0">
      <alignment horizontal="centerContinuous" vertical="center"/>
    </xf>
    <xf numFmtId="0" fontId="76" fillId="28" borderId="0" applyFill="0" applyBorder="0" applyProtection="0">
      <alignment horizontal="center" vertical="center"/>
    </xf>
    <xf numFmtId="0" fontId="56" fillId="0" borderId="0" applyFont="0" applyFill="0" applyBorder="0" applyAlignment="0" applyProtection="0"/>
    <xf numFmtId="0" fontId="56" fillId="0" borderId="0" applyFont="0" applyFill="0" applyBorder="0" applyAlignment="0" applyProtection="0"/>
    <xf numFmtId="237" fontId="114" fillId="0" borderId="0"/>
    <xf numFmtId="237" fontId="114" fillId="0" borderId="0"/>
    <xf numFmtId="237" fontId="114" fillId="0" borderId="0"/>
    <xf numFmtId="237" fontId="114" fillId="0" borderId="0"/>
    <xf numFmtId="237" fontId="114" fillId="0" borderId="0"/>
    <xf numFmtId="237" fontId="114" fillId="0" borderId="0"/>
    <xf numFmtId="237" fontId="114" fillId="0" borderId="0"/>
    <xf numFmtId="237" fontId="114" fillId="0" borderId="0"/>
    <xf numFmtId="237" fontId="114" fillId="0" borderId="0"/>
    <xf numFmtId="237" fontId="114" fillId="0" borderId="0"/>
    <xf numFmtId="237" fontId="114" fillId="0" borderId="0"/>
    <xf numFmtId="49" fontId="1" fillId="0" borderId="0" applyFont="0" applyFill="0" applyBorder="0" applyAlignment="0" applyProtection="0"/>
    <xf numFmtId="3" fontId="66" fillId="0" borderId="56">
      <alignment horizontal="center"/>
    </xf>
    <xf numFmtId="40" fontId="115" fillId="0" borderId="0" applyFont="0" applyFill="0" applyBorder="0" applyAlignment="0" applyProtection="0"/>
    <xf numFmtId="38" fontId="115" fillId="0" borderId="0" applyFont="0" applyFill="0" applyBorder="0" applyAlignment="0" applyProtection="0"/>
    <xf numFmtId="0" fontId="115" fillId="0" borderId="0" applyFont="0" applyFill="0" applyBorder="0" applyAlignment="0" applyProtection="0"/>
    <xf numFmtId="0" fontId="115" fillId="0" borderId="0" applyFont="0" applyFill="0" applyBorder="0" applyAlignment="0" applyProtection="0"/>
    <xf numFmtId="4" fontId="116" fillId="0" borderId="51" applyFont="0" applyBorder="0" applyAlignment="0">
      <alignment vertical="center"/>
    </xf>
    <xf numFmtId="0" fontId="117" fillId="0" borderId="0" applyNumberFormat="0" applyFont="0" applyFill="0" applyBorder="0" applyProtection="0">
      <alignment horizontal="distributed" vertical="center" justifyLastLine="1"/>
    </xf>
    <xf numFmtId="239" fontId="1" fillId="0" borderId="0" applyFont="0" applyFill="0" applyBorder="0" applyProtection="0">
      <alignment horizontal="center" vertical="center"/>
    </xf>
    <xf numFmtId="240" fontId="1" fillId="0" borderId="0" applyFont="0" applyFill="0" applyBorder="0" applyProtection="0">
      <alignment horizontal="center" vertical="center"/>
    </xf>
    <xf numFmtId="9" fontId="67" fillId="28" borderId="0" applyFill="0" applyBorder="0" applyProtection="0">
      <alignment horizontal="right"/>
    </xf>
    <xf numFmtId="10" fontId="67" fillId="0" borderId="0" applyFill="0" applyBorder="0" applyProtection="0">
      <alignment horizontal="right"/>
    </xf>
    <xf numFmtId="241" fontId="1" fillId="0" borderId="0" applyFont="0" applyFill="0" applyBorder="0" applyAlignment="0" applyProtection="0"/>
    <xf numFmtId="242" fontId="117" fillId="0" borderId="0" applyFont="0" applyFill="0" applyBorder="0" applyAlignment="0" applyProtection="0"/>
    <xf numFmtId="0" fontId="117" fillId="0" borderId="0" applyNumberFormat="0" applyFont="0" applyFill="0" applyBorder="0" applyProtection="0">
      <alignment horizontal="centerContinuous" vertical="center"/>
    </xf>
    <xf numFmtId="243" fontId="3" fillId="0" borderId="0" applyFont="0" applyFill="0" applyBorder="0" applyAlignment="0" applyProtection="0"/>
    <xf numFmtId="243" fontId="3" fillId="0" borderId="0" applyFont="0" applyFill="0" applyBorder="0" applyAlignment="0" applyProtection="0"/>
    <xf numFmtId="244" fontId="3" fillId="0" borderId="0" applyFont="0" applyFill="0" applyBorder="0" applyAlignment="0" applyProtection="0"/>
    <xf numFmtId="0" fontId="67" fillId="0" borderId="0" applyFont="0" applyFill="0" applyBorder="0" applyAlignment="0" applyProtection="0"/>
    <xf numFmtId="243" fontId="3" fillId="0" borderId="0" applyFont="0" applyFill="0" applyBorder="0" applyAlignment="0" applyProtection="0"/>
    <xf numFmtId="244" fontId="3" fillId="0" borderId="0" applyFont="0" applyFill="0" applyBorder="0" applyAlignment="0" applyProtection="0"/>
    <xf numFmtId="0" fontId="1" fillId="0" borderId="0"/>
    <xf numFmtId="245" fontId="1" fillId="0" borderId="0" applyFont="0" applyFill="0" applyBorder="0" applyProtection="0">
      <alignment vertical="center"/>
    </xf>
    <xf numFmtId="38" fontId="117" fillId="0" borderId="0" applyFont="0" applyFill="0" applyBorder="0" applyProtection="0">
      <alignment vertical="center"/>
    </xf>
    <xf numFmtId="41" fontId="1" fillId="0" borderId="0" applyFont="0" applyFill="0" applyBorder="0" applyAlignment="0" applyProtection="0"/>
    <xf numFmtId="226" fontId="49" fillId="0" borderId="55">
      <alignment vertical="center"/>
    </xf>
    <xf numFmtId="177" fontId="3" fillId="28" borderId="0" applyFill="0" applyBorder="0" applyProtection="0">
      <alignment horizontal="right"/>
    </xf>
    <xf numFmtId="38" fontId="117" fillId="0" borderId="0" applyFont="0" applyFill="0" applyBorder="0" applyAlignment="0" applyProtection="0">
      <alignment vertical="center"/>
    </xf>
    <xf numFmtId="176" fontId="117" fillId="0" borderId="0" applyFont="0" applyFill="0" applyBorder="0" applyAlignment="0" applyProtection="0">
      <alignment vertical="center"/>
    </xf>
    <xf numFmtId="38" fontId="117" fillId="0" borderId="0" applyFill="0" applyBorder="0" applyAlignment="0" applyProtection="0">
      <alignment vertical="center"/>
    </xf>
    <xf numFmtId="0" fontId="1" fillId="0" borderId="0"/>
    <xf numFmtId="0" fontId="1" fillId="0" borderId="32" applyNumberFormat="0" applyFill="0" applyProtection="0">
      <alignment vertical="center"/>
    </xf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56" fillId="0" borderId="0"/>
    <xf numFmtId="0" fontId="56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246" fontId="1" fillId="0" borderId="32">
      <alignment vertical="center"/>
    </xf>
    <xf numFmtId="246" fontId="1" fillId="0" borderId="32">
      <alignment vertical="center"/>
    </xf>
    <xf numFmtId="226" fontId="105" fillId="0" borderId="32">
      <alignment vertical="center"/>
    </xf>
    <xf numFmtId="246" fontId="1" fillId="0" borderId="32">
      <alignment vertical="center"/>
    </xf>
    <xf numFmtId="246" fontId="1" fillId="0" borderId="32">
      <alignment vertical="center"/>
    </xf>
    <xf numFmtId="246" fontId="1" fillId="0" borderId="32">
      <alignment vertical="center"/>
    </xf>
    <xf numFmtId="246" fontId="1" fillId="0" borderId="32">
      <alignment vertical="center"/>
    </xf>
    <xf numFmtId="226" fontId="105" fillId="0" borderId="32">
      <alignment vertical="center"/>
    </xf>
    <xf numFmtId="246" fontId="1" fillId="0" borderId="32">
      <alignment vertical="center"/>
    </xf>
    <xf numFmtId="246" fontId="1" fillId="0" borderId="32">
      <alignment vertical="center"/>
    </xf>
    <xf numFmtId="246" fontId="1" fillId="0" borderId="32">
      <alignment vertical="center"/>
    </xf>
    <xf numFmtId="246" fontId="1" fillId="0" borderId="32">
      <alignment vertical="center"/>
    </xf>
    <xf numFmtId="246" fontId="1" fillId="0" borderId="32">
      <alignment vertical="center"/>
    </xf>
    <xf numFmtId="246" fontId="1" fillId="0" borderId="32">
      <alignment vertical="center"/>
    </xf>
    <xf numFmtId="226" fontId="105" fillId="0" borderId="32">
      <alignment vertical="center"/>
    </xf>
    <xf numFmtId="226" fontId="105" fillId="0" borderId="32">
      <alignment vertical="center"/>
    </xf>
    <xf numFmtId="246" fontId="1" fillId="0" borderId="32">
      <alignment vertical="center"/>
    </xf>
    <xf numFmtId="193" fontId="1" fillId="0" borderId="0">
      <alignment vertical="center"/>
    </xf>
    <xf numFmtId="0" fontId="128" fillId="0" borderId="11">
      <alignment horizontal="center" vertical="center"/>
    </xf>
    <xf numFmtId="0" fontId="129" fillId="0" borderId="0" applyNumberFormat="0" applyFill="0" applyBorder="0" applyAlignment="0" applyProtection="0">
      <alignment vertical="top"/>
      <protection locked="0"/>
    </xf>
    <xf numFmtId="246" fontId="1" fillId="0" borderId="85">
      <alignment vertical="center"/>
    </xf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30" fillId="0" borderId="0"/>
    <xf numFmtId="176" fontId="131" fillId="0" borderId="11">
      <alignment vertical="center"/>
    </xf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0" fontId="56" fillId="0" borderId="0"/>
    <xf numFmtId="183" fontId="76" fillId="0" borderId="0" applyFont="0" applyFill="0" applyBorder="0" applyAlignment="0" applyProtection="0"/>
    <xf numFmtId="42" fontId="1" fillId="0" borderId="0" applyFont="0" applyFill="0" applyBorder="0" applyAlignment="0" applyProtection="0"/>
    <xf numFmtId="0" fontId="1" fillId="0" borderId="0">
      <alignment vertical="center"/>
    </xf>
    <xf numFmtId="0" fontId="3" fillId="0" borderId="0"/>
    <xf numFmtId="0" fontId="1" fillId="0" borderId="0"/>
    <xf numFmtId="0" fontId="138" fillId="0" borderId="0">
      <alignment vertical="center"/>
    </xf>
    <xf numFmtId="0" fontId="3" fillId="0" borderId="11">
      <alignment vertical="center" wrapText="1"/>
    </xf>
    <xf numFmtId="42" fontId="132" fillId="0" borderId="0" applyFont="0" applyFill="0" applyBorder="0" applyAlignment="0" applyProtection="0"/>
    <xf numFmtId="44" fontId="132" fillId="0" borderId="0" applyFont="0" applyFill="0" applyBorder="0" applyAlignment="0" applyProtection="0"/>
    <xf numFmtId="41" fontId="132" fillId="0" borderId="0" applyFont="0" applyFill="0" applyBorder="0" applyAlignment="0" applyProtection="0"/>
    <xf numFmtId="43" fontId="132" fillId="0" borderId="0" applyFont="0" applyFill="0" applyBorder="0" applyAlignment="0" applyProtection="0"/>
    <xf numFmtId="0" fontId="8" fillId="0" borderId="0" applyNumberFormat="0" applyFill="0" applyBorder="0" applyAlignment="0" applyProtection="0"/>
    <xf numFmtId="0" fontId="74" fillId="0" borderId="0"/>
    <xf numFmtId="0" fontId="74" fillId="0" borderId="0"/>
    <xf numFmtId="0" fontId="56" fillId="0" borderId="0"/>
    <xf numFmtId="0" fontId="132" fillId="0" borderId="0"/>
    <xf numFmtId="247" fontId="1" fillId="0" borderId="0" applyFill="0" applyBorder="0" applyAlignment="0"/>
    <xf numFmtId="217" fontId="133" fillId="0" borderId="0">
      <protection locked="0"/>
    </xf>
    <xf numFmtId="217" fontId="133" fillId="0" borderId="0">
      <protection locked="0"/>
    </xf>
    <xf numFmtId="228" fontId="1" fillId="0" borderId="0" applyFont="0" applyFill="0" applyBorder="0" applyAlignment="0" applyProtection="0"/>
    <xf numFmtId="248" fontId="1" fillId="0" borderId="0" applyFont="0" applyFill="0" applyBorder="0" applyAlignment="0" applyProtection="0"/>
    <xf numFmtId="217" fontId="134" fillId="0" borderId="0">
      <protection locked="0"/>
    </xf>
    <xf numFmtId="217" fontId="134" fillId="0" borderId="0">
      <protection locked="0"/>
    </xf>
    <xf numFmtId="0" fontId="135" fillId="0" borderId="0" applyNumberFormat="0" applyFill="0" applyBorder="0" applyAlignment="0" applyProtection="0"/>
    <xf numFmtId="0" fontId="136" fillId="0" borderId="0"/>
    <xf numFmtId="0" fontId="136" fillId="0" borderId="0"/>
    <xf numFmtId="0" fontId="136" fillId="0" borderId="0"/>
    <xf numFmtId="0" fontId="136" fillId="0" borderId="0"/>
    <xf numFmtId="0" fontId="136" fillId="0" borderId="0"/>
    <xf numFmtId="0" fontId="136" fillId="0" borderId="0"/>
    <xf numFmtId="0" fontId="136" fillId="0" borderId="0"/>
    <xf numFmtId="217" fontId="133" fillId="0" borderId="0">
      <protection locked="0"/>
    </xf>
    <xf numFmtId="0" fontId="137" fillId="29" borderId="0">
      <alignment horizontal="centerContinuous"/>
    </xf>
    <xf numFmtId="0" fontId="3" fillId="0" borderId="0"/>
    <xf numFmtId="0" fontId="1" fillId="0" borderId="0"/>
    <xf numFmtId="0" fontId="5" fillId="0" borderId="0"/>
    <xf numFmtId="41" fontId="5" fillId="0" borderId="0" applyFont="0" applyFill="0" applyBorder="0" applyAlignment="0" applyProtection="0"/>
    <xf numFmtId="9" fontId="5" fillId="0" borderId="0" applyFont="0" applyFill="0" applyBorder="0" applyAlignment="0" applyProtection="0"/>
  </cellStyleXfs>
  <cellXfs count="566">
    <xf numFmtId="0" fontId="0" fillId="0" borderId="0" xfId="0">
      <alignment vertical="center"/>
    </xf>
    <xf numFmtId="0" fontId="6" fillId="0" borderId="0" xfId="0" applyFont="1" applyAlignment="1">
      <alignment vertical="center"/>
    </xf>
    <xf numFmtId="0" fontId="6" fillId="0" borderId="0" xfId="0" applyFont="1" applyAlignment="1">
      <alignment horizontal="center" vertical="center"/>
    </xf>
    <xf numFmtId="41" fontId="1" fillId="0" borderId="0" xfId="24" applyFont="1" applyAlignment="1">
      <alignment vertical="center"/>
    </xf>
    <xf numFmtId="41" fontId="1" fillId="0" borderId="0" xfId="24" applyFont="1" applyBorder="1" applyAlignment="1">
      <alignment vertical="center"/>
    </xf>
    <xf numFmtId="0" fontId="24" fillId="0" borderId="0" xfId="0" applyNumberFormat="1" applyFont="1" applyFill="1" applyAlignment="1">
      <alignment vertical="center"/>
    </xf>
    <xf numFmtId="0" fontId="25" fillId="0" borderId="0" xfId="0" applyNumberFormat="1" applyFont="1" applyAlignment="1">
      <alignment vertical="center"/>
    </xf>
    <xf numFmtId="181" fontId="25" fillId="0" borderId="0" xfId="0" applyNumberFormat="1" applyFont="1" applyAlignment="1">
      <alignment horizontal="right" vertical="center"/>
    </xf>
    <xf numFmtId="0" fontId="24" fillId="0" borderId="0" xfId="0" applyNumberFormat="1" applyFont="1" applyAlignment="1">
      <alignment vertical="center"/>
    </xf>
    <xf numFmtId="0" fontId="26" fillId="0" borderId="0" xfId="0" applyNumberFormat="1" applyFont="1" applyAlignment="1">
      <alignment vertical="center"/>
    </xf>
    <xf numFmtId="0" fontId="27" fillId="0" borderId="0" xfId="0" applyNumberFormat="1" applyFont="1" applyAlignment="1">
      <alignment vertical="center"/>
    </xf>
    <xf numFmtId="0" fontId="28" fillId="0" borderId="0" xfId="0" applyNumberFormat="1" applyFont="1" applyFill="1" applyAlignment="1">
      <alignment vertical="center"/>
    </xf>
    <xf numFmtId="0" fontId="28" fillId="0" borderId="0" xfId="0" applyNumberFormat="1" applyFont="1" applyAlignment="1">
      <alignment vertical="center"/>
    </xf>
    <xf numFmtId="180" fontId="28" fillId="0" borderId="0" xfId="0" applyNumberFormat="1" applyFont="1" applyAlignment="1">
      <alignment vertical="center"/>
    </xf>
    <xf numFmtId="180" fontId="29" fillId="0" borderId="12" xfId="0" applyNumberFormat="1" applyFont="1" applyBorder="1" applyAlignment="1">
      <alignment horizontal="left" vertical="center"/>
    </xf>
    <xf numFmtId="180" fontId="29" fillId="0" borderId="13" xfId="0" applyNumberFormat="1" applyFont="1" applyBorder="1" applyAlignment="1">
      <alignment horizontal="left" vertical="center"/>
    </xf>
    <xf numFmtId="40" fontId="30" fillId="24" borderId="14" xfId="0" applyNumberFormat="1" applyFont="1" applyFill="1" applyBorder="1" applyAlignment="1">
      <alignment horizontal="center" vertical="center"/>
    </xf>
    <xf numFmtId="0" fontId="31" fillId="0" borderId="0" xfId="0" applyNumberFormat="1" applyFont="1" applyAlignment="1">
      <alignment vertical="center"/>
    </xf>
    <xf numFmtId="180" fontId="29" fillId="0" borderId="15" xfId="0" applyNumberFormat="1" applyFont="1" applyBorder="1" applyAlignment="1">
      <alignment horizontal="left" vertical="center"/>
    </xf>
    <xf numFmtId="180" fontId="29" fillId="0" borderId="0" xfId="0" applyNumberFormat="1" applyFont="1" applyBorder="1" applyAlignment="1">
      <alignment horizontal="left" vertical="center"/>
    </xf>
    <xf numFmtId="40" fontId="30" fillId="24" borderId="16" xfId="0" applyNumberFormat="1" applyFont="1" applyFill="1" applyBorder="1" applyAlignment="1">
      <alignment horizontal="center" vertical="center"/>
    </xf>
    <xf numFmtId="0" fontId="32" fillId="0" borderId="0" xfId="0" applyNumberFormat="1" applyFont="1" applyAlignment="1">
      <alignment horizontal="right" vertical="center"/>
    </xf>
    <xf numFmtId="0" fontId="32" fillId="0" borderId="0" xfId="0" applyNumberFormat="1" applyFont="1" applyAlignment="1">
      <alignment vertical="center"/>
    </xf>
    <xf numFmtId="180" fontId="24" fillId="0" borderId="17" xfId="0" applyNumberFormat="1" applyFont="1" applyFill="1" applyBorder="1" applyAlignment="1">
      <alignment horizontal="center" vertical="center"/>
    </xf>
    <xf numFmtId="0" fontId="29" fillId="0" borderId="18" xfId="0" applyNumberFormat="1" applyFont="1" applyBorder="1" applyAlignment="1">
      <alignment vertical="center"/>
    </xf>
    <xf numFmtId="0" fontId="25" fillId="0" borderId="19" xfId="0" applyNumberFormat="1" applyFont="1" applyBorder="1" applyAlignment="1">
      <alignment vertical="center"/>
    </xf>
    <xf numFmtId="0" fontId="25" fillId="0" borderId="20" xfId="0" applyNumberFormat="1" applyFont="1" applyBorder="1" applyAlignment="1">
      <alignment vertical="center"/>
    </xf>
    <xf numFmtId="40" fontId="30" fillId="24" borderId="21" xfId="0" applyNumberFormat="1" applyFont="1" applyFill="1" applyBorder="1" applyAlignment="1">
      <alignment horizontal="center" vertical="center"/>
    </xf>
    <xf numFmtId="180" fontId="24" fillId="0" borderId="0" xfId="0" applyNumberFormat="1" applyFont="1" applyAlignment="1">
      <alignment horizontal="center" vertical="center"/>
    </xf>
    <xf numFmtId="0" fontId="32" fillId="0" borderId="0" xfId="0" applyNumberFormat="1" applyFont="1" applyAlignment="1">
      <alignment horizontal="center" vertical="center"/>
    </xf>
    <xf numFmtId="0" fontId="24" fillId="25" borderId="22" xfId="0" applyNumberFormat="1" applyFont="1" applyFill="1" applyBorder="1" applyAlignment="1">
      <alignment horizontal="center" vertical="center"/>
    </xf>
    <xf numFmtId="180" fontId="24" fillId="25" borderId="23" xfId="0" applyNumberFormat="1" applyFont="1" applyFill="1" applyBorder="1" applyAlignment="1">
      <alignment horizontal="center" vertical="center"/>
    </xf>
    <xf numFmtId="180" fontId="24" fillId="0" borderId="0" xfId="0" applyNumberFormat="1" applyFont="1" applyFill="1" applyBorder="1" applyAlignment="1">
      <alignment horizontal="center" vertical="center"/>
    </xf>
    <xf numFmtId="0" fontId="29" fillId="0" borderId="24" xfId="0" applyNumberFormat="1" applyFont="1" applyBorder="1" applyAlignment="1">
      <alignment vertical="center"/>
    </xf>
    <xf numFmtId="0" fontId="25" fillId="0" borderId="6" xfId="0" applyNumberFormat="1" applyFont="1" applyBorder="1" applyAlignment="1">
      <alignment vertical="center"/>
    </xf>
    <xf numFmtId="0" fontId="25" fillId="0" borderId="21" xfId="0" applyNumberFormat="1" applyFont="1" applyBorder="1" applyAlignment="1">
      <alignment vertical="center"/>
    </xf>
    <xf numFmtId="38" fontId="30" fillId="0" borderId="25" xfId="0" applyNumberFormat="1" applyFont="1" applyFill="1" applyBorder="1" applyAlignment="1">
      <alignment horizontal="center" vertical="center"/>
    </xf>
    <xf numFmtId="180" fontId="32" fillId="0" borderId="0" xfId="0" applyNumberFormat="1" applyFont="1" applyAlignment="1">
      <alignment vertical="center"/>
    </xf>
    <xf numFmtId="180" fontId="24" fillId="24" borderId="26" xfId="0" applyNumberFormat="1" applyFont="1" applyFill="1" applyBorder="1" applyAlignment="1">
      <alignment horizontal="center" vertical="center"/>
    </xf>
    <xf numFmtId="180" fontId="24" fillId="0" borderId="0" xfId="0" applyNumberFormat="1" applyFont="1" applyFill="1" applyAlignment="1">
      <alignment vertical="center"/>
    </xf>
    <xf numFmtId="180" fontId="29" fillId="0" borderId="24" xfId="0" applyNumberFormat="1" applyFont="1" applyBorder="1" applyAlignment="1">
      <alignment horizontal="left" vertical="center"/>
    </xf>
    <xf numFmtId="180" fontId="25" fillId="0" borderId="21" xfId="0" applyNumberFormat="1" applyFont="1" applyBorder="1" applyAlignment="1">
      <alignment horizontal="center" vertical="center"/>
    </xf>
    <xf numFmtId="180" fontId="25" fillId="0" borderId="25" xfId="0" applyNumberFormat="1" applyFont="1" applyBorder="1" applyAlignment="1">
      <alignment horizontal="center" vertical="center"/>
    </xf>
    <xf numFmtId="180" fontId="25" fillId="0" borderId="27" xfId="0" applyNumberFormat="1" applyFont="1" applyBorder="1" applyAlignment="1">
      <alignment vertical="center"/>
    </xf>
    <xf numFmtId="180" fontId="25" fillId="0" borderId="14" xfId="0" applyNumberFormat="1" applyFont="1" applyBorder="1" applyAlignment="1">
      <alignment vertical="center"/>
    </xf>
    <xf numFmtId="38" fontId="30" fillId="24" borderId="27" xfId="0" applyNumberFormat="1" applyFont="1" applyFill="1" applyBorder="1" applyAlignment="1">
      <alignment horizontal="center" vertical="center"/>
    </xf>
    <xf numFmtId="180" fontId="29" fillId="0" borderId="18" xfId="0" applyNumberFormat="1" applyFont="1" applyBorder="1" applyAlignment="1">
      <alignment horizontal="center" vertical="center"/>
    </xf>
    <xf numFmtId="180" fontId="25" fillId="0" borderId="20" xfId="0" applyNumberFormat="1" applyFont="1" applyBorder="1" applyAlignment="1">
      <alignment vertical="center"/>
    </xf>
    <xf numFmtId="180" fontId="25" fillId="0" borderId="28" xfId="0" applyNumberFormat="1" applyFont="1" applyBorder="1" applyAlignment="1">
      <alignment vertical="center"/>
    </xf>
    <xf numFmtId="38" fontId="30" fillId="0" borderId="20" xfId="0" applyNumberFormat="1" applyFont="1" applyFill="1" applyBorder="1" applyAlignment="1">
      <alignment horizontal="center" vertical="center"/>
    </xf>
    <xf numFmtId="180" fontId="32" fillId="0" borderId="0" xfId="0" applyNumberFormat="1" applyFont="1" applyAlignment="1">
      <alignment horizontal="center" vertical="center"/>
    </xf>
    <xf numFmtId="180" fontId="24" fillId="25" borderId="22" xfId="0" applyNumberFormat="1" applyFont="1" applyFill="1" applyBorder="1" applyAlignment="1">
      <alignment horizontal="center" vertical="center"/>
    </xf>
    <xf numFmtId="180" fontId="25" fillId="0" borderId="29" xfId="0" applyNumberFormat="1" applyFont="1" applyBorder="1" applyAlignment="1">
      <alignment horizontal="center" vertical="center"/>
    </xf>
    <xf numFmtId="180" fontId="35" fillId="0" borderId="16" xfId="0" applyNumberFormat="1" applyFont="1" applyBorder="1" applyAlignment="1">
      <alignment horizontal="center" vertical="center"/>
    </xf>
    <xf numFmtId="181" fontId="30" fillId="0" borderId="29" xfId="0" applyNumberFormat="1" applyFont="1" applyFill="1" applyBorder="1" applyAlignment="1">
      <alignment horizontal="center" vertical="center"/>
    </xf>
    <xf numFmtId="180" fontId="24" fillId="0" borderId="30" xfId="0" applyNumberFormat="1" applyFont="1" applyBorder="1" applyAlignment="1">
      <alignment horizontal="center" vertical="center"/>
    </xf>
    <xf numFmtId="180" fontId="24" fillId="0" borderId="31" xfId="0" applyNumberFormat="1" applyFont="1" applyBorder="1" applyAlignment="1">
      <alignment horizontal="center" vertical="center"/>
    </xf>
    <xf numFmtId="180" fontId="29" fillId="0" borderId="15" xfId="0" applyNumberFormat="1" applyFont="1" applyBorder="1" applyAlignment="1">
      <alignment horizontal="center" vertical="center"/>
    </xf>
    <xf numFmtId="180" fontId="25" fillId="0" borderId="16" xfId="0" applyNumberFormat="1" applyFont="1" applyBorder="1" applyAlignment="1">
      <alignment vertical="center"/>
    </xf>
    <xf numFmtId="180" fontId="25" fillId="0" borderId="18" xfId="0" applyNumberFormat="1" applyFont="1" applyBorder="1" applyAlignment="1">
      <alignment vertical="center"/>
    </xf>
    <xf numFmtId="38" fontId="30" fillId="24" borderId="20" xfId="0" applyNumberFormat="1" applyFont="1" applyFill="1" applyBorder="1" applyAlignment="1">
      <alignment horizontal="center" vertical="center"/>
    </xf>
    <xf numFmtId="180" fontId="25" fillId="0" borderId="0" xfId="0" applyNumberFormat="1" applyFont="1" applyBorder="1" applyAlignment="1">
      <alignment vertical="center"/>
    </xf>
    <xf numFmtId="181" fontId="25" fillId="0" borderId="0" xfId="0" applyNumberFormat="1" applyFont="1" applyBorder="1" applyAlignment="1">
      <alignment horizontal="right" vertical="center"/>
    </xf>
    <xf numFmtId="180" fontId="35" fillId="26" borderId="32" xfId="0" applyNumberFormat="1" applyFont="1" applyFill="1" applyBorder="1" applyAlignment="1">
      <alignment horizontal="center" vertical="center"/>
    </xf>
    <xf numFmtId="0" fontId="35" fillId="26" borderId="32" xfId="0" applyNumberFormat="1" applyFont="1" applyFill="1" applyBorder="1" applyAlignment="1">
      <alignment horizontal="center" vertical="center"/>
    </xf>
    <xf numFmtId="181" fontId="35" fillId="26" borderId="32" xfId="0" applyNumberFormat="1" applyFont="1" applyFill="1" applyBorder="1" applyAlignment="1">
      <alignment horizontal="center" vertical="center"/>
    </xf>
    <xf numFmtId="181" fontId="35" fillId="0" borderId="0" xfId="0" applyNumberFormat="1" applyFont="1" applyFill="1" applyBorder="1" applyAlignment="1">
      <alignment horizontal="center" vertical="center"/>
    </xf>
    <xf numFmtId="0" fontId="35" fillId="0" borderId="0" xfId="0" applyNumberFormat="1" applyFont="1" applyFill="1" applyBorder="1" applyAlignment="1">
      <alignment horizontal="center" vertical="center"/>
    </xf>
    <xf numFmtId="181" fontId="37" fillId="0" borderId="0" xfId="0" applyNumberFormat="1" applyFont="1" applyFill="1" applyBorder="1" applyAlignment="1">
      <alignment horizontal="center" vertical="center"/>
    </xf>
    <xf numFmtId="180" fontId="37" fillId="0" borderId="0" xfId="0" applyNumberFormat="1" applyFont="1" applyFill="1" applyBorder="1" applyAlignment="1">
      <alignment horizontal="center" vertical="center"/>
    </xf>
    <xf numFmtId="183" fontId="37" fillId="0" borderId="0" xfId="0" applyNumberFormat="1" applyFont="1" applyFill="1" applyBorder="1" applyAlignment="1">
      <alignment horizontal="center" vertical="center"/>
    </xf>
    <xf numFmtId="0" fontId="37" fillId="0" borderId="0" xfId="0" applyNumberFormat="1" applyFont="1" applyFill="1" applyBorder="1" applyAlignment="1">
      <alignment horizontal="center" vertical="center"/>
    </xf>
    <xf numFmtId="0" fontId="24" fillId="0" borderId="17" xfId="0" applyNumberFormat="1" applyFont="1" applyBorder="1" applyAlignment="1">
      <alignment horizontal="right"/>
    </xf>
    <xf numFmtId="184" fontId="24" fillId="0" borderId="0" xfId="0" applyNumberFormat="1" applyFont="1" applyBorder="1" applyAlignment="1">
      <alignment horizontal="center"/>
    </xf>
    <xf numFmtId="0" fontId="24" fillId="0" borderId="0" xfId="0" applyNumberFormat="1" applyFont="1" applyBorder="1" applyAlignment="1">
      <alignment horizontal="left"/>
    </xf>
    <xf numFmtId="0" fontId="24" fillId="0" borderId="10" xfId="0" applyNumberFormat="1" applyFont="1" applyBorder="1" applyAlignment="1">
      <alignment horizontal="right"/>
    </xf>
    <xf numFmtId="184" fontId="38" fillId="0" borderId="35" xfId="0" applyNumberFormat="1" applyFont="1" applyBorder="1" applyAlignment="1">
      <alignment horizontal="left"/>
    </xf>
    <xf numFmtId="183" fontId="24" fillId="0" borderId="0" xfId="0" applyNumberFormat="1" applyFont="1" applyFill="1" applyAlignment="1">
      <alignment horizontal="center" vertical="center"/>
    </xf>
    <xf numFmtId="184" fontId="37" fillId="0" borderId="32" xfId="0" applyNumberFormat="1" applyFont="1" applyBorder="1" applyAlignment="1">
      <alignment horizontal="right" vertical="center"/>
    </xf>
    <xf numFmtId="184" fontId="37" fillId="0" borderId="32" xfId="0" applyNumberFormat="1" applyFont="1" applyBorder="1" applyAlignment="1">
      <alignment horizontal="center" vertical="center"/>
    </xf>
    <xf numFmtId="184" fontId="37" fillId="0" borderId="0" xfId="0" applyNumberFormat="1" applyFont="1" applyFill="1" applyBorder="1" applyAlignment="1">
      <alignment horizontal="center" vertical="center"/>
    </xf>
    <xf numFmtId="0" fontId="24" fillId="0" borderId="17" xfId="0" applyNumberFormat="1" applyFont="1" applyBorder="1" applyAlignment="1">
      <alignment horizontal="right" vertical="top"/>
    </xf>
    <xf numFmtId="184" fontId="24" fillId="0" borderId="0" xfId="0" applyNumberFormat="1" applyFont="1" applyBorder="1" applyAlignment="1">
      <alignment horizontal="center" vertical="top"/>
    </xf>
    <xf numFmtId="0" fontId="24" fillId="0" borderId="0" xfId="0" applyNumberFormat="1" applyFont="1" applyBorder="1" applyAlignment="1">
      <alignment horizontal="left" vertical="top"/>
    </xf>
    <xf numFmtId="0" fontId="24" fillId="0" borderId="0" xfId="0" applyNumberFormat="1" applyFont="1" applyBorder="1" applyAlignment="1">
      <alignment horizontal="right" vertical="top"/>
    </xf>
    <xf numFmtId="0" fontId="24" fillId="0" borderId="35" xfId="0" applyNumberFormat="1" applyFont="1" applyBorder="1" applyAlignment="1">
      <alignment horizontal="left" vertical="top"/>
    </xf>
    <xf numFmtId="0" fontId="24" fillId="0" borderId="36" xfId="0" applyNumberFormat="1" applyFont="1" applyBorder="1" applyAlignment="1">
      <alignment horizontal="right"/>
    </xf>
    <xf numFmtId="184" fontId="24" fillId="0" borderId="37" xfId="0" applyNumberFormat="1" applyFont="1" applyBorder="1" applyAlignment="1">
      <alignment horizontal="center"/>
    </xf>
    <xf numFmtId="0" fontId="24" fillId="0" borderId="37" xfId="0" applyNumberFormat="1" applyFont="1" applyBorder="1" applyAlignment="1">
      <alignment horizontal="left"/>
    </xf>
    <xf numFmtId="0" fontId="24" fillId="0" borderId="37" xfId="0" applyNumberFormat="1" applyFont="1" applyBorder="1" applyAlignment="1">
      <alignment horizontal="right"/>
    </xf>
    <xf numFmtId="184" fontId="38" fillId="0" borderId="38" xfId="0" applyNumberFormat="1" applyFont="1" applyBorder="1" applyAlignment="1">
      <alignment horizontal="left"/>
    </xf>
    <xf numFmtId="183" fontId="24" fillId="0" borderId="0" xfId="0" applyNumberFormat="1" applyFont="1" applyFill="1" applyBorder="1" applyAlignment="1">
      <alignment horizontal="center" vertical="center"/>
    </xf>
    <xf numFmtId="0" fontId="24" fillId="0" borderId="39" xfId="0" applyNumberFormat="1" applyFont="1" applyBorder="1" applyAlignment="1">
      <alignment horizontal="right" vertical="top"/>
    </xf>
    <xf numFmtId="184" fontId="24" fillId="0" borderId="19" xfId="0" applyNumberFormat="1" applyFont="1" applyBorder="1" applyAlignment="1">
      <alignment horizontal="center" vertical="top"/>
    </xf>
    <xf numFmtId="0" fontId="24" fillId="0" borderId="19" xfId="0" applyNumberFormat="1" applyFont="1" applyBorder="1" applyAlignment="1">
      <alignment horizontal="left" vertical="top"/>
    </xf>
    <xf numFmtId="0" fontId="24" fillId="0" borderId="19" xfId="0" applyNumberFormat="1" applyFont="1" applyBorder="1" applyAlignment="1">
      <alignment horizontal="right" vertical="top"/>
    </xf>
    <xf numFmtId="184" fontId="24" fillId="0" borderId="40" xfId="0" applyNumberFormat="1" applyFont="1" applyBorder="1" applyAlignment="1">
      <alignment horizontal="left" vertical="top"/>
    </xf>
    <xf numFmtId="49" fontId="24" fillId="0" borderId="0" xfId="0" applyNumberFormat="1" applyFont="1" applyAlignment="1">
      <alignment vertical="center"/>
    </xf>
    <xf numFmtId="179" fontId="33" fillId="0" borderId="0" xfId="0" applyNumberFormat="1" applyFont="1" applyBorder="1" applyAlignment="1">
      <alignment vertical="center"/>
    </xf>
    <xf numFmtId="186" fontId="33" fillId="0" borderId="0" xfId="0" applyNumberFormat="1" applyFont="1" applyBorder="1" applyAlignment="1">
      <alignment vertical="center"/>
    </xf>
    <xf numFmtId="0" fontId="33" fillId="0" borderId="0" xfId="0" applyFont="1" applyBorder="1" applyAlignment="1">
      <alignment vertical="center"/>
    </xf>
    <xf numFmtId="183" fontId="33" fillId="0" borderId="0" xfId="0" applyNumberFormat="1" applyFont="1" applyFill="1" applyBorder="1" applyAlignment="1">
      <alignment horizontal="center" vertical="center"/>
    </xf>
    <xf numFmtId="0" fontId="33" fillId="0" borderId="0" xfId="0" applyFont="1" applyFill="1" applyBorder="1" applyAlignment="1">
      <alignment vertical="center"/>
    </xf>
    <xf numFmtId="184" fontId="37" fillId="0" borderId="0" xfId="0" applyNumberFormat="1" applyFont="1" applyBorder="1" applyAlignment="1">
      <alignment horizontal="right" vertical="center"/>
    </xf>
    <xf numFmtId="184" fontId="37" fillId="0" borderId="0" xfId="0" applyNumberFormat="1" applyFont="1" applyBorder="1" applyAlignment="1">
      <alignment horizontal="center" vertical="center"/>
    </xf>
    <xf numFmtId="184" fontId="24" fillId="0" borderId="0" xfId="0" applyNumberFormat="1" applyFont="1" applyAlignment="1">
      <alignment vertical="center"/>
    </xf>
    <xf numFmtId="180" fontId="32" fillId="0" borderId="0" xfId="0" applyNumberFormat="1" applyFont="1" applyAlignment="1">
      <alignment horizontal="left" vertical="center"/>
    </xf>
    <xf numFmtId="180" fontId="39" fillId="0" borderId="0" xfId="0" applyNumberFormat="1" applyFont="1" applyAlignment="1">
      <alignment vertical="center"/>
    </xf>
    <xf numFmtId="180" fontId="39" fillId="0" borderId="0" xfId="0" applyNumberFormat="1" applyFont="1" applyFill="1" applyAlignment="1">
      <alignment vertical="center"/>
    </xf>
    <xf numFmtId="0" fontId="25" fillId="0" borderId="0" xfId="0" applyFont="1" applyAlignment="1">
      <alignment vertical="center"/>
    </xf>
    <xf numFmtId="0" fontId="25" fillId="0" borderId="0" xfId="0" applyNumberFormat="1" applyFont="1" applyAlignment="1">
      <alignment horizontal="right" vertical="center"/>
    </xf>
    <xf numFmtId="180" fontId="25" fillId="26" borderId="32" xfId="0" applyNumberFormat="1" applyFont="1" applyFill="1" applyBorder="1" applyAlignment="1">
      <alignment horizontal="center" vertical="center"/>
    </xf>
    <xf numFmtId="0" fontId="25" fillId="26" borderId="32" xfId="0" applyNumberFormat="1" applyFont="1" applyFill="1" applyBorder="1" applyAlignment="1">
      <alignment horizontal="center" vertical="center"/>
    </xf>
    <xf numFmtId="180" fontId="24" fillId="0" borderId="32" xfId="0" applyNumberFormat="1" applyFont="1" applyBorder="1" applyAlignment="1">
      <alignment vertical="center"/>
    </xf>
    <xf numFmtId="183" fontId="25" fillId="0" borderId="32" xfId="0" applyNumberFormat="1" applyFont="1" applyBorder="1" applyAlignment="1">
      <alignment horizontal="center" vertical="center"/>
    </xf>
    <xf numFmtId="0" fontId="25" fillId="0" borderId="41" xfId="0" applyNumberFormat="1" applyFont="1" applyBorder="1" applyAlignment="1">
      <alignment horizontal="center" vertical="center"/>
    </xf>
    <xf numFmtId="181" fontId="25" fillId="0" borderId="32" xfId="0" applyNumberFormat="1" applyFont="1" applyBorder="1" applyAlignment="1">
      <alignment horizontal="center" vertical="center"/>
    </xf>
    <xf numFmtId="180" fontId="25" fillId="0" borderId="41" xfId="0" applyNumberFormat="1" applyFont="1" applyBorder="1" applyAlignment="1">
      <alignment horizontal="center" vertical="center"/>
    </xf>
    <xf numFmtId="0" fontId="33" fillId="0" borderId="0" xfId="0" applyNumberFormat="1" applyFont="1" applyAlignment="1">
      <alignment vertical="center"/>
    </xf>
    <xf numFmtId="180" fontId="29" fillId="26" borderId="32" xfId="0" applyNumberFormat="1" applyFont="1" applyFill="1" applyBorder="1" applyAlignment="1">
      <alignment horizontal="center" vertical="center"/>
    </xf>
    <xf numFmtId="180" fontId="37" fillId="0" borderId="0" xfId="0" applyNumberFormat="1" applyFont="1" applyAlignment="1">
      <alignment horizontal="left" vertical="center"/>
    </xf>
    <xf numFmtId="187" fontId="32" fillId="0" borderId="0" xfId="0" applyNumberFormat="1" applyFont="1" applyAlignment="1">
      <alignment vertical="center"/>
    </xf>
    <xf numFmtId="184" fontId="37" fillId="0" borderId="0" xfId="0" applyNumberFormat="1" applyFont="1" applyAlignment="1">
      <alignment vertical="center"/>
    </xf>
    <xf numFmtId="188" fontId="24" fillId="0" borderId="0" xfId="0" applyNumberFormat="1" applyFont="1" applyAlignment="1">
      <alignment horizontal="center" vertical="center"/>
    </xf>
    <xf numFmtId="180" fontId="29" fillId="0" borderId="32" xfId="0" applyNumberFormat="1" applyFont="1" applyBorder="1" applyAlignment="1">
      <alignment horizontal="center" vertical="center"/>
    </xf>
    <xf numFmtId="0" fontId="37" fillId="0" borderId="0" xfId="0" applyNumberFormat="1" applyFont="1" applyAlignment="1">
      <alignment vertical="center"/>
    </xf>
    <xf numFmtId="188" fontId="28" fillId="0" borderId="0" xfId="0" applyNumberFormat="1" applyFont="1" applyAlignment="1">
      <alignment horizontal="center" vertical="center"/>
    </xf>
    <xf numFmtId="0" fontId="25" fillId="0" borderId="32" xfId="0" applyNumberFormat="1" applyFont="1" applyBorder="1" applyAlignment="1">
      <alignment horizontal="center" vertical="center"/>
    </xf>
    <xf numFmtId="180" fontId="25" fillId="0" borderId="0" xfId="0" applyNumberFormat="1" applyFont="1" applyAlignment="1">
      <alignment vertical="center"/>
    </xf>
    <xf numFmtId="180" fontId="25" fillId="0" borderId="32" xfId="0" applyNumberFormat="1" applyFont="1" applyBorder="1" applyAlignment="1">
      <alignment vertical="center"/>
    </xf>
    <xf numFmtId="180" fontId="37" fillId="0" borderId="0" xfId="0" applyNumberFormat="1" applyFont="1" applyAlignment="1">
      <alignment horizontal="left" vertical="center" shrinkToFit="1"/>
    </xf>
    <xf numFmtId="0" fontId="8" fillId="0" borderId="0" xfId="0" applyFont="1" applyAlignment="1">
      <alignment horizontal="right" vertical="center"/>
    </xf>
    <xf numFmtId="2" fontId="29" fillId="0" borderId="32" xfId="0" applyNumberFormat="1" applyFont="1" applyBorder="1" applyAlignment="1">
      <alignment horizontal="center" vertical="center"/>
    </xf>
    <xf numFmtId="180" fontId="37" fillId="0" borderId="0" xfId="0" applyNumberFormat="1" applyFont="1" applyAlignment="1">
      <alignment vertical="center"/>
    </xf>
    <xf numFmtId="180" fontId="37" fillId="0" borderId="0" xfId="0" applyNumberFormat="1" applyFont="1" applyAlignment="1">
      <alignment horizontal="left" vertical="center" indent="2"/>
    </xf>
    <xf numFmtId="180" fontId="37" fillId="0" borderId="0" xfId="0" applyNumberFormat="1" applyFont="1" applyFill="1" applyAlignment="1">
      <alignment vertical="center"/>
    </xf>
    <xf numFmtId="180" fontId="37" fillId="0" borderId="0" xfId="0" applyNumberFormat="1" applyFont="1" applyBorder="1" applyAlignment="1">
      <alignment horizontal="left" vertical="center" indent="2"/>
    </xf>
    <xf numFmtId="176" fontId="37" fillId="0" borderId="0" xfId="0" applyNumberFormat="1" applyFont="1" applyBorder="1" applyAlignment="1">
      <alignment vertical="center"/>
    </xf>
    <xf numFmtId="180" fontId="37" fillId="0" borderId="10" xfId="0" applyNumberFormat="1" applyFont="1" applyBorder="1" applyAlignment="1">
      <alignment horizontal="left" vertical="center"/>
    </xf>
    <xf numFmtId="180" fontId="37" fillId="0" borderId="10" xfId="0" applyNumberFormat="1" applyFont="1" applyBorder="1" applyAlignment="1">
      <alignment vertical="center"/>
    </xf>
    <xf numFmtId="180" fontId="37" fillId="0" borderId="10" xfId="0" applyNumberFormat="1" applyFont="1" applyBorder="1" applyAlignment="1">
      <alignment horizontal="left" vertical="center" indent="2"/>
    </xf>
    <xf numFmtId="180" fontId="37" fillId="0" borderId="0" xfId="0" applyNumberFormat="1" applyFont="1" applyBorder="1" applyAlignment="1">
      <alignment horizontal="left" vertical="center"/>
    </xf>
    <xf numFmtId="180" fontId="24" fillId="0" borderId="0" xfId="0" applyNumberFormat="1" applyFont="1" applyAlignment="1">
      <alignment horizontal="left" vertical="center" indent="2"/>
    </xf>
    <xf numFmtId="180" fontId="40" fillId="0" borderId="0" xfId="0" applyNumberFormat="1" applyFont="1" applyFill="1" applyAlignment="1">
      <alignment vertical="center"/>
    </xf>
    <xf numFmtId="180" fontId="40" fillId="0" borderId="0" xfId="0" applyNumberFormat="1" applyFont="1" applyAlignment="1">
      <alignment vertical="center"/>
    </xf>
    <xf numFmtId="187" fontId="36" fillId="0" borderId="0" xfId="0" applyNumberFormat="1" applyFont="1" applyAlignment="1">
      <alignment vertical="center"/>
    </xf>
    <xf numFmtId="180" fontId="29" fillId="0" borderId="0" xfId="0" applyNumberFormat="1" applyFont="1" applyAlignment="1">
      <alignment vertical="center"/>
    </xf>
    <xf numFmtId="181" fontId="29" fillId="0" borderId="0" xfId="0" applyNumberFormat="1" applyFont="1" applyAlignment="1">
      <alignment horizontal="right" vertical="center"/>
    </xf>
    <xf numFmtId="38" fontId="24" fillId="0" borderId="37" xfId="0" applyNumberFormat="1" applyFont="1" applyBorder="1" applyAlignment="1">
      <alignment vertical="center" wrapText="1"/>
    </xf>
    <xf numFmtId="38" fontId="24" fillId="0" borderId="0" xfId="0" applyNumberFormat="1" applyFont="1" applyAlignment="1">
      <alignment vertical="center" wrapText="1"/>
    </xf>
    <xf numFmtId="38" fontId="37" fillId="0" borderId="0" xfId="0" applyNumberFormat="1" applyFont="1" applyAlignment="1">
      <alignment vertical="center" wrapText="1"/>
    </xf>
    <xf numFmtId="9" fontId="37" fillId="0" borderId="0" xfId="23" applyFont="1" applyAlignment="1">
      <alignment vertical="center" wrapText="1"/>
    </xf>
    <xf numFmtId="180" fontId="24" fillId="0" borderId="10" xfId="0" applyNumberFormat="1" applyFont="1" applyBorder="1" applyAlignment="1">
      <alignment vertical="center"/>
    </xf>
    <xf numFmtId="38" fontId="24" fillId="0" borderId="10" xfId="0" applyNumberFormat="1" applyFont="1" applyBorder="1" applyAlignment="1">
      <alignment vertical="center" wrapText="1"/>
    </xf>
    <xf numFmtId="187" fontId="24" fillId="0" borderId="0" xfId="0" applyNumberFormat="1" applyFont="1" applyAlignment="1">
      <alignment vertical="center"/>
    </xf>
    <xf numFmtId="0" fontId="24" fillId="0" borderId="0" xfId="0" applyNumberFormat="1" applyFont="1" applyAlignment="1">
      <alignment horizontal="left" vertical="center"/>
    </xf>
    <xf numFmtId="180" fontId="24" fillId="0" borderId="0" xfId="0" applyNumberFormat="1" applyFont="1" applyAlignment="1">
      <alignment horizontal="right" vertical="center"/>
    </xf>
    <xf numFmtId="191" fontId="24" fillId="0" borderId="0" xfId="0" applyNumberFormat="1" applyFont="1" applyAlignment="1">
      <alignment horizontal="left" vertical="center"/>
    </xf>
    <xf numFmtId="180" fontId="36" fillId="0" borderId="0" xfId="0" applyNumberFormat="1" applyFont="1" applyAlignment="1">
      <alignment vertical="center"/>
    </xf>
    <xf numFmtId="0" fontId="36" fillId="0" borderId="40" xfId="0" applyNumberFormat="1" applyFont="1" applyBorder="1" applyAlignment="1">
      <alignment horizontal="center" vertical="center"/>
    </xf>
    <xf numFmtId="0" fontId="26" fillId="0" borderId="0" xfId="0" quotePrefix="1" applyNumberFormat="1" applyFont="1" applyBorder="1" applyAlignment="1">
      <alignment horizontal="left" vertical="center"/>
    </xf>
    <xf numFmtId="180" fontId="37" fillId="25" borderId="50" xfId="0" applyNumberFormat="1" applyFont="1" applyFill="1" applyBorder="1" applyAlignment="1">
      <alignment horizontal="center" vertical="center" wrapText="1"/>
    </xf>
    <xf numFmtId="0" fontId="0" fillId="0" borderId="0" xfId="0" applyBorder="1" applyAlignment="1">
      <alignment vertical="center"/>
    </xf>
    <xf numFmtId="0" fontId="33" fillId="0" borderId="0" xfId="0" applyFont="1" applyAlignment="1">
      <alignment vertical="center"/>
    </xf>
    <xf numFmtId="180" fontId="40" fillId="0" borderId="0" xfId="0" quotePrefix="1" applyNumberFormat="1" applyFont="1" applyAlignment="1">
      <alignment vertical="center"/>
    </xf>
    <xf numFmtId="0" fontId="24" fillId="0" borderId="0" xfId="0" applyFont="1" applyBorder="1" applyAlignment="1">
      <alignment vertical="center"/>
    </xf>
    <xf numFmtId="180" fontId="24" fillId="0" borderId="0" xfId="0" applyNumberFormat="1" applyFont="1" applyBorder="1" applyAlignment="1">
      <alignment horizontal="center" vertical="center"/>
    </xf>
    <xf numFmtId="0" fontId="24" fillId="0" borderId="0" xfId="0" applyFont="1" applyAlignment="1">
      <alignment vertical="center"/>
    </xf>
    <xf numFmtId="179" fontId="37" fillId="0" borderId="0" xfId="0" applyNumberFormat="1" applyFont="1" applyBorder="1" applyAlignment="1">
      <alignment vertical="center"/>
    </xf>
    <xf numFmtId="180" fontId="37" fillId="0" borderId="0" xfId="0" quotePrefix="1" applyNumberFormat="1" applyFont="1" applyBorder="1" applyAlignment="1">
      <alignment vertical="center"/>
    </xf>
    <xf numFmtId="180" fontId="24" fillId="0" borderId="32" xfId="0" applyNumberFormat="1" applyFont="1" applyBorder="1" applyAlignment="1">
      <alignment horizontal="center" vertical="center"/>
    </xf>
    <xf numFmtId="180" fontId="35" fillId="0" borderId="0" xfId="0" applyNumberFormat="1" applyFont="1" applyBorder="1" applyAlignment="1">
      <alignment horizontal="center" vertical="center"/>
    </xf>
    <xf numFmtId="192" fontId="35" fillId="0" borderId="0" xfId="0" applyNumberFormat="1" applyFont="1" applyBorder="1" applyAlignment="1">
      <alignment horizontal="center" vertical="center"/>
    </xf>
    <xf numFmtId="0" fontId="37" fillId="0" borderId="0" xfId="0" applyFont="1" applyBorder="1" applyAlignment="1">
      <alignment vertical="center"/>
    </xf>
    <xf numFmtId="0" fontId="32" fillId="0" borderId="0" xfId="0" applyFont="1" applyBorder="1" applyAlignment="1">
      <alignment vertical="center"/>
    </xf>
    <xf numFmtId="183" fontId="36" fillId="0" borderId="32" xfId="0" applyNumberFormat="1" applyFont="1" applyBorder="1" applyAlignment="1">
      <alignment horizontal="center" vertical="center"/>
    </xf>
    <xf numFmtId="180" fontId="39" fillId="27" borderId="0" xfId="0" applyNumberFormat="1" applyFont="1" applyFill="1" applyAlignment="1">
      <alignment vertical="center"/>
    </xf>
    <xf numFmtId="180" fontId="25" fillId="27" borderId="0" xfId="0" applyNumberFormat="1" applyFont="1" applyFill="1" applyAlignment="1">
      <alignment vertical="center"/>
    </xf>
    <xf numFmtId="180" fontId="24" fillId="27" borderId="0" xfId="0" applyNumberFormat="1" applyFont="1" applyFill="1" applyAlignment="1">
      <alignment vertical="center"/>
    </xf>
    <xf numFmtId="180" fontId="37" fillId="27" borderId="0" xfId="0" applyNumberFormat="1" applyFont="1" applyFill="1" applyAlignment="1">
      <alignment vertical="center"/>
    </xf>
    <xf numFmtId="194" fontId="37" fillId="0" borderId="0" xfId="0" applyNumberFormat="1" applyFont="1" applyAlignment="1">
      <alignment vertical="center"/>
    </xf>
    <xf numFmtId="49" fontId="64" fillId="0" borderId="0" xfId="0" applyNumberFormat="1" applyFont="1" applyAlignment="1">
      <alignment vertical="center"/>
    </xf>
    <xf numFmtId="0" fontId="32" fillId="0" borderId="0" xfId="0" applyNumberFormat="1" applyFont="1" applyFill="1" applyAlignment="1">
      <alignment horizontal="right" vertical="center"/>
    </xf>
    <xf numFmtId="180" fontId="32" fillId="0" borderId="0" xfId="0" applyNumberFormat="1" applyFont="1" applyFill="1" applyAlignment="1">
      <alignment horizontal="left" vertical="center"/>
    </xf>
    <xf numFmtId="0" fontId="0" fillId="0" borderId="0" xfId="0" applyFill="1" applyAlignment="1">
      <alignment horizontal="right" vertical="center"/>
    </xf>
    <xf numFmtId="187" fontId="36" fillId="0" borderId="0" xfId="0" applyNumberFormat="1" applyFont="1" applyFill="1" applyAlignment="1">
      <alignment vertical="center"/>
    </xf>
    <xf numFmtId="41" fontId="61" fillId="0" borderId="0" xfId="24" applyFont="1" applyFill="1" applyBorder="1" applyAlignment="1">
      <alignment vertical="center"/>
    </xf>
    <xf numFmtId="180" fontId="25" fillId="0" borderId="0" xfId="0" applyNumberFormat="1" applyFont="1" applyFill="1" applyBorder="1" applyAlignment="1">
      <alignment vertical="center"/>
    </xf>
    <xf numFmtId="180" fontId="25" fillId="0" borderId="0" xfId="0" applyNumberFormat="1" applyFont="1" applyFill="1" applyAlignment="1">
      <alignment vertical="center"/>
    </xf>
    <xf numFmtId="0" fontId="7" fillId="0" borderId="0" xfId="24" applyNumberFormat="1" applyFont="1" applyFill="1" applyBorder="1" applyAlignment="1">
      <alignment vertical="center"/>
    </xf>
    <xf numFmtId="41" fontId="62" fillId="0" borderId="0" xfId="24" applyFont="1" applyFill="1" applyBorder="1" applyAlignment="1">
      <alignment vertical="center"/>
    </xf>
    <xf numFmtId="41" fontId="7" fillId="0" borderId="0" xfId="24" applyFont="1" applyFill="1" applyBorder="1" applyAlignment="1">
      <alignment horizontal="left" vertical="center"/>
    </xf>
    <xf numFmtId="176" fontId="25" fillId="0" borderId="0" xfId="0" applyNumberFormat="1" applyFont="1" applyFill="1" applyBorder="1" applyAlignment="1">
      <alignment horizontal="left" vertical="center"/>
    </xf>
    <xf numFmtId="189" fontId="25" fillId="0" borderId="0" xfId="0" applyNumberFormat="1" applyFont="1" applyFill="1" applyBorder="1" applyAlignment="1">
      <alignment vertical="center"/>
    </xf>
    <xf numFmtId="180" fontId="24" fillId="25" borderId="59" xfId="0" applyNumberFormat="1" applyFont="1" applyFill="1" applyBorder="1" applyAlignment="1">
      <alignment vertical="center"/>
    </xf>
    <xf numFmtId="180" fontId="24" fillId="25" borderId="34" xfId="0" applyNumberFormat="1" applyFont="1" applyFill="1" applyBorder="1" applyAlignment="1">
      <alignment vertical="center"/>
    </xf>
    <xf numFmtId="180" fontId="24" fillId="25" borderId="60" xfId="0" applyNumberFormat="1" applyFont="1" applyFill="1" applyBorder="1" applyAlignment="1">
      <alignment vertical="center"/>
    </xf>
    <xf numFmtId="180" fontId="0" fillId="0" borderId="61" xfId="0" applyNumberFormat="1" applyBorder="1" applyAlignment="1">
      <alignment vertical="center"/>
    </xf>
    <xf numFmtId="180" fontId="25" fillId="0" borderId="29" xfId="0" applyNumberFormat="1" applyFont="1" applyBorder="1" applyAlignment="1">
      <alignment vertical="center"/>
    </xf>
    <xf numFmtId="38" fontId="30" fillId="0" borderId="29" xfId="0" applyNumberFormat="1" applyFont="1" applyFill="1" applyBorder="1" applyAlignment="1">
      <alignment horizontal="center" vertical="center"/>
    </xf>
    <xf numFmtId="41" fontId="100" fillId="0" borderId="11" xfId="24" applyFont="1" applyBorder="1" applyAlignment="1">
      <alignment horizontal="left" vertical="center"/>
    </xf>
    <xf numFmtId="41" fontId="100" fillId="0" borderId="11" xfId="24" applyFont="1" applyBorder="1" applyAlignment="1">
      <alignment vertical="center"/>
    </xf>
    <xf numFmtId="41" fontId="6" fillId="0" borderId="47" xfId="24" applyFont="1" applyBorder="1" applyAlignment="1">
      <alignment vertical="center"/>
    </xf>
    <xf numFmtId="41" fontId="100" fillId="0" borderId="42" xfId="24" applyFont="1" applyBorder="1" applyAlignment="1">
      <alignment vertical="center"/>
    </xf>
    <xf numFmtId="180" fontId="25" fillId="0" borderId="32" xfId="0" applyNumberFormat="1" applyFont="1" applyBorder="1" applyAlignment="1">
      <alignment horizontal="center" vertical="center"/>
    </xf>
    <xf numFmtId="41" fontId="25" fillId="0" borderId="0" xfId="24" applyFont="1" applyFill="1" applyBorder="1" applyAlignment="1">
      <alignment vertical="center"/>
    </xf>
    <xf numFmtId="176" fontId="25" fillId="0" borderId="0" xfId="0" applyNumberFormat="1" applyFont="1" applyFill="1" applyBorder="1" applyAlignment="1">
      <alignment horizontal="right" vertical="center"/>
    </xf>
    <xf numFmtId="220" fontId="25" fillId="0" borderId="0" xfId="0" applyNumberFormat="1" applyFont="1" applyFill="1" applyBorder="1" applyAlignment="1">
      <alignment horizontal="center" vertical="center"/>
    </xf>
    <xf numFmtId="221" fontId="25" fillId="0" borderId="0" xfId="0" applyNumberFormat="1" applyFont="1" applyFill="1" applyBorder="1" applyAlignment="1">
      <alignment vertical="center"/>
    </xf>
    <xf numFmtId="222" fontId="25" fillId="0" borderId="0" xfId="0" applyNumberFormat="1" applyFont="1" applyFill="1" applyBorder="1" applyAlignment="1">
      <alignment horizontal="center" vertical="center"/>
    </xf>
    <xf numFmtId="41" fontId="24" fillId="0" borderId="0" xfId="24" applyFont="1" applyBorder="1" applyAlignment="1">
      <alignment vertical="center"/>
    </xf>
    <xf numFmtId="0" fontId="67" fillId="0" borderId="0" xfId="0" applyFont="1" applyAlignment="1">
      <alignment horizontal="left"/>
    </xf>
    <xf numFmtId="0" fontId="67" fillId="0" borderId="0" xfId="0" quotePrefix="1" applyFont="1" applyAlignment="1">
      <alignment horizontal="left"/>
    </xf>
    <xf numFmtId="223" fontId="67" fillId="0" borderId="0" xfId="0" applyNumberFormat="1" applyFont="1" applyAlignment="1">
      <alignment horizontal="left"/>
    </xf>
    <xf numFmtId="224" fontId="67" fillId="0" borderId="0" xfId="0" applyNumberFormat="1" applyFont="1" applyAlignment="1">
      <alignment horizontal="center"/>
    </xf>
    <xf numFmtId="0" fontId="67" fillId="0" borderId="0" xfId="0" applyFont="1" applyAlignment="1"/>
    <xf numFmtId="225" fontId="33" fillId="0" borderId="0" xfId="0" applyNumberFormat="1" applyFont="1" applyBorder="1" applyAlignment="1"/>
    <xf numFmtId="223" fontId="67" fillId="0" borderId="0" xfId="0" applyNumberFormat="1" applyFont="1" applyAlignment="1"/>
    <xf numFmtId="41" fontId="24" fillId="0" borderId="0" xfId="0" applyNumberFormat="1" applyFont="1" applyBorder="1" applyAlignment="1">
      <alignment vertical="center"/>
    </xf>
    <xf numFmtId="0" fontId="34" fillId="0" borderId="0" xfId="0" applyFont="1" applyBorder="1" applyAlignment="1">
      <alignment vertical="center"/>
    </xf>
    <xf numFmtId="41" fontId="60" fillId="0" borderId="0" xfId="24" applyFont="1" applyBorder="1" applyAlignment="1">
      <alignment vertical="center"/>
    </xf>
    <xf numFmtId="180" fontId="33" fillId="0" borderId="0" xfId="0" applyNumberFormat="1" applyFont="1" applyAlignment="1">
      <alignment vertical="center"/>
    </xf>
    <xf numFmtId="190" fontId="33" fillId="0" borderId="0" xfId="0" applyNumberFormat="1" applyFont="1" applyAlignment="1">
      <alignment vertical="center"/>
    </xf>
    <xf numFmtId="191" fontId="24" fillId="0" borderId="0" xfId="0" applyNumberFormat="1" applyFont="1" applyAlignment="1">
      <alignment horizontal="right" vertical="center"/>
    </xf>
    <xf numFmtId="41" fontId="101" fillId="0" borderId="46" xfId="24" applyFont="1" applyFill="1" applyBorder="1" applyAlignment="1">
      <alignment vertical="center"/>
    </xf>
    <xf numFmtId="41" fontId="101" fillId="0" borderId="11" xfId="24" applyFont="1" applyBorder="1" applyAlignment="1">
      <alignment vertical="center"/>
    </xf>
    <xf numFmtId="41" fontId="118" fillId="0" borderId="47" xfId="24" applyFont="1" applyBorder="1" applyAlignment="1">
      <alignment vertical="center"/>
    </xf>
    <xf numFmtId="41" fontId="100" fillId="0" borderId="46" xfId="24" applyFont="1" applyFill="1" applyBorder="1" applyAlignment="1">
      <alignment vertical="center" wrapText="1"/>
    </xf>
    <xf numFmtId="41" fontId="100" fillId="0" borderId="11" xfId="24" applyFont="1" applyBorder="1" applyAlignment="1">
      <alignment vertical="center" wrapText="1"/>
    </xf>
    <xf numFmtId="41" fontId="100" fillId="0" borderId="46" xfId="24" applyFont="1" applyFill="1" applyBorder="1" applyAlignment="1">
      <alignment horizontal="left" vertical="center" wrapText="1"/>
    </xf>
    <xf numFmtId="3" fontId="100" fillId="0" borderId="11" xfId="24" applyNumberFormat="1" applyFont="1" applyBorder="1" applyAlignment="1">
      <alignment vertical="center"/>
    </xf>
    <xf numFmtId="41" fontId="100" fillId="0" borderId="11" xfId="24" applyFont="1" applyBorder="1" applyAlignment="1">
      <alignment horizontal="center" vertical="center"/>
    </xf>
    <xf numFmtId="9" fontId="6" fillId="0" borderId="47" xfId="24" applyNumberFormat="1" applyFont="1" applyBorder="1" applyAlignment="1">
      <alignment vertical="center"/>
    </xf>
    <xf numFmtId="41" fontId="100" fillId="0" borderId="46" xfId="24" applyFont="1" applyFill="1" applyBorder="1" applyAlignment="1">
      <alignment vertical="center"/>
    </xf>
    <xf numFmtId="41" fontId="100" fillId="28" borderId="46" xfId="24" applyFont="1" applyFill="1" applyBorder="1" applyAlignment="1">
      <alignment vertical="center"/>
    </xf>
    <xf numFmtId="41" fontId="100" fillId="28" borderId="11" xfId="24" applyFont="1" applyFill="1" applyBorder="1" applyAlignment="1">
      <alignment vertical="center"/>
    </xf>
    <xf numFmtId="41" fontId="6" fillId="0" borderId="47" xfId="24" applyFont="1" applyBorder="1" applyAlignment="1">
      <alignment vertical="center" wrapText="1"/>
    </xf>
    <xf numFmtId="180" fontId="119" fillId="0" borderId="0" xfId="0" applyNumberFormat="1" applyFont="1" applyAlignment="1">
      <alignment vertical="center"/>
    </xf>
    <xf numFmtId="0" fontId="6" fillId="0" borderId="0" xfId="0" applyFont="1" applyFill="1" applyAlignment="1">
      <alignment vertical="center"/>
    </xf>
    <xf numFmtId="177" fontId="6" fillId="0" borderId="0" xfId="0" applyNumberFormat="1" applyFont="1" applyAlignment="1">
      <alignment vertical="center"/>
    </xf>
    <xf numFmtId="41" fontId="101" fillId="0" borderId="74" xfId="24" applyFont="1" applyFill="1" applyBorder="1" applyAlignment="1">
      <alignment vertical="center"/>
    </xf>
    <xf numFmtId="41" fontId="101" fillId="0" borderId="84" xfId="24" applyFont="1" applyBorder="1" applyAlignment="1">
      <alignment vertical="center"/>
    </xf>
    <xf numFmtId="41" fontId="6" fillId="0" borderId="86" xfId="24" applyFont="1" applyBorder="1" applyAlignment="1">
      <alignment vertical="center" wrapText="1"/>
    </xf>
    <xf numFmtId="41" fontId="100" fillId="28" borderId="49" xfId="24" applyFont="1" applyFill="1" applyBorder="1" applyAlignment="1">
      <alignment vertical="center"/>
    </xf>
    <xf numFmtId="41" fontId="100" fillId="28" borderId="42" xfId="24" applyFont="1" applyFill="1" applyBorder="1" applyAlignment="1">
      <alignment vertical="center"/>
    </xf>
    <xf numFmtId="3" fontId="100" fillId="0" borderId="42" xfId="24" applyNumberFormat="1" applyFont="1" applyBorder="1" applyAlignment="1">
      <alignment vertical="center"/>
    </xf>
    <xf numFmtId="41" fontId="100" fillId="0" borderId="42" xfId="24" applyFont="1" applyBorder="1" applyAlignment="1">
      <alignment horizontal="center" vertical="center"/>
    </xf>
    <xf numFmtId="41" fontId="101" fillId="0" borderId="42" xfId="24" applyFont="1" applyBorder="1" applyAlignment="1">
      <alignment vertical="center"/>
    </xf>
    <xf numFmtId="41" fontId="6" fillId="0" borderId="48" xfId="24" applyFont="1" applyBorder="1" applyAlignment="1">
      <alignment vertical="center" wrapText="1"/>
    </xf>
    <xf numFmtId="180" fontId="24" fillId="25" borderId="87" xfId="0" applyNumberFormat="1" applyFont="1" applyFill="1" applyBorder="1" applyAlignment="1">
      <alignment horizontal="center" vertical="center"/>
    </xf>
    <xf numFmtId="0" fontId="0" fillId="0" borderId="0" xfId="0" applyAlignment="1">
      <alignment vertical="center"/>
    </xf>
    <xf numFmtId="187" fontId="33" fillId="0" borderId="0" xfId="0" applyNumberFormat="1" applyFont="1" applyAlignment="1">
      <alignment vertical="center"/>
    </xf>
    <xf numFmtId="180" fontId="24" fillId="0" borderId="0" xfId="0" applyNumberFormat="1" applyFont="1" applyBorder="1" applyAlignment="1">
      <alignment vertical="center"/>
    </xf>
    <xf numFmtId="180" fontId="24" fillId="25" borderId="34" xfId="0" applyNumberFormat="1" applyFont="1" applyFill="1" applyBorder="1" applyAlignment="1">
      <alignment horizontal="center" vertical="center"/>
    </xf>
    <xf numFmtId="184" fontId="24" fillId="0" borderId="0" xfId="0" applyNumberFormat="1" applyFont="1" applyBorder="1" applyAlignment="1">
      <alignment horizontal="center" vertical="center"/>
    </xf>
    <xf numFmtId="189" fontId="24" fillId="0" borderId="0" xfId="0" applyNumberFormat="1" applyFont="1" applyAlignment="1">
      <alignment vertical="center"/>
    </xf>
    <xf numFmtId="38" fontId="37" fillId="0" borderId="0" xfId="0" applyNumberFormat="1" applyFont="1" applyAlignment="1">
      <alignment vertical="center"/>
    </xf>
    <xf numFmtId="38" fontId="24" fillId="0" borderId="37" xfId="0" applyNumberFormat="1" applyFont="1" applyBorder="1" applyAlignment="1">
      <alignment vertical="center"/>
    </xf>
    <xf numFmtId="180" fontId="24" fillId="25" borderId="33" xfId="0" applyNumberFormat="1" applyFont="1" applyFill="1" applyBorder="1" applyAlignment="1">
      <alignment horizontal="center" vertical="center"/>
    </xf>
    <xf numFmtId="195" fontId="32" fillId="0" borderId="0" xfId="0" applyNumberFormat="1" applyFont="1" applyAlignment="1">
      <alignment horizontal="center" vertical="center"/>
    </xf>
    <xf numFmtId="0" fontId="0" fillId="0" borderId="0" xfId="0" applyAlignment="1">
      <alignment horizontal="right" vertical="center"/>
    </xf>
    <xf numFmtId="176" fontId="24" fillId="0" borderId="0" xfId="0" applyNumberFormat="1" applyFont="1" applyAlignment="1">
      <alignment vertical="center"/>
    </xf>
    <xf numFmtId="38" fontId="24" fillId="0" borderId="0" xfId="0" applyNumberFormat="1" applyFont="1" applyAlignment="1">
      <alignment vertical="center"/>
    </xf>
    <xf numFmtId="180" fontId="24" fillId="0" borderId="37" xfId="0" applyNumberFormat="1" applyFont="1" applyBorder="1" applyAlignment="1">
      <alignment vertical="center"/>
    </xf>
    <xf numFmtId="176" fontId="37" fillId="0" borderId="0" xfId="0" applyNumberFormat="1" applyFont="1" applyAlignment="1">
      <alignment vertical="center"/>
    </xf>
    <xf numFmtId="9" fontId="33" fillId="0" borderId="0" xfId="0" applyNumberFormat="1" applyFont="1" applyAlignment="1">
      <alignment horizontal="left" vertical="center"/>
    </xf>
    <xf numFmtId="38" fontId="24" fillId="0" borderId="10" xfId="0" applyNumberFormat="1" applyFont="1" applyBorder="1" applyAlignment="1">
      <alignment vertical="center"/>
    </xf>
    <xf numFmtId="180" fontId="24" fillId="0" borderId="0" xfId="0" applyNumberFormat="1" applyFont="1" applyAlignment="1">
      <alignment vertical="center"/>
    </xf>
    <xf numFmtId="176" fontId="25" fillId="0" borderId="0" xfId="0" applyNumberFormat="1" applyFont="1" applyFill="1" applyBorder="1" applyAlignment="1">
      <alignment vertical="center"/>
    </xf>
    <xf numFmtId="41" fontId="7" fillId="0" borderId="0" xfId="24" applyFont="1" applyFill="1" applyBorder="1" applyAlignment="1">
      <alignment vertical="center"/>
    </xf>
    <xf numFmtId="41" fontId="62" fillId="0" borderId="0" xfId="24" applyFont="1" applyFill="1" applyBorder="1" applyAlignment="1">
      <alignment horizontal="justify" vertical="center"/>
    </xf>
    <xf numFmtId="180" fontId="37" fillId="0" borderId="0" xfId="0" applyNumberFormat="1" applyFont="1" applyBorder="1" applyAlignment="1">
      <alignment horizontal="center" vertical="center"/>
    </xf>
    <xf numFmtId="183" fontId="37" fillId="0" borderId="0" xfId="0" applyNumberFormat="1" applyFont="1" applyBorder="1" applyAlignment="1">
      <alignment horizontal="center" vertical="center"/>
    </xf>
    <xf numFmtId="180" fontId="37" fillId="0" borderId="0" xfId="0" applyNumberFormat="1" applyFont="1" applyBorder="1" applyAlignment="1">
      <alignment vertical="center"/>
    </xf>
    <xf numFmtId="180" fontId="37" fillId="0" borderId="0" xfId="0" applyNumberFormat="1" applyFont="1" applyBorder="1" applyAlignment="1">
      <alignment vertical="center" wrapText="1"/>
    </xf>
    <xf numFmtId="0" fontId="24" fillId="0" borderId="0" xfId="0" applyFont="1" applyBorder="1" applyAlignment="1">
      <alignment horizontal="center" vertical="center"/>
    </xf>
    <xf numFmtId="41" fontId="24" fillId="0" borderId="0" xfId="24" applyFont="1" applyBorder="1" applyAlignment="1">
      <alignment horizontal="center" vertical="center"/>
    </xf>
    <xf numFmtId="179" fontId="37" fillId="0" borderId="0" xfId="0" applyNumberFormat="1" applyFont="1" applyBorder="1" applyAlignment="1">
      <alignment horizontal="center" vertical="center"/>
    </xf>
    <xf numFmtId="41" fontId="24" fillId="0" borderId="0" xfId="0" applyNumberFormat="1" applyFont="1" applyBorder="1" applyAlignment="1">
      <alignment horizontal="center" vertical="center"/>
    </xf>
    <xf numFmtId="180" fontId="37" fillId="0" borderId="32" xfId="0" applyNumberFormat="1" applyFont="1" applyBorder="1" applyAlignment="1">
      <alignment vertical="center"/>
    </xf>
    <xf numFmtId="180" fontId="37" fillId="0" borderId="32" xfId="0" applyNumberFormat="1" applyFont="1" applyBorder="1" applyAlignment="1">
      <alignment horizontal="center" vertical="center"/>
    </xf>
    <xf numFmtId="183" fontId="37" fillId="0" borderId="32" xfId="0" applyNumberFormat="1" applyFont="1" applyBorder="1" applyAlignment="1">
      <alignment horizontal="center" vertical="center"/>
    </xf>
    <xf numFmtId="3" fontId="100" fillId="0" borderId="88" xfId="24" applyNumberFormat="1" applyFont="1" applyBorder="1" applyAlignment="1">
      <alignment vertical="center"/>
    </xf>
    <xf numFmtId="41" fontId="100" fillId="0" borderId="88" xfId="24" applyFont="1" applyBorder="1" applyAlignment="1">
      <alignment horizontal="center" vertical="center"/>
    </xf>
    <xf numFmtId="41" fontId="100" fillId="0" borderId="88" xfId="24" applyFont="1" applyBorder="1" applyAlignment="1">
      <alignment vertical="center"/>
    </xf>
    <xf numFmtId="41" fontId="101" fillId="0" borderId="88" xfId="24" applyFont="1" applyBorder="1" applyAlignment="1">
      <alignment vertical="center"/>
    </xf>
    <xf numFmtId="41" fontId="6" fillId="0" borderId="89" xfId="24" applyFont="1" applyBorder="1" applyAlignment="1">
      <alignment vertical="center" wrapText="1"/>
    </xf>
    <xf numFmtId="180" fontId="37" fillId="0" borderId="32" xfId="0" applyNumberFormat="1" applyFont="1" applyBorder="1" applyAlignment="1">
      <alignment horizontal="center" vertical="center"/>
    </xf>
    <xf numFmtId="183" fontId="37" fillId="0" borderId="32" xfId="0" applyNumberFormat="1" applyFont="1" applyBorder="1" applyAlignment="1">
      <alignment horizontal="center" vertical="center"/>
    </xf>
    <xf numFmtId="180" fontId="37" fillId="0" borderId="32" xfId="0" applyNumberFormat="1" applyFont="1" applyBorder="1" applyAlignment="1">
      <alignment vertical="center"/>
    </xf>
    <xf numFmtId="180" fontId="37" fillId="0" borderId="0" xfId="0" applyNumberFormat="1" applyFont="1" applyBorder="1" applyAlignment="1">
      <alignment horizontal="center" vertical="center"/>
    </xf>
    <xf numFmtId="183" fontId="37" fillId="0" borderId="0" xfId="0" applyNumberFormat="1" applyFont="1" applyBorder="1" applyAlignment="1">
      <alignment horizontal="center" vertical="center"/>
    </xf>
    <xf numFmtId="0" fontId="24" fillId="0" borderId="0" xfId="0" applyFont="1" applyBorder="1" applyAlignment="1">
      <alignment horizontal="center" vertical="center"/>
    </xf>
    <xf numFmtId="41" fontId="24" fillId="0" borderId="0" xfId="0" applyNumberFormat="1" applyFont="1" applyBorder="1" applyAlignment="1">
      <alignment horizontal="center" vertical="center"/>
    </xf>
    <xf numFmtId="41" fontId="24" fillId="0" borderId="0" xfId="24" applyFont="1" applyBorder="1" applyAlignment="1">
      <alignment horizontal="center" vertical="center"/>
    </xf>
    <xf numFmtId="179" fontId="37" fillId="0" borderId="0" xfId="0" applyNumberFormat="1" applyFont="1" applyBorder="1" applyAlignment="1">
      <alignment horizontal="center" vertical="center"/>
    </xf>
    <xf numFmtId="176" fontId="24" fillId="0" borderId="0" xfId="0" applyNumberFormat="1" applyFont="1" applyAlignment="1">
      <alignment vertical="center"/>
    </xf>
    <xf numFmtId="180" fontId="37" fillId="0" borderId="0" xfId="0" applyNumberFormat="1" applyFont="1" applyBorder="1" applyAlignment="1">
      <alignment vertical="center" wrapText="1"/>
    </xf>
    <xf numFmtId="180" fontId="37" fillId="0" borderId="0" xfId="0" applyNumberFormat="1" applyFont="1" applyBorder="1" applyAlignment="1">
      <alignment vertical="center"/>
    </xf>
    <xf numFmtId="0" fontId="0" fillId="0" borderId="0" xfId="0" applyAlignment="1">
      <alignment vertical="center"/>
    </xf>
    <xf numFmtId="176" fontId="25" fillId="0" borderId="0" xfId="0" applyNumberFormat="1" applyFont="1" applyFill="1" applyBorder="1" applyAlignment="1">
      <alignment vertical="center"/>
    </xf>
    <xf numFmtId="41" fontId="7" fillId="0" borderId="0" xfId="24" applyFont="1" applyFill="1" applyBorder="1" applyAlignment="1">
      <alignment vertical="center"/>
    </xf>
    <xf numFmtId="41" fontId="62" fillId="0" borderId="0" xfId="24" applyFont="1" applyFill="1" applyBorder="1" applyAlignment="1">
      <alignment horizontal="justify" vertical="center"/>
    </xf>
    <xf numFmtId="180" fontId="24" fillId="0" borderId="0" xfId="0" applyNumberFormat="1" applyFont="1" applyAlignment="1">
      <alignment vertical="center"/>
    </xf>
    <xf numFmtId="176" fontId="37" fillId="0" borderId="0" xfId="0" applyNumberFormat="1" applyFont="1" applyAlignment="1">
      <alignment vertical="center"/>
    </xf>
    <xf numFmtId="38" fontId="24" fillId="0" borderId="10" xfId="0" applyNumberFormat="1" applyFont="1" applyBorder="1" applyAlignment="1">
      <alignment vertical="center"/>
    </xf>
    <xf numFmtId="38" fontId="24" fillId="0" borderId="37" xfId="0" applyNumberFormat="1" applyFont="1" applyBorder="1" applyAlignment="1">
      <alignment vertical="center"/>
    </xf>
    <xf numFmtId="38" fontId="37" fillId="0" borderId="0" xfId="0" applyNumberFormat="1" applyFont="1" applyAlignment="1">
      <alignment vertical="center"/>
    </xf>
    <xf numFmtId="0" fontId="0" fillId="0" borderId="0" xfId="0" applyAlignment="1">
      <alignment horizontal="right" vertical="center"/>
    </xf>
    <xf numFmtId="38" fontId="24" fillId="0" borderId="0" xfId="0" applyNumberFormat="1" applyFont="1" applyAlignment="1">
      <alignment vertical="center"/>
    </xf>
    <xf numFmtId="180" fontId="24" fillId="0" borderId="37" xfId="0" applyNumberFormat="1" applyFont="1" applyBorder="1" applyAlignment="1">
      <alignment vertical="center"/>
    </xf>
    <xf numFmtId="9" fontId="33" fillId="0" borderId="0" xfId="0" applyNumberFormat="1" applyFont="1" applyAlignment="1">
      <alignment horizontal="left" vertical="center"/>
    </xf>
    <xf numFmtId="189" fontId="24" fillId="0" borderId="0" xfId="0" applyNumberFormat="1" applyFont="1" applyAlignment="1">
      <alignment vertical="center"/>
    </xf>
    <xf numFmtId="180" fontId="24" fillId="25" borderId="34" xfId="0" applyNumberFormat="1" applyFont="1" applyFill="1" applyBorder="1" applyAlignment="1">
      <alignment horizontal="center" vertical="center"/>
    </xf>
    <xf numFmtId="180" fontId="24" fillId="25" borderId="33" xfId="0" applyNumberFormat="1" applyFont="1" applyFill="1" applyBorder="1" applyAlignment="1">
      <alignment horizontal="center" vertical="center"/>
    </xf>
    <xf numFmtId="195" fontId="32" fillId="0" borderId="0" xfId="0" applyNumberFormat="1" applyFont="1" applyAlignment="1">
      <alignment horizontal="center" vertical="center"/>
    </xf>
    <xf numFmtId="187" fontId="33" fillId="0" borderId="0" xfId="0" applyNumberFormat="1" applyFont="1" applyAlignment="1">
      <alignment vertical="center"/>
    </xf>
    <xf numFmtId="184" fontId="24" fillId="0" borderId="0" xfId="0" applyNumberFormat="1" applyFont="1" applyBorder="1" applyAlignment="1">
      <alignment horizontal="center" vertical="center"/>
    </xf>
    <xf numFmtId="180" fontId="24" fillId="0" borderId="0" xfId="0" applyNumberFormat="1" applyFont="1" applyBorder="1" applyAlignment="1">
      <alignment vertical="center"/>
    </xf>
    <xf numFmtId="0" fontId="0" fillId="0" borderId="0" xfId="0" applyAlignment="1">
      <alignment vertical="center"/>
    </xf>
    <xf numFmtId="187" fontId="33" fillId="0" borderId="0" xfId="0" applyNumberFormat="1" applyFont="1" applyAlignment="1">
      <alignment vertical="center"/>
    </xf>
    <xf numFmtId="180" fontId="24" fillId="0" borderId="0" xfId="0" applyNumberFormat="1" applyFont="1" applyBorder="1" applyAlignment="1">
      <alignment vertical="center"/>
    </xf>
    <xf numFmtId="180" fontId="24" fillId="25" borderId="34" xfId="0" applyNumberFormat="1" applyFont="1" applyFill="1" applyBorder="1" applyAlignment="1">
      <alignment horizontal="center" vertical="center"/>
    </xf>
    <xf numFmtId="184" fontId="24" fillId="0" borderId="0" xfId="0" applyNumberFormat="1" applyFont="1" applyBorder="1" applyAlignment="1">
      <alignment horizontal="center" vertical="center"/>
    </xf>
    <xf numFmtId="189" fontId="24" fillId="0" borderId="0" xfId="0" applyNumberFormat="1" applyFont="1" applyAlignment="1">
      <alignment vertical="center"/>
    </xf>
    <xf numFmtId="38" fontId="37" fillId="0" borderId="0" xfId="0" applyNumberFormat="1" applyFont="1" applyAlignment="1">
      <alignment vertical="center"/>
    </xf>
    <xf numFmtId="38" fontId="24" fillId="0" borderId="37" xfId="0" applyNumberFormat="1" applyFont="1" applyBorder="1" applyAlignment="1">
      <alignment vertical="center"/>
    </xf>
    <xf numFmtId="180" fontId="24" fillId="25" borderId="33" xfId="0" applyNumberFormat="1" applyFont="1" applyFill="1" applyBorder="1" applyAlignment="1">
      <alignment horizontal="center" vertical="center"/>
    </xf>
    <xf numFmtId="195" fontId="32" fillId="0" borderId="0" xfId="0" applyNumberFormat="1" applyFont="1" applyAlignment="1">
      <alignment horizontal="center" vertical="center"/>
    </xf>
    <xf numFmtId="0" fontId="0" fillId="0" borderId="0" xfId="0" applyAlignment="1">
      <alignment horizontal="right" vertical="center"/>
    </xf>
    <xf numFmtId="176" fontId="24" fillId="0" borderId="0" xfId="0" applyNumberFormat="1" applyFont="1" applyAlignment="1">
      <alignment vertical="center"/>
    </xf>
    <xf numFmtId="38" fontId="24" fillId="0" borderId="0" xfId="0" applyNumberFormat="1" applyFont="1" applyAlignment="1">
      <alignment vertical="center"/>
    </xf>
    <xf numFmtId="180" fontId="24" fillId="0" borderId="37" xfId="0" applyNumberFormat="1" applyFont="1" applyBorder="1" applyAlignment="1">
      <alignment vertical="center"/>
    </xf>
    <xf numFmtId="176" fontId="37" fillId="0" borderId="0" xfId="0" applyNumberFormat="1" applyFont="1" applyAlignment="1">
      <alignment vertical="center"/>
    </xf>
    <xf numFmtId="9" fontId="33" fillId="0" borderId="0" xfId="0" applyNumberFormat="1" applyFont="1" applyAlignment="1">
      <alignment horizontal="left" vertical="center"/>
    </xf>
    <xf numFmtId="38" fontId="24" fillId="0" borderId="10" xfId="0" applyNumberFormat="1" applyFont="1" applyBorder="1" applyAlignment="1">
      <alignment vertical="center"/>
    </xf>
    <xf numFmtId="180" fontId="24" fillId="0" borderId="0" xfId="0" applyNumberFormat="1" applyFont="1" applyAlignment="1">
      <alignment vertical="center"/>
    </xf>
    <xf numFmtId="176" fontId="25" fillId="0" borderId="0" xfId="0" applyNumberFormat="1" applyFont="1" applyFill="1" applyBorder="1" applyAlignment="1">
      <alignment vertical="center"/>
    </xf>
    <xf numFmtId="41" fontId="7" fillId="0" borderId="0" xfId="24" applyFont="1" applyFill="1" applyBorder="1" applyAlignment="1">
      <alignment vertical="center"/>
    </xf>
    <xf numFmtId="41" fontId="62" fillId="0" borderId="0" xfId="24" applyFont="1" applyFill="1" applyBorder="1" applyAlignment="1">
      <alignment horizontal="justify" vertical="center"/>
    </xf>
    <xf numFmtId="180" fontId="37" fillId="0" borderId="0" xfId="0" applyNumberFormat="1" applyFont="1" applyBorder="1" applyAlignment="1">
      <alignment horizontal="center" vertical="center"/>
    </xf>
    <xf numFmtId="183" fontId="37" fillId="0" borderId="0" xfId="0" applyNumberFormat="1" applyFont="1" applyBorder="1" applyAlignment="1">
      <alignment horizontal="center" vertical="center"/>
    </xf>
    <xf numFmtId="180" fontId="37" fillId="0" borderId="0" xfId="0" applyNumberFormat="1" applyFont="1" applyBorder="1" applyAlignment="1">
      <alignment vertical="center"/>
    </xf>
    <xf numFmtId="180" fontId="37" fillId="0" borderId="0" xfId="0" applyNumberFormat="1" applyFont="1" applyBorder="1" applyAlignment="1">
      <alignment vertical="center" wrapText="1"/>
    </xf>
    <xf numFmtId="0" fontId="24" fillId="0" borderId="0" xfId="0" applyFont="1" applyBorder="1" applyAlignment="1">
      <alignment horizontal="center" vertical="center"/>
    </xf>
    <xf numFmtId="41" fontId="24" fillId="0" borderId="0" xfId="24" applyFont="1" applyBorder="1" applyAlignment="1">
      <alignment horizontal="center" vertical="center"/>
    </xf>
    <xf numFmtId="179" fontId="37" fillId="0" borderId="0" xfId="0" applyNumberFormat="1" applyFont="1" applyBorder="1" applyAlignment="1">
      <alignment horizontal="center" vertical="center"/>
    </xf>
    <xf numFmtId="41" fontId="24" fillId="0" borderId="0" xfId="0" applyNumberFormat="1" applyFont="1" applyBorder="1" applyAlignment="1">
      <alignment horizontal="center" vertical="center"/>
    </xf>
    <xf numFmtId="180" fontId="37" fillId="0" borderId="32" xfId="0" applyNumberFormat="1" applyFont="1" applyBorder="1" applyAlignment="1">
      <alignment vertical="center"/>
    </xf>
    <xf numFmtId="180" fontId="37" fillId="0" borderId="32" xfId="0" applyNumberFormat="1" applyFont="1" applyBorder="1" applyAlignment="1">
      <alignment horizontal="center" vertical="center"/>
    </xf>
    <xf numFmtId="183" fontId="37" fillId="0" borderId="32" xfId="0" applyNumberFormat="1" applyFont="1" applyBorder="1" applyAlignment="1">
      <alignment horizontal="center" vertical="center"/>
    </xf>
    <xf numFmtId="41" fontId="100" fillId="28" borderId="90" xfId="24" applyFont="1" applyFill="1" applyBorder="1" applyAlignment="1">
      <alignment vertical="center"/>
    </xf>
    <xf numFmtId="41" fontId="100" fillId="28" borderId="56" xfId="24" applyFont="1" applyFill="1" applyBorder="1" applyAlignment="1">
      <alignment vertical="center"/>
    </xf>
    <xf numFmtId="3" fontId="100" fillId="0" borderId="56" xfId="24" applyNumberFormat="1" applyFont="1" applyBorder="1" applyAlignment="1">
      <alignment vertical="center"/>
    </xf>
    <xf numFmtId="41" fontId="100" fillId="0" borderId="56" xfId="24" applyFont="1" applyBorder="1" applyAlignment="1">
      <alignment horizontal="center" vertical="center"/>
    </xf>
    <xf numFmtId="41" fontId="100" fillId="0" borderId="56" xfId="24" applyFont="1" applyBorder="1" applyAlignment="1">
      <alignment vertical="center"/>
    </xf>
    <xf numFmtId="41" fontId="101" fillId="0" borderId="56" xfId="24" applyFont="1" applyBorder="1" applyAlignment="1">
      <alignment vertical="center"/>
    </xf>
    <xf numFmtId="41" fontId="6" fillId="0" borderId="91" xfId="24" applyFont="1" applyBorder="1" applyAlignment="1">
      <alignment vertical="center" wrapText="1"/>
    </xf>
    <xf numFmtId="41" fontId="6" fillId="0" borderId="0" xfId="0" applyNumberFormat="1" applyFont="1" applyAlignment="1">
      <alignment vertical="center"/>
    </xf>
    <xf numFmtId="178" fontId="120" fillId="0" borderId="21" xfId="0" applyNumberFormat="1" applyFont="1" applyBorder="1" applyAlignment="1">
      <alignment vertical="center"/>
    </xf>
    <xf numFmtId="176" fontId="122" fillId="0" borderId="0" xfId="0" applyNumberFormat="1" applyFont="1" applyAlignment="1">
      <alignment vertical="center"/>
    </xf>
    <xf numFmtId="183" fontId="123" fillId="0" borderId="0" xfId="0" applyNumberFormat="1" applyFont="1" applyFill="1" applyBorder="1" applyAlignment="1">
      <alignment vertical="center"/>
    </xf>
    <xf numFmtId="41" fontId="124" fillId="0" borderId="0" xfId="24" applyFont="1" applyFill="1" applyBorder="1" applyAlignment="1">
      <alignment vertical="center"/>
    </xf>
    <xf numFmtId="0" fontId="124" fillId="0" borderId="0" xfId="0" applyFont="1" applyFill="1" applyBorder="1" applyAlignment="1">
      <alignment vertical="center"/>
    </xf>
    <xf numFmtId="180" fontId="123" fillId="0" borderId="0" xfId="0" applyNumberFormat="1" applyFont="1" applyFill="1" applyBorder="1" applyAlignment="1">
      <alignment vertical="center"/>
    </xf>
    <xf numFmtId="223" fontId="125" fillId="0" borderId="0" xfId="0" applyNumberFormat="1" applyFont="1" applyAlignment="1"/>
    <xf numFmtId="223" fontId="125" fillId="0" borderId="0" xfId="0" applyNumberFormat="1" applyFont="1" applyAlignment="1">
      <alignment horizontal="left"/>
    </xf>
    <xf numFmtId="180" fontId="120" fillId="24" borderId="54" xfId="0" applyNumberFormat="1" applyFont="1" applyFill="1" applyBorder="1" applyAlignment="1">
      <alignment horizontal="center" vertical="center"/>
    </xf>
    <xf numFmtId="180" fontId="123" fillId="0" borderId="0" xfId="0" applyNumberFormat="1" applyFont="1" applyFill="1" applyAlignment="1">
      <alignment vertical="center"/>
    </xf>
    <xf numFmtId="178" fontId="67" fillId="37" borderId="0" xfId="0" applyNumberFormat="1" applyFont="1" applyFill="1" applyAlignment="1">
      <alignment horizontal="left"/>
    </xf>
    <xf numFmtId="0" fontId="125" fillId="0" borderId="0" xfId="0" applyFont="1" applyAlignment="1"/>
    <xf numFmtId="41" fontId="127" fillId="28" borderId="73" xfId="24" applyFont="1" applyFill="1" applyBorder="1" applyAlignment="1">
      <alignment horizontal="center" vertical="center"/>
    </xf>
    <xf numFmtId="41" fontId="127" fillId="0" borderId="46" xfId="24" applyFont="1" applyFill="1" applyBorder="1" applyAlignment="1">
      <alignment vertical="center"/>
    </xf>
    <xf numFmtId="41" fontId="126" fillId="0" borderId="46" xfId="24" applyFont="1" applyFill="1" applyBorder="1" applyAlignment="1">
      <alignment vertical="center"/>
    </xf>
    <xf numFmtId="176" fontId="6" fillId="0" borderId="42" xfId="0" applyNumberFormat="1" applyFont="1" applyBorder="1" applyAlignment="1">
      <alignment horizontal="center" vertical="center"/>
    </xf>
    <xf numFmtId="41" fontId="118" fillId="0" borderId="86" xfId="24" applyFont="1" applyBorder="1" applyAlignment="1">
      <alignment vertical="center"/>
    </xf>
    <xf numFmtId="41" fontId="127" fillId="28" borderId="49" xfId="24" applyFont="1" applyFill="1" applyBorder="1" applyAlignment="1">
      <alignment horizontal="center" vertical="center"/>
    </xf>
    <xf numFmtId="0" fontId="140" fillId="0" borderId="12" xfId="359" applyFont="1" applyBorder="1" applyAlignment="1">
      <alignment vertical="center"/>
    </xf>
    <xf numFmtId="0" fontId="140" fillId="0" borderId="13" xfId="359" applyFont="1" applyBorder="1" applyAlignment="1">
      <alignment vertical="center"/>
    </xf>
    <xf numFmtId="0" fontId="140" fillId="0" borderId="27" xfId="359" applyFont="1" applyBorder="1" applyAlignment="1">
      <alignment vertical="center"/>
    </xf>
    <xf numFmtId="0" fontId="5" fillId="0" borderId="0" xfId="360"/>
    <xf numFmtId="0" fontId="140" fillId="0" borderId="15" xfId="359" applyFont="1" applyBorder="1" applyAlignment="1">
      <alignment vertical="center"/>
    </xf>
    <xf numFmtId="0" fontId="140" fillId="0" borderId="0" xfId="359" applyFont="1" applyAlignment="1">
      <alignment vertical="center"/>
    </xf>
    <xf numFmtId="0" fontId="140" fillId="0" borderId="29" xfId="359" applyFont="1" applyBorder="1" applyAlignment="1">
      <alignment vertical="center"/>
    </xf>
    <xf numFmtId="0" fontId="141" fillId="0" borderId="0" xfId="359" applyFont="1" applyAlignment="1">
      <alignment vertical="center"/>
    </xf>
    <xf numFmtId="0" fontId="144" fillId="0" borderId="15" xfId="359" applyFont="1" applyBorder="1" applyAlignment="1">
      <alignment horizontal="center" vertical="center"/>
    </xf>
    <xf numFmtId="0" fontId="144" fillId="0" borderId="0" xfId="359" applyFont="1" applyAlignment="1">
      <alignment horizontal="center" vertical="center"/>
    </xf>
    <xf numFmtId="0" fontId="144" fillId="0" borderId="29" xfId="359" applyFont="1" applyBorder="1" applyAlignment="1">
      <alignment horizontal="center" vertical="center"/>
    </xf>
    <xf numFmtId="0" fontId="140" fillId="0" borderId="18" xfId="359" applyFont="1" applyBorder="1" applyAlignment="1">
      <alignment vertical="center"/>
    </xf>
    <xf numFmtId="0" fontId="140" fillId="0" borderId="19" xfId="359" applyFont="1" applyBorder="1" applyAlignment="1">
      <alignment vertical="center"/>
    </xf>
    <xf numFmtId="0" fontId="140" fillId="0" borderId="20" xfId="359" applyFont="1" applyBorder="1" applyAlignment="1">
      <alignment vertical="center"/>
    </xf>
    <xf numFmtId="0" fontId="147" fillId="0" borderId="0" xfId="359" applyFont="1" applyAlignment="1">
      <alignment horizontal="right" vertical="center"/>
    </xf>
    <xf numFmtId="41" fontId="147" fillId="0" borderId="0" xfId="360" applyNumberFormat="1" applyFont="1" applyAlignment="1">
      <alignment vertical="center"/>
    </xf>
    <xf numFmtId="0" fontId="147" fillId="0" borderId="0" xfId="359" applyFont="1" applyAlignment="1">
      <alignment vertical="center"/>
    </xf>
    <xf numFmtId="41" fontId="141" fillId="0" borderId="29" xfId="361" applyFont="1" applyBorder="1" applyAlignment="1">
      <alignment vertical="center"/>
    </xf>
    <xf numFmtId="176" fontId="5" fillId="0" borderId="0" xfId="360" applyNumberFormat="1" applyAlignment="1">
      <alignment vertical="center"/>
    </xf>
    <xf numFmtId="9" fontId="0" fillId="0" borderId="0" xfId="362" applyFont="1" applyAlignment="1">
      <alignment vertical="center"/>
    </xf>
    <xf numFmtId="9" fontId="100" fillId="0" borderId="88" xfId="24" applyNumberFormat="1" applyFont="1" applyBorder="1" applyAlignment="1">
      <alignment horizontal="center" vertical="center"/>
    </xf>
    <xf numFmtId="180" fontId="119" fillId="0" borderId="88" xfId="0" applyNumberFormat="1" applyFont="1" applyBorder="1" applyAlignment="1">
      <alignment vertical="center"/>
    </xf>
    <xf numFmtId="180" fontId="119" fillId="0" borderId="11" xfId="0" applyNumberFormat="1" applyFont="1" applyBorder="1" applyAlignment="1">
      <alignment vertical="center"/>
    </xf>
    <xf numFmtId="41" fontId="101" fillId="0" borderId="11" xfId="24" applyFont="1" applyBorder="1" applyAlignment="1">
      <alignment horizontal="center" vertical="center"/>
    </xf>
    <xf numFmtId="41" fontId="118" fillId="0" borderId="47" xfId="24" applyFont="1" applyBorder="1" applyAlignment="1">
      <alignment horizontal="center" vertical="center"/>
    </xf>
    <xf numFmtId="0" fontId="140" fillId="0" borderId="15" xfId="359" applyFont="1" applyBorder="1" applyAlignment="1">
      <alignment vertical="center"/>
    </xf>
    <xf numFmtId="0" fontId="140" fillId="0" borderId="0" xfId="359" applyFont="1" applyAlignment="1">
      <alignment vertical="center"/>
    </xf>
    <xf numFmtId="0" fontId="146" fillId="0" borderId="15" xfId="359" applyFont="1" applyBorder="1" applyAlignment="1">
      <alignment horizontal="center" vertical="center"/>
    </xf>
    <xf numFmtId="0" fontId="146" fillId="0" borderId="0" xfId="359" applyFont="1" applyAlignment="1">
      <alignment horizontal="center" vertical="center"/>
    </xf>
    <xf numFmtId="0" fontId="146" fillId="0" borderId="29" xfId="359" applyFont="1" applyBorder="1" applyAlignment="1">
      <alignment horizontal="center" vertical="center"/>
    </xf>
    <xf numFmtId="41" fontId="141" fillId="0" borderId="15" xfId="361" applyFont="1" applyBorder="1" applyAlignment="1">
      <alignment horizontal="right" vertical="center"/>
    </xf>
    <xf numFmtId="41" fontId="141" fillId="0" borderId="0" xfId="361" applyFont="1" applyBorder="1" applyAlignment="1">
      <alignment horizontal="right" vertical="center"/>
    </xf>
    <xf numFmtId="41" fontId="141" fillId="0" borderId="0" xfId="361" applyFont="1" applyBorder="1" applyAlignment="1">
      <alignment horizontal="center" vertical="center"/>
    </xf>
    <xf numFmtId="176" fontId="141" fillId="0" borderId="0" xfId="361" applyNumberFormat="1" applyFont="1" applyBorder="1" applyAlignment="1">
      <alignment horizontal="center" vertical="center"/>
    </xf>
    <xf numFmtId="0" fontId="141" fillId="0" borderId="0" xfId="359" applyFont="1" applyAlignment="1">
      <alignment horizontal="center" vertical="center"/>
    </xf>
    <xf numFmtId="0" fontId="141" fillId="0" borderId="29" xfId="359" applyFont="1" applyBorder="1" applyAlignment="1">
      <alignment horizontal="center" vertical="center"/>
    </xf>
    <xf numFmtId="0" fontId="142" fillId="0" borderId="15" xfId="359" applyFont="1" applyBorder="1" applyAlignment="1">
      <alignment horizontal="center" vertical="center"/>
    </xf>
    <xf numFmtId="0" fontId="142" fillId="0" borderId="0" xfId="359" applyFont="1" applyAlignment="1">
      <alignment horizontal="center" vertical="center"/>
    </xf>
    <xf numFmtId="0" fontId="142" fillId="0" borderId="29" xfId="359" applyFont="1" applyBorder="1" applyAlignment="1">
      <alignment horizontal="center" vertical="center"/>
    </xf>
    <xf numFmtId="0" fontId="143" fillId="0" borderId="15" xfId="359" applyFont="1" applyBorder="1" applyAlignment="1">
      <alignment horizontal="center" vertical="center"/>
    </xf>
    <xf numFmtId="0" fontId="143" fillId="0" borderId="0" xfId="359" applyFont="1" applyAlignment="1">
      <alignment horizontal="center" vertical="center"/>
    </xf>
    <xf numFmtId="0" fontId="143" fillId="0" borderId="29" xfId="359" applyFont="1" applyBorder="1" applyAlignment="1">
      <alignment horizontal="center" vertical="center"/>
    </xf>
    <xf numFmtId="0" fontId="145" fillId="0" borderId="92" xfId="359" applyFont="1" applyBorder="1" applyAlignment="1">
      <alignment horizontal="center" vertical="center" wrapText="1"/>
    </xf>
    <xf numFmtId="0" fontId="145" fillId="0" borderId="95" xfId="359" applyFont="1" applyBorder="1" applyAlignment="1">
      <alignment horizontal="center" vertical="center"/>
    </xf>
    <xf numFmtId="0" fontId="145" fillId="0" borderId="93" xfId="359" applyFont="1" applyBorder="1" applyAlignment="1">
      <alignment horizontal="center" vertical="center"/>
    </xf>
    <xf numFmtId="0" fontId="145" fillId="0" borderId="32" xfId="359" applyFont="1" applyBorder="1" applyAlignment="1">
      <alignment horizontal="center" vertical="center"/>
    </xf>
    <xf numFmtId="0" fontId="145" fillId="0" borderId="93" xfId="359" applyFont="1" applyBorder="1" applyAlignment="1">
      <alignment horizontal="center" vertical="center" wrapText="1"/>
    </xf>
    <xf numFmtId="0" fontId="145" fillId="0" borderId="94" xfId="359" applyFont="1" applyBorder="1" applyAlignment="1">
      <alignment horizontal="center" vertical="center"/>
    </xf>
    <xf numFmtId="0" fontId="145" fillId="0" borderId="96" xfId="359" applyFont="1" applyBorder="1" applyAlignment="1">
      <alignment horizontal="center" vertical="center"/>
    </xf>
    <xf numFmtId="41" fontId="118" fillId="0" borderId="97" xfId="24" applyFont="1" applyBorder="1" applyAlignment="1">
      <alignment horizontal="center" vertical="center"/>
    </xf>
    <xf numFmtId="41" fontId="118" fillId="0" borderId="98" xfId="24" applyFont="1" applyBorder="1" applyAlignment="1">
      <alignment horizontal="center" vertical="center"/>
    </xf>
    <xf numFmtId="176" fontId="6" fillId="0" borderId="43" xfId="0" applyNumberFormat="1" applyFont="1" applyFill="1" applyBorder="1" applyAlignment="1">
      <alignment horizontal="center" vertical="center"/>
    </xf>
    <xf numFmtId="176" fontId="6" fillId="0" borderId="49" xfId="0" applyNumberFormat="1" applyFont="1" applyFill="1" applyBorder="1" applyAlignment="1">
      <alignment horizontal="center" vertical="center"/>
    </xf>
    <xf numFmtId="176" fontId="6" fillId="0" borderId="44" xfId="0" applyNumberFormat="1" applyFont="1" applyBorder="1" applyAlignment="1">
      <alignment horizontal="center" vertical="center"/>
    </xf>
    <xf numFmtId="176" fontId="6" fillId="0" borderId="42" xfId="0" applyNumberFormat="1" applyFont="1" applyBorder="1" applyAlignment="1">
      <alignment horizontal="center" vertical="center"/>
    </xf>
    <xf numFmtId="177" fontId="6" fillId="0" borderId="44" xfId="0" applyNumberFormat="1" applyFont="1" applyBorder="1" applyAlignment="1">
      <alignment horizontal="center" vertical="center" wrapText="1"/>
    </xf>
    <xf numFmtId="177" fontId="6" fillId="0" borderId="42" xfId="0" applyNumberFormat="1" applyFont="1" applyBorder="1" applyAlignment="1">
      <alignment horizontal="center" vertical="center"/>
    </xf>
    <xf numFmtId="176" fontId="6" fillId="0" borderId="45" xfId="0" applyNumberFormat="1" applyFont="1" applyBorder="1" applyAlignment="1">
      <alignment horizontal="center" vertical="center"/>
    </xf>
    <xf numFmtId="176" fontId="6" fillId="0" borderId="48" xfId="0" applyNumberFormat="1" applyFont="1" applyBorder="1" applyAlignment="1">
      <alignment horizontal="center" vertical="center"/>
    </xf>
    <xf numFmtId="180" fontId="37" fillId="0" borderId="0" xfId="0" applyNumberFormat="1" applyFont="1" applyBorder="1" applyAlignment="1">
      <alignment horizontal="center" vertical="center"/>
    </xf>
    <xf numFmtId="0" fontId="24" fillId="0" borderId="0" xfId="0" applyFont="1" applyBorder="1" applyAlignment="1">
      <alignment horizontal="center" vertical="center"/>
    </xf>
    <xf numFmtId="41" fontId="24" fillId="0" borderId="0" xfId="0" applyNumberFormat="1" applyFont="1" applyBorder="1" applyAlignment="1">
      <alignment horizontal="center" vertical="center"/>
    </xf>
    <xf numFmtId="183" fontId="37" fillId="0" borderId="0" xfId="0" applyNumberFormat="1" applyFont="1" applyBorder="1" applyAlignment="1">
      <alignment horizontal="center" vertical="center"/>
    </xf>
    <xf numFmtId="0" fontId="34" fillId="0" borderId="0" xfId="0" applyFont="1" applyBorder="1" applyAlignment="1">
      <alignment horizontal="center" vertical="center"/>
    </xf>
    <xf numFmtId="41" fontId="24" fillId="0" borderId="0" xfId="24" applyFont="1" applyBorder="1" applyAlignment="1">
      <alignment horizontal="center" vertical="center"/>
    </xf>
    <xf numFmtId="0" fontId="24" fillId="0" borderId="0" xfId="0" applyFont="1" applyBorder="1" applyAlignment="1">
      <alignment horizontal="left" vertical="center"/>
    </xf>
    <xf numFmtId="41" fontId="37" fillId="0" borderId="0" xfId="24" applyFont="1" applyBorder="1" applyAlignment="1">
      <alignment horizontal="center" vertical="center"/>
    </xf>
    <xf numFmtId="0" fontId="33" fillId="0" borderId="0" xfId="0" applyFont="1" applyBorder="1" applyAlignment="1">
      <alignment horizontal="center" vertical="center"/>
    </xf>
    <xf numFmtId="0" fontId="48" fillId="0" borderId="0" xfId="0" applyFont="1" applyBorder="1" applyAlignment="1">
      <alignment horizontal="center" vertical="center"/>
    </xf>
    <xf numFmtId="179" fontId="37" fillId="0" borderId="0" xfId="0" applyNumberFormat="1" applyFont="1" applyBorder="1" applyAlignment="1">
      <alignment horizontal="center" vertical="center"/>
    </xf>
    <xf numFmtId="41" fontId="60" fillId="0" borderId="0" xfId="24" applyFont="1" applyBorder="1" applyAlignment="1">
      <alignment horizontal="center" vertical="center"/>
    </xf>
    <xf numFmtId="180" fontId="37" fillId="0" borderId="0" xfId="0" applyNumberFormat="1" applyFont="1" applyBorder="1" applyAlignment="1">
      <alignment horizontal="center" vertical="center" wrapText="1"/>
    </xf>
    <xf numFmtId="0" fontId="31" fillId="0" borderId="0" xfId="0" applyFont="1" applyBorder="1" applyAlignment="1">
      <alignment horizontal="center" vertical="center"/>
    </xf>
    <xf numFmtId="41" fontId="34" fillId="0" borderId="0" xfId="24" applyFont="1" applyBorder="1" applyAlignment="1">
      <alignment horizontal="center" vertical="center"/>
    </xf>
    <xf numFmtId="0" fontId="24" fillId="0" borderId="0" xfId="0" applyFont="1" applyBorder="1" applyAlignment="1">
      <alignment horizontal="left" vertical="center" wrapText="1"/>
    </xf>
    <xf numFmtId="176" fontId="24" fillId="0" borderId="0" xfId="0" applyNumberFormat="1" applyFont="1" applyAlignment="1">
      <alignment vertical="center"/>
    </xf>
    <xf numFmtId="0" fontId="0" fillId="0" borderId="0" xfId="0" applyAlignment="1">
      <alignment vertical="center"/>
    </xf>
    <xf numFmtId="180" fontId="37" fillId="0" borderId="0" xfId="0" applyNumberFormat="1" applyFont="1" applyBorder="1" applyAlignment="1">
      <alignment vertical="center"/>
    </xf>
    <xf numFmtId="38" fontId="39" fillId="0" borderId="0" xfId="0" applyNumberFormat="1" applyFont="1" applyAlignment="1">
      <alignment horizontal="right" vertical="center"/>
    </xf>
    <xf numFmtId="180" fontId="37" fillId="0" borderId="0" xfId="0" applyNumberFormat="1" applyFont="1" applyBorder="1" applyAlignment="1">
      <alignment vertical="center" wrapText="1"/>
    </xf>
    <xf numFmtId="183" fontId="37" fillId="0" borderId="32" xfId="0" applyNumberFormat="1" applyFont="1" applyBorder="1" applyAlignment="1">
      <alignment horizontal="center" vertical="center"/>
    </xf>
    <xf numFmtId="180" fontId="37" fillId="0" borderId="32" xfId="0" applyNumberFormat="1" applyFont="1" applyBorder="1" applyAlignment="1">
      <alignment horizontal="center" vertical="center"/>
    </xf>
    <xf numFmtId="180" fontId="24" fillId="0" borderId="51" xfId="0" applyNumberFormat="1" applyFont="1" applyBorder="1" applyAlignment="1">
      <alignment horizontal="center" vertical="center"/>
    </xf>
    <xf numFmtId="180" fontId="24" fillId="0" borderId="7" xfId="0" applyNumberFormat="1" applyFont="1" applyBorder="1" applyAlignment="1">
      <alignment horizontal="center" vertical="center"/>
    </xf>
    <xf numFmtId="180" fontId="24" fillId="0" borderId="41" xfId="0" applyNumberFormat="1" applyFont="1" applyBorder="1" applyAlignment="1">
      <alignment horizontal="center" vertical="center"/>
    </xf>
    <xf numFmtId="180" fontId="36" fillId="0" borderId="51" xfId="0" applyNumberFormat="1" applyFont="1" applyBorder="1" applyAlignment="1">
      <alignment horizontal="center" vertical="center"/>
    </xf>
    <xf numFmtId="180" fontId="36" fillId="0" borderId="7" xfId="0" applyNumberFormat="1" applyFont="1" applyBorder="1" applyAlignment="1">
      <alignment horizontal="center" vertical="center"/>
    </xf>
    <xf numFmtId="180" fontId="36" fillId="0" borderId="41" xfId="0" applyNumberFormat="1" applyFont="1" applyBorder="1" applyAlignment="1">
      <alignment horizontal="center" vertical="center"/>
    </xf>
    <xf numFmtId="180" fontId="37" fillId="0" borderId="32" xfId="0" applyNumberFormat="1" applyFont="1" applyBorder="1" applyAlignment="1">
      <alignment horizontal="center" vertical="center" wrapText="1"/>
    </xf>
    <xf numFmtId="180" fontId="37" fillId="0" borderId="32" xfId="0" applyNumberFormat="1" applyFont="1" applyBorder="1" applyAlignment="1">
      <alignment vertical="center"/>
    </xf>
    <xf numFmtId="180" fontId="37" fillId="0" borderId="32" xfId="0" applyNumberFormat="1" applyFont="1" applyBorder="1" applyAlignment="1">
      <alignment vertical="center" wrapText="1"/>
    </xf>
    <xf numFmtId="41" fontId="25" fillId="0" borderId="0" xfId="24" applyFont="1" applyFill="1" applyBorder="1" applyAlignment="1">
      <alignment horizontal="center" vertical="center"/>
    </xf>
    <xf numFmtId="176" fontId="25" fillId="0" borderId="0" xfId="0" applyNumberFormat="1" applyFont="1" applyFill="1" applyBorder="1" applyAlignment="1">
      <alignment vertical="center"/>
    </xf>
    <xf numFmtId="38" fontId="33" fillId="0" borderId="0" xfId="0" applyNumberFormat="1" applyFont="1" applyAlignment="1">
      <alignment vertical="center"/>
    </xf>
    <xf numFmtId="0" fontId="1" fillId="0" borderId="0" xfId="0" applyFont="1" applyAlignment="1">
      <alignment vertical="center"/>
    </xf>
    <xf numFmtId="180" fontId="24" fillId="0" borderId="0" xfId="0" applyNumberFormat="1" applyFont="1" applyAlignment="1">
      <alignment vertical="center"/>
    </xf>
    <xf numFmtId="41" fontId="62" fillId="0" borderId="0" xfId="24" applyFont="1" applyFill="1" applyBorder="1" applyAlignment="1">
      <alignment horizontal="justify" vertical="center"/>
    </xf>
    <xf numFmtId="0" fontId="63" fillId="0" borderId="0" xfId="0" applyFont="1" applyFill="1" applyBorder="1" applyAlignment="1">
      <alignment vertical="center"/>
    </xf>
    <xf numFmtId="41" fontId="25" fillId="0" borderId="0" xfId="24" applyFont="1" applyFill="1" applyBorder="1" applyAlignment="1">
      <alignment horizontal="left" vertical="center"/>
    </xf>
    <xf numFmtId="189" fontId="25" fillId="0" borderId="0" xfId="0" applyNumberFormat="1" applyFont="1" applyFill="1" applyBorder="1" applyAlignment="1">
      <alignment horizontal="right" vertical="center"/>
    </xf>
    <xf numFmtId="38" fontId="36" fillId="0" borderId="0" xfId="0" applyNumberFormat="1" applyFont="1" applyFill="1" applyAlignment="1">
      <alignment vertical="center"/>
    </xf>
    <xf numFmtId="0" fontId="8" fillId="0" borderId="0" xfId="0" applyFont="1" applyFill="1" applyAlignment="1">
      <alignment vertical="center"/>
    </xf>
    <xf numFmtId="38" fontId="39" fillId="0" borderId="0" xfId="0" applyNumberFormat="1" applyFont="1" applyFill="1" applyAlignment="1">
      <alignment horizontal="right" vertical="center"/>
    </xf>
    <xf numFmtId="0" fontId="0" fillId="0" borderId="0" xfId="0" applyFill="1" applyAlignment="1">
      <alignment vertical="center"/>
    </xf>
    <xf numFmtId="41" fontId="7" fillId="0" borderId="0" xfId="24" applyFont="1" applyFill="1" applyBorder="1" applyAlignment="1">
      <alignment vertical="center"/>
    </xf>
    <xf numFmtId="0" fontId="7" fillId="0" borderId="0" xfId="0" applyFont="1" applyFill="1" applyBorder="1" applyAlignment="1">
      <alignment vertical="center"/>
    </xf>
    <xf numFmtId="180" fontId="33" fillId="0" borderId="0" xfId="0" applyNumberFormat="1" applyFont="1" applyAlignment="1">
      <alignment horizontal="right" vertical="center"/>
    </xf>
    <xf numFmtId="0" fontId="0" fillId="0" borderId="0" xfId="0" applyAlignment="1">
      <alignment horizontal="right" vertical="center"/>
    </xf>
    <xf numFmtId="190" fontId="33" fillId="0" borderId="0" xfId="0" applyNumberFormat="1" applyFont="1" applyAlignment="1">
      <alignment horizontal="left" vertical="center"/>
    </xf>
    <xf numFmtId="176" fontId="24" fillId="0" borderId="0" xfId="0" applyNumberFormat="1" applyFont="1" applyAlignment="1">
      <alignment horizontal="center" vertical="center"/>
    </xf>
    <xf numFmtId="38" fontId="24" fillId="0" borderId="0" xfId="0" applyNumberFormat="1" applyFont="1" applyAlignment="1">
      <alignment vertical="center"/>
    </xf>
    <xf numFmtId="38" fontId="24" fillId="0" borderId="37" xfId="0" applyNumberFormat="1" applyFont="1" applyBorder="1" applyAlignment="1">
      <alignment vertical="center"/>
    </xf>
    <xf numFmtId="38" fontId="24" fillId="0" borderId="10" xfId="0" applyNumberFormat="1" applyFont="1" applyBorder="1" applyAlignment="1">
      <alignment vertical="center"/>
    </xf>
    <xf numFmtId="38" fontId="1" fillId="0" borderId="0" xfId="0" applyNumberFormat="1" applyFont="1" applyAlignment="1">
      <alignment vertical="center"/>
    </xf>
    <xf numFmtId="189" fontId="24" fillId="0" borderId="0" xfId="0" applyNumberFormat="1" applyFont="1" applyAlignment="1">
      <alignment vertical="center"/>
    </xf>
    <xf numFmtId="180" fontId="37" fillId="0" borderId="0" xfId="0" applyNumberFormat="1" applyFont="1" applyAlignment="1">
      <alignment horizontal="left" vertical="center" indent="3"/>
    </xf>
    <xf numFmtId="38" fontId="37" fillId="0" borderId="0" xfId="0" applyNumberFormat="1" applyFont="1" applyAlignment="1">
      <alignment vertical="center"/>
    </xf>
    <xf numFmtId="38" fontId="0" fillId="0" borderId="0" xfId="0" applyNumberFormat="1" applyAlignment="1">
      <alignment vertical="center"/>
    </xf>
    <xf numFmtId="38" fontId="36" fillId="0" borderId="0" xfId="0" applyNumberFormat="1" applyFont="1" applyAlignment="1">
      <alignment vertical="center"/>
    </xf>
    <xf numFmtId="0" fontId="8" fillId="0" borderId="0" xfId="0" applyFont="1" applyAlignment="1">
      <alignment vertical="center"/>
    </xf>
    <xf numFmtId="176" fontId="37" fillId="0" borderId="0" xfId="0" applyNumberFormat="1" applyFont="1" applyAlignment="1">
      <alignment vertical="center"/>
    </xf>
    <xf numFmtId="38" fontId="32" fillId="0" borderId="0" xfId="0" applyNumberFormat="1" applyFont="1" applyAlignment="1">
      <alignment vertical="center"/>
    </xf>
    <xf numFmtId="176" fontId="37" fillId="0" borderId="10" xfId="0" applyNumberFormat="1" applyFont="1" applyBorder="1" applyAlignment="1">
      <alignment vertical="center"/>
    </xf>
    <xf numFmtId="38" fontId="32" fillId="0" borderId="0" xfId="0" applyNumberFormat="1" applyFont="1" applyAlignment="1">
      <alignment horizontal="center" vertical="center"/>
    </xf>
    <xf numFmtId="2" fontId="32" fillId="0" borderId="0" xfId="0" applyNumberFormat="1" applyFont="1" applyAlignment="1">
      <alignment horizontal="center" vertical="center"/>
    </xf>
    <xf numFmtId="195" fontId="32" fillId="0" borderId="0" xfId="0" applyNumberFormat="1" applyFont="1" applyAlignment="1">
      <alignment horizontal="center" vertical="center"/>
    </xf>
    <xf numFmtId="187" fontId="33" fillId="0" borderId="0" xfId="0" applyNumberFormat="1" applyFont="1" applyAlignment="1">
      <alignment vertical="center"/>
    </xf>
    <xf numFmtId="9" fontId="33" fillId="0" borderId="0" xfId="0" applyNumberFormat="1" applyFont="1" applyAlignment="1">
      <alignment horizontal="left" vertical="center"/>
    </xf>
    <xf numFmtId="180" fontId="24" fillId="0" borderId="71" xfId="0" applyNumberFormat="1" applyFont="1" applyBorder="1" applyAlignment="1">
      <alignment horizontal="center" vertical="center"/>
    </xf>
    <xf numFmtId="180" fontId="24" fillId="0" borderId="18" xfId="0" applyNumberFormat="1" applyFont="1" applyBorder="1" applyAlignment="1">
      <alignment horizontal="center" vertical="center"/>
    </xf>
    <xf numFmtId="184" fontId="24" fillId="0" borderId="37" xfId="0" applyNumberFormat="1" applyFont="1" applyBorder="1" applyAlignment="1">
      <alignment horizontal="center" vertical="center"/>
    </xf>
    <xf numFmtId="184" fontId="24" fillId="0" borderId="19" xfId="0" applyNumberFormat="1" applyFont="1" applyBorder="1" applyAlignment="1">
      <alignment horizontal="center" vertical="center"/>
    </xf>
    <xf numFmtId="180" fontId="24" fillId="0" borderId="37" xfId="0" applyNumberFormat="1" applyFont="1" applyBorder="1" applyAlignment="1">
      <alignment vertical="center"/>
    </xf>
    <xf numFmtId="180" fontId="24" fillId="0" borderId="19" xfId="0" applyNumberFormat="1" applyFont="1" applyBorder="1" applyAlignment="1">
      <alignment vertical="center"/>
    </xf>
    <xf numFmtId="179" fontId="24" fillId="0" borderId="68" xfId="0" applyNumberFormat="1" applyFont="1" applyBorder="1" applyAlignment="1">
      <alignment vertical="center"/>
    </xf>
    <xf numFmtId="179" fontId="33" fillId="0" borderId="68" xfId="0" applyNumberFormat="1" applyFont="1" applyBorder="1" applyAlignment="1">
      <alignment vertical="center"/>
    </xf>
    <xf numFmtId="179" fontId="33" fillId="0" borderId="69" xfId="0" applyNumberFormat="1" applyFont="1" applyBorder="1" applyAlignment="1">
      <alignment vertical="center"/>
    </xf>
    <xf numFmtId="185" fontId="24" fillId="0" borderId="68" xfId="0" applyNumberFormat="1" applyFont="1" applyBorder="1" applyAlignment="1">
      <alignment vertical="center"/>
    </xf>
    <xf numFmtId="185" fontId="33" fillId="0" borderId="68" xfId="0" applyNumberFormat="1" applyFont="1" applyBorder="1" applyAlignment="1">
      <alignment vertical="center"/>
    </xf>
    <xf numFmtId="185" fontId="33" fillId="0" borderId="69" xfId="0" applyNumberFormat="1" applyFont="1" applyBorder="1" applyAlignment="1">
      <alignment vertical="center"/>
    </xf>
    <xf numFmtId="178" fontId="24" fillId="0" borderId="63" xfId="0" applyNumberFormat="1" applyFont="1" applyBorder="1" applyAlignment="1">
      <alignment vertical="center"/>
    </xf>
    <xf numFmtId="178" fontId="33" fillId="0" borderId="20" xfId="0" applyNumberFormat="1" applyFont="1" applyBorder="1" applyAlignment="1">
      <alignment vertical="center"/>
    </xf>
    <xf numFmtId="180" fontId="24" fillId="0" borderId="15" xfId="0" applyNumberFormat="1" applyFont="1" applyBorder="1" applyAlignment="1">
      <alignment horizontal="center" vertical="center"/>
    </xf>
    <xf numFmtId="184" fontId="24" fillId="0" borderId="0" xfId="0" applyNumberFormat="1" applyFont="1" applyBorder="1" applyAlignment="1">
      <alignment horizontal="center" vertical="center"/>
    </xf>
    <xf numFmtId="180" fontId="24" fillId="0" borderId="0" xfId="0" applyNumberFormat="1" applyFont="1" applyBorder="1" applyAlignment="1">
      <alignment vertical="center"/>
    </xf>
    <xf numFmtId="179" fontId="24" fillId="0" borderId="64" xfId="0" applyNumberFormat="1" applyFont="1" applyBorder="1" applyAlignment="1">
      <alignment vertical="center"/>
    </xf>
    <xf numFmtId="179" fontId="33" fillId="0" borderId="64" xfId="0" applyNumberFormat="1" applyFont="1" applyBorder="1" applyAlignment="1">
      <alignment vertical="center"/>
    </xf>
    <xf numFmtId="179" fontId="33" fillId="0" borderId="65" xfId="0" applyNumberFormat="1" applyFont="1" applyBorder="1" applyAlignment="1">
      <alignment vertical="center"/>
    </xf>
    <xf numFmtId="185" fontId="24" fillId="0" borderId="64" xfId="0" applyNumberFormat="1" applyFont="1" applyBorder="1" applyAlignment="1">
      <alignment vertical="center"/>
    </xf>
    <xf numFmtId="185" fontId="33" fillId="0" borderId="64" xfId="0" applyNumberFormat="1" applyFont="1" applyBorder="1" applyAlignment="1">
      <alignment vertical="center"/>
    </xf>
    <xf numFmtId="185" fontId="33" fillId="0" borderId="65" xfId="0" applyNumberFormat="1" applyFont="1" applyBorder="1" applyAlignment="1">
      <alignment vertical="center"/>
    </xf>
    <xf numFmtId="178" fontId="24" fillId="0" borderId="29" xfId="0" applyNumberFormat="1" applyFont="1" applyBorder="1" applyAlignment="1">
      <alignment vertical="center"/>
    </xf>
    <xf numFmtId="178" fontId="33" fillId="0" borderId="29" xfId="0" applyNumberFormat="1" applyFont="1" applyBorder="1" applyAlignment="1">
      <alignment vertical="center"/>
    </xf>
    <xf numFmtId="0" fontId="33" fillId="0" borderId="0" xfId="0" applyNumberFormat="1" applyFont="1" applyAlignment="1">
      <alignment horizontal="left" vertical="center"/>
    </xf>
    <xf numFmtId="180" fontId="29" fillId="0" borderId="0" xfId="0" applyNumberFormat="1" applyFont="1" applyAlignment="1">
      <alignment horizontal="center" vertical="center"/>
    </xf>
    <xf numFmtId="180" fontId="24" fillId="0" borderId="24" xfId="0" applyNumberFormat="1" applyFont="1" applyBorder="1" applyAlignment="1">
      <alignment horizontal="center" vertical="center"/>
    </xf>
    <xf numFmtId="180" fontId="24" fillId="0" borderId="6" xfId="0" applyNumberFormat="1" applyFont="1" applyBorder="1" applyAlignment="1">
      <alignment horizontal="center" vertical="center"/>
    </xf>
    <xf numFmtId="180" fontId="24" fillId="0" borderId="70" xfId="0" applyNumberFormat="1" applyFont="1" applyBorder="1" applyAlignment="1">
      <alignment horizontal="center" vertical="center"/>
    </xf>
    <xf numFmtId="180" fontId="24" fillId="25" borderId="59" xfId="0" applyNumberFormat="1" applyFont="1" applyFill="1" applyBorder="1" applyAlignment="1">
      <alignment horizontal="center" vertical="center"/>
    </xf>
    <xf numFmtId="180" fontId="24" fillId="25" borderId="34" xfId="0" applyNumberFormat="1" applyFont="1" applyFill="1" applyBorder="1" applyAlignment="1">
      <alignment horizontal="center" vertical="center"/>
    </xf>
    <xf numFmtId="180" fontId="24" fillId="25" borderId="62" xfId="0" applyNumberFormat="1" applyFont="1" applyFill="1" applyBorder="1" applyAlignment="1">
      <alignment horizontal="center" vertical="center"/>
    </xf>
    <xf numFmtId="180" fontId="24" fillId="25" borderId="60" xfId="0" applyNumberFormat="1" applyFont="1" applyFill="1" applyBorder="1" applyAlignment="1">
      <alignment horizontal="center" vertical="center"/>
    </xf>
    <xf numFmtId="180" fontId="24" fillId="25" borderId="67" xfId="0" applyNumberFormat="1" applyFont="1" applyFill="1" applyBorder="1" applyAlignment="1">
      <alignment horizontal="center" vertical="center"/>
    </xf>
    <xf numFmtId="180" fontId="24" fillId="0" borderId="61" xfId="0" applyNumberFormat="1" applyFont="1" applyBorder="1" applyAlignment="1">
      <alignment horizontal="center" vertical="center"/>
    </xf>
    <xf numFmtId="180" fontId="24" fillId="0" borderId="57" xfId="0" applyNumberFormat="1" applyFont="1" applyBorder="1" applyAlignment="1">
      <alignment horizontal="center" vertical="center"/>
    </xf>
    <xf numFmtId="180" fontId="24" fillId="0" borderId="66" xfId="0" applyNumberFormat="1" applyFont="1" applyBorder="1" applyAlignment="1">
      <alignment horizontal="center" vertical="center"/>
    </xf>
    <xf numFmtId="179" fontId="121" fillId="0" borderId="61" xfId="0" applyNumberFormat="1" applyFont="1" applyFill="1" applyBorder="1" applyAlignment="1">
      <alignment horizontal="center" vertical="center"/>
    </xf>
    <xf numFmtId="179" fontId="24" fillId="0" borderId="66" xfId="0" applyNumberFormat="1" applyFont="1" applyBorder="1" applyAlignment="1">
      <alignment horizontal="center" vertical="center"/>
    </xf>
    <xf numFmtId="179" fontId="33" fillId="0" borderId="61" xfId="0" applyNumberFormat="1" applyFont="1" applyBorder="1" applyAlignment="1">
      <alignment horizontal="center" vertical="center"/>
    </xf>
    <xf numFmtId="0" fontId="24" fillId="0" borderId="13" xfId="0" applyNumberFormat="1" applyFont="1" applyBorder="1" applyAlignment="1">
      <alignment horizontal="left" vertical="center"/>
    </xf>
    <xf numFmtId="180" fontId="24" fillId="25" borderId="33" xfId="0" applyNumberFormat="1" applyFont="1" applyFill="1" applyBorder="1" applyAlignment="1">
      <alignment horizontal="center" vertical="center"/>
    </xf>
    <xf numFmtId="180" fontId="24" fillId="25" borderId="72" xfId="0" applyNumberFormat="1" applyFont="1" applyFill="1" applyBorder="1" applyAlignment="1">
      <alignment horizontal="center" vertical="center"/>
    </xf>
    <xf numFmtId="0" fontId="33" fillId="25" borderId="60" xfId="0" applyFont="1" applyFill="1" applyBorder="1" applyAlignment="1">
      <alignment horizontal="center" vertical="center"/>
    </xf>
    <xf numFmtId="182" fontId="42" fillId="24" borderId="69" xfId="0" applyNumberFormat="1" applyFont="1" applyFill="1" applyBorder="1" applyAlignment="1">
      <alignment vertical="center"/>
    </xf>
    <xf numFmtId="183" fontId="43" fillId="24" borderId="57" xfId="0" applyNumberFormat="1" applyFont="1" applyFill="1" applyBorder="1" applyAlignment="1">
      <alignment horizontal="center" vertical="center"/>
    </xf>
    <xf numFmtId="183" fontId="44" fillId="24" borderId="66" xfId="0" applyNumberFormat="1" applyFont="1" applyFill="1" applyBorder="1" applyAlignment="1">
      <alignment horizontal="center" vertical="center"/>
    </xf>
    <xf numFmtId="0" fontId="43" fillId="24" borderId="57" xfId="0" applyNumberFormat="1" applyFont="1" applyFill="1" applyBorder="1" applyAlignment="1">
      <alignment horizontal="center" vertical="center"/>
    </xf>
    <xf numFmtId="0" fontId="44" fillId="24" borderId="58" xfId="0" applyFont="1" applyFill="1" applyBorder="1" applyAlignment="1">
      <alignment horizontal="center" vertical="center"/>
    </xf>
    <xf numFmtId="0" fontId="44" fillId="24" borderId="66" xfId="0" applyFont="1" applyFill="1" applyBorder="1" applyAlignment="1">
      <alignment horizontal="center" vertical="center"/>
    </xf>
    <xf numFmtId="183" fontId="43" fillId="24" borderId="66" xfId="0" applyNumberFormat="1" applyFont="1" applyFill="1" applyBorder="1" applyAlignment="1">
      <alignment horizontal="center" vertical="center"/>
    </xf>
    <xf numFmtId="0" fontId="43" fillId="24" borderId="58" xfId="0" applyNumberFormat="1" applyFont="1" applyFill="1" applyBorder="1" applyAlignment="1">
      <alignment horizontal="center" vertical="center"/>
    </xf>
    <xf numFmtId="49" fontId="24" fillId="0" borderId="13" xfId="0" applyNumberFormat="1" applyFont="1" applyBorder="1" applyAlignment="1">
      <alignment vertical="top" wrapText="1"/>
    </xf>
    <xf numFmtId="0" fontId="0" fillId="0" borderId="13" xfId="0" applyFont="1" applyBorder="1" applyAlignment="1"/>
    <xf numFmtId="0" fontId="23" fillId="0" borderId="0" xfId="0" applyNumberFormat="1" applyFont="1" applyAlignment="1">
      <alignment horizontal="center" vertical="center"/>
    </xf>
    <xf numFmtId="0" fontId="46" fillId="0" borderId="0" xfId="0" applyNumberFormat="1" applyFont="1" applyAlignment="1">
      <alignment vertical="center"/>
    </xf>
    <xf numFmtId="0" fontId="47" fillId="0" borderId="0" xfId="0" applyFont="1" applyAlignment="1">
      <alignment vertical="center"/>
    </xf>
    <xf numFmtId="0" fontId="26" fillId="0" borderId="0" xfId="0" applyNumberFormat="1" applyFont="1" applyAlignment="1">
      <alignment horizontal="center" vertical="center"/>
    </xf>
    <xf numFmtId="0" fontId="45" fillId="0" borderId="0" xfId="0" applyFont="1" applyAlignment="1">
      <alignment horizontal="left" vertical="center"/>
    </xf>
    <xf numFmtId="0" fontId="24" fillId="25" borderId="60" xfId="0" applyNumberFormat="1" applyFont="1" applyFill="1" applyBorder="1" applyAlignment="1">
      <alignment horizontal="center" vertical="center"/>
    </xf>
  </cellXfs>
  <cellStyles count="363">
    <cellStyle name="_x000a_386grabber=M" xfId="188" xr:uid="{00000000-0005-0000-0000-000000000000}"/>
    <cellStyle name="#,##0" xfId="65" xr:uid="{00000000-0005-0000-0000-000001000000}"/>
    <cellStyle name="$" xfId="66" xr:uid="{00000000-0005-0000-0000-000002000000}"/>
    <cellStyle name="$_02.깨기집계총합" xfId="189" xr:uid="{00000000-0005-0000-0000-000003000000}"/>
    <cellStyle name="$_2.깨기집계총합" xfId="190" xr:uid="{00000000-0005-0000-0000-000004000000}"/>
    <cellStyle name="$_db진흥" xfId="69" xr:uid="{00000000-0005-0000-0000-000005000000}"/>
    <cellStyle name="$_SE40" xfId="70" xr:uid="{00000000-0005-0000-0000-000006000000}"/>
    <cellStyle name="$_견적2" xfId="67" xr:uid="{00000000-0005-0000-0000-000007000000}"/>
    <cellStyle name="$_공사비2001-06" xfId="191" xr:uid="{00000000-0005-0000-0000-000008000000}"/>
    <cellStyle name="$_금당차우 농로수량" xfId="192" xr:uid="{00000000-0005-0000-0000-000009000000}"/>
    <cellStyle name="$_기아" xfId="68" xr:uid="{00000000-0005-0000-0000-00000A000000}"/>
    <cellStyle name="$_상외동제수량" xfId="193" xr:uid="{00000000-0005-0000-0000-00000B000000}"/>
    <cellStyle name="$_합판거푸집" xfId="194" xr:uid="{00000000-0005-0000-0000-00000C000000}"/>
    <cellStyle name="(##.00)" xfId="195" xr:uid="{00000000-0005-0000-0000-00000D000000}"/>
    <cellStyle name="(1)" xfId="71" xr:uid="{00000000-0005-0000-0000-00000E000000}"/>
    <cellStyle name="??&amp;O?&amp;H?_x0008__x000f__x0007_?_x0007__x0001__x0001_" xfId="72" xr:uid="{00000000-0005-0000-0000-00000F000000}"/>
    <cellStyle name="??&amp;O?&amp;H?_x0008_??_x0007__x0001__x0001_" xfId="73" xr:uid="{00000000-0005-0000-0000-000010000000}"/>
    <cellStyle name="_4공구-도급계약(전체분)내역" xfId="277" xr:uid="{00000000-0005-0000-0000-000011000000}"/>
    <cellStyle name="_4공구-도급계약(전체분)내역_남강댐(실행)-new" xfId="278" xr:uid="{00000000-0005-0000-0000-000012000000}"/>
    <cellStyle name="_남강댐(실행)-new" xfId="279" xr:uid="{00000000-0005-0000-0000-000013000000}"/>
    <cellStyle name="_보성우회도로(투찰)" xfId="280" xr:uid="{00000000-0005-0000-0000-000014000000}"/>
    <cellStyle name="_영주국도대체도로" xfId="281" xr:uid="{00000000-0005-0000-0000-000015000000}"/>
    <cellStyle name="_예림교(가실행)-수정" xfId="282" xr:uid="{00000000-0005-0000-0000-000016000000}"/>
    <cellStyle name="_인원계획표 " xfId="283" xr:uid="{00000000-0005-0000-0000-000017000000}"/>
    <cellStyle name="_인원계획표 _적격 " xfId="284" xr:uid="{00000000-0005-0000-0000-000018000000}"/>
    <cellStyle name="_입찰표지 " xfId="285" xr:uid="{00000000-0005-0000-0000-000019000000}"/>
    <cellStyle name="_적격 " xfId="286" xr:uid="{00000000-0005-0000-0000-00001A000000}"/>
    <cellStyle name="_적격 _집행갑지 " xfId="287" xr:uid="{00000000-0005-0000-0000-00001B000000}"/>
    <cellStyle name="_적격(화산) " xfId="288" xr:uid="{00000000-0005-0000-0000-00001C000000}"/>
    <cellStyle name="_집행갑지 " xfId="289" xr:uid="{00000000-0005-0000-0000-00001D000000}"/>
    <cellStyle name="_청주우회(남면-북면)" xfId="290" xr:uid="{00000000-0005-0000-0000-00001E000000}"/>
    <cellStyle name="_청주우회(남면-북면)_4공구-도급계약(전체분)내역" xfId="291" xr:uid="{00000000-0005-0000-0000-00001F000000}"/>
    <cellStyle name="_청주우회(남면-북면)_4공구-도급계약(전체분)내역_남강댐(실행)-new" xfId="292" xr:uid="{00000000-0005-0000-0000-000020000000}"/>
    <cellStyle name="+,-,0" xfId="196" xr:uid="{00000000-0005-0000-0000-000021000000}"/>
    <cellStyle name="△ []" xfId="197" xr:uid="{00000000-0005-0000-0000-000022000000}"/>
    <cellStyle name="△ [0]" xfId="198" xr:uid="{00000000-0005-0000-0000-000023000000}"/>
    <cellStyle name="0" xfId="293" xr:uid="{00000000-0005-0000-0000-000024000000}"/>
    <cellStyle name="0.0" xfId="74" xr:uid="{00000000-0005-0000-0000-000025000000}"/>
    <cellStyle name="0.00" xfId="75" xr:uid="{00000000-0005-0000-0000-000026000000}"/>
    <cellStyle name="0_ES내역서" xfId="309" xr:uid="{00000000-0005-0000-0000-000027000000}"/>
    <cellStyle name="0_가로등공사" xfId="294" xr:uid="{00000000-0005-0000-0000-000028000000}"/>
    <cellStyle name="0_구조물공" xfId="295" xr:uid="{00000000-0005-0000-0000-000029000000}"/>
    <cellStyle name="0_내역서" xfId="296" xr:uid="{00000000-0005-0000-0000-00002A000000}"/>
    <cellStyle name="0_내역서_전체분1차변경" xfId="297" xr:uid="{00000000-0005-0000-0000-00002B000000}"/>
    <cellStyle name="0_변경분내역서" xfId="298" xr:uid="{00000000-0005-0000-0000-00002C000000}"/>
    <cellStyle name="0_변경분내역서_전체분1차변경" xfId="299" xr:uid="{00000000-0005-0000-0000-00002D000000}"/>
    <cellStyle name="0_설명및결재1" xfId="300" xr:uid="{00000000-0005-0000-0000-00002E000000}"/>
    <cellStyle name="0_전체분1차변경(진짜)" xfId="301" xr:uid="{00000000-0005-0000-0000-00002F000000}"/>
    <cellStyle name="0_전체분3차변경" xfId="302" xr:uid="{00000000-0005-0000-0000-000030000000}"/>
    <cellStyle name="0_전체분내역서" xfId="303" xr:uid="{00000000-0005-0000-0000-000031000000}"/>
    <cellStyle name="0_전체분내역서_전체분1차변경" xfId="304" xr:uid="{00000000-0005-0000-0000-000032000000}"/>
    <cellStyle name="0_전체분차변경" xfId="305" xr:uid="{00000000-0005-0000-0000-000033000000}"/>
    <cellStyle name="0_차후분" xfId="306" xr:uid="{00000000-0005-0000-0000-000034000000}"/>
    <cellStyle name="0_토공단가" xfId="307" xr:uid="{00000000-0005-0000-0000-000035000000}"/>
    <cellStyle name="0_호안사석" xfId="308" xr:uid="{00000000-0005-0000-0000-000036000000}"/>
    <cellStyle name="00" xfId="310" xr:uid="{00000000-0005-0000-0000-000037000000}"/>
    <cellStyle name="1" xfId="199" xr:uid="{00000000-0005-0000-0000-000038000000}"/>
    <cellStyle name="1_2.5통(평지마을)수량산출서" xfId="200" xr:uid="{00000000-0005-0000-0000-000039000000}"/>
    <cellStyle name="1_시민계략공사" xfId="201" xr:uid="{00000000-0005-0000-0000-00003A000000}"/>
    <cellStyle name="1_시민계략공사_Book1" xfId="202" xr:uid="{00000000-0005-0000-0000-00003B000000}"/>
    <cellStyle name="1_시민계략공사_수량산출서(만덕동상촌마을뒤)" xfId="203" xr:uid="{00000000-0005-0000-0000-00003C000000}"/>
    <cellStyle name="1_시민계략공사_전기-한남" xfId="204" xr:uid="{00000000-0005-0000-0000-00003D000000}"/>
    <cellStyle name="2" xfId="205" xr:uid="{00000000-0005-0000-0000-00003E000000}"/>
    <cellStyle name="20% - 강조색1" xfId="1" xr:uid="{00000000-0005-0000-0000-00003F000000}"/>
    <cellStyle name="20% - 강조색2" xfId="2" xr:uid="{00000000-0005-0000-0000-000040000000}"/>
    <cellStyle name="20% - 강조색3" xfId="3" xr:uid="{00000000-0005-0000-0000-000041000000}"/>
    <cellStyle name="20% - 강조색4" xfId="4" xr:uid="{00000000-0005-0000-0000-000042000000}"/>
    <cellStyle name="20% - 강조색5" xfId="5" xr:uid="{00000000-0005-0000-0000-000043000000}"/>
    <cellStyle name="20% - 강조색6" xfId="6" xr:uid="{00000000-0005-0000-0000-000044000000}"/>
    <cellStyle name="40% - 강조색1" xfId="7" xr:uid="{00000000-0005-0000-0000-000045000000}"/>
    <cellStyle name="40% - 강조색2" xfId="8" xr:uid="{00000000-0005-0000-0000-000046000000}"/>
    <cellStyle name="40% - 강조색3" xfId="9" xr:uid="{00000000-0005-0000-0000-000047000000}"/>
    <cellStyle name="40% - 강조색4" xfId="10" xr:uid="{00000000-0005-0000-0000-000048000000}"/>
    <cellStyle name="40% - 강조색5" xfId="11" xr:uid="{00000000-0005-0000-0000-000049000000}"/>
    <cellStyle name="40% - 강조색6" xfId="12" xr:uid="{00000000-0005-0000-0000-00004A000000}"/>
    <cellStyle name="60" xfId="76" xr:uid="{00000000-0005-0000-0000-00004B000000}"/>
    <cellStyle name="60% - 강조색1" xfId="13" xr:uid="{00000000-0005-0000-0000-00004C000000}"/>
    <cellStyle name="60% - 강조색2" xfId="14" xr:uid="{00000000-0005-0000-0000-00004D000000}"/>
    <cellStyle name="60% - 강조색3" xfId="15" xr:uid="{00000000-0005-0000-0000-00004E000000}"/>
    <cellStyle name="60% - 강조색4" xfId="16" xr:uid="{00000000-0005-0000-0000-00004F000000}"/>
    <cellStyle name="60% - 강조색5" xfId="17" xr:uid="{00000000-0005-0000-0000-000050000000}"/>
    <cellStyle name="60% - 강조색6" xfId="18" xr:uid="{00000000-0005-0000-0000-000051000000}"/>
    <cellStyle name="9.6" xfId="206" xr:uid="{00000000-0005-0000-0000-000052000000}"/>
    <cellStyle name="a [0]_mud plant bolted" xfId="106" xr:uid="{00000000-0005-0000-0000-000053000000}"/>
    <cellStyle name="A¨­￠￢￠O [0]_INQUIRY ￠?￥i¨u¡AAⓒ￢Aⓒª " xfId="27" xr:uid="{00000000-0005-0000-0000-000054000000}"/>
    <cellStyle name="A¨­￠￢￠O_INQUIRY ￠?￥i¨u¡AAⓒ￢Aⓒª " xfId="28" xr:uid="{00000000-0005-0000-0000-000055000000}"/>
    <cellStyle name="AeE­ [0]_ 2ÆAAþº° " xfId="207" xr:uid="{00000000-0005-0000-0000-000056000000}"/>
    <cellStyle name="ÅëÈ­ [0]_Sheet1" xfId="332" xr:uid="{00000000-0005-0000-0000-000057000000}"/>
    <cellStyle name="AeE­_ 2ÆAAþº° " xfId="208" xr:uid="{00000000-0005-0000-0000-000058000000}"/>
    <cellStyle name="ÅëÈ­_Sheet1" xfId="333" xr:uid="{00000000-0005-0000-0000-000059000000}"/>
    <cellStyle name="AeE¡ⓒ [0]_INQUIRY ￠?￥i¨u¡AAⓒ￢Aⓒª " xfId="35" xr:uid="{00000000-0005-0000-0000-00005A000000}"/>
    <cellStyle name="AeE¡ⓒ_INQUIRY ￠?￥i¨u¡AAⓒ￢Aⓒª " xfId="36" xr:uid="{00000000-0005-0000-0000-00005B000000}"/>
    <cellStyle name="ALIGNMENT" xfId="209" xr:uid="{00000000-0005-0000-0000-00005C000000}"/>
    <cellStyle name="AÞ¸¶ [0]_ 2ÆAAþº° " xfId="210" xr:uid="{00000000-0005-0000-0000-00005D000000}"/>
    <cellStyle name="ÄÞ¸¶ [0]_Sheet1" xfId="334" xr:uid="{00000000-0005-0000-0000-00005E000000}"/>
    <cellStyle name="AÞ¸¶_ 2ÆAAþº° " xfId="211" xr:uid="{00000000-0005-0000-0000-00005F000000}"/>
    <cellStyle name="ÄÞ¸¶_Sheet1" xfId="335" xr:uid="{00000000-0005-0000-0000-000060000000}"/>
    <cellStyle name="BA" xfId="336" xr:uid="{00000000-0005-0000-0000-000061000000}"/>
    <cellStyle name="Background" xfId="107" xr:uid="{00000000-0005-0000-0000-000062000000}"/>
    <cellStyle name="BoldHdr" xfId="108" xr:uid="{00000000-0005-0000-0000-000063000000}"/>
    <cellStyle name="C¡IA¨ª_¡ic¨u¡A¨￢I¨￢¡Æ AN¡Æe " xfId="38" xr:uid="{00000000-0005-0000-0000-000064000000}"/>
    <cellStyle name="C￥AØ_ 2ÆAAþº° " xfId="212" xr:uid="{00000000-0005-0000-0000-000065000000}"/>
    <cellStyle name="Ç¥ÁØ_±â¼ú°ËÅä" xfId="213" xr:uid="{00000000-0005-0000-0000-000066000000}"/>
    <cellStyle name="C￥AØ_C°¼A(AoAO) " xfId="337" xr:uid="{00000000-0005-0000-0000-000067000000}"/>
    <cellStyle name="Ç¥ÁØ_Ç°¼À(ÁöÀÔ) " xfId="338" xr:uid="{00000000-0005-0000-0000-000068000000}"/>
    <cellStyle name="C￥AØ_PERSONAL" xfId="339" xr:uid="{00000000-0005-0000-0000-000069000000}"/>
    <cellStyle name="Ç¥ÁØ_Sheet1" xfId="340" xr:uid="{00000000-0005-0000-0000-00006A000000}"/>
    <cellStyle name="Calc Currency (0)" xfId="39" xr:uid="{00000000-0005-0000-0000-00006B000000}"/>
    <cellStyle name="Calc Currency (0) 2" xfId="341" xr:uid="{00000000-0005-0000-0000-00006C000000}"/>
    <cellStyle name="category" xfId="109" xr:uid="{00000000-0005-0000-0000-00006D000000}"/>
    <cellStyle name="ColHdr" xfId="110" xr:uid="{00000000-0005-0000-0000-00006E000000}"/>
    <cellStyle name="Column Headings" xfId="111" xr:uid="{00000000-0005-0000-0000-00006F000000}"/>
    <cellStyle name="Comma" xfId="112" xr:uid="{00000000-0005-0000-0000-000070000000}"/>
    <cellStyle name="Comma [0]" xfId="113" xr:uid="{00000000-0005-0000-0000-000071000000}"/>
    <cellStyle name="Comma 2" xfId="342" xr:uid="{00000000-0005-0000-0000-000072000000}"/>
    <cellStyle name="comma zerodec" xfId="114" xr:uid="{00000000-0005-0000-0000-000073000000}"/>
    <cellStyle name="Comma_ SG&amp;A Bridge " xfId="115" xr:uid="{00000000-0005-0000-0000-000074000000}"/>
    <cellStyle name="Comma0" xfId="42" xr:uid="{00000000-0005-0000-0000-000075000000}"/>
    <cellStyle name="Commm_laroux_12~3SO2_97회비_laroux" xfId="116" xr:uid="{00000000-0005-0000-0000-000076000000}"/>
    <cellStyle name="Company Info" xfId="117" xr:uid="{00000000-0005-0000-0000-000077000000}"/>
    <cellStyle name="Contents Heading 1" xfId="118" xr:uid="{00000000-0005-0000-0000-000078000000}"/>
    <cellStyle name="Contents Heading 2" xfId="119" xr:uid="{00000000-0005-0000-0000-000079000000}"/>
    <cellStyle name="Contents Heading 3" xfId="120" xr:uid="{00000000-0005-0000-0000-00007A000000}"/>
    <cellStyle name="Copied" xfId="121" xr:uid="{00000000-0005-0000-0000-00007B000000}"/>
    <cellStyle name="CoverHeadline1" xfId="122" xr:uid="{00000000-0005-0000-0000-00007C000000}"/>
    <cellStyle name="Curr" xfId="123" xr:uid="{00000000-0005-0000-0000-00007D000000}"/>
    <cellStyle name="Curren?_x0012_퐀_x0017_?" xfId="43" xr:uid="{00000000-0005-0000-0000-00007E000000}"/>
    <cellStyle name="Currency" xfId="124" xr:uid="{00000000-0005-0000-0000-00007F000000}"/>
    <cellStyle name="Currency [0]" xfId="125" xr:uid="{00000000-0005-0000-0000-000080000000}"/>
    <cellStyle name="Currency 2" xfId="343" xr:uid="{00000000-0005-0000-0000-000081000000}"/>
    <cellStyle name="Currency(￦)" xfId="126" xr:uid="{00000000-0005-0000-0000-000082000000}"/>
    <cellStyle name="Currency_ SG&amp;A Bridge " xfId="127" xr:uid="{00000000-0005-0000-0000-000083000000}"/>
    <cellStyle name="Currency0" xfId="44" xr:uid="{00000000-0005-0000-0000-000084000000}"/>
    <cellStyle name="Currency0 2" xfId="344" xr:uid="{00000000-0005-0000-0000-000085000000}"/>
    <cellStyle name="Currency1" xfId="128" xr:uid="{00000000-0005-0000-0000-000086000000}"/>
    <cellStyle name="Data" xfId="129" xr:uid="{00000000-0005-0000-0000-000087000000}"/>
    <cellStyle name="Date" xfId="45" xr:uid="{00000000-0005-0000-0000-000088000000}"/>
    <cellStyle name="Dezimal [0]_Compiling Utility Macros" xfId="214" xr:uid="{00000000-0005-0000-0000-000089000000}"/>
    <cellStyle name="Dezimal_Compiling Utility Macros" xfId="215" xr:uid="{00000000-0005-0000-0000-00008A000000}"/>
    <cellStyle name="Display" xfId="130" xr:uid="{00000000-0005-0000-0000-00008B000000}"/>
    <cellStyle name="Display Price" xfId="131" xr:uid="{00000000-0005-0000-0000-00008C000000}"/>
    <cellStyle name="Dollar (zero dec)" xfId="132" xr:uid="{00000000-0005-0000-0000-00008D000000}"/>
    <cellStyle name="Entered" xfId="133" xr:uid="{00000000-0005-0000-0000-00008E000000}"/>
    <cellStyle name="Euro" xfId="216" xr:uid="{00000000-0005-0000-0000-00008F000000}"/>
    <cellStyle name="Euro 2" xfId="345" xr:uid="{00000000-0005-0000-0000-000090000000}"/>
    <cellStyle name="F2" xfId="134" xr:uid="{00000000-0005-0000-0000-000091000000}"/>
    <cellStyle name="F3" xfId="135" xr:uid="{00000000-0005-0000-0000-000092000000}"/>
    <cellStyle name="F4" xfId="136" xr:uid="{00000000-0005-0000-0000-000093000000}"/>
    <cellStyle name="F5" xfId="137" xr:uid="{00000000-0005-0000-0000-000094000000}"/>
    <cellStyle name="F6" xfId="138" xr:uid="{00000000-0005-0000-0000-000095000000}"/>
    <cellStyle name="F7" xfId="139" xr:uid="{00000000-0005-0000-0000-000096000000}"/>
    <cellStyle name="F8" xfId="140" xr:uid="{00000000-0005-0000-0000-000097000000}"/>
    <cellStyle name="FinePrint" xfId="141" xr:uid="{00000000-0005-0000-0000-000098000000}"/>
    <cellStyle name="Fixed" xfId="47" xr:uid="{00000000-0005-0000-0000-000099000000}"/>
    <cellStyle name="Grey" xfId="142" xr:uid="{00000000-0005-0000-0000-00009A000000}"/>
    <cellStyle name="H1" xfId="217" xr:uid="{00000000-0005-0000-0000-00009B000000}"/>
    <cellStyle name="H2" xfId="218" xr:uid="{00000000-0005-0000-0000-00009C000000}"/>
    <cellStyle name="HEADER" xfId="143" xr:uid="{00000000-0005-0000-0000-00009D000000}"/>
    <cellStyle name="Header1" xfId="49" xr:uid="{00000000-0005-0000-0000-00009E000000}"/>
    <cellStyle name="Header2" xfId="50" xr:uid="{00000000-0005-0000-0000-00009F000000}"/>
    <cellStyle name="Heading" xfId="144" xr:uid="{00000000-0005-0000-0000-0000A0000000}"/>
    <cellStyle name="Heading 1" xfId="145" xr:uid="{00000000-0005-0000-0000-0000A1000000}"/>
    <cellStyle name="Heading 2" xfId="146" xr:uid="{00000000-0005-0000-0000-0000A2000000}"/>
    <cellStyle name="Heading 3" xfId="147" xr:uid="{00000000-0005-0000-0000-0000A3000000}"/>
    <cellStyle name="Heading1" xfId="148" xr:uid="{00000000-0005-0000-0000-0000A4000000}"/>
    <cellStyle name="Heading1 2" xfId="346" xr:uid="{00000000-0005-0000-0000-0000A5000000}"/>
    <cellStyle name="Heading2" xfId="149" xr:uid="{00000000-0005-0000-0000-0000A6000000}"/>
    <cellStyle name="Heading2 2" xfId="347" xr:uid="{00000000-0005-0000-0000-0000A7000000}"/>
    <cellStyle name="Heading2Divider" xfId="150" xr:uid="{00000000-0005-0000-0000-0000A8000000}"/>
    <cellStyle name="HelpStyle" xfId="151" xr:uid="{00000000-0005-0000-0000-0000A9000000}"/>
    <cellStyle name="Helv8_PFD4.XLS" xfId="348" xr:uid="{00000000-0005-0000-0000-0000AA000000}"/>
    <cellStyle name="Input" xfId="152" xr:uid="{00000000-0005-0000-0000-0000AB000000}"/>
    <cellStyle name="Input [yellow]" xfId="153" xr:uid="{00000000-0005-0000-0000-0000AC000000}"/>
    <cellStyle name="Input Price" xfId="154" xr:uid="{00000000-0005-0000-0000-0000AD000000}"/>
    <cellStyle name="Input Quantity" xfId="155" xr:uid="{00000000-0005-0000-0000-0000AE000000}"/>
    <cellStyle name="Input Single Cell" xfId="156" xr:uid="{00000000-0005-0000-0000-0000AF000000}"/>
    <cellStyle name="InputBodyCurr" xfId="157" xr:uid="{00000000-0005-0000-0000-0000B0000000}"/>
    <cellStyle name="InputBodyDate" xfId="158" xr:uid="{00000000-0005-0000-0000-0000B1000000}"/>
    <cellStyle name="InputBodyText" xfId="159" xr:uid="{00000000-0005-0000-0000-0000B2000000}"/>
    <cellStyle name="InputColor" xfId="160" xr:uid="{00000000-0005-0000-0000-0000B3000000}"/>
    <cellStyle name="Item" xfId="161" xr:uid="{00000000-0005-0000-0000-0000B4000000}"/>
    <cellStyle name="Item Input" xfId="162" xr:uid="{00000000-0005-0000-0000-0000B5000000}"/>
    <cellStyle name="left" xfId="163" xr:uid="{00000000-0005-0000-0000-0000B6000000}"/>
    <cellStyle name="Midtitle" xfId="219" xr:uid="{00000000-0005-0000-0000-0000B7000000}"/>
    <cellStyle name="Milliers [0]_Arabian Spec" xfId="220" xr:uid="{00000000-0005-0000-0000-0000B8000000}"/>
    <cellStyle name="Milliers_Arabian Spec" xfId="221" xr:uid="{00000000-0005-0000-0000-0000B9000000}"/>
    <cellStyle name="Model" xfId="164" xr:uid="{00000000-0005-0000-0000-0000BA000000}"/>
    <cellStyle name="Mon?aire [0]_Arabian Spec" xfId="222" xr:uid="{00000000-0005-0000-0000-0000BB000000}"/>
    <cellStyle name="Mon?aire_Arabian Spec" xfId="223" xr:uid="{00000000-0005-0000-0000-0000BC000000}"/>
    <cellStyle name="no dec" xfId="165" xr:uid="{00000000-0005-0000-0000-0000BD000000}"/>
    <cellStyle name="Normal - Style1" xfId="166" xr:uid="{00000000-0005-0000-0000-0000BE000000}"/>
    <cellStyle name="Normal - Style2" xfId="349" xr:uid="{00000000-0005-0000-0000-0000BF000000}"/>
    <cellStyle name="Normal - Style3" xfId="350" xr:uid="{00000000-0005-0000-0000-0000C0000000}"/>
    <cellStyle name="Normal - Style4" xfId="351" xr:uid="{00000000-0005-0000-0000-0000C1000000}"/>
    <cellStyle name="Normal - Style5" xfId="352" xr:uid="{00000000-0005-0000-0000-0000C2000000}"/>
    <cellStyle name="Normal - Style6" xfId="353" xr:uid="{00000000-0005-0000-0000-0000C3000000}"/>
    <cellStyle name="Normal - Style7" xfId="354" xr:uid="{00000000-0005-0000-0000-0000C4000000}"/>
    <cellStyle name="Normal - Style8" xfId="355" xr:uid="{00000000-0005-0000-0000-0000C5000000}"/>
    <cellStyle name="Normal - 유형1" xfId="224" xr:uid="{00000000-0005-0000-0000-0000C6000000}"/>
    <cellStyle name="Normal_ SG&amp;A Bridge " xfId="167" xr:uid="{00000000-0005-0000-0000-0000C7000000}"/>
    <cellStyle name="Output Single Cell" xfId="168" xr:uid="{00000000-0005-0000-0000-0000C8000000}"/>
    <cellStyle name="Package Size" xfId="169" xr:uid="{00000000-0005-0000-0000-0000C9000000}"/>
    <cellStyle name="Percent" xfId="170" xr:uid="{00000000-0005-0000-0000-0000CA000000}"/>
    <cellStyle name="Percent [2]" xfId="60" xr:uid="{00000000-0005-0000-0000-0000CB000000}"/>
    <cellStyle name="Percent 2" xfId="356" xr:uid="{00000000-0005-0000-0000-0000CC000000}"/>
    <cellStyle name="Percent_00.수량산출서(율촌면광암마을)" xfId="225" xr:uid="{00000000-0005-0000-0000-0000CD000000}"/>
    <cellStyle name="Print Heading" xfId="171" xr:uid="{00000000-0005-0000-0000-0000CE000000}"/>
    <cellStyle name="Recipe" xfId="172" xr:uid="{00000000-0005-0000-0000-0000CF000000}"/>
    <cellStyle name="Recipe Heading" xfId="173" xr:uid="{00000000-0005-0000-0000-0000D0000000}"/>
    <cellStyle name="Revenue" xfId="174" xr:uid="{00000000-0005-0000-0000-0000D1000000}"/>
    <cellStyle name="RevList" xfId="175" xr:uid="{00000000-0005-0000-0000-0000D2000000}"/>
    <cellStyle name="RptTitle" xfId="176" xr:uid="{00000000-0005-0000-0000-0000D3000000}"/>
    <cellStyle name="Standard_Anpassen der Amortisation" xfId="226" xr:uid="{00000000-0005-0000-0000-0000D4000000}"/>
    <cellStyle name="subhead" xfId="61" xr:uid="{00000000-0005-0000-0000-0000D5000000}"/>
    <cellStyle name="SubHeading" xfId="177" xr:uid="{00000000-0005-0000-0000-0000D6000000}"/>
    <cellStyle name="Subtotal" xfId="178" xr:uid="{00000000-0005-0000-0000-0000D7000000}"/>
    <cellStyle name="Subtotal 1" xfId="179" xr:uid="{00000000-0005-0000-0000-0000D8000000}"/>
    <cellStyle name="Suggested Quantity" xfId="180" xr:uid="{00000000-0005-0000-0000-0000D9000000}"/>
    <cellStyle name="testtitle" xfId="227" xr:uid="{00000000-0005-0000-0000-0000DA000000}"/>
    <cellStyle name="Title" xfId="228" xr:uid="{00000000-0005-0000-0000-0000DB000000}"/>
    <cellStyle name="title [1]" xfId="229" xr:uid="{00000000-0005-0000-0000-0000DC000000}"/>
    <cellStyle name="title [2]" xfId="230" xr:uid="{00000000-0005-0000-0000-0000DD000000}"/>
    <cellStyle name="Title 2" xfId="357" xr:uid="{00000000-0005-0000-0000-0000DE000000}"/>
    <cellStyle name="Total" xfId="181" xr:uid="{00000000-0005-0000-0000-0000DF000000}"/>
    <cellStyle name="TotalCurr" xfId="182" xr:uid="{00000000-0005-0000-0000-0000E0000000}"/>
    <cellStyle name="TotalHdr" xfId="183" xr:uid="{00000000-0005-0000-0000-0000E1000000}"/>
    <cellStyle name="UM" xfId="184" xr:uid="{00000000-0005-0000-0000-0000E2000000}"/>
    <cellStyle name="W?rung [0]_Compiling Utility Macros" xfId="231" xr:uid="{00000000-0005-0000-0000-0000E3000000}"/>
    <cellStyle name="W?rung_Compiling Utility Macros" xfId="232" xr:uid="{00000000-0005-0000-0000-0000E4000000}"/>
    <cellStyle name="wrap" xfId="185" xr:uid="{00000000-0005-0000-0000-0000E5000000}"/>
    <cellStyle name="강조색1" xfId="29" xr:uid="{00000000-0005-0000-0000-0000E6000000}"/>
    <cellStyle name="강조색2" xfId="30" xr:uid="{00000000-0005-0000-0000-0000E7000000}"/>
    <cellStyle name="강조색3" xfId="31" xr:uid="{00000000-0005-0000-0000-0000E8000000}"/>
    <cellStyle name="강조색4" xfId="32" xr:uid="{00000000-0005-0000-0000-0000E9000000}"/>
    <cellStyle name="강조색5" xfId="33" xr:uid="{00000000-0005-0000-0000-0000EA000000}"/>
    <cellStyle name="강조색6" xfId="34" xr:uid="{00000000-0005-0000-0000-0000EB000000}"/>
    <cellStyle name="경고문" xfId="64" xr:uid="{00000000-0005-0000-0000-0000EC000000}"/>
    <cellStyle name="계산" xfId="40" xr:uid="{00000000-0005-0000-0000-0000ED000000}"/>
    <cellStyle name="고정소숫점" xfId="77" xr:uid="{00000000-0005-0000-0000-0000EE000000}"/>
    <cellStyle name="고정출력1" xfId="78" xr:uid="{00000000-0005-0000-0000-0000EF000000}"/>
    <cellStyle name="고정출력2" xfId="79" xr:uid="{00000000-0005-0000-0000-0000F0000000}"/>
    <cellStyle name="咬訌裝?INCOM1" xfId="233" xr:uid="{00000000-0005-0000-0000-0000F1000000}"/>
    <cellStyle name="咬訌裝?INCOM10" xfId="234" xr:uid="{00000000-0005-0000-0000-0000F2000000}"/>
    <cellStyle name="咬訌裝?INCOM2" xfId="235" xr:uid="{00000000-0005-0000-0000-0000F3000000}"/>
    <cellStyle name="咬訌裝?INCOM3" xfId="236" xr:uid="{00000000-0005-0000-0000-0000F4000000}"/>
    <cellStyle name="咬訌裝?INCOM4" xfId="237" xr:uid="{00000000-0005-0000-0000-0000F5000000}"/>
    <cellStyle name="咬訌裝?INCOM5" xfId="238" xr:uid="{00000000-0005-0000-0000-0000F6000000}"/>
    <cellStyle name="咬訌裝?INCOM6" xfId="239" xr:uid="{00000000-0005-0000-0000-0000F7000000}"/>
    <cellStyle name="咬訌裝?INCOM7" xfId="240" xr:uid="{00000000-0005-0000-0000-0000F8000000}"/>
    <cellStyle name="咬訌裝?INCOM8" xfId="241" xr:uid="{00000000-0005-0000-0000-0000F9000000}"/>
    <cellStyle name="咬訌裝?INCOM9" xfId="242" xr:uid="{00000000-0005-0000-0000-0000FA000000}"/>
    <cellStyle name="咬訌裝?PRIB11" xfId="243" xr:uid="{00000000-0005-0000-0000-0000FB000000}"/>
    <cellStyle name="국종합건설" xfId="311" xr:uid="{00000000-0005-0000-0000-0000FC000000}"/>
    <cellStyle name="나쁨" xfId="37" xr:uid="{00000000-0005-0000-0000-0000FD000000}"/>
    <cellStyle name="날짜" xfId="80" xr:uid="{00000000-0005-0000-0000-0000FE000000}"/>
    <cellStyle name="남기옥" xfId="244" xr:uid="{00000000-0005-0000-0000-0000FF000000}"/>
    <cellStyle name="내역서" xfId="245" xr:uid="{00000000-0005-0000-0000-000000010000}"/>
    <cellStyle name="달러" xfId="81" xr:uid="{00000000-0005-0000-0000-000001010000}"/>
    <cellStyle name="뒤에 오는 하이퍼링크" xfId="312" xr:uid="{00000000-0005-0000-0000-000002010000}"/>
    <cellStyle name="똿떓죶Ø괻 [0.00]_PRODUCT DETAIL Q1" xfId="246" xr:uid="{00000000-0005-0000-0000-000003010000}"/>
    <cellStyle name="똿떓죶Ø괻_PRODUCT DETAIL Q1" xfId="247" xr:uid="{00000000-0005-0000-0000-000004010000}"/>
    <cellStyle name="똿뗦먛귟 [0.00]_PRODUCT DETAIL Q1" xfId="19" xr:uid="{00000000-0005-0000-0000-000005010000}"/>
    <cellStyle name="똿뗦먛귟_PRODUCT DETAIL Q1" xfId="20" xr:uid="{00000000-0005-0000-0000-000006010000}"/>
    <cellStyle name="마이너스키" xfId="313" xr:uid="{00000000-0005-0000-0000-000007010000}"/>
    <cellStyle name="메모" xfId="58" xr:uid="{00000000-0005-0000-0000-000008010000}"/>
    <cellStyle name="묮뎋 [0.00]_PRODUCT DETAIL Q1" xfId="248" xr:uid="{00000000-0005-0000-0000-000009010000}"/>
    <cellStyle name="묮뎋_PRODUCT DETAIL Q1" xfId="249" xr:uid="{00000000-0005-0000-0000-00000A010000}"/>
    <cellStyle name="믅됞 [0.00]_PRODUCT DETAIL Q1" xfId="21" xr:uid="{00000000-0005-0000-0000-00000B010000}"/>
    <cellStyle name="믅됞_PRODUCT DETAIL Q1" xfId="22" xr:uid="{00000000-0005-0000-0000-00000C010000}"/>
    <cellStyle name="박상윤" xfId="250" xr:uid="{00000000-0005-0000-0000-00000D010000}"/>
    <cellStyle name="배분" xfId="251" xr:uid="{00000000-0005-0000-0000-00000E010000}"/>
    <cellStyle name="백분율" xfId="23" builtinId="5"/>
    <cellStyle name="백분율 [△1]" xfId="252" xr:uid="{00000000-0005-0000-0000-000010010000}"/>
    <cellStyle name="백분율 [△2]" xfId="253" xr:uid="{00000000-0005-0000-0000-000011010000}"/>
    <cellStyle name="백분율 [0]" xfId="254" xr:uid="{00000000-0005-0000-0000-000012010000}"/>
    <cellStyle name="백분율 [2]" xfId="255" xr:uid="{00000000-0005-0000-0000-000013010000}"/>
    <cellStyle name="백분율 2" xfId="82" xr:uid="{00000000-0005-0000-0000-000014010000}"/>
    <cellStyle name="백분율 2 2" xfId="315" xr:uid="{00000000-0005-0000-0000-000015010000}"/>
    <cellStyle name="백분율 3" xfId="314" xr:uid="{00000000-0005-0000-0000-000016010000}"/>
    <cellStyle name="백분율 3 2" xfId="316" xr:uid="{00000000-0005-0000-0000-000017010000}"/>
    <cellStyle name="백분율 4" xfId="362" xr:uid="{00000000-0005-0000-0000-000018010000}"/>
    <cellStyle name="백분율 4 2" xfId="317" xr:uid="{00000000-0005-0000-0000-000019010000}"/>
    <cellStyle name="백분율 5" xfId="318" xr:uid="{00000000-0005-0000-0000-00001A010000}"/>
    <cellStyle name="백분율［△1］" xfId="256" xr:uid="{00000000-0005-0000-0000-00001B010000}"/>
    <cellStyle name="백분율［△2］" xfId="257" xr:uid="{00000000-0005-0000-0000-00001C010000}"/>
    <cellStyle name="보통" xfId="57" xr:uid="{00000000-0005-0000-0000-00001D010000}"/>
    <cellStyle name="뷭?_7200000" xfId="319" xr:uid="{00000000-0005-0000-0000-00001E010000}"/>
    <cellStyle name="선택영역의 가운데로" xfId="258" xr:uid="{00000000-0005-0000-0000-00001F010000}"/>
    <cellStyle name="설계서" xfId="320" xr:uid="{00000000-0005-0000-0000-000020010000}"/>
    <cellStyle name="설명 텍스트" xfId="46" xr:uid="{00000000-0005-0000-0000-000021010000}"/>
    <cellStyle name="셀 확인" xfId="41" xr:uid="{00000000-0005-0000-0000-000022010000}"/>
    <cellStyle name="숫자(R)" xfId="83" xr:uid="{00000000-0005-0000-0000-000023010000}"/>
    <cellStyle name="쉼표 [0]" xfId="24" builtinId="6"/>
    <cellStyle name="쉼표 [0] 2" xfId="84" xr:uid="{00000000-0005-0000-0000-000025010000}"/>
    <cellStyle name="쉼표 [0] 3" xfId="321" xr:uid="{00000000-0005-0000-0000-000026010000}"/>
    <cellStyle name="쉼표 [0] 3 2" xfId="322" xr:uid="{00000000-0005-0000-0000-000027010000}"/>
    <cellStyle name="쉼표 [0] 38 2" xfId="323" xr:uid="{00000000-0005-0000-0000-000028010000}"/>
    <cellStyle name="쉼표 [0] 4" xfId="361" xr:uid="{00000000-0005-0000-0000-000029010000}"/>
    <cellStyle name="스타일 1" xfId="25" xr:uid="{00000000-0005-0000-0000-00002A010000}"/>
    <cellStyle name="스타일 1 2" xfId="324" xr:uid="{00000000-0005-0000-0000-00002B010000}"/>
    <cellStyle name="안건회계법인" xfId="26" xr:uid="{00000000-0005-0000-0000-00002C010000}"/>
    <cellStyle name="연결된 셀" xfId="56" xr:uid="{00000000-0005-0000-0000-00002D010000}"/>
    <cellStyle name="요약" xfId="63" xr:uid="{00000000-0005-0000-0000-00002E010000}"/>
    <cellStyle name="원" xfId="85" xr:uid="{00000000-0005-0000-0000-00002F010000}"/>
    <cellStyle name="원_02.깨기집계총합" xfId="259" xr:uid="{00000000-0005-0000-0000-000030010000}"/>
    <cellStyle name="원_2.깨기집계총합" xfId="260" xr:uid="{00000000-0005-0000-0000-000031010000}"/>
    <cellStyle name="원_공사비2001-06" xfId="261" xr:uid="{00000000-0005-0000-0000-000032010000}"/>
    <cellStyle name="원_금당차우 농로수량" xfId="262" xr:uid="{00000000-0005-0000-0000-000033010000}"/>
    <cellStyle name="원_보룡재 정밀점검용역" xfId="325" xr:uid="{00000000-0005-0000-0000-000034010000}"/>
    <cellStyle name="원_상외동제수량" xfId="263" xr:uid="{00000000-0005-0000-0000-000035010000}"/>
    <cellStyle name="원_시행계획서변경최종2002년" xfId="86" xr:uid="{00000000-0005-0000-0000-000036010000}"/>
    <cellStyle name="원_토적계산표재료집계표" xfId="87" xr:uid="{00000000-0005-0000-0000-000037010000}"/>
    <cellStyle name="원_토적계산표재료집계표_2000토적및재료집계표2" xfId="88" xr:uid="{00000000-0005-0000-0000-000038010000}"/>
    <cellStyle name="원_토적계산표재료집계표_2000토적및집계표" xfId="89" xr:uid="{00000000-0005-0000-0000-000039010000}"/>
    <cellStyle name="원_토적계산표재료집계표_2002토적및집계표" xfId="90" xr:uid="{00000000-0005-0000-0000-00003A010000}"/>
    <cellStyle name="원_토적계산표재료집계표_시행계획서변경2002년" xfId="91" xr:uid="{00000000-0005-0000-0000-00003B010000}"/>
    <cellStyle name="원_합판거푸집" xfId="264" xr:uid="{00000000-0005-0000-0000-00003C010000}"/>
    <cellStyle name="一般_GARMENT STEP FORM HK" xfId="92" xr:uid="{00000000-0005-0000-0000-00003D010000}"/>
    <cellStyle name="입력" xfId="55" xr:uid="{00000000-0005-0000-0000-00003E010000}"/>
    <cellStyle name="자리수" xfId="93" xr:uid="{00000000-0005-0000-0000-00003F010000}"/>
    <cellStyle name="자리수0" xfId="94" xr:uid="{00000000-0005-0000-0000-000040010000}"/>
    <cellStyle name="제목" xfId="62" xr:uid="{00000000-0005-0000-0000-000041010000}"/>
    <cellStyle name="제목 1" xfId="51" xr:uid="{00000000-0005-0000-0000-000042010000}"/>
    <cellStyle name="제목 2" xfId="52" xr:uid="{00000000-0005-0000-0000-000043010000}"/>
    <cellStyle name="제목 3" xfId="53" xr:uid="{00000000-0005-0000-0000-000044010000}"/>
    <cellStyle name="제목 4" xfId="54" xr:uid="{00000000-0005-0000-0000-000045010000}"/>
    <cellStyle name="좋음" xfId="48" xr:uid="{00000000-0005-0000-0000-000046010000}"/>
    <cellStyle name="ܸ준" xfId="265" xr:uid="{00000000-0005-0000-0000-000047010000}"/>
    <cellStyle name="지정되지 않음" xfId="95" xr:uid="{00000000-0005-0000-0000-000048010000}"/>
    <cellStyle name="千分位[0]_GARMENT STEP FORM HK" xfId="96" xr:uid="{00000000-0005-0000-0000-000049010000}"/>
    <cellStyle name="千分位_GARMENT STEP FORM HK" xfId="97" xr:uid="{00000000-0005-0000-0000-00004A010000}"/>
    <cellStyle name="출력" xfId="59" xr:uid="{00000000-0005-0000-0000-00004B010000}"/>
    <cellStyle name="콤마 [#]" xfId="266" xr:uid="{00000000-0005-0000-0000-00004C010000}"/>
    <cellStyle name="콤마 []" xfId="267" xr:uid="{00000000-0005-0000-0000-00004D010000}"/>
    <cellStyle name="콤마 [0]" xfId="268" xr:uid="{00000000-0005-0000-0000-00004E010000}"/>
    <cellStyle name="콤마 [000]" xfId="269" xr:uid="{00000000-0005-0000-0000-00004F010000}"/>
    <cellStyle name="콤마 [2]" xfId="270" xr:uid="{00000000-0005-0000-0000-000050010000}"/>
    <cellStyle name="콤마 [금액]" xfId="271" xr:uid="{00000000-0005-0000-0000-000051010000}"/>
    <cellStyle name="콤마 [소수]" xfId="272" xr:uid="{00000000-0005-0000-0000-000052010000}"/>
    <cellStyle name="콤마 [수량]" xfId="273" xr:uid="{00000000-0005-0000-0000-000053010000}"/>
    <cellStyle name="콤마(1)" xfId="98" xr:uid="{00000000-0005-0000-0000-000054010000}"/>
    <cellStyle name="콤마_  종  합  " xfId="99" xr:uid="{00000000-0005-0000-0000-000055010000}"/>
    <cellStyle name="통화 [0] 2" xfId="326" xr:uid="{00000000-0005-0000-0000-000056010000}"/>
    <cellStyle name="퍼센트" xfId="100" xr:uid="{00000000-0005-0000-0000-000057010000}"/>
    <cellStyle name="표준" xfId="0" builtinId="0"/>
    <cellStyle name="표준 11" xfId="358" xr:uid="{00000000-0005-0000-0000-000059010000}"/>
    <cellStyle name="표준 11 2" xfId="327" xr:uid="{00000000-0005-0000-0000-00005A010000}"/>
    <cellStyle name="표준 2" xfId="186" xr:uid="{00000000-0005-0000-0000-00005B010000}"/>
    <cellStyle name="표준 2 2" xfId="328" xr:uid="{00000000-0005-0000-0000-00005C010000}"/>
    <cellStyle name="표준 3" xfId="187" xr:uid="{00000000-0005-0000-0000-00005D010000}"/>
    <cellStyle name="표준 3 2" xfId="329" xr:uid="{00000000-0005-0000-0000-00005E010000}"/>
    <cellStyle name="표준 4" xfId="276" xr:uid="{00000000-0005-0000-0000-00005F010000}"/>
    <cellStyle name="표준 4 2" xfId="330" xr:uid="{00000000-0005-0000-0000-000060010000}"/>
    <cellStyle name="표준 5" xfId="359" xr:uid="{00000000-0005-0000-0000-000061010000}"/>
    <cellStyle name="표준 6" xfId="360" xr:uid="{00000000-0005-0000-0000-000062010000}"/>
    <cellStyle name="標準_Akia(F）-8" xfId="274" xr:uid="{00000000-0005-0000-0000-000063010000}"/>
    <cellStyle name="표준1" xfId="331" xr:uid="{00000000-0005-0000-0000-000064010000}"/>
    <cellStyle name="표준2" xfId="275" xr:uid="{00000000-0005-0000-0000-000065010000}"/>
    <cellStyle name="합산" xfId="101" xr:uid="{00000000-0005-0000-0000-000066010000}"/>
    <cellStyle name="貨幣 [0]_GARMENT STEP FORM HK" xfId="102" xr:uid="{00000000-0005-0000-0000-000067010000}"/>
    <cellStyle name="貨幣_GARMENT STEP FORM HK" xfId="103" xr:uid="{00000000-0005-0000-0000-000068010000}"/>
    <cellStyle name="화폐기호" xfId="104" xr:uid="{00000000-0005-0000-0000-000069010000}"/>
    <cellStyle name="화폐기호0" xfId="105" xr:uid="{00000000-0005-0000-0000-00006A010000}"/>
  </cellStyles>
  <dxfs count="0"/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externalLink" Target="externalLinks/externalLink18.xml"/><Relationship Id="rId21" Type="http://schemas.openxmlformats.org/officeDocument/2006/relationships/externalLink" Target="externalLinks/externalLink13.xml"/><Relationship Id="rId42" Type="http://schemas.openxmlformats.org/officeDocument/2006/relationships/externalLink" Target="externalLinks/externalLink34.xml"/><Relationship Id="rId47" Type="http://schemas.openxmlformats.org/officeDocument/2006/relationships/externalLink" Target="externalLinks/externalLink39.xml"/><Relationship Id="rId63" Type="http://schemas.openxmlformats.org/officeDocument/2006/relationships/externalLink" Target="externalLinks/externalLink55.xml"/><Relationship Id="rId68" Type="http://schemas.openxmlformats.org/officeDocument/2006/relationships/externalLink" Target="externalLinks/externalLink60.xml"/><Relationship Id="rId84" Type="http://schemas.openxmlformats.org/officeDocument/2006/relationships/calcChain" Target="calcChain.xml"/><Relationship Id="rId16" Type="http://schemas.openxmlformats.org/officeDocument/2006/relationships/externalLink" Target="externalLinks/externalLink8.xml"/><Relationship Id="rId11" Type="http://schemas.openxmlformats.org/officeDocument/2006/relationships/externalLink" Target="externalLinks/externalLink3.xml"/><Relationship Id="rId32" Type="http://schemas.openxmlformats.org/officeDocument/2006/relationships/externalLink" Target="externalLinks/externalLink24.xml"/><Relationship Id="rId37" Type="http://schemas.openxmlformats.org/officeDocument/2006/relationships/externalLink" Target="externalLinks/externalLink29.xml"/><Relationship Id="rId53" Type="http://schemas.openxmlformats.org/officeDocument/2006/relationships/externalLink" Target="externalLinks/externalLink45.xml"/><Relationship Id="rId58" Type="http://schemas.openxmlformats.org/officeDocument/2006/relationships/externalLink" Target="externalLinks/externalLink50.xml"/><Relationship Id="rId74" Type="http://schemas.openxmlformats.org/officeDocument/2006/relationships/externalLink" Target="externalLinks/externalLink66.xml"/><Relationship Id="rId79" Type="http://schemas.openxmlformats.org/officeDocument/2006/relationships/externalLink" Target="externalLinks/externalLink71.xml"/><Relationship Id="rId5" Type="http://schemas.openxmlformats.org/officeDocument/2006/relationships/worksheet" Target="worksheets/sheet5.xml"/><Relationship Id="rId61" Type="http://schemas.openxmlformats.org/officeDocument/2006/relationships/externalLink" Target="externalLinks/externalLink53.xml"/><Relationship Id="rId82" Type="http://schemas.openxmlformats.org/officeDocument/2006/relationships/styles" Target="styles.xml"/><Relationship Id="rId19" Type="http://schemas.openxmlformats.org/officeDocument/2006/relationships/externalLink" Target="externalLinks/externalLink11.xml"/><Relationship Id="rId14" Type="http://schemas.openxmlformats.org/officeDocument/2006/relationships/externalLink" Target="externalLinks/externalLink6.xml"/><Relationship Id="rId22" Type="http://schemas.openxmlformats.org/officeDocument/2006/relationships/externalLink" Target="externalLinks/externalLink14.xml"/><Relationship Id="rId27" Type="http://schemas.openxmlformats.org/officeDocument/2006/relationships/externalLink" Target="externalLinks/externalLink19.xml"/><Relationship Id="rId30" Type="http://schemas.openxmlformats.org/officeDocument/2006/relationships/externalLink" Target="externalLinks/externalLink22.xml"/><Relationship Id="rId35" Type="http://schemas.openxmlformats.org/officeDocument/2006/relationships/externalLink" Target="externalLinks/externalLink27.xml"/><Relationship Id="rId43" Type="http://schemas.openxmlformats.org/officeDocument/2006/relationships/externalLink" Target="externalLinks/externalLink35.xml"/><Relationship Id="rId48" Type="http://schemas.openxmlformats.org/officeDocument/2006/relationships/externalLink" Target="externalLinks/externalLink40.xml"/><Relationship Id="rId56" Type="http://schemas.openxmlformats.org/officeDocument/2006/relationships/externalLink" Target="externalLinks/externalLink48.xml"/><Relationship Id="rId64" Type="http://schemas.openxmlformats.org/officeDocument/2006/relationships/externalLink" Target="externalLinks/externalLink56.xml"/><Relationship Id="rId69" Type="http://schemas.openxmlformats.org/officeDocument/2006/relationships/externalLink" Target="externalLinks/externalLink61.xml"/><Relationship Id="rId77" Type="http://schemas.openxmlformats.org/officeDocument/2006/relationships/externalLink" Target="externalLinks/externalLink69.xml"/><Relationship Id="rId8" Type="http://schemas.openxmlformats.org/officeDocument/2006/relationships/worksheet" Target="worksheets/sheet8.xml"/><Relationship Id="rId51" Type="http://schemas.openxmlformats.org/officeDocument/2006/relationships/externalLink" Target="externalLinks/externalLink43.xml"/><Relationship Id="rId72" Type="http://schemas.openxmlformats.org/officeDocument/2006/relationships/externalLink" Target="externalLinks/externalLink64.xml"/><Relationship Id="rId80" Type="http://schemas.openxmlformats.org/officeDocument/2006/relationships/externalLink" Target="externalLinks/externalLink72.xml"/><Relationship Id="rId3" Type="http://schemas.openxmlformats.org/officeDocument/2006/relationships/worksheet" Target="worksheets/sheet3.xml"/><Relationship Id="rId12" Type="http://schemas.openxmlformats.org/officeDocument/2006/relationships/externalLink" Target="externalLinks/externalLink4.xml"/><Relationship Id="rId17" Type="http://schemas.openxmlformats.org/officeDocument/2006/relationships/externalLink" Target="externalLinks/externalLink9.xml"/><Relationship Id="rId25" Type="http://schemas.openxmlformats.org/officeDocument/2006/relationships/externalLink" Target="externalLinks/externalLink17.xml"/><Relationship Id="rId33" Type="http://schemas.openxmlformats.org/officeDocument/2006/relationships/externalLink" Target="externalLinks/externalLink25.xml"/><Relationship Id="rId38" Type="http://schemas.openxmlformats.org/officeDocument/2006/relationships/externalLink" Target="externalLinks/externalLink30.xml"/><Relationship Id="rId46" Type="http://schemas.openxmlformats.org/officeDocument/2006/relationships/externalLink" Target="externalLinks/externalLink38.xml"/><Relationship Id="rId59" Type="http://schemas.openxmlformats.org/officeDocument/2006/relationships/externalLink" Target="externalLinks/externalLink51.xml"/><Relationship Id="rId67" Type="http://schemas.openxmlformats.org/officeDocument/2006/relationships/externalLink" Target="externalLinks/externalLink59.xml"/><Relationship Id="rId20" Type="http://schemas.openxmlformats.org/officeDocument/2006/relationships/externalLink" Target="externalLinks/externalLink12.xml"/><Relationship Id="rId41" Type="http://schemas.openxmlformats.org/officeDocument/2006/relationships/externalLink" Target="externalLinks/externalLink33.xml"/><Relationship Id="rId54" Type="http://schemas.openxmlformats.org/officeDocument/2006/relationships/externalLink" Target="externalLinks/externalLink46.xml"/><Relationship Id="rId62" Type="http://schemas.openxmlformats.org/officeDocument/2006/relationships/externalLink" Target="externalLinks/externalLink54.xml"/><Relationship Id="rId70" Type="http://schemas.openxmlformats.org/officeDocument/2006/relationships/externalLink" Target="externalLinks/externalLink62.xml"/><Relationship Id="rId75" Type="http://schemas.openxmlformats.org/officeDocument/2006/relationships/externalLink" Target="externalLinks/externalLink67.xml"/><Relationship Id="rId83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5" Type="http://schemas.openxmlformats.org/officeDocument/2006/relationships/externalLink" Target="externalLinks/externalLink7.xml"/><Relationship Id="rId23" Type="http://schemas.openxmlformats.org/officeDocument/2006/relationships/externalLink" Target="externalLinks/externalLink15.xml"/><Relationship Id="rId28" Type="http://schemas.openxmlformats.org/officeDocument/2006/relationships/externalLink" Target="externalLinks/externalLink20.xml"/><Relationship Id="rId36" Type="http://schemas.openxmlformats.org/officeDocument/2006/relationships/externalLink" Target="externalLinks/externalLink28.xml"/><Relationship Id="rId49" Type="http://schemas.openxmlformats.org/officeDocument/2006/relationships/externalLink" Target="externalLinks/externalLink41.xml"/><Relationship Id="rId57" Type="http://schemas.openxmlformats.org/officeDocument/2006/relationships/externalLink" Target="externalLinks/externalLink49.xml"/><Relationship Id="rId10" Type="http://schemas.openxmlformats.org/officeDocument/2006/relationships/externalLink" Target="externalLinks/externalLink2.xml"/><Relationship Id="rId31" Type="http://schemas.openxmlformats.org/officeDocument/2006/relationships/externalLink" Target="externalLinks/externalLink23.xml"/><Relationship Id="rId44" Type="http://schemas.openxmlformats.org/officeDocument/2006/relationships/externalLink" Target="externalLinks/externalLink36.xml"/><Relationship Id="rId52" Type="http://schemas.openxmlformats.org/officeDocument/2006/relationships/externalLink" Target="externalLinks/externalLink44.xml"/><Relationship Id="rId60" Type="http://schemas.openxmlformats.org/officeDocument/2006/relationships/externalLink" Target="externalLinks/externalLink52.xml"/><Relationship Id="rId65" Type="http://schemas.openxmlformats.org/officeDocument/2006/relationships/externalLink" Target="externalLinks/externalLink57.xml"/><Relationship Id="rId73" Type="http://schemas.openxmlformats.org/officeDocument/2006/relationships/externalLink" Target="externalLinks/externalLink65.xml"/><Relationship Id="rId78" Type="http://schemas.openxmlformats.org/officeDocument/2006/relationships/externalLink" Target="externalLinks/externalLink70.xml"/><Relationship Id="rId81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1.xml"/><Relationship Id="rId13" Type="http://schemas.openxmlformats.org/officeDocument/2006/relationships/externalLink" Target="externalLinks/externalLink5.xml"/><Relationship Id="rId18" Type="http://schemas.openxmlformats.org/officeDocument/2006/relationships/externalLink" Target="externalLinks/externalLink10.xml"/><Relationship Id="rId39" Type="http://schemas.openxmlformats.org/officeDocument/2006/relationships/externalLink" Target="externalLinks/externalLink31.xml"/><Relationship Id="rId34" Type="http://schemas.openxmlformats.org/officeDocument/2006/relationships/externalLink" Target="externalLinks/externalLink26.xml"/><Relationship Id="rId50" Type="http://schemas.openxmlformats.org/officeDocument/2006/relationships/externalLink" Target="externalLinks/externalLink42.xml"/><Relationship Id="rId55" Type="http://schemas.openxmlformats.org/officeDocument/2006/relationships/externalLink" Target="externalLinks/externalLink47.xml"/><Relationship Id="rId76" Type="http://schemas.openxmlformats.org/officeDocument/2006/relationships/externalLink" Target="externalLinks/externalLink68.xml"/><Relationship Id="rId7" Type="http://schemas.openxmlformats.org/officeDocument/2006/relationships/worksheet" Target="worksheets/sheet7.xml"/><Relationship Id="rId71" Type="http://schemas.openxmlformats.org/officeDocument/2006/relationships/externalLink" Target="externalLinks/externalLink63.xml"/><Relationship Id="rId2" Type="http://schemas.openxmlformats.org/officeDocument/2006/relationships/worksheet" Target="worksheets/sheet2.xml"/><Relationship Id="rId29" Type="http://schemas.openxmlformats.org/officeDocument/2006/relationships/externalLink" Target="externalLinks/externalLink21.xml"/><Relationship Id="rId24" Type="http://schemas.openxmlformats.org/officeDocument/2006/relationships/externalLink" Target="externalLinks/externalLink16.xml"/><Relationship Id="rId40" Type="http://schemas.openxmlformats.org/officeDocument/2006/relationships/externalLink" Target="externalLinks/externalLink32.xml"/><Relationship Id="rId45" Type="http://schemas.openxmlformats.org/officeDocument/2006/relationships/externalLink" Target="externalLinks/externalLink37.xml"/><Relationship Id="rId66" Type="http://schemas.openxmlformats.org/officeDocument/2006/relationships/externalLink" Target="externalLinks/externalLink58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4.jpg"/><Relationship Id="rId2" Type="http://schemas.openxmlformats.org/officeDocument/2006/relationships/image" Target="../media/image3.png"/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47626</xdr:colOff>
      <xdr:row>13</xdr:row>
      <xdr:rowOff>320675</xdr:rowOff>
    </xdr:from>
    <xdr:to>
      <xdr:col>5</xdr:col>
      <xdr:colOff>38100</xdr:colOff>
      <xdr:row>15</xdr:row>
      <xdr:rowOff>28575</xdr:rowOff>
    </xdr:to>
    <xdr:pic>
      <xdr:nvPicPr>
        <xdr:cNvPr id="2" name="_x277856360" descr="EMB00002af81192">
          <a:extLst>
            <a:ext uri="{FF2B5EF4-FFF2-40B4-BE49-F238E27FC236}">
              <a16:creationId xmlns:a16="http://schemas.microsoft.com/office/drawing/2014/main" id="{B184A215-2E9C-4BAA-BD79-1A9BEAA3644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00451" y="4902200"/>
          <a:ext cx="485774" cy="412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54428</xdr:colOff>
      <xdr:row>42</xdr:row>
      <xdr:rowOff>81644</xdr:rowOff>
    </xdr:from>
    <xdr:to>
      <xdr:col>7</xdr:col>
      <xdr:colOff>694765</xdr:colOff>
      <xdr:row>83</xdr:row>
      <xdr:rowOff>67236</xdr:rowOff>
    </xdr:to>
    <xdr:pic>
      <xdr:nvPicPr>
        <xdr:cNvPr id="8" name="그림 7">
          <a:extLst>
            <a:ext uri="{FF2B5EF4-FFF2-40B4-BE49-F238E27FC236}">
              <a16:creationId xmlns:a16="http://schemas.microsoft.com/office/drawing/2014/main" id="{0EA86B6F-AAF1-45B0-A9FC-957FD25E187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4428" y="7141350"/>
          <a:ext cx="5974337" cy="6877210"/>
        </a:xfrm>
        <a:prstGeom prst="rect">
          <a:avLst/>
        </a:prstGeom>
      </xdr:spPr>
    </xdr:pic>
    <xdr:clientData/>
  </xdr:twoCellAnchor>
  <xdr:twoCellAnchor editAs="oneCell">
    <xdr:from>
      <xdr:col>0</xdr:col>
      <xdr:colOff>108137</xdr:colOff>
      <xdr:row>84</xdr:row>
      <xdr:rowOff>133350</xdr:rowOff>
    </xdr:from>
    <xdr:to>
      <xdr:col>7</xdr:col>
      <xdr:colOff>728093</xdr:colOff>
      <xdr:row>126</xdr:row>
      <xdr:rowOff>140072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88D1FC2C-8BC1-4F48-A289-28DC6C3C04A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08137" y="14535150"/>
          <a:ext cx="5953956" cy="7207622"/>
        </a:xfrm>
        <a:prstGeom prst="rect">
          <a:avLst/>
        </a:prstGeom>
      </xdr:spPr>
    </xdr:pic>
    <xdr:clientData/>
  </xdr:twoCellAnchor>
  <xdr:twoCellAnchor editAs="oneCell">
    <xdr:from>
      <xdr:col>0</xdr:col>
      <xdr:colOff>11206</xdr:colOff>
      <xdr:row>0</xdr:row>
      <xdr:rowOff>29308</xdr:rowOff>
    </xdr:from>
    <xdr:to>
      <xdr:col>7</xdr:col>
      <xdr:colOff>728382</xdr:colOff>
      <xdr:row>40</xdr:row>
      <xdr:rowOff>95250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D4EA7BF9-0FC3-44D0-B9D7-F722A223048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206" y="29308"/>
          <a:ext cx="6051176" cy="6806711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171450</xdr:colOff>
      <xdr:row>19</xdr:row>
      <xdr:rowOff>0</xdr:rowOff>
    </xdr:from>
    <xdr:to>
      <xdr:col>4</xdr:col>
      <xdr:colOff>409575</xdr:colOff>
      <xdr:row>19</xdr:row>
      <xdr:rowOff>0</xdr:rowOff>
    </xdr:to>
    <xdr:sp macro="" textlink="">
      <xdr:nvSpPr>
        <xdr:cNvPr id="2" name="Line 1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SpPr>
          <a:spLocks noChangeShapeType="1"/>
        </xdr:cNvSpPr>
      </xdr:nvSpPr>
      <xdr:spPr bwMode="auto">
        <a:xfrm>
          <a:off x="1638300" y="5572125"/>
          <a:ext cx="9048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133350</xdr:colOff>
      <xdr:row>19</xdr:row>
      <xdr:rowOff>0</xdr:rowOff>
    </xdr:from>
    <xdr:to>
      <xdr:col>8</xdr:col>
      <xdr:colOff>419100</xdr:colOff>
      <xdr:row>19</xdr:row>
      <xdr:rowOff>0</xdr:rowOff>
    </xdr:to>
    <xdr:sp macro="" textlink="">
      <xdr:nvSpPr>
        <xdr:cNvPr id="3" name="Line 2">
          <a:extLst>
            <a:ext uri="{FF2B5EF4-FFF2-40B4-BE49-F238E27FC236}">
              <a16:creationId xmlns:a16="http://schemas.microsoft.com/office/drawing/2014/main" id="{00000000-0008-0000-0400-000003000000}"/>
            </a:ext>
          </a:extLst>
        </xdr:cNvPr>
        <xdr:cNvSpPr>
          <a:spLocks noChangeShapeType="1"/>
        </xdr:cNvSpPr>
      </xdr:nvSpPr>
      <xdr:spPr bwMode="auto">
        <a:xfrm>
          <a:off x="3048000" y="5572125"/>
          <a:ext cx="1038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152400</xdr:colOff>
      <xdr:row>21</xdr:row>
      <xdr:rowOff>0</xdr:rowOff>
    </xdr:from>
    <xdr:to>
      <xdr:col>4</xdr:col>
      <xdr:colOff>390525</xdr:colOff>
      <xdr:row>21</xdr:row>
      <xdr:rowOff>0</xdr:rowOff>
    </xdr:to>
    <xdr:sp macro="" textlink="">
      <xdr:nvSpPr>
        <xdr:cNvPr id="4" name="Line 3">
          <a:extLst>
            <a:ext uri="{FF2B5EF4-FFF2-40B4-BE49-F238E27FC236}">
              <a16:creationId xmlns:a16="http://schemas.microsoft.com/office/drawing/2014/main" id="{00000000-0008-0000-0400-000004000000}"/>
            </a:ext>
          </a:extLst>
        </xdr:cNvPr>
        <xdr:cNvSpPr>
          <a:spLocks noChangeShapeType="1"/>
        </xdr:cNvSpPr>
      </xdr:nvSpPr>
      <xdr:spPr bwMode="auto">
        <a:xfrm>
          <a:off x="1619250" y="6105525"/>
          <a:ext cx="9048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142875</xdr:colOff>
      <xdr:row>21</xdr:row>
      <xdr:rowOff>0</xdr:rowOff>
    </xdr:from>
    <xdr:to>
      <xdr:col>8</xdr:col>
      <xdr:colOff>428625</xdr:colOff>
      <xdr:row>21</xdr:row>
      <xdr:rowOff>0</xdr:rowOff>
    </xdr:to>
    <xdr:sp macro="" textlink="">
      <xdr:nvSpPr>
        <xdr:cNvPr id="5" name="Line 4">
          <a:extLst>
            <a:ext uri="{FF2B5EF4-FFF2-40B4-BE49-F238E27FC236}">
              <a16:creationId xmlns:a16="http://schemas.microsoft.com/office/drawing/2014/main" id="{00000000-0008-0000-0400-000005000000}"/>
            </a:ext>
          </a:extLst>
        </xdr:cNvPr>
        <xdr:cNvSpPr>
          <a:spLocks noChangeShapeType="1"/>
        </xdr:cNvSpPr>
      </xdr:nvSpPr>
      <xdr:spPr bwMode="auto">
        <a:xfrm>
          <a:off x="3057525" y="6105525"/>
          <a:ext cx="1038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4</xdr:col>
      <xdr:colOff>400050</xdr:colOff>
      <xdr:row>1</xdr:row>
      <xdr:rowOff>85725</xdr:rowOff>
    </xdr:from>
    <xdr:to>
      <xdr:col>9</xdr:col>
      <xdr:colOff>342900</xdr:colOff>
      <xdr:row>1</xdr:row>
      <xdr:rowOff>85725</xdr:rowOff>
    </xdr:to>
    <xdr:sp macro="" textlink="">
      <xdr:nvSpPr>
        <xdr:cNvPr id="6" name="Line 5">
          <a:extLst>
            <a:ext uri="{FF2B5EF4-FFF2-40B4-BE49-F238E27FC236}">
              <a16:creationId xmlns:a16="http://schemas.microsoft.com/office/drawing/2014/main" id="{00000000-0008-0000-0400-000006000000}"/>
            </a:ext>
          </a:extLst>
        </xdr:cNvPr>
        <xdr:cNvSpPr>
          <a:spLocks noChangeShapeType="1"/>
        </xdr:cNvSpPr>
      </xdr:nvSpPr>
      <xdr:spPr bwMode="auto">
        <a:xfrm>
          <a:off x="2533650" y="428625"/>
          <a:ext cx="2171700" cy="0"/>
        </a:xfrm>
        <a:prstGeom prst="line">
          <a:avLst/>
        </a:prstGeom>
        <a:noFill/>
        <a:ln w="76200" cmpd="tri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171450</xdr:colOff>
      <xdr:row>19</xdr:row>
      <xdr:rowOff>0</xdr:rowOff>
    </xdr:from>
    <xdr:to>
      <xdr:col>4</xdr:col>
      <xdr:colOff>409575</xdr:colOff>
      <xdr:row>19</xdr:row>
      <xdr:rowOff>0</xdr:rowOff>
    </xdr:to>
    <xdr:sp macro="" textlink="">
      <xdr:nvSpPr>
        <xdr:cNvPr id="2" name="Line 1">
          <a:extLst>
            <a:ext uri="{FF2B5EF4-FFF2-40B4-BE49-F238E27FC236}">
              <a16:creationId xmlns:a16="http://schemas.microsoft.com/office/drawing/2014/main" id="{00000000-0008-0000-0500-000002000000}"/>
            </a:ext>
          </a:extLst>
        </xdr:cNvPr>
        <xdr:cNvSpPr>
          <a:spLocks noChangeShapeType="1"/>
        </xdr:cNvSpPr>
      </xdr:nvSpPr>
      <xdr:spPr bwMode="auto">
        <a:xfrm>
          <a:off x="1447800" y="3257550"/>
          <a:ext cx="15144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133350</xdr:colOff>
      <xdr:row>19</xdr:row>
      <xdr:rowOff>0</xdr:rowOff>
    </xdr:from>
    <xdr:to>
      <xdr:col>8</xdr:col>
      <xdr:colOff>419100</xdr:colOff>
      <xdr:row>19</xdr:row>
      <xdr:rowOff>0</xdr:rowOff>
    </xdr:to>
    <xdr:sp macro="" textlink="">
      <xdr:nvSpPr>
        <xdr:cNvPr id="3" name="Line 2">
          <a:extLst>
            <a:ext uri="{FF2B5EF4-FFF2-40B4-BE49-F238E27FC236}">
              <a16:creationId xmlns:a16="http://schemas.microsoft.com/office/drawing/2014/main" id="{00000000-0008-0000-0500-000003000000}"/>
            </a:ext>
          </a:extLst>
        </xdr:cNvPr>
        <xdr:cNvSpPr>
          <a:spLocks noChangeShapeType="1"/>
        </xdr:cNvSpPr>
      </xdr:nvSpPr>
      <xdr:spPr bwMode="auto">
        <a:xfrm>
          <a:off x="3962400" y="3257550"/>
          <a:ext cx="15621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152400</xdr:colOff>
      <xdr:row>21</xdr:row>
      <xdr:rowOff>0</xdr:rowOff>
    </xdr:from>
    <xdr:to>
      <xdr:col>4</xdr:col>
      <xdr:colOff>390525</xdr:colOff>
      <xdr:row>21</xdr:row>
      <xdr:rowOff>0</xdr:rowOff>
    </xdr:to>
    <xdr:sp macro="" textlink="">
      <xdr:nvSpPr>
        <xdr:cNvPr id="4" name="Line 3">
          <a:extLst>
            <a:ext uri="{FF2B5EF4-FFF2-40B4-BE49-F238E27FC236}">
              <a16:creationId xmlns:a16="http://schemas.microsoft.com/office/drawing/2014/main" id="{00000000-0008-0000-0500-000004000000}"/>
            </a:ext>
          </a:extLst>
        </xdr:cNvPr>
        <xdr:cNvSpPr>
          <a:spLocks noChangeShapeType="1"/>
        </xdr:cNvSpPr>
      </xdr:nvSpPr>
      <xdr:spPr bwMode="auto">
        <a:xfrm>
          <a:off x="1428750" y="3600450"/>
          <a:ext cx="15144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142875</xdr:colOff>
      <xdr:row>21</xdr:row>
      <xdr:rowOff>0</xdr:rowOff>
    </xdr:from>
    <xdr:to>
      <xdr:col>8</xdr:col>
      <xdr:colOff>428625</xdr:colOff>
      <xdr:row>21</xdr:row>
      <xdr:rowOff>0</xdr:rowOff>
    </xdr:to>
    <xdr:sp macro="" textlink="">
      <xdr:nvSpPr>
        <xdr:cNvPr id="5" name="Line 4">
          <a:extLst>
            <a:ext uri="{FF2B5EF4-FFF2-40B4-BE49-F238E27FC236}">
              <a16:creationId xmlns:a16="http://schemas.microsoft.com/office/drawing/2014/main" id="{00000000-0008-0000-0500-000005000000}"/>
            </a:ext>
          </a:extLst>
        </xdr:cNvPr>
        <xdr:cNvSpPr>
          <a:spLocks noChangeShapeType="1"/>
        </xdr:cNvSpPr>
      </xdr:nvSpPr>
      <xdr:spPr bwMode="auto">
        <a:xfrm>
          <a:off x="3971925" y="3600450"/>
          <a:ext cx="15621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4</xdr:col>
      <xdr:colOff>400050</xdr:colOff>
      <xdr:row>1</xdr:row>
      <xdr:rowOff>85725</xdr:rowOff>
    </xdr:from>
    <xdr:to>
      <xdr:col>9</xdr:col>
      <xdr:colOff>342900</xdr:colOff>
      <xdr:row>1</xdr:row>
      <xdr:rowOff>85725</xdr:rowOff>
    </xdr:to>
    <xdr:sp macro="" textlink="">
      <xdr:nvSpPr>
        <xdr:cNvPr id="6" name="Line 5">
          <a:extLst>
            <a:ext uri="{FF2B5EF4-FFF2-40B4-BE49-F238E27FC236}">
              <a16:creationId xmlns:a16="http://schemas.microsoft.com/office/drawing/2014/main" id="{00000000-0008-0000-0500-000006000000}"/>
            </a:ext>
          </a:extLst>
        </xdr:cNvPr>
        <xdr:cNvSpPr>
          <a:spLocks noChangeShapeType="1"/>
        </xdr:cNvSpPr>
      </xdr:nvSpPr>
      <xdr:spPr bwMode="auto">
        <a:xfrm>
          <a:off x="2952750" y="257175"/>
          <a:ext cx="3133725" cy="0"/>
        </a:xfrm>
        <a:prstGeom prst="line">
          <a:avLst/>
        </a:prstGeom>
        <a:noFill/>
        <a:ln w="76200" cmpd="tri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171450</xdr:colOff>
      <xdr:row>19</xdr:row>
      <xdr:rowOff>0</xdr:rowOff>
    </xdr:from>
    <xdr:to>
      <xdr:col>4</xdr:col>
      <xdr:colOff>409575</xdr:colOff>
      <xdr:row>19</xdr:row>
      <xdr:rowOff>0</xdr:rowOff>
    </xdr:to>
    <xdr:sp macro="" textlink="">
      <xdr:nvSpPr>
        <xdr:cNvPr id="7" name="Line 1">
          <a:extLst>
            <a:ext uri="{FF2B5EF4-FFF2-40B4-BE49-F238E27FC236}">
              <a16:creationId xmlns:a16="http://schemas.microsoft.com/office/drawing/2014/main" id="{00000000-0008-0000-0500-000007000000}"/>
            </a:ext>
          </a:extLst>
        </xdr:cNvPr>
        <xdr:cNvSpPr>
          <a:spLocks noChangeShapeType="1"/>
        </xdr:cNvSpPr>
      </xdr:nvSpPr>
      <xdr:spPr bwMode="auto">
        <a:xfrm>
          <a:off x="1638300" y="5572125"/>
          <a:ext cx="9048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133350</xdr:colOff>
      <xdr:row>19</xdr:row>
      <xdr:rowOff>0</xdr:rowOff>
    </xdr:from>
    <xdr:to>
      <xdr:col>8</xdr:col>
      <xdr:colOff>419100</xdr:colOff>
      <xdr:row>19</xdr:row>
      <xdr:rowOff>0</xdr:rowOff>
    </xdr:to>
    <xdr:sp macro="" textlink="">
      <xdr:nvSpPr>
        <xdr:cNvPr id="8" name="Line 2">
          <a:extLst>
            <a:ext uri="{FF2B5EF4-FFF2-40B4-BE49-F238E27FC236}">
              <a16:creationId xmlns:a16="http://schemas.microsoft.com/office/drawing/2014/main" id="{00000000-0008-0000-0500-000008000000}"/>
            </a:ext>
          </a:extLst>
        </xdr:cNvPr>
        <xdr:cNvSpPr>
          <a:spLocks noChangeShapeType="1"/>
        </xdr:cNvSpPr>
      </xdr:nvSpPr>
      <xdr:spPr bwMode="auto">
        <a:xfrm>
          <a:off x="3048000" y="5572125"/>
          <a:ext cx="1038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152400</xdr:colOff>
      <xdr:row>21</xdr:row>
      <xdr:rowOff>0</xdr:rowOff>
    </xdr:from>
    <xdr:to>
      <xdr:col>4</xdr:col>
      <xdr:colOff>390525</xdr:colOff>
      <xdr:row>21</xdr:row>
      <xdr:rowOff>0</xdr:rowOff>
    </xdr:to>
    <xdr:sp macro="" textlink="">
      <xdr:nvSpPr>
        <xdr:cNvPr id="9" name="Line 3">
          <a:extLst>
            <a:ext uri="{FF2B5EF4-FFF2-40B4-BE49-F238E27FC236}">
              <a16:creationId xmlns:a16="http://schemas.microsoft.com/office/drawing/2014/main" id="{00000000-0008-0000-0500-000009000000}"/>
            </a:ext>
          </a:extLst>
        </xdr:cNvPr>
        <xdr:cNvSpPr>
          <a:spLocks noChangeShapeType="1"/>
        </xdr:cNvSpPr>
      </xdr:nvSpPr>
      <xdr:spPr bwMode="auto">
        <a:xfrm>
          <a:off x="1619250" y="6105525"/>
          <a:ext cx="9048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142875</xdr:colOff>
      <xdr:row>21</xdr:row>
      <xdr:rowOff>0</xdr:rowOff>
    </xdr:from>
    <xdr:to>
      <xdr:col>8</xdr:col>
      <xdr:colOff>428625</xdr:colOff>
      <xdr:row>21</xdr:row>
      <xdr:rowOff>0</xdr:rowOff>
    </xdr:to>
    <xdr:sp macro="" textlink="">
      <xdr:nvSpPr>
        <xdr:cNvPr id="10" name="Line 4">
          <a:extLst>
            <a:ext uri="{FF2B5EF4-FFF2-40B4-BE49-F238E27FC236}">
              <a16:creationId xmlns:a16="http://schemas.microsoft.com/office/drawing/2014/main" id="{00000000-0008-0000-0500-00000A000000}"/>
            </a:ext>
          </a:extLst>
        </xdr:cNvPr>
        <xdr:cNvSpPr>
          <a:spLocks noChangeShapeType="1"/>
        </xdr:cNvSpPr>
      </xdr:nvSpPr>
      <xdr:spPr bwMode="auto">
        <a:xfrm>
          <a:off x="3057525" y="6105525"/>
          <a:ext cx="1038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4</xdr:col>
      <xdr:colOff>400050</xdr:colOff>
      <xdr:row>1</xdr:row>
      <xdr:rowOff>85725</xdr:rowOff>
    </xdr:from>
    <xdr:to>
      <xdr:col>9</xdr:col>
      <xdr:colOff>342900</xdr:colOff>
      <xdr:row>1</xdr:row>
      <xdr:rowOff>85725</xdr:rowOff>
    </xdr:to>
    <xdr:sp macro="" textlink="">
      <xdr:nvSpPr>
        <xdr:cNvPr id="11" name="Line 5">
          <a:extLst>
            <a:ext uri="{FF2B5EF4-FFF2-40B4-BE49-F238E27FC236}">
              <a16:creationId xmlns:a16="http://schemas.microsoft.com/office/drawing/2014/main" id="{00000000-0008-0000-0500-00000B000000}"/>
            </a:ext>
          </a:extLst>
        </xdr:cNvPr>
        <xdr:cNvSpPr>
          <a:spLocks noChangeShapeType="1"/>
        </xdr:cNvSpPr>
      </xdr:nvSpPr>
      <xdr:spPr bwMode="auto">
        <a:xfrm>
          <a:off x="2533650" y="428625"/>
          <a:ext cx="2171700" cy="0"/>
        </a:xfrm>
        <a:prstGeom prst="line">
          <a:avLst/>
        </a:prstGeom>
        <a:noFill/>
        <a:ln w="76200" cmpd="tri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171450</xdr:colOff>
      <xdr:row>19</xdr:row>
      <xdr:rowOff>0</xdr:rowOff>
    </xdr:from>
    <xdr:to>
      <xdr:col>4</xdr:col>
      <xdr:colOff>409575</xdr:colOff>
      <xdr:row>19</xdr:row>
      <xdr:rowOff>0</xdr:rowOff>
    </xdr:to>
    <xdr:sp macro="" textlink="">
      <xdr:nvSpPr>
        <xdr:cNvPr id="2" name="Line 1">
          <a:extLst>
            <a:ext uri="{FF2B5EF4-FFF2-40B4-BE49-F238E27FC236}">
              <a16:creationId xmlns:a16="http://schemas.microsoft.com/office/drawing/2014/main" id="{00000000-0008-0000-0600-000002000000}"/>
            </a:ext>
          </a:extLst>
        </xdr:cNvPr>
        <xdr:cNvSpPr>
          <a:spLocks noChangeShapeType="1"/>
        </xdr:cNvSpPr>
      </xdr:nvSpPr>
      <xdr:spPr bwMode="auto">
        <a:xfrm>
          <a:off x="1638300" y="5572125"/>
          <a:ext cx="9048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133350</xdr:colOff>
      <xdr:row>19</xdr:row>
      <xdr:rowOff>0</xdr:rowOff>
    </xdr:from>
    <xdr:to>
      <xdr:col>8</xdr:col>
      <xdr:colOff>419100</xdr:colOff>
      <xdr:row>19</xdr:row>
      <xdr:rowOff>0</xdr:rowOff>
    </xdr:to>
    <xdr:sp macro="" textlink="">
      <xdr:nvSpPr>
        <xdr:cNvPr id="3" name="Line 2">
          <a:extLst>
            <a:ext uri="{FF2B5EF4-FFF2-40B4-BE49-F238E27FC236}">
              <a16:creationId xmlns:a16="http://schemas.microsoft.com/office/drawing/2014/main" id="{00000000-0008-0000-0600-000003000000}"/>
            </a:ext>
          </a:extLst>
        </xdr:cNvPr>
        <xdr:cNvSpPr>
          <a:spLocks noChangeShapeType="1"/>
        </xdr:cNvSpPr>
      </xdr:nvSpPr>
      <xdr:spPr bwMode="auto">
        <a:xfrm>
          <a:off x="3048000" y="5572125"/>
          <a:ext cx="1038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152400</xdr:colOff>
      <xdr:row>21</xdr:row>
      <xdr:rowOff>0</xdr:rowOff>
    </xdr:from>
    <xdr:to>
      <xdr:col>4</xdr:col>
      <xdr:colOff>390525</xdr:colOff>
      <xdr:row>21</xdr:row>
      <xdr:rowOff>0</xdr:rowOff>
    </xdr:to>
    <xdr:sp macro="" textlink="">
      <xdr:nvSpPr>
        <xdr:cNvPr id="4" name="Line 3">
          <a:extLst>
            <a:ext uri="{FF2B5EF4-FFF2-40B4-BE49-F238E27FC236}">
              <a16:creationId xmlns:a16="http://schemas.microsoft.com/office/drawing/2014/main" id="{00000000-0008-0000-0600-000004000000}"/>
            </a:ext>
          </a:extLst>
        </xdr:cNvPr>
        <xdr:cNvSpPr>
          <a:spLocks noChangeShapeType="1"/>
        </xdr:cNvSpPr>
      </xdr:nvSpPr>
      <xdr:spPr bwMode="auto">
        <a:xfrm>
          <a:off x="1619250" y="6105525"/>
          <a:ext cx="9048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142875</xdr:colOff>
      <xdr:row>21</xdr:row>
      <xdr:rowOff>0</xdr:rowOff>
    </xdr:from>
    <xdr:to>
      <xdr:col>8</xdr:col>
      <xdr:colOff>428625</xdr:colOff>
      <xdr:row>21</xdr:row>
      <xdr:rowOff>0</xdr:rowOff>
    </xdr:to>
    <xdr:sp macro="" textlink="">
      <xdr:nvSpPr>
        <xdr:cNvPr id="5" name="Line 4">
          <a:extLst>
            <a:ext uri="{FF2B5EF4-FFF2-40B4-BE49-F238E27FC236}">
              <a16:creationId xmlns:a16="http://schemas.microsoft.com/office/drawing/2014/main" id="{00000000-0008-0000-0600-000005000000}"/>
            </a:ext>
          </a:extLst>
        </xdr:cNvPr>
        <xdr:cNvSpPr>
          <a:spLocks noChangeShapeType="1"/>
        </xdr:cNvSpPr>
      </xdr:nvSpPr>
      <xdr:spPr bwMode="auto">
        <a:xfrm>
          <a:off x="3057525" y="6105525"/>
          <a:ext cx="1038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4</xdr:col>
      <xdr:colOff>400050</xdr:colOff>
      <xdr:row>1</xdr:row>
      <xdr:rowOff>85725</xdr:rowOff>
    </xdr:from>
    <xdr:to>
      <xdr:col>9</xdr:col>
      <xdr:colOff>342900</xdr:colOff>
      <xdr:row>1</xdr:row>
      <xdr:rowOff>85725</xdr:rowOff>
    </xdr:to>
    <xdr:sp macro="" textlink="">
      <xdr:nvSpPr>
        <xdr:cNvPr id="6" name="Line 5">
          <a:extLst>
            <a:ext uri="{FF2B5EF4-FFF2-40B4-BE49-F238E27FC236}">
              <a16:creationId xmlns:a16="http://schemas.microsoft.com/office/drawing/2014/main" id="{00000000-0008-0000-0600-000006000000}"/>
            </a:ext>
          </a:extLst>
        </xdr:cNvPr>
        <xdr:cNvSpPr>
          <a:spLocks noChangeShapeType="1"/>
        </xdr:cNvSpPr>
      </xdr:nvSpPr>
      <xdr:spPr bwMode="auto">
        <a:xfrm>
          <a:off x="2533650" y="428625"/>
          <a:ext cx="2171700" cy="0"/>
        </a:xfrm>
        <a:prstGeom prst="line">
          <a:avLst/>
        </a:prstGeom>
        <a:noFill/>
        <a:ln w="76200" cmpd="tri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171450</xdr:colOff>
      <xdr:row>19</xdr:row>
      <xdr:rowOff>0</xdr:rowOff>
    </xdr:from>
    <xdr:to>
      <xdr:col>4</xdr:col>
      <xdr:colOff>409575</xdr:colOff>
      <xdr:row>19</xdr:row>
      <xdr:rowOff>0</xdr:rowOff>
    </xdr:to>
    <xdr:sp macro="" textlink="">
      <xdr:nvSpPr>
        <xdr:cNvPr id="7" name="Line 1">
          <a:extLst>
            <a:ext uri="{FF2B5EF4-FFF2-40B4-BE49-F238E27FC236}">
              <a16:creationId xmlns:a16="http://schemas.microsoft.com/office/drawing/2014/main" id="{00000000-0008-0000-0600-000007000000}"/>
            </a:ext>
          </a:extLst>
        </xdr:cNvPr>
        <xdr:cNvSpPr>
          <a:spLocks noChangeShapeType="1"/>
        </xdr:cNvSpPr>
      </xdr:nvSpPr>
      <xdr:spPr bwMode="auto">
        <a:xfrm>
          <a:off x="1638300" y="5572125"/>
          <a:ext cx="9048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133350</xdr:colOff>
      <xdr:row>19</xdr:row>
      <xdr:rowOff>0</xdr:rowOff>
    </xdr:from>
    <xdr:to>
      <xdr:col>8</xdr:col>
      <xdr:colOff>419100</xdr:colOff>
      <xdr:row>19</xdr:row>
      <xdr:rowOff>0</xdr:rowOff>
    </xdr:to>
    <xdr:sp macro="" textlink="">
      <xdr:nvSpPr>
        <xdr:cNvPr id="8" name="Line 2">
          <a:extLst>
            <a:ext uri="{FF2B5EF4-FFF2-40B4-BE49-F238E27FC236}">
              <a16:creationId xmlns:a16="http://schemas.microsoft.com/office/drawing/2014/main" id="{00000000-0008-0000-0600-000008000000}"/>
            </a:ext>
          </a:extLst>
        </xdr:cNvPr>
        <xdr:cNvSpPr>
          <a:spLocks noChangeShapeType="1"/>
        </xdr:cNvSpPr>
      </xdr:nvSpPr>
      <xdr:spPr bwMode="auto">
        <a:xfrm>
          <a:off x="3048000" y="5572125"/>
          <a:ext cx="1038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152400</xdr:colOff>
      <xdr:row>21</xdr:row>
      <xdr:rowOff>0</xdr:rowOff>
    </xdr:from>
    <xdr:to>
      <xdr:col>4</xdr:col>
      <xdr:colOff>390525</xdr:colOff>
      <xdr:row>21</xdr:row>
      <xdr:rowOff>0</xdr:rowOff>
    </xdr:to>
    <xdr:sp macro="" textlink="">
      <xdr:nvSpPr>
        <xdr:cNvPr id="9" name="Line 3">
          <a:extLst>
            <a:ext uri="{FF2B5EF4-FFF2-40B4-BE49-F238E27FC236}">
              <a16:creationId xmlns:a16="http://schemas.microsoft.com/office/drawing/2014/main" id="{00000000-0008-0000-0600-000009000000}"/>
            </a:ext>
          </a:extLst>
        </xdr:cNvPr>
        <xdr:cNvSpPr>
          <a:spLocks noChangeShapeType="1"/>
        </xdr:cNvSpPr>
      </xdr:nvSpPr>
      <xdr:spPr bwMode="auto">
        <a:xfrm>
          <a:off x="1619250" y="6105525"/>
          <a:ext cx="9048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142875</xdr:colOff>
      <xdr:row>21</xdr:row>
      <xdr:rowOff>0</xdr:rowOff>
    </xdr:from>
    <xdr:to>
      <xdr:col>8</xdr:col>
      <xdr:colOff>428625</xdr:colOff>
      <xdr:row>21</xdr:row>
      <xdr:rowOff>0</xdr:rowOff>
    </xdr:to>
    <xdr:sp macro="" textlink="">
      <xdr:nvSpPr>
        <xdr:cNvPr id="10" name="Line 4">
          <a:extLst>
            <a:ext uri="{FF2B5EF4-FFF2-40B4-BE49-F238E27FC236}">
              <a16:creationId xmlns:a16="http://schemas.microsoft.com/office/drawing/2014/main" id="{00000000-0008-0000-0600-00000A000000}"/>
            </a:ext>
          </a:extLst>
        </xdr:cNvPr>
        <xdr:cNvSpPr>
          <a:spLocks noChangeShapeType="1"/>
        </xdr:cNvSpPr>
      </xdr:nvSpPr>
      <xdr:spPr bwMode="auto">
        <a:xfrm>
          <a:off x="3057525" y="6105525"/>
          <a:ext cx="1038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4</xdr:col>
      <xdr:colOff>400050</xdr:colOff>
      <xdr:row>1</xdr:row>
      <xdr:rowOff>85725</xdr:rowOff>
    </xdr:from>
    <xdr:to>
      <xdr:col>9</xdr:col>
      <xdr:colOff>342900</xdr:colOff>
      <xdr:row>1</xdr:row>
      <xdr:rowOff>85725</xdr:rowOff>
    </xdr:to>
    <xdr:sp macro="" textlink="">
      <xdr:nvSpPr>
        <xdr:cNvPr id="11" name="Line 5">
          <a:extLst>
            <a:ext uri="{FF2B5EF4-FFF2-40B4-BE49-F238E27FC236}">
              <a16:creationId xmlns:a16="http://schemas.microsoft.com/office/drawing/2014/main" id="{00000000-0008-0000-0600-00000B000000}"/>
            </a:ext>
          </a:extLst>
        </xdr:cNvPr>
        <xdr:cNvSpPr>
          <a:spLocks noChangeShapeType="1"/>
        </xdr:cNvSpPr>
      </xdr:nvSpPr>
      <xdr:spPr bwMode="auto">
        <a:xfrm>
          <a:off x="2533650" y="428625"/>
          <a:ext cx="2171700" cy="0"/>
        </a:xfrm>
        <a:prstGeom prst="line">
          <a:avLst/>
        </a:prstGeom>
        <a:noFill/>
        <a:ln w="76200" cmpd="tri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171450</xdr:colOff>
      <xdr:row>19</xdr:row>
      <xdr:rowOff>0</xdr:rowOff>
    </xdr:from>
    <xdr:to>
      <xdr:col>4</xdr:col>
      <xdr:colOff>409575</xdr:colOff>
      <xdr:row>19</xdr:row>
      <xdr:rowOff>0</xdr:rowOff>
    </xdr:to>
    <xdr:sp macro="" textlink="">
      <xdr:nvSpPr>
        <xdr:cNvPr id="2" name="Line 1">
          <a:extLst>
            <a:ext uri="{FF2B5EF4-FFF2-40B4-BE49-F238E27FC236}">
              <a16:creationId xmlns:a16="http://schemas.microsoft.com/office/drawing/2014/main" id="{00000000-0008-0000-0700-000002000000}"/>
            </a:ext>
          </a:extLst>
        </xdr:cNvPr>
        <xdr:cNvSpPr>
          <a:spLocks noChangeShapeType="1"/>
        </xdr:cNvSpPr>
      </xdr:nvSpPr>
      <xdr:spPr bwMode="auto">
        <a:xfrm>
          <a:off x="1638300" y="5572125"/>
          <a:ext cx="9048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133350</xdr:colOff>
      <xdr:row>19</xdr:row>
      <xdr:rowOff>0</xdr:rowOff>
    </xdr:from>
    <xdr:to>
      <xdr:col>8</xdr:col>
      <xdr:colOff>419100</xdr:colOff>
      <xdr:row>19</xdr:row>
      <xdr:rowOff>0</xdr:rowOff>
    </xdr:to>
    <xdr:sp macro="" textlink="">
      <xdr:nvSpPr>
        <xdr:cNvPr id="3" name="Line 2">
          <a:extLst>
            <a:ext uri="{FF2B5EF4-FFF2-40B4-BE49-F238E27FC236}">
              <a16:creationId xmlns:a16="http://schemas.microsoft.com/office/drawing/2014/main" id="{00000000-0008-0000-0700-000003000000}"/>
            </a:ext>
          </a:extLst>
        </xdr:cNvPr>
        <xdr:cNvSpPr>
          <a:spLocks noChangeShapeType="1"/>
        </xdr:cNvSpPr>
      </xdr:nvSpPr>
      <xdr:spPr bwMode="auto">
        <a:xfrm>
          <a:off x="3048000" y="5572125"/>
          <a:ext cx="1038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152400</xdr:colOff>
      <xdr:row>21</xdr:row>
      <xdr:rowOff>0</xdr:rowOff>
    </xdr:from>
    <xdr:to>
      <xdr:col>4</xdr:col>
      <xdr:colOff>390525</xdr:colOff>
      <xdr:row>21</xdr:row>
      <xdr:rowOff>0</xdr:rowOff>
    </xdr:to>
    <xdr:sp macro="" textlink="">
      <xdr:nvSpPr>
        <xdr:cNvPr id="4" name="Line 3">
          <a:extLst>
            <a:ext uri="{FF2B5EF4-FFF2-40B4-BE49-F238E27FC236}">
              <a16:creationId xmlns:a16="http://schemas.microsoft.com/office/drawing/2014/main" id="{00000000-0008-0000-0700-000004000000}"/>
            </a:ext>
          </a:extLst>
        </xdr:cNvPr>
        <xdr:cNvSpPr>
          <a:spLocks noChangeShapeType="1"/>
        </xdr:cNvSpPr>
      </xdr:nvSpPr>
      <xdr:spPr bwMode="auto">
        <a:xfrm>
          <a:off x="1619250" y="6105525"/>
          <a:ext cx="9048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142875</xdr:colOff>
      <xdr:row>21</xdr:row>
      <xdr:rowOff>0</xdr:rowOff>
    </xdr:from>
    <xdr:to>
      <xdr:col>8</xdr:col>
      <xdr:colOff>428625</xdr:colOff>
      <xdr:row>21</xdr:row>
      <xdr:rowOff>0</xdr:rowOff>
    </xdr:to>
    <xdr:sp macro="" textlink="">
      <xdr:nvSpPr>
        <xdr:cNvPr id="5" name="Line 4">
          <a:extLst>
            <a:ext uri="{FF2B5EF4-FFF2-40B4-BE49-F238E27FC236}">
              <a16:creationId xmlns:a16="http://schemas.microsoft.com/office/drawing/2014/main" id="{00000000-0008-0000-0700-000005000000}"/>
            </a:ext>
          </a:extLst>
        </xdr:cNvPr>
        <xdr:cNvSpPr>
          <a:spLocks noChangeShapeType="1"/>
        </xdr:cNvSpPr>
      </xdr:nvSpPr>
      <xdr:spPr bwMode="auto">
        <a:xfrm>
          <a:off x="3057525" y="6105525"/>
          <a:ext cx="1038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4</xdr:col>
      <xdr:colOff>400050</xdr:colOff>
      <xdr:row>1</xdr:row>
      <xdr:rowOff>85725</xdr:rowOff>
    </xdr:from>
    <xdr:to>
      <xdr:col>9</xdr:col>
      <xdr:colOff>342900</xdr:colOff>
      <xdr:row>1</xdr:row>
      <xdr:rowOff>85725</xdr:rowOff>
    </xdr:to>
    <xdr:sp macro="" textlink="">
      <xdr:nvSpPr>
        <xdr:cNvPr id="6" name="Line 5">
          <a:extLst>
            <a:ext uri="{FF2B5EF4-FFF2-40B4-BE49-F238E27FC236}">
              <a16:creationId xmlns:a16="http://schemas.microsoft.com/office/drawing/2014/main" id="{00000000-0008-0000-0700-000006000000}"/>
            </a:ext>
          </a:extLst>
        </xdr:cNvPr>
        <xdr:cNvSpPr>
          <a:spLocks noChangeShapeType="1"/>
        </xdr:cNvSpPr>
      </xdr:nvSpPr>
      <xdr:spPr bwMode="auto">
        <a:xfrm>
          <a:off x="2533650" y="428625"/>
          <a:ext cx="2171700" cy="0"/>
        </a:xfrm>
        <a:prstGeom prst="line">
          <a:avLst/>
        </a:prstGeom>
        <a:noFill/>
        <a:ln w="76200" cmpd="tri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171450</xdr:colOff>
      <xdr:row>19</xdr:row>
      <xdr:rowOff>0</xdr:rowOff>
    </xdr:from>
    <xdr:to>
      <xdr:col>4</xdr:col>
      <xdr:colOff>409575</xdr:colOff>
      <xdr:row>19</xdr:row>
      <xdr:rowOff>0</xdr:rowOff>
    </xdr:to>
    <xdr:sp macro="" textlink="">
      <xdr:nvSpPr>
        <xdr:cNvPr id="7" name="Line 1">
          <a:extLst>
            <a:ext uri="{FF2B5EF4-FFF2-40B4-BE49-F238E27FC236}">
              <a16:creationId xmlns:a16="http://schemas.microsoft.com/office/drawing/2014/main" id="{00000000-0008-0000-0700-000007000000}"/>
            </a:ext>
          </a:extLst>
        </xdr:cNvPr>
        <xdr:cNvSpPr>
          <a:spLocks noChangeShapeType="1"/>
        </xdr:cNvSpPr>
      </xdr:nvSpPr>
      <xdr:spPr bwMode="auto">
        <a:xfrm>
          <a:off x="1638300" y="5572125"/>
          <a:ext cx="9048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133350</xdr:colOff>
      <xdr:row>19</xdr:row>
      <xdr:rowOff>0</xdr:rowOff>
    </xdr:from>
    <xdr:to>
      <xdr:col>8</xdr:col>
      <xdr:colOff>419100</xdr:colOff>
      <xdr:row>19</xdr:row>
      <xdr:rowOff>0</xdr:rowOff>
    </xdr:to>
    <xdr:sp macro="" textlink="">
      <xdr:nvSpPr>
        <xdr:cNvPr id="8" name="Line 2">
          <a:extLst>
            <a:ext uri="{FF2B5EF4-FFF2-40B4-BE49-F238E27FC236}">
              <a16:creationId xmlns:a16="http://schemas.microsoft.com/office/drawing/2014/main" id="{00000000-0008-0000-0700-000008000000}"/>
            </a:ext>
          </a:extLst>
        </xdr:cNvPr>
        <xdr:cNvSpPr>
          <a:spLocks noChangeShapeType="1"/>
        </xdr:cNvSpPr>
      </xdr:nvSpPr>
      <xdr:spPr bwMode="auto">
        <a:xfrm>
          <a:off x="3048000" y="5572125"/>
          <a:ext cx="1038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152400</xdr:colOff>
      <xdr:row>21</xdr:row>
      <xdr:rowOff>0</xdr:rowOff>
    </xdr:from>
    <xdr:to>
      <xdr:col>4</xdr:col>
      <xdr:colOff>390525</xdr:colOff>
      <xdr:row>21</xdr:row>
      <xdr:rowOff>0</xdr:rowOff>
    </xdr:to>
    <xdr:sp macro="" textlink="">
      <xdr:nvSpPr>
        <xdr:cNvPr id="9" name="Line 3">
          <a:extLst>
            <a:ext uri="{FF2B5EF4-FFF2-40B4-BE49-F238E27FC236}">
              <a16:creationId xmlns:a16="http://schemas.microsoft.com/office/drawing/2014/main" id="{00000000-0008-0000-0700-000009000000}"/>
            </a:ext>
          </a:extLst>
        </xdr:cNvPr>
        <xdr:cNvSpPr>
          <a:spLocks noChangeShapeType="1"/>
        </xdr:cNvSpPr>
      </xdr:nvSpPr>
      <xdr:spPr bwMode="auto">
        <a:xfrm>
          <a:off x="1619250" y="6105525"/>
          <a:ext cx="9048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142875</xdr:colOff>
      <xdr:row>21</xdr:row>
      <xdr:rowOff>0</xdr:rowOff>
    </xdr:from>
    <xdr:to>
      <xdr:col>8</xdr:col>
      <xdr:colOff>428625</xdr:colOff>
      <xdr:row>21</xdr:row>
      <xdr:rowOff>0</xdr:rowOff>
    </xdr:to>
    <xdr:sp macro="" textlink="">
      <xdr:nvSpPr>
        <xdr:cNvPr id="10" name="Line 4">
          <a:extLst>
            <a:ext uri="{FF2B5EF4-FFF2-40B4-BE49-F238E27FC236}">
              <a16:creationId xmlns:a16="http://schemas.microsoft.com/office/drawing/2014/main" id="{00000000-0008-0000-0700-00000A000000}"/>
            </a:ext>
          </a:extLst>
        </xdr:cNvPr>
        <xdr:cNvSpPr>
          <a:spLocks noChangeShapeType="1"/>
        </xdr:cNvSpPr>
      </xdr:nvSpPr>
      <xdr:spPr bwMode="auto">
        <a:xfrm>
          <a:off x="3057525" y="6105525"/>
          <a:ext cx="1038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4</xdr:col>
      <xdr:colOff>400050</xdr:colOff>
      <xdr:row>1</xdr:row>
      <xdr:rowOff>85725</xdr:rowOff>
    </xdr:from>
    <xdr:to>
      <xdr:col>9</xdr:col>
      <xdr:colOff>342900</xdr:colOff>
      <xdr:row>1</xdr:row>
      <xdr:rowOff>85725</xdr:rowOff>
    </xdr:to>
    <xdr:sp macro="" textlink="">
      <xdr:nvSpPr>
        <xdr:cNvPr id="11" name="Line 5">
          <a:extLst>
            <a:ext uri="{FF2B5EF4-FFF2-40B4-BE49-F238E27FC236}">
              <a16:creationId xmlns:a16="http://schemas.microsoft.com/office/drawing/2014/main" id="{00000000-0008-0000-0700-00000B000000}"/>
            </a:ext>
          </a:extLst>
        </xdr:cNvPr>
        <xdr:cNvSpPr>
          <a:spLocks noChangeShapeType="1"/>
        </xdr:cNvSpPr>
      </xdr:nvSpPr>
      <xdr:spPr bwMode="auto">
        <a:xfrm>
          <a:off x="2533650" y="428625"/>
          <a:ext cx="2171700" cy="0"/>
        </a:xfrm>
        <a:prstGeom prst="line">
          <a:avLst/>
        </a:prstGeom>
        <a:noFill/>
        <a:ln w="76200" cmpd="tri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171450</xdr:colOff>
      <xdr:row>19</xdr:row>
      <xdr:rowOff>0</xdr:rowOff>
    </xdr:from>
    <xdr:to>
      <xdr:col>4</xdr:col>
      <xdr:colOff>409575</xdr:colOff>
      <xdr:row>19</xdr:row>
      <xdr:rowOff>0</xdr:rowOff>
    </xdr:to>
    <xdr:sp macro="" textlink="">
      <xdr:nvSpPr>
        <xdr:cNvPr id="2" name="Line 1">
          <a:extLst>
            <a:ext uri="{FF2B5EF4-FFF2-40B4-BE49-F238E27FC236}">
              <a16:creationId xmlns:a16="http://schemas.microsoft.com/office/drawing/2014/main" id="{00000000-0008-0000-0800-000002000000}"/>
            </a:ext>
          </a:extLst>
        </xdr:cNvPr>
        <xdr:cNvSpPr>
          <a:spLocks noChangeShapeType="1"/>
        </xdr:cNvSpPr>
      </xdr:nvSpPr>
      <xdr:spPr bwMode="auto">
        <a:xfrm>
          <a:off x="1638300" y="5572125"/>
          <a:ext cx="9048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133350</xdr:colOff>
      <xdr:row>19</xdr:row>
      <xdr:rowOff>0</xdr:rowOff>
    </xdr:from>
    <xdr:to>
      <xdr:col>8</xdr:col>
      <xdr:colOff>419100</xdr:colOff>
      <xdr:row>19</xdr:row>
      <xdr:rowOff>0</xdr:rowOff>
    </xdr:to>
    <xdr:sp macro="" textlink="">
      <xdr:nvSpPr>
        <xdr:cNvPr id="3" name="Line 2">
          <a:extLst>
            <a:ext uri="{FF2B5EF4-FFF2-40B4-BE49-F238E27FC236}">
              <a16:creationId xmlns:a16="http://schemas.microsoft.com/office/drawing/2014/main" id="{00000000-0008-0000-0800-000003000000}"/>
            </a:ext>
          </a:extLst>
        </xdr:cNvPr>
        <xdr:cNvSpPr>
          <a:spLocks noChangeShapeType="1"/>
        </xdr:cNvSpPr>
      </xdr:nvSpPr>
      <xdr:spPr bwMode="auto">
        <a:xfrm>
          <a:off x="3048000" y="5572125"/>
          <a:ext cx="1038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152400</xdr:colOff>
      <xdr:row>21</xdr:row>
      <xdr:rowOff>0</xdr:rowOff>
    </xdr:from>
    <xdr:to>
      <xdr:col>4</xdr:col>
      <xdr:colOff>390525</xdr:colOff>
      <xdr:row>21</xdr:row>
      <xdr:rowOff>0</xdr:rowOff>
    </xdr:to>
    <xdr:sp macro="" textlink="">
      <xdr:nvSpPr>
        <xdr:cNvPr id="4" name="Line 3">
          <a:extLst>
            <a:ext uri="{FF2B5EF4-FFF2-40B4-BE49-F238E27FC236}">
              <a16:creationId xmlns:a16="http://schemas.microsoft.com/office/drawing/2014/main" id="{00000000-0008-0000-0800-000004000000}"/>
            </a:ext>
          </a:extLst>
        </xdr:cNvPr>
        <xdr:cNvSpPr>
          <a:spLocks noChangeShapeType="1"/>
        </xdr:cNvSpPr>
      </xdr:nvSpPr>
      <xdr:spPr bwMode="auto">
        <a:xfrm>
          <a:off x="1619250" y="6105525"/>
          <a:ext cx="9048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142875</xdr:colOff>
      <xdr:row>21</xdr:row>
      <xdr:rowOff>0</xdr:rowOff>
    </xdr:from>
    <xdr:to>
      <xdr:col>8</xdr:col>
      <xdr:colOff>428625</xdr:colOff>
      <xdr:row>21</xdr:row>
      <xdr:rowOff>0</xdr:rowOff>
    </xdr:to>
    <xdr:sp macro="" textlink="">
      <xdr:nvSpPr>
        <xdr:cNvPr id="5" name="Line 4">
          <a:extLst>
            <a:ext uri="{FF2B5EF4-FFF2-40B4-BE49-F238E27FC236}">
              <a16:creationId xmlns:a16="http://schemas.microsoft.com/office/drawing/2014/main" id="{00000000-0008-0000-0800-000005000000}"/>
            </a:ext>
          </a:extLst>
        </xdr:cNvPr>
        <xdr:cNvSpPr>
          <a:spLocks noChangeShapeType="1"/>
        </xdr:cNvSpPr>
      </xdr:nvSpPr>
      <xdr:spPr bwMode="auto">
        <a:xfrm>
          <a:off x="3057525" y="6105525"/>
          <a:ext cx="1038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4</xdr:col>
      <xdr:colOff>400050</xdr:colOff>
      <xdr:row>1</xdr:row>
      <xdr:rowOff>85725</xdr:rowOff>
    </xdr:from>
    <xdr:to>
      <xdr:col>9</xdr:col>
      <xdr:colOff>342900</xdr:colOff>
      <xdr:row>1</xdr:row>
      <xdr:rowOff>85725</xdr:rowOff>
    </xdr:to>
    <xdr:sp macro="" textlink="">
      <xdr:nvSpPr>
        <xdr:cNvPr id="6" name="Line 5">
          <a:extLst>
            <a:ext uri="{FF2B5EF4-FFF2-40B4-BE49-F238E27FC236}">
              <a16:creationId xmlns:a16="http://schemas.microsoft.com/office/drawing/2014/main" id="{00000000-0008-0000-0800-000006000000}"/>
            </a:ext>
          </a:extLst>
        </xdr:cNvPr>
        <xdr:cNvSpPr>
          <a:spLocks noChangeShapeType="1"/>
        </xdr:cNvSpPr>
      </xdr:nvSpPr>
      <xdr:spPr bwMode="auto">
        <a:xfrm>
          <a:off x="2533650" y="428625"/>
          <a:ext cx="2171700" cy="0"/>
        </a:xfrm>
        <a:prstGeom prst="line">
          <a:avLst/>
        </a:prstGeom>
        <a:noFill/>
        <a:ln w="76200" cmpd="tri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171450</xdr:colOff>
      <xdr:row>19</xdr:row>
      <xdr:rowOff>0</xdr:rowOff>
    </xdr:from>
    <xdr:to>
      <xdr:col>4</xdr:col>
      <xdr:colOff>409575</xdr:colOff>
      <xdr:row>19</xdr:row>
      <xdr:rowOff>0</xdr:rowOff>
    </xdr:to>
    <xdr:sp macro="" textlink="">
      <xdr:nvSpPr>
        <xdr:cNvPr id="7" name="Line 1">
          <a:extLst>
            <a:ext uri="{FF2B5EF4-FFF2-40B4-BE49-F238E27FC236}">
              <a16:creationId xmlns:a16="http://schemas.microsoft.com/office/drawing/2014/main" id="{00000000-0008-0000-0800-000007000000}"/>
            </a:ext>
          </a:extLst>
        </xdr:cNvPr>
        <xdr:cNvSpPr>
          <a:spLocks noChangeShapeType="1"/>
        </xdr:cNvSpPr>
      </xdr:nvSpPr>
      <xdr:spPr bwMode="auto">
        <a:xfrm>
          <a:off x="1638300" y="5572125"/>
          <a:ext cx="9048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133350</xdr:colOff>
      <xdr:row>19</xdr:row>
      <xdr:rowOff>0</xdr:rowOff>
    </xdr:from>
    <xdr:to>
      <xdr:col>8</xdr:col>
      <xdr:colOff>419100</xdr:colOff>
      <xdr:row>19</xdr:row>
      <xdr:rowOff>0</xdr:rowOff>
    </xdr:to>
    <xdr:sp macro="" textlink="">
      <xdr:nvSpPr>
        <xdr:cNvPr id="8" name="Line 2">
          <a:extLst>
            <a:ext uri="{FF2B5EF4-FFF2-40B4-BE49-F238E27FC236}">
              <a16:creationId xmlns:a16="http://schemas.microsoft.com/office/drawing/2014/main" id="{00000000-0008-0000-0800-000008000000}"/>
            </a:ext>
          </a:extLst>
        </xdr:cNvPr>
        <xdr:cNvSpPr>
          <a:spLocks noChangeShapeType="1"/>
        </xdr:cNvSpPr>
      </xdr:nvSpPr>
      <xdr:spPr bwMode="auto">
        <a:xfrm>
          <a:off x="3048000" y="5572125"/>
          <a:ext cx="1038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152400</xdr:colOff>
      <xdr:row>21</xdr:row>
      <xdr:rowOff>0</xdr:rowOff>
    </xdr:from>
    <xdr:to>
      <xdr:col>4</xdr:col>
      <xdr:colOff>390525</xdr:colOff>
      <xdr:row>21</xdr:row>
      <xdr:rowOff>0</xdr:rowOff>
    </xdr:to>
    <xdr:sp macro="" textlink="">
      <xdr:nvSpPr>
        <xdr:cNvPr id="9" name="Line 3">
          <a:extLst>
            <a:ext uri="{FF2B5EF4-FFF2-40B4-BE49-F238E27FC236}">
              <a16:creationId xmlns:a16="http://schemas.microsoft.com/office/drawing/2014/main" id="{00000000-0008-0000-0800-000009000000}"/>
            </a:ext>
          </a:extLst>
        </xdr:cNvPr>
        <xdr:cNvSpPr>
          <a:spLocks noChangeShapeType="1"/>
        </xdr:cNvSpPr>
      </xdr:nvSpPr>
      <xdr:spPr bwMode="auto">
        <a:xfrm>
          <a:off x="1619250" y="6105525"/>
          <a:ext cx="9048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142875</xdr:colOff>
      <xdr:row>21</xdr:row>
      <xdr:rowOff>0</xdr:rowOff>
    </xdr:from>
    <xdr:to>
      <xdr:col>8</xdr:col>
      <xdr:colOff>428625</xdr:colOff>
      <xdr:row>21</xdr:row>
      <xdr:rowOff>0</xdr:rowOff>
    </xdr:to>
    <xdr:sp macro="" textlink="">
      <xdr:nvSpPr>
        <xdr:cNvPr id="10" name="Line 4">
          <a:extLst>
            <a:ext uri="{FF2B5EF4-FFF2-40B4-BE49-F238E27FC236}">
              <a16:creationId xmlns:a16="http://schemas.microsoft.com/office/drawing/2014/main" id="{00000000-0008-0000-0800-00000A000000}"/>
            </a:ext>
          </a:extLst>
        </xdr:cNvPr>
        <xdr:cNvSpPr>
          <a:spLocks noChangeShapeType="1"/>
        </xdr:cNvSpPr>
      </xdr:nvSpPr>
      <xdr:spPr bwMode="auto">
        <a:xfrm>
          <a:off x="3057525" y="6105525"/>
          <a:ext cx="1038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4</xdr:col>
      <xdr:colOff>400050</xdr:colOff>
      <xdr:row>1</xdr:row>
      <xdr:rowOff>85725</xdr:rowOff>
    </xdr:from>
    <xdr:to>
      <xdr:col>9</xdr:col>
      <xdr:colOff>342900</xdr:colOff>
      <xdr:row>1</xdr:row>
      <xdr:rowOff>85725</xdr:rowOff>
    </xdr:to>
    <xdr:sp macro="" textlink="">
      <xdr:nvSpPr>
        <xdr:cNvPr id="11" name="Line 5">
          <a:extLst>
            <a:ext uri="{FF2B5EF4-FFF2-40B4-BE49-F238E27FC236}">
              <a16:creationId xmlns:a16="http://schemas.microsoft.com/office/drawing/2014/main" id="{00000000-0008-0000-0800-00000B000000}"/>
            </a:ext>
          </a:extLst>
        </xdr:cNvPr>
        <xdr:cNvSpPr>
          <a:spLocks noChangeShapeType="1"/>
        </xdr:cNvSpPr>
      </xdr:nvSpPr>
      <xdr:spPr bwMode="auto">
        <a:xfrm>
          <a:off x="2533650" y="428625"/>
          <a:ext cx="2171700" cy="0"/>
        </a:xfrm>
        <a:prstGeom prst="line">
          <a:avLst/>
        </a:prstGeom>
        <a:noFill/>
        <a:ln w="76200" cmpd="tri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DWG\ILOT-MI\SUNGNAM\TAL\SUNGNAM1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esktop-l9og1d3\main\2003&#49444;&#44172;&#44148;\&#52880;&#46300;&#51089;&#50629;%5e%5e\&#48268;&#44368;&#50669;&#51204;&#47560;&#51012;\&#49688;&#47049;&#50896;&#48376;\&#48176;&#49688;&#44277;~2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DWG\ILOT-MI\YUNCH\PLOT\SD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053;&#47928;&#48393;\E\&#54616;&#52380;&#52280;&#44256;&#51088;&#47308;\&#52285;&#51312;&#44148;&#49444;\&#50516;&#44144;\&#44396;&#51312;\&#49688;&#47196;\&#44368;&#44033;&#44396;&#51312;3&#51452;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esktop-l9og1d3\main\&#49436;&#50872;&#49692;&#54872;&#44256;&#49549;&#46020;&#47196;\BD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53468;&#47532;\D\My%20Documents\&#49692;&#52380;\&#47588;&#44257;8&#53685;\&#48176;&#49688;&#44288;&#44277;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53468;&#47532;\D\&#50641;&#49472;&#49688;&#47049;\&#50689;&#44305;&#49436;&#45817;&#44368;\&#49324;&#45817;&#44368;&#49688;&#47049;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esktop-l9og1d3\main\&#53664;&#47785;\&#65339;&#54532;&#47196;&#51229;&#53944;&#47749;&#51077;&#47141;&#65341;\02&#65339;&#49688;&#47049;&#49328;&#52636;&#49436;&#65341;\05&#65339;&#50864;&#49688;&#44277;&#65341;\&#50724;&#49688;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053;&#47928;&#48393;\E\&#54532;&#47196;&#51117;&#53944;\&#54644;&#45224;&#48152;&#44228;&#51648;&#44396;&#49373;&#54876;&#50857;&#49688;\&#50529;&#49472;\&#51088;&#51116;&#51665;&#44228;&#54364;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436;&#51456;&#55148;\E\&#50896;&#47532;-&#50836;&#50896;&#44036;&#46020;&#47196;&#54869;&#54252;&#51109;&#44277;&#49324;\&#49688;&#47049;&#49328;&#52636;\&#48512;&#45824;\&#51088;&#51116;&#51665;&#44228;&#54364;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49345;&#44305;\D\&#44221;&#51068;&#44592;&#49696;&#44277;&#49324;\&#50689;&#52380;(&#47581;&#51221;&#46041;)\&#52280;&#44256;&#51088;&#47308;\&#44049;&#51228;~&#51312;&#50689;&#49457;&#44284;&#54408;\&#49688;&#47049;&#49328;&#52636;&#49436;\1&#44277;&#44396;\&#51088;&#51116;&#51665;&#44228;&#54364;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4221;&#54620;\D\&#51089;&#50629;&#54868;&#51068;\&#45812;&#50577;\&#45817;&#50577;&#51025;&#50857;\&#49688;&#47049;\STA%208+667&#53685;&#47196;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76;&#44260;\D\My%20Documents\99&#50984;&#48513;\&#49884;&#54665;&#44228;~1\&#44148;&#52629;&#45800;&#44032;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7928;&#51068;&#54805;\2002PROJECT\kim\&#49688;&#47049;\2001\994004(&#52572;&#51333;&#50500;&#45784;)\kim\&#49688;&#47049;\&#50577;&#51648;&#49688;&#47049;\994004\U-TYPE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6300;&#47548;&#49884;&#51592;EZ\&#45208;C\&#44608;&#44592;&#49324;\&#51652;&#50501;&#48177;&#50868;&#46041;\xls\&#50672;&#51109;&#51665;&#44228;&#54364;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53468;&#47532;\D\20&#44060;&#48156;&#49444;&#44228;&#48512;(1)\&#45236;&#50669;&#49436;\&#50900;&#48324;&#49444;&#44228;&#51032;&#47280;&#52376;&#47532;\&#54788;&#49328;&#51648;&#44396;200420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602\JANG-B\&#49688;&#47049;\JANGDONG\XLS\Sta0+303&#53685;&#47196;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7928;&#51068;&#54805;\2002PROJECT\kim\&#49688;&#47049;\2001\994004(&#52572;&#51333;&#50500;&#45784;)\PROJECT\DUCK-L\ONG\SURANG\&#49688;&#47049;-&#50641;&#49472;\DATA\KYUNGHO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976;&#54805;&#49885;\C\design\&#44221;&#49688;\&#52572;&#51333;\&#48176;&#49688;&#44060;&#49440;\&#44592;&#48376;&#49444;&#44228;\&#45236;&#44396;\excel\&#45236;&#44396;&#44277;&#49324;&#48708;1.xls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340;&#48372;586\&#44032;C\WINDOWS\&#48148;&#53461;%20&#54868;&#47732;\&#44053;&#51652;&#49688;&#47049;\&#49444;&#44228;&#54028;&#51068;&#47784;&#51020;\&#49444;&#44228;&#54532;&#47196;&#44536;&#47016;\&#51068;&#50948;&#45824;&#44032;&#54364;.xls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4872;&#50689;\&#48149;&#49444;&#44228;\&#48149;&#49444;&#44228;\&#44288;&#44553;\&#44053;&#51652;&#44400;\&#51452;&#48124;&#49689;&#50896;&#49324;&#50629;\&#50740;&#52380;&#47732;\&#49569;&#50857;&#47560;&#51012;%20&#48176;&#49688;&#47196;%20&#48373;&#44060;\&#50740;&#52380;&#47732;%20&#44228;&#50896;%20&#51453;&#47548;&#47560;&#51012;%20&#45453;&#47196;&#54252;&#51109;.xls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7928;&#54665;&#51452;\D\&#47928;&#54665;&#51452;\&#51652;&#46020;&#44400;\&#51312;&#46020;&#47732;&#51648;&#48169;&#49345;&#49688;&#46020;&#48176;&#49688;&#44288;&#47196;&#49884;&#49444;&#44060;&#47049;&#49324;&#50629;\&#49688;&#47049;\PROJECT\&#49688;&#47049;&#49328;&#52636;&#49436;\00&#51088;&#51116;&#51665;&#44228;\&#51088;&#51116;&#51665;&#44228;&#54364;.xls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54788;&#51228;\MY%20DOCUMENTS\My%20Documents\&#51109;&#49457;\&#54616;&#49688;&#44288;&#44144;\&#49888;&#44592;&#52492;-&#54616;&#49688;&#52376;&#47532;&#51109;\&#49688;&#47049;.xls" TargetMode="External"/></Relationships>
</file>

<file path=xl/externalLinks/_rels/externalLink2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4889;&#44508;&#52292;\D\&#49884;&#44400;&#54532;&#47196;&#51229;&#53944;\&#44257;&#49457;%20&#50724;&#44257;&#51648;&#44396;%20&#54616;&#49688;&#44288;&#44144;%20&#51221;&#48708;&#49324;&#50629;\&#50641;&#49472;\&#51021;&#45236;&#51648;&#44396;\3&#54840;&#49440;&#50724;&#49688;.xls" TargetMode="External"/></Relationships>
</file>

<file path=xl/externalLinks/_rels/externalLink2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76;&#44260;\D\&#51204;&#54861;&#51068;\&#44277;&#51333;.xls" TargetMode="External"/></Relationships>
</file>

<file path=xl/externalLinks/_rels/externalLink2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436;&#51456;&#55148;\E\PROJECT\&#44049;&#51228;~&#51312;&#50689;\&#44049;&#51228;~&#51312;&#50689;&#44036;&#46020;&#47196;&#54869;&#54252;&#51109;&#44277;&#49324;\&#49688;&#47049;&#49328;&#52636;&#49436;\2&#44277;&#44396;\3)&#48176;&#49688;&#44277;(2&#44277;&#44396;).xls" TargetMode="External"/></Relationships>
</file>

<file path=xl/externalLinks/_rels/externalLink2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49345;&#48124;\&#50864;&#48373;&#44368;&#52264;&#47196;\PROJECT\&#47785;&#54252;\&#52572;&#51333;\&#44221;&#52272;&#49436;~&#48260;&#49828;&#53552;&#48120;&#45328;\&#49688;&#47049;-&#48512;&#45824;&#44277;\&#51088;&#51116;&#51665;&#44228;&#54364;.xls" TargetMode="External"/></Relationships>
</file>

<file path=xl/externalLinks/_rels/externalLink2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109;&#50857;&#50868;\C\JJang\2002&#51088;&#47308;\&#44305;&#50577;&#44400;&#51116;&#45453;&#47196;&#54252;&#51109;\&#45225;&#54408;&#49688;&#47049;\&#51652;&#50900;\&#44305;&#50577;&#50724;&#51648;\&#48176;&#49688;&#44277;~2.XLS" TargetMode="External"/></Relationships>
</file>

<file path=xl/externalLinks/_rels/externalLink2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4872;&#50689;\D\&#49444;&#44228;\&#46020;&#47196;\&#50948;&#54744;&#46020;&#47196;\&#50948;&#54744;&#46020;&#47196;&#44060;&#49440;&#49324;&#50629;(&#44305;&#51452;&#44397;&#46020;&#44288;&#47532;&#49548;&amp;2000.7)\&#54532;&#47196;&#51117;&#53944;1,2.xls" TargetMode="External"/></Relationships>
</file>

<file path=xl/externalLinks/_rels/externalLink3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976;&#54805;&#49885;\C\design\&#44221;&#49688;\&#52572;&#51333;\My%20Documents\&#54924;&#47329;&#44592;&#48376;\&#44277;&#49324;&#48708;.xls" TargetMode="External"/></Relationships>
</file>

<file path=xl/externalLinks/_rels/externalLink3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672;&#51333;\C\&#49692;&#52380;&#49345;&#49688;&#46020;\&#49345;&#49688;&#49688;&#47049;&#49368;&#54540;\&#49345;&#49688;&#44288;&#47196;.xls" TargetMode="External"/></Relationships>
</file>

<file path=xl/externalLinks/_rels/externalLink3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53468;&#47532;\D\&#51060;&#53468;&#47532;\&#51089;&#50629;&#54868;&#51068;\&#44257;&#49457;&#49688;&#54644;&#48373;&#44396;\&#54840;&#44257;&#52380;\&#54840;&#44257;&#49688;&#47049;\juns&#50629;&#47924;&#54260;&#45908;\&#45236;&#50669;&#49436;\&#50900;&#48324;&#49444;&#44228;&#45236;&#50669;\&#50689;&#44305;&#50976;&#54413;&#51648;&#44396;%20&#52628;&#44032;&#48516;.xls" TargetMode="External"/></Relationships>
</file>

<file path=xl/externalLinks/_rels/externalLink3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53468;&#47532;\D\aaa\&#51204;&#46972;&#45224;&#46020;\&#44284;&#50669;\&#48177;&#44540;&#49440;\123\&#51201;&#50857;&#54840;&#54364;.XLS" TargetMode="External"/></Relationships>
</file>

<file path=xl/externalLinks/_rels/externalLink3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49;&#44228;&#44288;\C\My%20Documents\&#54945;&#48176;&#49688;&#44288;.XLS" TargetMode="External"/></Relationships>
</file>

<file path=xl/externalLinks/_rels/externalLink3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53468;&#47532;\D\2002&#44257;&#49457;&#49688;&#54644;&#48373;&#44396;\1&#44277;&#44396;&#49688;&#47049;\&#44288;&#47196;&#44277;.xls" TargetMode="External"/></Relationships>
</file>

<file path=xl/externalLinks/_rels/externalLink3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53468;&#47532;\D\WINDOWS\&#48148;&#53461;%20&#54868;&#47732;\&#49352;&#54260;&#45908;(&#44053;&#51652;)\&#50689;&#49328;~&#54889;&#47561;(&#54945;&#48176;&#49688;&#44288;)\123\&#51201;&#50857;&#54840;&#54364;.XLS" TargetMode="External"/></Relationships>
</file>

<file path=xl/externalLinks/_rels/externalLink37.xml.rels><?xml version="1.0" encoding="UTF-8" standalone="yes"?>
<Relationships xmlns="http://schemas.openxmlformats.org/package/2006/relationships"><Relationship Id="rId1" Type="http://schemas.microsoft.com/office/2006/relationships/xlExternalLinkPath/xlPathMissing" Target="&#49345;&#49688;&#46020;&#49688;&#47049;.xls" TargetMode="External"/></Relationships>
</file>

<file path=xl/externalLinks/_rels/externalLink3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4221;&#54620;\D\&#51089;&#50629;&#54868;&#51068;\&#45812;&#50577;\&#45817;&#50577;&#51025;&#50857;\&#49688;&#47049;\&#48176;&#49688;&#44277;~2.XLS" TargetMode="External"/></Relationships>
</file>

<file path=xl/externalLinks/_rels/externalLink3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53468;&#47532;\D\&#51060;&#53468;&#47532;\&#51089;&#50629;&#54868;&#51068;\&#44257;&#49457;&#49688;&#54644;&#48373;&#44396;\&#54840;&#44257;&#52380;\&#54840;&#44257;&#49688;&#47049;\&#52572;&#50980;&#47925;&#50629;&#47924;&#54260;&#45908;\&#51068;&#48152;&#50629;&#47924;\&#54788;&#49328;&#51648;&#44396;200420.xls" TargetMode="External"/></Relationships>
</file>

<file path=xl/externalLinks/_rels/externalLink4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53468;&#47532;\D\&#51060;&#53468;&#47532;\&#51089;&#50629;&#54868;&#51068;\&#44257;&#49457;&#49688;&#54644;&#48373;&#44396;\&#54840;&#44257;&#52380;\&#54840;&#44257;&#49688;&#47049;\&#54644;&#52285;&#51088;&#46041;&#48708;200324.xls" TargetMode="External"/></Relationships>
</file>

<file path=xl/externalLinks/_rels/externalLink4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7928;&#51068;&#54805;\2002PROJECT\kim\&#49688;&#47049;\2001\994004(&#52572;&#51333;&#50500;&#45784;)\My%20Documents\&#48376;&#49440;hh(2).xls" TargetMode="External"/></Relationships>
</file>

<file path=xl/externalLinks/_rels/externalLink4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4889;&#44508;&#52292;\d\&#49884;&#44400;&#54532;&#47196;&#51229;&#53944;\&#44305;&#50577;-&#44305;&#50689;&#50725;&#44257;\&#50641;&#49472;\&#44305;&#50689;-&#50725;&#44257;&#48320;&#44221;(&#51060;&#54788;&#51228;)\&#52509;&#51665;&#44228;.XLS" TargetMode="External"/></Relationships>
</file>

<file path=xl/externalLinks/_rels/externalLink4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689;&#48372;1\C\EXCEL\&#48124;&#47672;&#47532;\&#52769;&#44396;2.XLS" TargetMode="External"/></Relationships>
</file>

<file path=xl/externalLinks/_rels/externalLink4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esktop-l9og1d3\main\poject\&#50668;&#49688;&#49884;%20&#49548;&#48169;&#46020;&#47196;\&#49688;&#47049;&#49328;&#52636;&#49436;\&#51228;1&#44277;&#44396;\&#44592;&#51316;&#44396;&#51312;&#47932;&#44648;&#44592;(&#44060;&#44144;&#48143;&#54252;&#51109;).xls" TargetMode="External"/></Relationships>
</file>

<file path=xl/externalLinks/_rels/externalLink4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esktop-l9og1d3\main\&#51333;&#52384;\&#45812;&#50577;&#50724;&#51648;\&#49884;&#47785;\&#48176;&#49688;&#44277;~2.XLS" TargetMode="External"/></Relationships>
</file>

<file path=xl/externalLinks/_rels/externalLink4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7928;&#51068;&#54805;\2002PROJECT\kim\&#49688;&#47049;\2001\994004(&#52572;&#51333;&#50500;&#45784;)\-PROJECT\SOORYANG\DAE-TONG\IGI-SU.XLS" TargetMode="External"/></Relationships>
</file>

<file path=xl/externalLinks/_rels/externalLink4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4872;&#50689;\&#48149;&#49444;&#44228;\&#50724;&#51652;&#44512;\&#46160;&#50896;&#44404;&#44257;&#50948;&#54744;&#46020;&#47196;(&#52572;&#51333;&#48516;))\&#49688;&#47049;&#50641;&#49472;\&#44592;&#51316;&#44396;&#51312;&#47932;&#44648;&#44592;(&#44060;&#44144;&#48143;&#54252;&#51109;).xls" TargetMode="External"/></Relationships>
</file>

<file path=xl/externalLinks/_rels/externalLink4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y%20Documents\&#51221;&#51452;&#44428;\&#44256;&#55141;-&#46020;&#50556;\BACKU(NO!DEL).xls" TargetMode="External"/></Relationships>
</file>

<file path=xl/externalLinks/_rels/externalLink4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esktop-l9og1d3\main\&#46020;&#49569;&#49688;&#49884;&#49444;\&#53804;&#52272;\Valve.xls" TargetMode="External"/></Relationships>
</file>

<file path=xl/externalLinks/_rels/externalLink5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4872;&#50689;\&#44288;&#44553;\&#48149;&#49444;&#44228;\&#44288;&#44553;\&#44396;&#51312;&#47932;\&#49437;&#52629;&#44277;.xls" TargetMode="External"/></Relationships>
</file>

<file path=xl/externalLinks/_rels/externalLink5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053;&#47928;&#48393;\E\&#44277;&#50976;\&#44608;&#50756;&#51333;&#49688;&#47049;\5-&#51333;&#48176;&#49688;&#44288;.xls" TargetMode="External"/></Relationships>
</file>

<file path=xl/externalLinks/_rels/externalLink5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976;&#54805;&#49885;\C\design\&#44221;&#49688;\&#52572;&#51333;\BAEKPO\DAN1.XLS" TargetMode="External"/></Relationships>
</file>

<file path=xl/externalLinks/_rels/externalLink5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51221;&#54984;\d\My%20Documents\&#51221;&#51452;&#44428;\&#44256;&#55141;-&#46020;&#50556;\&#54945;&#48176;&#49688;&#44288;&#44277;.XLS" TargetMode="External"/></Relationships>
</file>

<file path=xl/externalLinks/_rels/externalLink5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5824;&#51109;\D\aaa\&#44053;&#51652;&#44400;\&#50672;&#49328;~&#54889;&#47561;&#49688;&#47049;\&#49688;&#47049;&#51665;&#44228;1.xls" TargetMode="External"/></Relationships>
</file>

<file path=xl/externalLinks/_rels/externalLink5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01\DTABANK\DATA\DOWHA\STRUCTUR\REVISED\IGI-SU.XLS" TargetMode="External"/></Relationships>
</file>

<file path=xl/externalLinks/_rels/externalLink5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s06\c\My%20Documents\&#54632;&#54217;&#51088;&#51204;&#44144;&#46020;&#47196;(&#52280;&#44256;)\&#49688;&#47049;&#51025;&#50857;.xls" TargetMode="External"/></Relationships>
</file>

<file path=xl/externalLinks/_rels/externalLink5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53468;&#47532;\D\&#51060;&#53468;&#47532;\4&#50900;23&#51068;\&#45909;&#44060;&#52380;%20&#49688;&#47049;\&#44288;&#47196;&#44277;.xls" TargetMode="External"/></Relationships>
</file>

<file path=xl/externalLinks/_rels/externalLink5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s06\c\WINDOWS\&#48148;&#53461;%20&#54868;&#47732;\&#49352;&#54260;&#45908;(&#44053;&#51652;)\&#50689;&#49328;~&#54889;&#47561;(&#54945;&#48176;&#49688;&#44288;)\123\&#51201;&#50857;&#54840;&#54364;.XLS" TargetMode="External"/></Relationships>
</file>

<file path=xl/externalLinks/_rels/externalLink5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esktop-l9og1d3\main\Documents%20and%20Settings\Administrator\&#48148;&#53461;%20&#54868;&#47732;\&#45824;&#44032;&#49328;&#52636;&#49436;(&#54869;&#51064;).xls" TargetMode="External"/></Relationships>
</file>

<file path=xl/externalLinks/_rels/externalLink6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592;&#49696;&#48512;1\MYDOCUMENTS\&#47785;&#54252;&#54644;&#50504;&#46020;&#47196;\&#47785;&#54252;&#54644;&#50504;&#46020;&#47196;(&#49688;&#47049;)\&#51217;&#49549;1&#44396;&#44036;\&#51217;&#49549;&#49688;1-1.XLS" TargetMode="External"/></Relationships>
</file>

<file path=xl/externalLinks/_rels/externalLink6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976;&#54805;&#49885;\C\design\&#44221;&#49688;\&#52572;&#51333;\&#48176;&#49688;&#44060;&#49440;\&#49892;&#49884;&#49444;&#44228;\&#50864;&#44053;\&#49888;&#50864;&#44053;\excel\&#49888;&#50864;&#44053;&#49324;&#50629;&#48708;2.xls" TargetMode="External"/></Relationships>
</file>

<file path=xl/externalLinks/_rels/externalLink6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esktop-l9og1d3\main\&#46020;&#49569;&#49688;&#49884;&#49444;\&#53804;&#52272;\EQ%20list.xls" TargetMode="External"/></Relationships>
</file>

<file path=xl/externalLinks/_rels/externalLink6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1064;&#54840;\D\2&#54840;&#44305;&#51109;(&#44396;&#44305;&#51109;&#47560;&#53944;&#50526;)&#46020;&#47196;&#44060;&#49444;&#44277;&#49324;\excel\&#49688;&#47049;&#49328;&#52636;&#49436;.xls" TargetMode="External"/></Relationships>
</file>

<file path=xl/externalLinks/_rels/externalLink6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Book3.xls" TargetMode="External"/></Relationships>
</file>

<file path=xl/externalLinks/_rels/externalLink6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592;&#49696;&#48512;1\MYDOCUMENTS\&#48149;&#49457;&#51068;\&#44257;&#49457;(&#48372;&#49457;&#44148;&#49444;)\&#54252;&#51109;&#49688;&#47049;.XLS" TargetMode="External"/></Relationships>
</file>

<file path=xl/externalLinks/_rels/externalLink6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53468;&#47532;\D\aaa\&#44053;&#51652;&#44400;\&#50672;&#49328;~&#54889;&#47561;&#49688;&#47049;\&#49688;&#47049;&#51665;&#44228;1.xls" TargetMode="External"/></Relationships>
</file>

<file path=xl/externalLinks/_rels/externalLink6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53468;&#47532;\D\&#51060;&#53468;&#47532;\&#51089;&#50629;&#54868;&#51068;\&#44257;&#49457;&#49688;&#54644;&#48373;&#44396;\&#54840;&#44257;&#52380;\&#54840;&#44257;&#49688;&#47049;\juns1107\&#54788;&#51109;&#48324;&#49444;&#44228;\&#44592;&#48152;&#44277;&#49324;&#51312;&#49324;&#49444;&#44228;&#48512;.xls" TargetMode="External"/></Relationships>
</file>

<file path=xl/externalLinks/_rels/externalLink6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53468;&#47532;\D\&#51089;&#50629;&#54868;&#51068;\&#44257;&#49457;&#49688;&#54644;&#48373;&#44396;\2002&#44257;&#49457;&#49688;&#54644;&#48373;&#44396;\&#45824;&#48177;&#52380;\&#50516;&#44144;&#44277;.XLS" TargetMode="External"/></Relationships>
</file>

<file path=xl/externalLinks/_rels/externalLink6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76;&#44260;\D\My%20Documents\&#51221;&#51452;&#44428;\&#44256;&#55141;-&#46020;&#50556;\&#54945;&#48176;&#49688;&#44288;&#44277;.XLS" TargetMode="External"/></Relationships>
</file>

<file path=xl/externalLinks/_rels/externalLink7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51060;&#53468;&#47532;\4&#50900;23&#51068;\&#49888;&#51648;&#50577;&#51648;(&#52572;&#51333;)\&#48177;&#44540;&#49440;\123\&#51201;&#50857;&#54840;&#54364;.XLS" TargetMode="External"/></Relationships>
</file>

<file path=xl/externalLinks/_rels/externalLink7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4889;&#44508;&#52292;\D\mr.&#54889;\&#54889;&#44508;&#52292;\&#54532;&#47196;&#51117;&#53944;\&#44257;&#49457;%20&#50724;&#44257;&#51648;&#44396;%20&#54616;&#49688;&#44288;&#44144;%20&#51221;&#48708;&#49324;&#50629;\&#50641;&#49472;\&#45817;&#49328;&#51648;&#44396;\1&#54840;&#50724;&#49688;&#47592;&#54848;.xls" TargetMode="External"/></Relationships>
</file>

<file path=xl/externalLinks/_rels/externalLink7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976;&#54805;&#49885;\C\&#51109;&#49328;&#51648;&#44396;\&#50857;&#49688;&#44036;&#4944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"/>
      <sheetName val="변압기용량"/>
      <sheetName val="전압조건"/>
      <sheetName val="전압(성남)"/>
      <sheetName val="부하조건"/>
      <sheetName val="부하(성남)"/>
      <sheetName val="LOPCALC"/>
      <sheetName val="VXXXXX"/>
      <sheetName val="갑지"/>
      <sheetName val="원가도공 (3)"/>
      <sheetName val="원가도공 (2)"/>
      <sheetName val="지급자재"/>
      <sheetName val="수배전원가"/>
      <sheetName val="수배전반"/>
      <sheetName val="수배전단가"/>
      <sheetName val="등기구내역"/>
      <sheetName val="발전기집계"/>
      <sheetName val="집계표"/>
      <sheetName val="내역서"/>
      <sheetName val="분전반일위대가"/>
      <sheetName val="일위대가 "/>
      <sheetName val="인공산출서"/>
      <sheetName val="수량산출"/>
      <sheetName val="단가조사서"/>
      <sheetName val="소방내역"/>
      <sheetName val="노무비조정 (%)"/>
      <sheetName val="단가대비표"/>
      <sheetName val="내역서 (2)"/>
      <sheetName val="산출집계"/>
      <sheetName val="101자탐기초"/>
      <sheetName val="101유도등기초"/>
      <sheetName val="101방송기초 "/>
      <sheetName val="102자탐기초 "/>
      <sheetName val="102유도등기초"/>
      <sheetName val="102방송기초"/>
      <sheetName val="103자탐기초"/>
      <sheetName val="103유도등기초"/>
      <sheetName val="103방송기초"/>
      <sheetName val="104자탐기초"/>
      <sheetName val="104유도등기초"/>
      <sheetName val="104방송기초"/>
      <sheetName val="105자탐기초"/>
      <sheetName val="105유도등기초"/>
      <sheetName val="105방송기초"/>
      <sheetName val="106자탐기초"/>
      <sheetName val="106유도등기초"/>
      <sheetName val="106방송기초"/>
      <sheetName val="107자탐기초"/>
      <sheetName val="107유도등기초"/>
      <sheetName val="107방송기초"/>
      <sheetName val="옥외자탐기초"/>
      <sheetName val="근생자탐기초"/>
      <sheetName val="내역서 (상가)"/>
      <sheetName val="분전반일위대가 (상가)"/>
      <sheetName val="일위대가  (상가)"/>
      <sheetName val="인공산출서 (상가)"/>
      <sheetName val="수량산출 (상가)"/>
      <sheetName val="단가조사서 (상가)"/>
      <sheetName val="부하_성남_"/>
      <sheetName val="인허가수행 Schedule"/>
      <sheetName val="공통(20-91)"/>
      <sheetName val="부하LOAD"/>
      <sheetName val="산출2-기기동력"/>
      <sheetName val="조도계산서 (도서)"/>
      <sheetName val="외천교"/>
      <sheetName val="노임단가"/>
      <sheetName val="요율"/>
      <sheetName val="Sheet2"/>
      <sheetName val="BID"/>
      <sheetName val="부하계산서"/>
      <sheetName val="MOTOR"/>
      <sheetName val="바닥판"/>
      <sheetName val="소비자가"/>
      <sheetName val="목차"/>
      <sheetName val="예산내역서"/>
      <sheetName val="설계예산서"/>
      <sheetName val="DATA"/>
      <sheetName val="조명율표"/>
      <sheetName val="데이타"/>
      <sheetName val="WORK"/>
      <sheetName val="관리사무소"/>
      <sheetName val="가설건물"/>
      <sheetName val="적용단위길이"/>
      <sheetName val="전기실및집수정"/>
      <sheetName val="정렬"/>
      <sheetName val="자재테이블"/>
      <sheetName val="전차선로 물량표"/>
      <sheetName val="list"/>
      <sheetName val="기타유틸리티설비"/>
      <sheetName val="1"/>
      <sheetName val="BSD (2)"/>
      <sheetName val="7.1유효폭"/>
      <sheetName val="SUNGNAM1"/>
      <sheetName val="#REF"/>
      <sheetName val="L-type"/>
      <sheetName val="L_RPTA05_목록"/>
      <sheetName val="정부노임단가"/>
      <sheetName val="결선list"/>
      <sheetName val="단가대비표 (3)"/>
      <sheetName val="일위대가"/>
      <sheetName val="J直材4"/>
      <sheetName val="Sheet17"/>
      <sheetName val="토목변경"/>
      <sheetName val="설계조건"/>
      <sheetName val="원가"/>
      <sheetName val="한강운반비"/>
      <sheetName val="자재"/>
      <sheetName val="여흥"/>
      <sheetName val="산출내역서집계표"/>
      <sheetName val="단가정보"/>
      <sheetName val="INPUT DATA"/>
      <sheetName val="CSTSUM"/>
      <sheetName val="TRE TABLE"/>
      <sheetName val="BQ"/>
      <sheetName val="U-TYPE(1)"/>
      <sheetName val="ABUT수량-A1"/>
      <sheetName val="1.설계조건"/>
      <sheetName val="금긋기 및 절단"/>
      <sheetName val="1공구(을)"/>
      <sheetName val="품목납기"/>
      <sheetName val="Macro1"/>
      <sheetName val="Macro2"/>
      <sheetName val="품셈기준"/>
      <sheetName val="일위대가내역"/>
      <sheetName val="전력구구조물산근"/>
      <sheetName val="96작생능"/>
      <sheetName val="입찰안"/>
      <sheetName val="주간기성"/>
      <sheetName val="적용토목"/>
      <sheetName val="토사(PE)"/>
      <sheetName val="cost"/>
      <sheetName val="MACRO(MCC)"/>
      <sheetName val="단중표"/>
      <sheetName val="Code"/>
      <sheetName val="Import"/>
      <sheetName val="인건비"/>
      <sheetName val="wall"/>
      <sheetName val="토공및부대2차"/>
      <sheetName val="교각계산"/>
      <sheetName val="ⴭⴭⴭⴭ"/>
      <sheetName val="오산갈곳"/>
      <sheetName val="표지 (2)"/>
      <sheetName val="c_balju"/>
      <sheetName val="중기사용료"/>
      <sheetName val="발신정보"/>
      <sheetName val="3련 BOX"/>
      <sheetName val="환율"/>
      <sheetName val="안정검토"/>
      <sheetName val="3BL공동구 수량"/>
      <sheetName val="공정표"/>
      <sheetName val="공사원가계산서"/>
      <sheetName val="자재단가"/>
      <sheetName val="수량산출서"/>
      <sheetName val="횡배수관단위수량"/>
      <sheetName val="맨홀토공수량"/>
      <sheetName val="001"/>
      <sheetName val="수질정화시설"/>
      <sheetName val="Sheet3"/>
      <sheetName val="품의서"/>
      <sheetName val="주형"/>
      <sheetName val="총괄"/>
      <sheetName val="부안변전"/>
      <sheetName val="노무비"/>
      <sheetName val="ITEM"/>
      <sheetName val="MEXICO-C"/>
      <sheetName val="FOOTING단면력"/>
      <sheetName val="중기일위대가"/>
      <sheetName val="기자재비"/>
      <sheetName val="Y-WORK"/>
      <sheetName val="교각1"/>
      <sheetName val="설명서"/>
      <sheetName val="자재대"/>
      <sheetName val="예정공정표"/>
      <sheetName val="표지1"/>
      <sheetName val="일반공사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자료입력"/>
      <sheetName val="횡배수관수량총"/>
      <sheetName val="맹암거단위수량(절성토경계부)"/>
      <sheetName val="종배수관(신)"/>
      <sheetName val="종배수관면벽신"/>
      <sheetName val="횡배수관수량"/>
      <sheetName val="횡배수관날개수량(구배1.5)"/>
      <sheetName val="횡배수관날개벽공제토&amp;공제떼산출식"/>
      <sheetName val="집수정"/>
      <sheetName val="횡배수관위치조서"/>
      <sheetName val="평균높이산출근거"/>
      <sheetName val="적용단위길이"/>
      <sheetName val="특수기호강도거푸집"/>
      <sheetName val="피벗테이블데이터분석"/>
      <sheetName val="Dialog3"/>
      <sheetName val="집수정수량집계표"/>
      <sheetName val="조언자"/>
      <sheetName val="부하계산서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>
        <row r="1">
          <cell r="AB1" t="str">
            <v>맹암거수량집계표</v>
          </cell>
        </row>
      </sheetData>
      <sheetData sheetId="12"/>
      <sheetData sheetId="13"/>
      <sheetData sheetId="14"/>
      <sheetData sheetId="15"/>
      <sheetData sheetId="16"/>
      <sheetData sheetId="17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(승달문예회관)"/>
      <sheetName val="변압기용량"/>
      <sheetName val="발전기"/>
      <sheetName val="발전기부하"/>
      <sheetName val="축전지"/>
      <sheetName val="전압조건"/>
      <sheetName val="전압강하계산서"/>
      <sheetName val="부하조건"/>
      <sheetName val="부하계산서"/>
      <sheetName val="부하(성남)"/>
      <sheetName val="SD"/>
      <sheetName val="부하_성남_"/>
      <sheetName val="내역서"/>
      <sheetName val="조도계산서 (도서)"/>
      <sheetName val="인건비"/>
      <sheetName val="가도공"/>
      <sheetName val="FORM-0"/>
      <sheetName val="중기사용료"/>
      <sheetName val="중기일위대가"/>
      <sheetName val="LOPCALC"/>
      <sheetName val="노임단가"/>
      <sheetName val="Sheet1"/>
      <sheetName val="공사비예산서(토목분)"/>
      <sheetName val="전차선로 물량표"/>
      <sheetName val="정부노임단가"/>
      <sheetName val="바닥판"/>
      <sheetName val="집수정(600-700)"/>
      <sheetName val="현장지지물물량"/>
      <sheetName val="수질정화시설"/>
      <sheetName val="단면가정"/>
      <sheetName val="설계조건"/>
      <sheetName val="부재력정리"/>
      <sheetName val="대로근거"/>
      <sheetName val="중로근거"/>
      <sheetName val="금액내역서"/>
      <sheetName val="기기리스트"/>
      <sheetName val="Sheet17"/>
      <sheetName val="제경비"/>
      <sheetName val="INPUT"/>
      <sheetName val="내역"/>
      <sheetName val="가설건물"/>
      <sheetName val="2공구수량"/>
      <sheetName val="전기실및집수정"/>
      <sheetName val="L-type"/>
      <sheetName val="UEC영화관본공사내역"/>
      <sheetName val="ABUT수량-A1"/>
      <sheetName val="#REF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교각계산"/>
      <sheetName val="코벨전단"/>
      <sheetName val="횡방향구속철근"/>
      <sheetName val="교좌면설계"/>
      <sheetName val="Sheet9"/>
      <sheetName val="Sheet10"/>
    </sheetNames>
    <sheetDataSet>
      <sheetData sheetId="0">
        <row r="12">
          <cell r="I12">
            <v>240</v>
          </cell>
        </row>
        <row r="13">
          <cell r="I13">
            <v>3000</v>
          </cell>
        </row>
        <row r="38">
          <cell r="M38">
            <v>0.17799999999999999</v>
          </cell>
        </row>
        <row r="40">
          <cell r="M40">
            <v>0.81599999999999995</v>
          </cell>
        </row>
        <row r="95">
          <cell r="Q95">
            <v>12.120000000000001</v>
          </cell>
        </row>
      </sheetData>
      <sheetData sheetId="1"/>
      <sheetData sheetId="2"/>
      <sheetData sheetId="3"/>
      <sheetData sheetId="4"/>
      <sheetData sheetId="5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골재생산계획"/>
      <sheetName val="CP운영계획"/>
      <sheetName val="생산"/>
      <sheetName val="원석소운반"/>
      <sheetName val="덤프운반(발파암)"/>
      <sheetName val="D150"/>
      <sheetName val="D100"/>
      <sheetName val="D80"/>
      <sheetName val="D50"/>
      <sheetName val="bd"/>
      <sheetName val="CP600TON"/>
      <sheetName val="150톤총괄"/>
      <sheetName val="CP300TON"/>
      <sheetName val="설치해체"/>
      <sheetName val="수로단위수량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배수집계"/>
      <sheetName val="횡배수량집계"/>
      <sheetName val="횡배위치"/>
      <sheetName val="토공"/>
      <sheetName val="날개벽"/>
      <sheetName val="횡배수관"/>
      <sheetName val="TYPE-1"/>
      <sheetName val="TYPE-2"/>
      <sheetName val="TYPE-3"/>
      <sheetName val="집수정 "/>
      <sheetName val="집수정TYPE1"/>
      <sheetName val="집수정TYPE2"/>
      <sheetName val="종배수관위치조서"/>
      <sheetName val="종배수관"/>
      <sheetName val="면벽"/>
      <sheetName val="맨홀수량집계표"/>
      <sheetName val="맨홀위치및연장조서"/>
      <sheetName val="맨훌수량산출근거"/>
      <sheetName val="맨홀터파기"/>
      <sheetName val="빗물받이수량집계"/>
      <sheetName val="빗물받이단위수량"/>
      <sheetName val="집수정(주택용)집계"/>
      <sheetName val="집수정(주택용)단위수량"/>
      <sheetName val="Sheet5"/>
      <sheetName val="계산중"/>
      <sheetName val="2공구자재집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>
        <row r="25">
          <cell r="AQ25">
            <v>300</v>
          </cell>
          <cell r="AR25">
            <v>30</v>
          </cell>
          <cell r="AS25">
            <v>180</v>
          </cell>
          <cell r="AT25">
            <v>160</v>
          </cell>
          <cell r="AU25">
            <v>560</v>
          </cell>
          <cell r="AV25">
            <v>30</v>
          </cell>
          <cell r="AW25">
            <v>0.193</v>
          </cell>
          <cell r="AX25">
            <v>0.68</v>
          </cell>
          <cell r="AY25">
            <v>2.3E-3</v>
          </cell>
        </row>
        <row r="26">
          <cell r="AQ26">
            <v>450</v>
          </cell>
          <cell r="AR26">
            <v>38</v>
          </cell>
          <cell r="AS26">
            <v>263</v>
          </cell>
          <cell r="AT26">
            <v>160</v>
          </cell>
          <cell r="AU26">
            <v>726</v>
          </cell>
          <cell r="AV26">
            <v>30</v>
          </cell>
          <cell r="AW26">
            <v>0.19800000000000001</v>
          </cell>
          <cell r="AX26">
            <v>0.84599999999999997</v>
          </cell>
          <cell r="AY26">
            <v>3.5999999999999999E-3</v>
          </cell>
        </row>
        <row r="27">
          <cell r="AQ27">
            <v>500</v>
          </cell>
          <cell r="AR27">
            <v>42</v>
          </cell>
          <cell r="AS27">
            <v>292</v>
          </cell>
          <cell r="AT27">
            <v>190</v>
          </cell>
          <cell r="AU27">
            <v>784</v>
          </cell>
          <cell r="AV27">
            <v>30</v>
          </cell>
          <cell r="AW27">
            <v>0.247</v>
          </cell>
          <cell r="AX27">
            <v>0.96399999999999997</v>
          </cell>
          <cell r="AY27">
            <v>4.0000000000000001E-3</v>
          </cell>
        </row>
        <row r="28">
          <cell r="AQ28">
            <v>600</v>
          </cell>
          <cell r="AR28">
            <v>50</v>
          </cell>
          <cell r="AS28">
            <v>350</v>
          </cell>
          <cell r="AT28">
            <v>250</v>
          </cell>
          <cell r="AU28">
            <v>900</v>
          </cell>
          <cell r="AV28">
            <v>30</v>
          </cell>
          <cell r="AW28">
            <v>0.34699999999999998</v>
          </cell>
          <cell r="AX28">
            <v>1.22</v>
          </cell>
          <cell r="AY28">
            <v>4.7999999999999996E-3</v>
          </cell>
        </row>
        <row r="29">
          <cell r="AQ29">
            <v>700</v>
          </cell>
          <cell r="AR29">
            <v>58</v>
          </cell>
          <cell r="AS29">
            <v>408</v>
          </cell>
          <cell r="AT29">
            <v>250</v>
          </cell>
          <cell r="AU29">
            <v>1016</v>
          </cell>
          <cell r="AV29">
            <v>50</v>
          </cell>
          <cell r="AW29">
            <v>0.40799999999999997</v>
          </cell>
          <cell r="AX29">
            <v>1.3160000000000001</v>
          </cell>
          <cell r="AY29">
            <v>5.5999999999999999E-3</v>
          </cell>
        </row>
        <row r="30">
          <cell r="AQ30">
            <v>800</v>
          </cell>
          <cell r="AR30">
            <v>66</v>
          </cell>
          <cell r="AS30">
            <v>466</v>
          </cell>
          <cell r="AT30">
            <v>250</v>
          </cell>
          <cell r="AU30">
            <v>1132</v>
          </cell>
          <cell r="AV30">
            <v>50</v>
          </cell>
          <cell r="AW30">
            <v>0.46899999999999997</v>
          </cell>
          <cell r="AX30">
            <v>1.4319999999999999</v>
          </cell>
          <cell r="AY30">
            <v>6.4000000000000003E-3</v>
          </cell>
        </row>
        <row r="31">
          <cell r="AQ31">
            <v>1000</v>
          </cell>
          <cell r="AR31">
            <v>82</v>
          </cell>
          <cell r="AS31">
            <v>582</v>
          </cell>
          <cell r="AT31">
            <v>280</v>
          </cell>
          <cell r="AU31">
            <v>1364</v>
          </cell>
          <cell r="AV31">
            <v>50</v>
          </cell>
          <cell r="AW31">
            <v>0.64429999999999998</v>
          </cell>
          <cell r="AX31">
            <v>1.724</v>
          </cell>
          <cell r="AY31">
            <v>1.1900000000000001E-2</v>
          </cell>
        </row>
        <row r="32">
          <cell r="AQ32">
            <v>1200</v>
          </cell>
          <cell r="AR32">
            <v>95</v>
          </cell>
          <cell r="AS32">
            <v>695</v>
          </cell>
          <cell r="AT32">
            <v>360</v>
          </cell>
          <cell r="AU32">
            <v>1590</v>
          </cell>
          <cell r="AV32">
            <v>60</v>
          </cell>
          <cell r="AW32">
            <v>0.91900000000000004</v>
          </cell>
          <cell r="AX32">
            <v>2.11</v>
          </cell>
          <cell r="AY32">
            <v>1.423E-2</v>
          </cell>
        </row>
      </sheetData>
      <sheetData sheetId="25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성토부도수로"/>
      <sheetName val="측구수량집계표"/>
      <sheetName val="측구토공수량"/>
      <sheetName val="호안블럭수량집계표"/>
      <sheetName val="펌프장유출부도수로"/>
      <sheetName val="월류벽수량집계표"/>
      <sheetName val="월류벽h=1.0"/>
      <sheetName val="월류벽h=1.5"/>
      <sheetName val="L형측구1"/>
      <sheetName val="L형측구2"/>
      <sheetName val="옹벽형측구3"/>
      <sheetName val="옹벽토공수량집계표"/>
      <sheetName val="옹벽수량집계표"/>
      <sheetName val="옹벽연장조서"/>
      <sheetName val="철거수량집계표"/>
      <sheetName val="반중력식옹벽3.5"/>
      <sheetName val="반중력식옹벽3.0"/>
      <sheetName val="반중력식옹벽2.5"/>
      <sheetName val="구조물공재료집계표"/>
      <sheetName val="단위수량양식"/>
      <sheetName val="Sheet2"/>
      <sheetName val="Sheet1"/>
      <sheetName val="수로단위수량"/>
    </sheetNames>
    <sheetDataSet>
      <sheetData sheetId="0" refreshError="1"/>
      <sheetData sheetId="1" refreshError="1"/>
      <sheetData sheetId="2" refreshError="1"/>
      <sheetData sheetId="3" refreshError="1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/>
      <sheetData sheetId="11" refreshError="1"/>
      <sheetData sheetId="12" refreshError="1"/>
      <sheetData sheetId="13" refreshError="1"/>
      <sheetData sheetId="14" refreshError="1"/>
      <sheetData sheetId="15" refreshError="1">
        <row r="9">
          <cell r="G9">
            <v>2.8000000000000003</v>
          </cell>
        </row>
      </sheetData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XXXXX"/>
      <sheetName val="Sheet1"/>
      <sheetName val="표   지"/>
      <sheetName val="내역서적용수량"/>
      <sheetName val="재료집계표"/>
      <sheetName val="오수토공집계"/>
      <sheetName val="오수관토공집계표"/>
      <sheetName val="오수관토공"/>
      <sheetName val="오수관표준도"/>
      <sheetName val="오수관집계"/>
      <sheetName val="관연장조서"/>
      <sheetName val="연결관집계"/>
      <sheetName val="연결관수량"/>
      <sheetName val="연결관조서"/>
      <sheetName val="연결관단위"/>
      <sheetName val="연결관토공"/>
      <sheetName val="오수분류테이프"/>
      <sheetName val="맨홀집계"/>
      <sheetName val="맨홀1"/>
      <sheetName val="맨홀2"/>
      <sheetName val="맨홀수량조서"/>
      <sheetName val="날개벽단위"/>
      <sheetName val="부관맨홀"/>
      <sheetName val="부관맨홀수량산출서"/>
      <sheetName val="부관맨홀단위수량"/>
      <sheetName val="인버트콘크리트"/>
      <sheetName val="인버트단위수량"/>
      <sheetName val="오수연결관접합"/>
      <sheetName val="오수차집"/>
      <sheetName val="국도변"/>
      <sheetName val="국도맨홀집계"/>
      <sheetName val="국도맨홀1"/>
      <sheetName val="국도맨홀2"/>
      <sheetName val="맨홀수량 (2)"/>
      <sheetName val="수밀시험"/>
      <sheetName val="오수분류테이프 (2)"/>
      <sheetName val="배수관날개"/>
      <sheetName val="인버트콘크리트 (2)"/>
      <sheetName val="교각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갑지"/>
      <sheetName val="총괄"/>
      <sheetName val="폐기물집계"/>
      <sheetName val="Sheet1"/>
      <sheetName val="단면가정"/>
      <sheetName val="code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관급자재집계표"/>
      <sheetName val="사급자재집계"/>
      <sheetName val="단면가정"/>
      <sheetName val="#REF"/>
      <sheetName val="Sheet2"/>
      <sheetName val="3.하중산정4.지지력"/>
      <sheetName val="SLAB&quot;1&quot;"/>
      <sheetName val="날개벽(시점좌측)"/>
      <sheetName val="기둥(원형)"/>
      <sheetName val="DATA"/>
      <sheetName val="공사비예산서(토목분)"/>
      <sheetName val="1.우편집중내역서"/>
      <sheetName val="교각1"/>
      <sheetName val="danga"/>
      <sheetName val="ilch"/>
      <sheetName val="을"/>
      <sheetName val="1.설계조건"/>
      <sheetName val="Y-WORK"/>
      <sheetName val="2.가정단면"/>
      <sheetName val="역T형"/>
      <sheetName val="내역서 "/>
      <sheetName val="토공"/>
      <sheetName val="전기"/>
      <sheetName val="골재산출"/>
      <sheetName val="총괄"/>
      <sheetName val="WORK"/>
      <sheetName val="내역(전체)"/>
      <sheetName val="인6월"/>
      <sheetName val="ITEM"/>
      <sheetName val="자재집계표"/>
      <sheetName val="Sheet1"/>
      <sheetName val="표지"/>
      <sheetName val="조작대(1연)"/>
      <sheetName val="CODE"/>
      <sheetName val="COPING"/>
      <sheetName val="버스운행안내"/>
      <sheetName val="예방접종계획"/>
      <sheetName val="근태계획서"/>
      <sheetName val="수량산출"/>
      <sheetName val="입찰안"/>
      <sheetName val="ABUT수량-A1"/>
      <sheetName val="집계표"/>
      <sheetName val="토목 (2)"/>
      <sheetName val="노임단가"/>
      <sheetName val="SLAB"/>
      <sheetName val="상부집계표"/>
      <sheetName val="공통가설"/>
      <sheetName val="기계시공"/>
      <sheetName val="직공비"/>
      <sheetName val="설계조건"/>
      <sheetName val="설계예산"/>
      <sheetName val="터파기및재료"/>
      <sheetName val="자재 집계표"/>
      <sheetName val="맨홀수량집계"/>
      <sheetName val="원가입력"/>
      <sheetName val="6PILE  (돌출)"/>
      <sheetName val="견적대비 견적서"/>
      <sheetName val="98수문일위"/>
      <sheetName val="산근목록"/>
      <sheetName val="guard(mac)"/>
      <sheetName val="조명시설"/>
      <sheetName val="Sheet3"/>
      <sheetName val="DATA 입력란"/>
      <sheetName val="내역"/>
      <sheetName val="내역전기"/>
      <sheetName val="당진1,2호기전선관설치및접지4차공사내역서-을지"/>
      <sheetName val="R.C RAHMEN 해석"/>
      <sheetName val="대치판정"/>
      <sheetName val="내역서"/>
      <sheetName val="안성방향(시점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관급자재집계표"/>
      <sheetName val="사급자재집계"/>
      <sheetName val="사각맨홀"/>
      <sheetName val="수량산출"/>
      <sheetName val="교각계산"/>
    </sheetNames>
    <sheetDataSet>
      <sheetData sheetId="0"/>
      <sheetData sheetId="1"/>
      <sheetData sheetId="2" refreshError="1"/>
      <sheetData sheetId="3" refreshError="1"/>
      <sheetData sheetId="4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Chart3"/>
      <sheetName val="수로단위수량"/>
      <sheetName val="수량산출"/>
      <sheetName val="피벗테이블데이터분석"/>
      <sheetName val="적용단위길이"/>
      <sheetName val="당초내역 "/>
      <sheetName val="변경내역"/>
      <sheetName val="총괄"/>
    </sheetNames>
    <sheetDataSet>
      <sheetData sheetId="0" refreshError="1"/>
      <sheetData sheetId="1" refreshError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공통"/>
      <sheetName val="공통산출"/>
      <sheetName val="난방대가"/>
      <sheetName val="자재대"/>
      <sheetName val="노임"/>
      <sheetName val="건축단가"/>
      <sheetName val="공내역"/>
      <sheetName val="laroux"/>
      <sheetName val="수로단위수량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U-TYPE일반수량집계"/>
      <sheetName val="U-TYPE(1)"/>
      <sheetName val="U-TYPE(2)"/>
      <sheetName val="U-TYPE(3)"/>
      <sheetName val="U-TYPE(4)"/>
      <sheetName val="조도계산서 (도서)"/>
      <sheetName val="정부노임단가"/>
      <sheetName val="노임단가"/>
      <sheetName val="ABUT수량-A1"/>
    </sheetNames>
    <sheetDataSet>
      <sheetData sheetId="0"/>
      <sheetData sheetId="1" refreshError="1"/>
      <sheetData sheetId="2"/>
      <sheetData sheetId="3"/>
      <sheetData sheetId="4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형조서"/>
      <sheetName val="맹암거조서"/>
      <sheetName val="U형조서"/>
      <sheetName val="V형조서"/>
      <sheetName val="종배수관조서"/>
      <sheetName val="게비온조서"/>
      <sheetName val="빗물받이조서"/>
      <sheetName val="반중력옹벽조서"/>
      <sheetName val="석축조서"/>
      <sheetName val="횡배수관조서"/>
      <sheetName val="집수정현황"/>
      <sheetName val="암 거조서"/>
      <sheetName val="적용단위길이"/>
      <sheetName val="연장집계표"/>
      <sheetName val="U-TYPE(1)"/>
      <sheetName val="수량산출"/>
      <sheetName val="ⴭⴭⴭⴭ"/>
      <sheetName val="건축공사실행"/>
      <sheetName val="MOTOR"/>
      <sheetName val="일위대가표"/>
      <sheetName val="FOOTING단면력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XXXXXX"/>
      <sheetName val="자재단가99년"/>
      <sheetName val="99년도9월"/>
      <sheetName val="2000년1월"/>
      <sheetName val="자재단가2000"/>
      <sheetName val="수문일위2000 "/>
      <sheetName val="Sheet1"/>
      <sheetName val="재료비"/>
      <sheetName val="비상비"/>
      <sheetName val="총괄"/>
      <sheetName val="현산잡철"/>
      <sheetName val="현산지구200420"/>
      <sheetName val="ABUT수량-A1"/>
      <sheetName val="J형측구단위수량"/>
    </sheetNames>
    <definedNames>
      <definedName name="수식입력매크로"/>
      <definedName name="일위화면복귀매크로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Chart3"/>
      <sheetName val="수로단위수량"/>
      <sheetName val="날개벽"/>
      <sheetName val="Sheet3"/>
      <sheetName val="Sheet4"/>
      <sheetName val="Sheet5"/>
      <sheetName val="Sheet6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위치조서"/>
      <sheetName val="입출재고현황 (2)"/>
      <sheetName val="노임단가"/>
      <sheetName val="ABUT수량-A1"/>
      <sheetName val="Excel"/>
      <sheetName val="각형맨홀"/>
      <sheetName val="000000"/>
      <sheetName val="표지1"/>
      <sheetName val="Sheet2"/>
      <sheetName val="설계설명서"/>
      <sheetName val="Sheet3 (2)"/>
      <sheetName val="설계예산서"/>
      <sheetName val="운반거리표"/>
      <sheetName val="예정공정(6개월)"/>
      <sheetName val="관급자재간지"/>
      <sheetName val="집계표"/>
      <sheetName val="자재집계간지"/>
      <sheetName val="자재집계"/>
      <sheetName val="토공간지"/>
      <sheetName val="토공집계표"/>
      <sheetName val="토공토적집계"/>
      <sheetName val="토적계산서"/>
      <sheetName val="축조공간지"/>
      <sheetName val="석축자재집계"/>
      <sheetName val="석축수량집계"/>
      <sheetName val="석축단위수량"/>
      <sheetName val="피복석전개도"/>
      <sheetName val="피복석평균높이"/>
      <sheetName val="끝마무리"/>
      <sheetName val="포장공간지"/>
      <sheetName val="포장공집계"/>
      <sheetName val="포장재료집계"/>
      <sheetName val="포장수량집계 "/>
      <sheetName val="상치포장"/>
      <sheetName val="상치포장토적"/>
      <sheetName val="상치포장 (2)"/>
      <sheetName val="접속포장토적"/>
      <sheetName val="신축이음"/>
    </sheetNames>
    <sheetDataSet>
      <sheetData sheetId="0" refreshError="1"/>
      <sheetData sheetId="1" refreshError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XXXXXX"/>
      <sheetName val="산청"/>
      <sheetName val="수동"/>
      <sheetName val="30mpc본당수량"/>
      <sheetName val="1m당 (2)"/>
      <sheetName val="총괄"/>
      <sheetName val="교대토공"/>
      <sheetName val="위치조서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 refreshError="1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XXXXXX"/>
      <sheetName val="수지예산(A4종)"/>
      <sheetName val="측,공,관,잡"/>
      <sheetName val="요율"/>
      <sheetName val="공사비총괄표"/>
      <sheetName val="배수장공사비총괄"/>
      <sheetName val="배수장공사비"/>
      <sheetName val="평야부공사비총괄"/>
      <sheetName val="배수로공사비(총)"/>
      <sheetName val="배수로(토공)"/>
      <sheetName val="배수로(구조물)"/>
      <sheetName val="매립공사비"/>
      <sheetName val="부대공사"/>
      <sheetName val="가설공사"/>
      <sheetName val="중기운반"/>
      <sheetName val="시험비"/>
      <sheetName val="지급자재대"/>
      <sheetName val="토목자재대(총)"/>
      <sheetName val="배수장자재대(토목)"/>
      <sheetName val="배수로자재대"/>
      <sheetName val="배수장자재대(건축) "/>
      <sheetName val="단위수량"/>
      <sheetName val="96보완계획7.12"/>
      <sheetName val="구분표"/>
    </sheetNames>
    <sheetDataSet>
      <sheetData sheetId="0"/>
      <sheetData sheetId="1"/>
      <sheetData sheetId="2"/>
      <sheetData sheetId="3" refreshError="1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 refreshError="1"/>
      <sheetData sheetId="22" refreshError="1"/>
      <sheetData sheetId="23" refreshError="1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포장총집"/>
      <sheetName val="포장총집계"/>
      <sheetName val="포장집"/>
      <sheetName val="포장집계"/>
      <sheetName val="표준횡단"/>
      <sheetName val="확폭면적"/>
      <sheetName val="포장연장"/>
      <sheetName val="측구증감"/>
      <sheetName val="측구공제"/>
      <sheetName val="L형절포장공제"/>
      <sheetName val="L형성포장공제"/>
      <sheetName val="L형옹벽포장공제"/>
      <sheetName val="브럭체인"/>
      <sheetName val="접속수량집"/>
      <sheetName val="접속포장집"/>
      <sheetName val="접속산출 "/>
      <sheetName val="수방진입"/>
      <sheetName val="일위대가모듈"/>
      <sheetName val="일위대가집계표"/>
      <sheetName val="일위대가표"/>
      <sheetName val="DATA"/>
      <sheetName val="일위대가표지"/>
      <sheetName val="시행분집계"/>
      <sheetName val="일위대가시행분"/>
      <sheetName val="단가산출표지"/>
      <sheetName val="요율"/>
      <sheetName val="배수공"/>
      <sheetName val="도수로집"/>
      <sheetName val="도수로"/>
      <sheetName val="측구공집계"/>
      <sheetName val="L형옹벽측구"/>
      <sheetName val="L형측구"/>
      <sheetName val="맹암거(TY-1)"/>
      <sheetName val="맹암거(TY-2)"/>
      <sheetName val="V형측구"/>
      <sheetName val="BOX총집계"/>
      <sheetName val="BOX집계"/>
      <sheetName val="박스단위1"/>
      <sheetName val="암거평균H"/>
      <sheetName val="날개벽집계"/>
      <sheetName val="날개단위"/>
      <sheetName val="BOX난간차수"/>
      <sheetName val="난간지수수량"/>
      <sheetName val="날개벽단위수량"/>
      <sheetName val="날개벽단위수량1"/>
      <sheetName val="날개벽단위수량2"/>
      <sheetName val="날개벽공제"/>
      <sheetName val="암거사각보강"/>
      <sheetName val="횡배수집계"/>
      <sheetName val="횡배수량"/>
      <sheetName val="횡토공1"/>
      <sheetName val="횡토공 2"/>
      <sheetName val="횡토공 3"/>
      <sheetName val="횡배수관보강"/>
      <sheetName val="횡배수단위"/>
      <sheetName val="횡배날개수량"/>
      <sheetName val="날개단위1"/>
      <sheetName val="횡배날공제"/>
      <sheetName val="횡배날개공제"/>
      <sheetName val="횡배날개토공"/>
      <sheetName val="횡배평균H"/>
      <sheetName val="횡날개벽토공"/>
      <sheetName val="절도수단위"/>
      <sheetName val="도수단위"/>
      <sheetName val="집수정집계"/>
      <sheetName val="종배집계표"/>
      <sheetName val="면벽단위량"/>
      <sheetName val="종배토공단위량"/>
      <sheetName val="빗물집계"/>
      <sheetName val="구조물공"/>
      <sheetName val="옹벽집계"/>
      <sheetName val="옹벽단위"/>
      <sheetName val="옹벽신축이음"/>
      <sheetName val="석축집계"/>
      <sheetName val="석축조서"/>
      <sheetName val="돌붙임"/>
      <sheetName val="터파기및재료"/>
      <sheetName val="수량산출"/>
      <sheetName val="COPING"/>
      <sheetName val="내역서"/>
      <sheetName val="산출근거"/>
      <sheetName val="단가"/>
      <sheetName val="시설물일위"/>
      <sheetName val="간지"/>
      <sheetName val="데이타"/>
      <sheetName val="식재인부"/>
      <sheetName val="산출내역서집계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및목차 "/>
      <sheetName val="총자재집계표"/>
      <sheetName val="옹벽수량집계표"/>
      <sheetName val="포장공단위물량"/>
      <sheetName val="측구수량산출 (2)"/>
      <sheetName val="옴천면 계원 죽림마을 농로포장"/>
      <sheetName val="횡배수관설치현황"/>
      <sheetName val="일위대가"/>
    </sheetNames>
    <definedNames>
      <definedName name="수식입력매크로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수량.1"/>
      <sheetName val="수량.2"/>
      <sheetName val="수량.3"/>
      <sheetName val="수량.4"/>
      <sheetName val="수량.5-1"/>
      <sheetName val="수량.5"/>
      <sheetName val="수량.6"/>
      <sheetName val="자재집계.1"/>
      <sheetName val="자재집계.2"/>
      <sheetName val="수량.4 (2)"/>
      <sheetName val="-철근집계"/>
      <sheetName val="교량철근집계"/>
      <sheetName val="교량철근집계 (2)"/>
      <sheetName val="-흄관집계"/>
      <sheetName val="포장재료(1)"/>
      <sheetName val="-포장재료(2)"/>
      <sheetName val="-레미콘집계"/>
      <sheetName val="-몰탈콘크리트"/>
      <sheetName val="자갈,시멘트,모래산출"/>
      <sheetName val="골재집계"/>
      <sheetName val="단위수량"/>
      <sheetName val="공작물조직표(용배수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>
        <row r="1">
          <cell r="B1" t="str">
            <v>철          근</v>
          </cell>
        </row>
      </sheetData>
      <sheetData sheetId="11" refreshError="1"/>
      <sheetData sheetId="12" refreshError="1"/>
      <sheetData sheetId="13">
        <row r="1">
          <cell r="A1" t="str">
            <v>구        분</v>
          </cell>
        </row>
      </sheetData>
      <sheetData sheetId="14">
        <row r="1">
          <cell r="A1" t="str">
            <v/>
          </cell>
        </row>
      </sheetData>
      <sheetData sheetId="15" refreshError="1"/>
      <sheetData sheetId="16">
        <row r="1">
          <cell r="C1" t="str">
            <v xml:space="preserve">   레   미   콘   집   계   표 (1)</v>
          </cell>
        </row>
      </sheetData>
      <sheetData sheetId="17">
        <row r="1">
          <cell r="B1" t="str">
            <v>몰        탈</v>
          </cell>
        </row>
      </sheetData>
      <sheetData sheetId="18">
        <row r="1">
          <cell r="C1" t="str">
            <v xml:space="preserve">      자    갈    산    출    표</v>
          </cell>
        </row>
      </sheetData>
      <sheetData sheetId="19">
        <row r="1">
          <cell r="B1" t="str">
            <v>모        래</v>
          </cell>
        </row>
      </sheetData>
      <sheetData sheetId="20" refreshError="1"/>
      <sheetData sheetId="21" refreshError="1"/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집계표"/>
      <sheetName val="본관관집계"/>
      <sheetName val="원형맨홀철근표"/>
      <sheetName val="원형맨홀평균"/>
      <sheetName val="원형맨홀수량"/>
      <sheetName val="원형맨홀"/>
      <sheetName val="우수토실"/>
      <sheetName val="사각맨홀수량"/>
      <sheetName val="사각맨홀평균높이"/>
      <sheetName val="사각맨홀h별집계"/>
      <sheetName val="사각맨홀"/>
      <sheetName val="사각맨홀철근"/>
      <sheetName val="관보호공"/>
      <sheetName val="관추진"/>
      <sheetName val="연결관포장집계"/>
      <sheetName val="연결관관집계"/>
      <sheetName val="연결관터파기단위수량"/>
      <sheetName val="간지"/>
      <sheetName val="계산서(곡선부)"/>
      <sheetName val="-치수표(곡선부)"/>
      <sheetName val="총괄"/>
      <sheetName val="말뚝지지력산정"/>
      <sheetName val="수량총괄"/>
      <sheetName val="000000"/>
      <sheetName val="접속도로1"/>
      <sheetName val="신우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2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 "/>
      <sheetName val="총재료집계 "/>
      <sheetName val="본선집계"/>
      <sheetName val="관로포장내역 "/>
      <sheetName val="토적"/>
      <sheetName val="가정오,우수집계"/>
      <sheetName val="가정오수관 "/>
      <sheetName val="맨홀수량"/>
      <sheetName val="평균"/>
      <sheetName val="h별집계"/>
      <sheetName val="각형맨홀"/>
      <sheetName val="철근"/>
      <sheetName val="개거및 box단위수량"/>
      <sheetName val="Sheet1"/>
      <sheetName val="골재집계"/>
      <sheetName val="-레미콘집계"/>
      <sheetName val="-몰탈콘크리트"/>
      <sheetName val="자갈,시멘트,모래산출"/>
      <sheetName val="-철근집계"/>
      <sheetName val="포장재료(1)"/>
      <sheetName val="-흄관집계"/>
      <sheetName val="용수량(생활용수)"/>
      <sheetName val="DATE"/>
      <sheetName val="일위대가"/>
      <sheetName val="요율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/>
      <sheetData sheetId="6" refreshError="1"/>
      <sheetData sheetId="7" refreshError="1"/>
      <sheetData sheetId="8" refreshError="1"/>
      <sheetData sheetId="9" refreshError="1"/>
      <sheetData sheetId="10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</sheetDataSet>
  </externalBook>
</externalLink>
</file>

<file path=xl/externalLinks/externalLink2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시방서"/>
      <sheetName val="공종 "/>
      <sheetName val="동정표지"/>
      <sheetName val="토량이동"/>
      <sheetName val="공작물조직표"/>
      <sheetName val="수로조직표"/>
      <sheetName val="공작물집계내력"/>
      <sheetName val="자재집계표"/>
      <sheetName val="재료"/>
      <sheetName val="재료집계표 "/>
      <sheetName val="재료계산서"/>
      <sheetName val="급(배)수관"/>
      <sheetName val="건설목관"/>
      <sheetName val="소운반거리"/>
      <sheetName val="보완결과"/>
      <sheetName val="공정표"/>
      <sheetName val="설명서"/>
      <sheetName val="천공량"/>
      <sheetName val="철근표"/>
      <sheetName val="횡단"/>
      <sheetName val="중기소요대수"/>
      <sheetName val="터파기"/>
      <sheetName val="견출지"/>
      <sheetName val="동정"/>
      <sheetName val="도면"/>
      <sheetName val="각형맨홀"/>
      <sheetName val="골재집계"/>
      <sheetName val="-레미콘집계"/>
      <sheetName val="-몰탈콘크리트"/>
      <sheetName val="자갈,시멘트,모래산출"/>
      <sheetName val="-철근집계"/>
      <sheetName val="포장재료(1)"/>
      <sheetName val="-흄관집계"/>
      <sheetName val="기계경비(시간당)"/>
      <sheetName val="램머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</sheetDataSet>
  </externalBook>
</externalLink>
</file>

<file path=xl/externalLinks/externalLink2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XXXXX"/>
      <sheetName val="배수공표지"/>
      <sheetName val="적용수량표지"/>
      <sheetName val="내역수량"/>
      <sheetName val="자재집계표 표지"/>
      <sheetName val="주요자재집계표"/>
      <sheetName val="철근집계표"/>
      <sheetName val="레미콘"/>
      <sheetName val="흄관집계"/>
      <sheetName val="이월수량집계표"/>
      <sheetName val="토공수량집계표 표지"/>
      <sheetName val="측구터파기"/>
      <sheetName val="구조물터파기"/>
      <sheetName val="되메우기및다짐"/>
      <sheetName val="측구공표지"/>
      <sheetName val="측구공수량집계표"/>
      <sheetName val="U형측구표지"/>
      <sheetName val="U형측구집계"/>
      <sheetName val="U형측구현황"/>
      <sheetName val="u형(형식-1)"/>
      <sheetName val="u형(형식-2)"/>
      <sheetName val="u형(형식-3)"/>
      <sheetName val="배수관공표지"/>
      <sheetName val="배수관공수량집계표"/>
      <sheetName val="횡배수관표지"/>
      <sheetName val="횡배수관집계"/>
      <sheetName val="횡배수관연장조서"/>
      <sheetName val="터파기고"/>
      <sheetName val="횡배수수량산출"/>
      <sheetName val="횡배수삽도"/>
      <sheetName val="보강흄관표지"/>
      <sheetName val="보강흄관집계"/>
      <sheetName val="보강흄관"/>
      <sheetName val="보강흄관터파기고"/>
      <sheetName val="보강흄관수량산출"/>
      <sheetName val="보강흄관삽도"/>
      <sheetName val="날개벽및면벽표지"/>
      <sheetName val="날개벽및면벽수량"/>
      <sheetName val="흄관날개벽"/>
      <sheetName val="날개벽삽도"/>
      <sheetName val="면벽수량집계"/>
      <sheetName val="면벽현황"/>
      <sheetName val="면벽삽도"/>
      <sheetName val="기타공표지"/>
      <sheetName val="기타공수량집계"/>
      <sheetName val="집수정공표지"/>
      <sheetName val="집수정수량집계!"/>
      <sheetName val="집수정현황"/>
      <sheetName val="집수정삽도"/>
      <sheetName val="도수로공표지"/>
      <sheetName val="성토부도수로수량"/>
      <sheetName val="도수로연장산출"/>
      <sheetName val="도수로삽도"/>
      <sheetName val="길어깨표지"/>
      <sheetName val="길어깨다이크수량"/>
      <sheetName val="집수거조서"/>
      <sheetName val="다이크삽도(1)"/>
      <sheetName val="다이크삽도(2)"/>
      <sheetName val="종배수관(우수관)표지"/>
      <sheetName val="우수집계"/>
      <sheetName val="우수토공"/>
      <sheetName val="우수흄관집계"/>
      <sheetName val="종배수관표지"/>
      <sheetName val="우수관집계"/>
      <sheetName val="연장집계"/>
      <sheetName val="연장(D450)"/>
      <sheetName val="연장(D600)"/>
      <sheetName val="연장(D1000)"/>
      <sheetName val="토사(450)"/>
      <sheetName val="토사(600))"/>
      <sheetName val="토사(1000)"/>
      <sheetName val="우수관산근"/>
      <sheetName val="맨홀표지"/>
      <sheetName val="맨홀집계표"/>
      <sheetName val="맨홀토공집계"/>
      <sheetName val="접속흄관"/>
      <sheetName val="맨홀평균높이"/>
      <sheetName val="1호맨홀현황"/>
      <sheetName val="2호맨홀현황"/>
      <sheetName val="3호맨홀현황"/>
      <sheetName val="맨홀단위"/>
      <sheetName val="맨홀공제"/>
      <sheetName val="맨홀터파기"/>
      <sheetName val="우수받이집계"/>
      <sheetName val="접속흄관집계"/>
      <sheetName val="우수받이현황"/>
      <sheetName val="우수받이단위"/>
      <sheetName val="우수받이토공단위"/>
      <sheetName val="우수받이토공단위 (2)"/>
      <sheetName val="공토공단위당"/>
      <sheetName val="수량산출"/>
      <sheetName val="#REF"/>
      <sheetName val="연결임시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 refreshError="1"/>
      <sheetData sheetId="90" refreshError="1"/>
      <sheetData sheetId="91" refreshError="1"/>
      <sheetData sheetId="92" refreshError="1"/>
    </sheetDataSet>
  </externalBook>
</externalLink>
</file>

<file path=xl/externalLinks/externalLink2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관급자재집계표"/>
      <sheetName val="사급자재집계"/>
      <sheetName val="종배수관(신)"/>
      <sheetName val="J형측구단위수량"/>
      <sheetName val="제직재"/>
      <sheetName val="내역서"/>
      <sheetName val="토목"/>
      <sheetName val="현장관리비"/>
      <sheetName val="몰탈콘크리트"/>
    </sheetNames>
    <sheetDataSet>
      <sheetData sheetId="0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2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자료입력"/>
      <sheetName val="횡배수관수량총"/>
      <sheetName val="맹암거단위수량(절성토경계부)"/>
      <sheetName val="종배수관(신)"/>
      <sheetName val="종배수관면벽신"/>
      <sheetName val="횡배수관수량"/>
      <sheetName val="횡배수관날개수량(구배1.5)"/>
      <sheetName val="횡배수관날개벽공제토&amp;공제떼산출식"/>
      <sheetName val="집수정"/>
      <sheetName val="횡배수관위치조서"/>
      <sheetName val="평균높이산출근거"/>
      <sheetName val="적용단위길이"/>
      <sheetName val="특수기호강도거푸집"/>
      <sheetName val="피벗테이블데이터분석"/>
      <sheetName val="Dialog3"/>
      <sheetName val="집수정수량집계표"/>
      <sheetName val="조언자"/>
      <sheetName val="단위수량"/>
      <sheetName val="집계표"/>
      <sheetName val="공감비"/>
      <sheetName val="진주방향"/>
      <sheetName val="마산방향"/>
      <sheetName val="마산방향철근집계"/>
      <sheetName val="일위대가"/>
      <sheetName val="암거단위"/>
      <sheetName val="날개벽"/>
    </sheetNames>
    <sheetDataSet>
      <sheetData sheetId="0"/>
      <sheetData sheetId="1"/>
      <sheetData sheetId="2"/>
      <sheetData sheetId="3"/>
      <sheetData sheetId="4">
        <row r="34">
          <cell r="A34">
            <v>500</v>
          </cell>
        </row>
      </sheetData>
      <sheetData sheetId="5"/>
      <sheetData sheetId="6"/>
      <sheetData sheetId="7"/>
      <sheetData sheetId="8"/>
      <sheetData sheetId="9"/>
      <sheetData sheetId="10"/>
      <sheetData sheetId="11">
        <row r="1">
          <cell r="L1" t="str">
            <v>흄관면벽단위수량입력</v>
          </cell>
        </row>
      </sheetData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2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설계적용기준"/>
      <sheetName val="도면작업요령"/>
      <sheetName val="내역작업순서"/>
      <sheetName val="자료"/>
      <sheetName val="타이틀▶"/>
      <sheetName val="작성요령"/>
      <sheetName val="야장"/>
      <sheetName val="실시설계보고서"/>
      <sheetName val="사진첩1"/>
      <sheetName val="사진첩"/>
      <sheetName val="사진첩2"/>
      <sheetName val="설계서"/>
      <sheetName val="단가산출서"/>
      <sheetName val="수량산출서"/>
      <sheetName val="용지및지장물조서"/>
      <sheetName val="◀타이틀"/>
      <sheetName val="일반시방서"/>
      <sheetName val="특별시방서"/>
      <sheetName val="5.예정공정표"/>
      <sheetName val="6.동원인원계획표"/>
      <sheetName val="동원인원계획표 (2)"/>
      <sheetName val="종배수관면벽신"/>
    </sheetNames>
    <sheetDataSet>
      <sheetData sheetId="0"/>
      <sheetData sheetId="1"/>
      <sheetData sheetId="2"/>
      <sheetData sheetId="3">
        <row r="1">
          <cell r="B1">
            <v>1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 refreshError="1"/>
    </sheetDataSet>
  </externalBook>
</externalLink>
</file>

<file path=xl/externalLinks/externalLink3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XXXXXX"/>
      <sheetName val="경제요청"/>
      <sheetName val="경제분석"/>
      <sheetName val="결재전"/>
      <sheetName val="사업비수지예산서"/>
      <sheetName val="사업비내역"/>
      <sheetName val="요율"/>
      <sheetName val="공사요율"/>
      <sheetName val="지급.용지매수"/>
      <sheetName val="용지매수공사비"/>
      <sheetName val="&lt;공사비총괄&gt;"/>
      <sheetName val="&lt;수원공공사비총괄&gt;"/>
      <sheetName val="&lt;배수장공사비총괄&gt;"/>
      <sheetName val="배수장공사비"/>
      <sheetName val="토공재료집계"/>
      <sheetName val="장공작물집계"/>
      <sheetName val="토공집계"/>
      <sheetName val="공작물"/>
      <sheetName val="&lt;배수문공사비총괄&gt;"/>
      <sheetName val="배수문공사비"/>
      <sheetName val="배수문공작물"/>
      <sheetName val="&lt;평야부공사비총괄&gt;"/>
      <sheetName val="평야부공사비"/>
      <sheetName val="배수로집계"/>
      <sheetName val="&lt;부대공사비총괄&gt;"/>
      <sheetName val="부대공사"/>
      <sheetName val="자재대(총)"/>
      <sheetName val="배수장자재대"/>
      <sheetName val="평야부자재대"/>
      <sheetName val="자료"/>
      <sheetName val="중기조종사 단위단가"/>
      <sheetName val="지급자재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 refreshError="1"/>
      <sheetData sheetId="30" refreshError="1"/>
      <sheetData sheetId="31" refreshError="1"/>
    </sheetDataSet>
  </externalBook>
</externalLink>
</file>

<file path=xl/externalLinks/externalLink3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XXXXXX"/>
      <sheetName val="벨브보호통단위"/>
      <sheetName val="밸브보호통수량"/>
      <sheetName val=" 관 수량집계"/>
      <sheetName val=" 관 자재집계"/>
      <sheetName val="상수관로자재접합"/>
      <sheetName val="토공 집계"/>
      <sheetName val="노선1호 (2)"/>
      <sheetName val="상수가정"/>
      <sheetName val="송수관토공"/>
      <sheetName val="공사요율"/>
      <sheetName val="상수관로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</sheetDataSet>
  </externalBook>
</externalLink>
</file>

<file path=xl/externalLinks/externalLink3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영광유풍지구2"/>
      <sheetName val="피벗테이블데이터분석"/>
      <sheetName val="종배수관(신)"/>
      <sheetName val="자료입력"/>
      <sheetName val="적용단위길이"/>
      <sheetName val="작업시작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</sheetDataSet>
  </externalBook>
</externalLink>
</file>

<file path=xl/externalLinks/externalLink3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XXXXXX"/>
      <sheetName val="측구공 호표"/>
      <sheetName val="횡배수관 호표"/>
      <sheetName val="옹벽 호표"/>
      <sheetName val="단위수량목록"/>
      <sheetName val="Sheet3"/>
      <sheetName val="횡배수관집현황(2공구)"/>
      <sheetName val="위치"/>
      <sheetName val="ABUT수량-A1"/>
      <sheetName val="노임단가"/>
    </sheetNames>
    <sheetDataSet>
      <sheetData sheetId="0" refreshError="1"/>
      <sheetData sheetId="1"/>
      <sheetData sheetId="2"/>
      <sheetData sheetId="3"/>
      <sheetData sheetId="4"/>
      <sheetData sheetId="5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3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당단위수량"/>
      <sheetName val="Φ600"/>
      <sheetName val="날개벽"/>
      <sheetName val="날개벽토공"/>
      <sheetName val="날개벽수량"/>
      <sheetName val="횡배수관설치현황"/>
      <sheetName val="횡배수관토공집계"/>
      <sheetName val="횡배수관수량집계"/>
      <sheetName val="횡배수관자재집계"/>
      <sheetName val="Sheet4"/>
      <sheetName val="Sheet5"/>
      <sheetName val="단위수량"/>
      <sheetName val="복주식단위수량"/>
      <sheetName val="계산서(곡선부)"/>
      <sheetName val="-치수표(곡선부)"/>
      <sheetName val="Sheet3"/>
      <sheetName val="노임단가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3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하수관거 수량집계표"/>
      <sheetName val="관로수량집계(본선부)"/>
      <sheetName val="관로연장조서"/>
      <sheetName val="토적표"/>
      <sheetName val="연결관집계"/>
      <sheetName val="오수연결관위치"/>
      <sheetName val="연결관"/>
      <sheetName val="횡배수관설치현황"/>
      <sheetName val="수량산출"/>
      <sheetName val="Sheet3"/>
      <sheetName val="암거단위-1련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3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위치조서 (2)"/>
      <sheetName val="측구공 집계"/>
      <sheetName val="3-1-1.측구공"/>
      <sheetName val="측구공 호표"/>
      <sheetName val="4-1.수량총괄표"/>
      <sheetName val="4-2.포장수량집계"/>
      <sheetName val="4-3.본선포장수량"/>
      <sheetName val="4-4.포장단위수량"/>
      <sheetName val="(4-6.구조물 증감 단수)"/>
      <sheetName val="4-5.구조물간 포장"/>
      <sheetName val="(4-7.접속설치율및 TL값)"/>
      <sheetName val="교 량 공"/>
      <sheetName val="(3-3-4.암거 그림)"/>
      <sheetName val="기타수량양식"/>
      <sheetName val="제  목"/>
      <sheetName val="표  지"/>
      <sheetName val="Module1"/>
      <sheetName val="위치조서"/>
      <sheetName val="ABUT수량-A1"/>
      <sheetName val="XXXXXX"/>
      <sheetName val="횡배수관 호표"/>
      <sheetName val="옹벽 호표"/>
      <sheetName val="단위수량목록"/>
      <sheetName val="Sheet3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</sheetDataSet>
  </externalBook>
</externalLink>
</file>

<file path=xl/externalLinks/externalLink3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갑지"/>
      <sheetName val="총괄"/>
      <sheetName val="본관직관"/>
      <sheetName val="본관곡관"/>
      <sheetName val="A가정"/>
      <sheetName val="B가정"/>
      <sheetName val="C가정"/>
      <sheetName val="분기점"/>
      <sheetName val="소화전실집계"/>
      <sheetName val="소화전수량"/>
      <sheetName val="표  지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3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자료입력"/>
      <sheetName val="횡배수관수량총"/>
      <sheetName val="맹암거단위수량(절성토경계부)"/>
      <sheetName val="종배수관(신)"/>
      <sheetName val="종배수관면벽신"/>
      <sheetName val="횡배수관수량"/>
      <sheetName val="횡배수관날개수량(구배1.5)"/>
      <sheetName val="횡배수관날개벽공제토&amp;공제떼산출식"/>
      <sheetName val="집수정"/>
      <sheetName val="횡배수관위치조서"/>
      <sheetName val="평균높이산출근거"/>
      <sheetName val="적용단위길이"/>
      <sheetName val="특수기호강도거푸집"/>
      <sheetName val="피벗테이블데이터분석"/>
      <sheetName val="Dialog3"/>
      <sheetName val="집수정수량집계표"/>
      <sheetName val="조언자"/>
      <sheetName val="총괄"/>
      <sheetName val="횡배위치"/>
      <sheetName val="계산중"/>
      <sheetName val="수로단위수량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 refreshError="1"/>
      <sheetData sheetId="20" refreshError="1"/>
    </sheetDataSet>
  </externalBook>
</externalLink>
</file>

<file path=xl/externalLinks/externalLink3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XXXXXX"/>
      <sheetName val="자재단가99년"/>
      <sheetName val="99년도9월"/>
      <sheetName val="2000년1월"/>
      <sheetName val="자재단가2000"/>
      <sheetName val="수문일위2000 "/>
      <sheetName val="Sheet1"/>
      <sheetName val="재료비"/>
      <sheetName val="비상비"/>
      <sheetName val="총괄"/>
      <sheetName val="현산잡철"/>
      <sheetName val="피벗테이블데이터분석"/>
      <sheetName val="적용단위길이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4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000년1월"/>
      <sheetName val="자동비보수"/>
      <sheetName val="위치조서"/>
    </sheetNames>
    <sheetDataSet>
      <sheetData sheetId="0"/>
      <sheetData sheetId="1"/>
      <sheetData sheetId="2" refreshError="1"/>
    </sheetDataSet>
  </externalBook>
</externalLink>
</file>

<file path=xl/externalLinks/externalLink4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본선HH (2)"/>
      <sheetName val="본선hh(2)"/>
    </sheetNames>
    <definedNames>
      <definedName name="매크로11"/>
      <definedName name="매크로4"/>
    </definedNames>
    <sheetDataSet>
      <sheetData sheetId="0" refreshError="1"/>
      <sheetData sheetId="1" refreshError="1"/>
    </sheetDataSet>
  </externalBook>
</externalLink>
</file>

<file path=xl/externalLinks/externalLink4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집계표2"/>
      <sheetName val="토공집계표"/>
      <sheetName val="총괄"/>
      <sheetName val="포장깨기"/>
      <sheetName val="수량산출"/>
      <sheetName val="단위수량"/>
    </sheetNames>
    <sheetDataSet>
      <sheetData sheetId="0"/>
      <sheetData sheetId="1"/>
      <sheetData sheetId="2"/>
      <sheetData sheetId="3"/>
      <sheetData sheetId="4" refreshError="1"/>
      <sheetData sheetId="5" refreshError="1"/>
    </sheetDataSet>
  </externalBook>
</externalLink>
</file>

<file path=xl/externalLinks/externalLink4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공구자재집"/>
      <sheetName val="UDP"/>
      <sheetName val="INT"/>
      <sheetName val="DAT"/>
      <sheetName val="치환토"/>
      <sheetName val="구조토공"/>
      <sheetName val="측구수집"/>
      <sheetName val="측자재집"/>
      <sheetName val="수량계산"/>
      <sheetName val="위치조서"/>
      <sheetName val="단위수량집계"/>
      <sheetName val="단위수량2"/>
      <sheetName val="단위수량"/>
      <sheetName val="신축이음"/>
      <sheetName val="신축수량"/>
      <sheetName val="측구2"/>
      <sheetName val="총괄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  <sheetData sheetId="16" refreshError="1"/>
    </sheetDataSet>
  </externalBook>
</externalLink>
</file>

<file path=xl/externalLinks/externalLink4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깨기집계합"/>
      <sheetName val="아스콘깨기"/>
      <sheetName val="방호벽깨기"/>
      <sheetName val="개거 (2)"/>
      <sheetName val="2공구자재집"/>
    </sheetNames>
    <sheetDataSet>
      <sheetData sheetId="0"/>
      <sheetData sheetId="1"/>
      <sheetData sheetId="2"/>
      <sheetData sheetId="3"/>
      <sheetData sheetId="4" refreshError="1"/>
    </sheetDataSet>
  </externalBook>
</externalLink>
</file>

<file path=xl/externalLinks/externalLink4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자료입력"/>
      <sheetName val="횡배수관수량총"/>
      <sheetName val="맹암거단위수량(절성토경계부)"/>
      <sheetName val="종배수관(신)"/>
      <sheetName val="종배수관면벽신"/>
      <sheetName val="횡배수관수량"/>
      <sheetName val="횡배수관날개수량(구배1.5)"/>
      <sheetName val="횡배수관날개벽공제토&amp;공제떼산출식"/>
      <sheetName val="집수정"/>
      <sheetName val="횡배수관위치조서"/>
      <sheetName val="평균높이산출근거"/>
      <sheetName val="적용단위길이"/>
      <sheetName val="특수기호강도거푸집"/>
      <sheetName val="피벗테이블데이터분석"/>
      <sheetName val="Dialog3"/>
      <sheetName val="집수정수량집계표"/>
      <sheetName val="조언자"/>
      <sheetName val="단가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>
        <row r="2">
          <cell r="S2" t="str">
            <v>횡배수관</v>
          </cell>
        </row>
      </sheetData>
      <sheetData sheetId="13"/>
      <sheetData sheetId="14"/>
      <sheetData sheetId="15"/>
      <sheetData sheetId="16"/>
      <sheetData sheetId="17" refreshError="1"/>
    </sheetDataSet>
  </externalBook>
</externalLink>
</file>

<file path=xl/externalLinks/externalLink4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특수기호강도거푸집"/>
      <sheetName val="교각1"/>
    </sheetNames>
    <sheetDataSet>
      <sheetData sheetId="0" refreshError="1"/>
      <sheetData sheetId="1" refreshError="1"/>
    </sheetDataSet>
  </externalBook>
</externalLink>
</file>

<file path=xl/externalLinks/externalLink4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깨기집계합"/>
      <sheetName val="아스콘깨기"/>
      <sheetName val="방호벽깨기"/>
      <sheetName val="개거 (2)"/>
      <sheetName val="횡배수관집현황(2공구)"/>
      <sheetName val="Sheet1 (2)"/>
    </sheetNames>
    <sheetDataSet>
      <sheetData sheetId="0"/>
      <sheetData sheetId="1"/>
      <sheetData sheetId="2"/>
      <sheetData sheetId="3"/>
      <sheetData sheetId="4" refreshError="1"/>
      <sheetData sheetId="5" refreshError="1"/>
    </sheetDataSet>
  </externalBook>
</externalLink>
</file>

<file path=xl/externalLinks/externalLink4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선그높이산정"/>
      <sheetName val="공제단위수량"/>
      <sheetName val="공제"/>
      <sheetName val="날개1.5"/>
      <sheetName val="날개토공1.5"/>
      <sheetName val="날개수량1.5"/>
      <sheetName val="접속도로물량"/>
      <sheetName val="접속도로"/>
      <sheetName val="Sheet1"/>
      <sheetName val="Sheet2"/>
      <sheetName val="Sheet3"/>
      <sheetName val="횡배위치"/>
      <sheetName val="계산중"/>
      <sheetName val="횡배수관집현황(2공구)"/>
      <sheetName val="BACKU(NO!DEL)"/>
      <sheetName val="식재인부"/>
      <sheetName val="콘_재료분리(1)"/>
      <sheetName val="도근좌표"/>
      <sheetName val="날개수량1_5"/>
      <sheetName val="부하계산서"/>
      <sheetName val="cp1"/>
      <sheetName val="단가"/>
      <sheetName val="산출내역서"/>
    </sheetNames>
    <sheetDataSet>
      <sheetData sheetId="0"/>
      <sheetData sheetId="1"/>
      <sheetData sheetId="2"/>
      <sheetData sheetId="3"/>
      <sheetData sheetId="4"/>
      <sheetData sheetId="5" refreshError="1"/>
      <sheetData sheetId="6"/>
      <sheetData sheetId="7"/>
      <sheetData sheetId="8"/>
      <sheetData sheetId="9"/>
      <sheetData sheetId="10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/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4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1산출"/>
      <sheetName val="1집계"/>
      <sheetName val="1기자재비"/>
      <sheetName val="2산출"/>
      <sheetName val="2집계"/>
      <sheetName val="2기자재비"/>
      <sheetName val="Sheet1"/>
      <sheetName val="Sheet2"/>
      <sheetName val="Sheet3"/>
      <sheetName val="날개수량1.5"/>
      <sheetName val="어소블럭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</sheetDataSet>
  </externalBook>
</externalLink>
</file>

<file path=xl/externalLinks/externalLink5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석축공표지"/>
      <sheetName val="석축수량집계"/>
      <sheetName val="석축집계"/>
      <sheetName val="석축단위수량"/>
      <sheetName val="전석쌓기"/>
      <sheetName val="석축 수량(앞사석)"/>
      <sheetName val="석축단위수량(h=3.0)"/>
      <sheetName val="전개도1"/>
      <sheetName val="전개도2"/>
      <sheetName val="전개도3"/>
      <sheetName val="전개도4"/>
      <sheetName val="전개도5"/>
      <sheetName val="전개도6"/>
      <sheetName val="전개도7"/>
      <sheetName val="전개도8"/>
      <sheetName val="전개도9"/>
      <sheetName val="전개도10"/>
      <sheetName val="Sheet4"/>
      <sheetName val="Sheet3"/>
      <sheetName val="Sheet2"/>
      <sheetName val="Sheet1"/>
      <sheetName val="Sheet7"/>
      <sheetName val="적용단위길이"/>
      <sheetName val="피벗테이블데이터분석"/>
      <sheetName val="각형맨홀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</sheetDataSet>
  </externalBook>
</externalLink>
</file>

<file path=xl/externalLinks/externalLink5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종배수관 현황"/>
      <sheetName val="LO형측구 현황"/>
      <sheetName val="종배수관 단위수량"/>
      <sheetName val="Sheet2"/>
      <sheetName val="Sheet3"/>
      <sheetName val="위치조서"/>
    </sheetNames>
    <sheetDataSet>
      <sheetData sheetId="0"/>
      <sheetData sheetId="1"/>
      <sheetData sheetId="2"/>
      <sheetData sheetId="3"/>
      <sheetData sheetId="4"/>
      <sheetData sheetId="5" refreshError="1"/>
    </sheetDataSet>
  </externalBook>
</externalLink>
</file>

<file path=xl/externalLinks/externalLink5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백포자재단가"/>
      <sheetName val="백자재단위당"/>
      <sheetName val="백자재산출"/>
      <sheetName val="백자재운반"/>
      <sheetName val="백중기일람"/>
      <sheetName val="백중기"/>
      <sheetName val="백단가"/>
      <sheetName val="수자재단가"/>
      <sheetName val="수자재단위당"/>
      <sheetName val="DAN1"/>
      <sheetName val="지급자재"/>
      <sheetName val="공사요율"/>
      <sheetName val="수자재산출"/>
      <sheetName val="평자재단가"/>
      <sheetName val="평자재단위당"/>
      <sheetName val="평자재산출"/>
      <sheetName val="중기일람"/>
      <sheetName val="중기"/>
      <sheetName val="자재운반"/>
      <sheetName val="자재운반도"/>
      <sheetName val="단가"/>
      <sheetName val="작성개요"/>
      <sheetName val="자재단가"/>
      <sheetName val="자재단위당"/>
      <sheetName val="자재산출"/>
      <sheetName val="중기운반비"/>
      <sheetName val="신규식재수량"/>
    </sheetNames>
    <definedNames>
      <definedName name="수식입력매크로"/>
      <definedName name="일위규격매크로"/>
      <definedName name="일위코드입력매크로"/>
      <definedName name="일위화면복귀매크로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 refreshError="1"/>
      <sheetData sheetId="10" refreshError="1"/>
      <sheetData sheetId="11" refreshError="1"/>
      <sheetData sheetId="12" refreshError="1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 refreshError="1"/>
      <sheetData sheetId="24" refreshError="1"/>
      <sheetData sheetId="25" refreshError="1"/>
      <sheetData sheetId="26" refreshError="1"/>
      <sheetData sheetId="27" refreshError="1"/>
    </sheetDataSet>
  </externalBook>
</externalLink>
</file>

<file path=xl/externalLinks/externalLink5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입력데이타"/>
      <sheetName val="배수관공표지"/>
      <sheetName val="횡배집계"/>
      <sheetName val="배수관총계"/>
      <sheetName val="연장,위치조서"/>
      <sheetName val="횡배수수량집계"/>
      <sheetName val="흄관단위량"/>
      <sheetName val="횡배산근"/>
      <sheetName val="횡배600"/>
      <sheetName val="평균높이"/>
      <sheetName val="날개집계1.2"/>
      <sheetName val="날개집계3"/>
      <sheetName val="날개벽산출근거"/>
      <sheetName val="날개벽토공"/>
      <sheetName val="날개벽공제량근거"/>
      <sheetName val="날개벽공제량"/>
      <sheetName val="집수정표지"/>
      <sheetName val="집수정"/>
      <sheetName val="집수정수량산출"/>
      <sheetName val="맨홀표지"/>
      <sheetName val="맨홀위치조서"/>
      <sheetName val="맨홀수량집계표"/>
      <sheetName val="맨홀수량"/>
      <sheetName val="맨홀토공"/>
      <sheetName val="Sheet3"/>
      <sheetName val="Sheet4"/>
      <sheetName val="Sheet5"/>
      <sheetName val="구조물공"/>
      <sheetName val="배수공집계"/>
      <sheetName val="구조물내역서적용수량"/>
      <sheetName val="측구및보도"/>
      <sheetName val="보도공수량집계표"/>
      <sheetName val="보도공수량산출"/>
      <sheetName val="보도공위치"/>
      <sheetName val="보차도경계석"/>
      <sheetName val="도로경계단위수량"/>
      <sheetName val="보도블럭단위수량"/>
      <sheetName val="측구단위수량"/>
      <sheetName val="배수관공"/>
      <sheetName val="도수로수량집계표"/>
      <sheetName val="다이크도수로수량집계"/>
      <sheetName val="도수로 그림"/>
      <sheetName val="종배수표지"/>
      <sheetName val="종배수관위치조서"/>
      <sheetName val="종배수관"/>
      <sheetName val="면벽"/>
      <sheetName val="수자재단위당"/>
      <sheetName val="Sheet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 refreshError="1"/>
      <sheetData sheetId="47" refreshError="1"/>
    </sheetDataSet>
  </externalBook>
</externalLink>
</file>

<file path=xl/externalLinks/externalLink5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글씨"/>
      <sheetName val="목차"/>
      <sheetName val="목차 (2)"/>
      <sheetName val="자재집계표"/>
      <sheetName val="양식"/>
      <sheetName val="내역서 적용"/>
      <sheetName val="이월"/>
      <sheetName val="사토"/>
      <sheetName val="집계표"/>
      <sheetName val="토공내역"/>
      <sheetName val="3-1측구공"/>
      <sheetName val="위치조서"/>
      <sheetName val="배수자재"/>
      <sheetName val="3-2-1.횡배수집계"/>
      <sheetName val="3-3.암거공"/>
      <sheetName val="3-2-4집수정"/>
      <sheetName val="맹암거"/>
      <sheetName val="포장내역서"/>
      <sheetName val="4-1.수량총괄표"/>
      <sheetName val="포장수량집계"/>
      <sheetName val="부체도로"/>
      <sheetName val="Sheet16"/>
      <sheetName val="부대집계"/>
      <sheetName val="위치"/>
      <sheetName val="부대산출"/>
      <sheetName val="차선도색"/>
      <sheetName val="기초자료"/>
      <sheetName val="XL4Poppy"/>
      <sheetName val="내역서적용"/>
      <sheetName val="원가서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 refreshError="1"/>
      <sheetData sheetId="27" refreshError="1"/>
      <sheetData sheetId="28" refreshError="1"/>
      <sheetData sheetId="29" refreshError="1"/>
    </sheetDataSet>
  </externalBook>
</externalLink>
</file>

<file path=xl/externalLinks/externalLink5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XXXXX"/>
      <sheetName val="관급자재"/>
      <sheetName val="사급자재"/>
      <sheetName val="포장총괄집계(1~4)"/>
      <sheetName val="포장집계(1)"/>
      <sheetName val="포장단위(1)"/>
      <sheetName val="진입로현황(1)"/>
      <sheetName val="진입로단위(1)"/>
      <sheetName val="포장집계 (2)"/>
      <sheetName val="포장단위(2)"/>
      <sheetName val="포장집계 (3)"/>
      <sheetName val="포장단위(3)"/>
      <sheetName val="진입로현황(3)"/>
      <sheetName val="진입로단위(3)"/>
      <sheetName val="포장집계 (4)"/>
      <sheetName val="포장단위(4)"/>
      <sheetName val="진입로현황(4)"/>
      <sheetName val="진입로단위(4)"/>
      <sheetName val="Sheet1"/>
      <sheetName val="Sheet2"/>
      <sheetName val="Sheet3"/>
      <sheetName val="위치"/>
      <sheetName val="단위수량"/>
      <sheetName val="청구서"/>
      <sheetName val="발생총"/>
      <sheetName val="직원"/>
      <sheetName val="현금입출금"/>
      <sheetName val="식간식"/>
      <sheetName val="노임(직영)"/>
      <sheetName val="거래처1"/>
      <sheetName val="거래처주유소"/>
      <sheetName val="장비집계표"/>
      <sheetName val="장비일보"/>
      <sheetName val="자동차집계표"/>
      <sheetName val="자동차일보"/>
      <sheetName val="부가세"/>
      <sheetName val="증빙서"/>
      <sheetName val="구조물표지"/>
      <sheetName val="발생총(구조물)"/>
      <sheetName val="노임(구조물)"/>
      <sheetName val="식간식(구조물)"/>
      <sheetName val="거래처1 (2)"/>
      <sheetName val="변경내역서"/>
      <sheetName val="기본일위"/>
      <sheetName val="화해(함평)"/>
      <sheetName val="화해(장성)"/>
      <sheetName val="교각1"/>
      <sheetName val="조명시설"/>
      <sheetName val="토목공사일반"/>
      <sheetName val="각형맨홀"/>
      <sheetName val="총괄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</sheetDataSet>
  </externalBook>
</externalLink>
</file>

<file path=xl/externalLinks/externalLink5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.자재집계표"/>
      <sheetName val="내역서적용"/>
      <sheetName val="설계내역서"/>
      <sheetName val="우수공,맨홀,집수정"/>
      <sheetName val="2공구산출내역"/>
      <sheetName val="일위대가"/>
      <sheetName val="기본설계기준"/>
      <sheetName val="화재 탐지 설비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5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하수관거 수량집계표"/>
      <sheetName val="관로수량집계(본선부)"/>
      <sheetName val="관로연장조서"/>
      <sheetName val="토적표"/>
      <sheetName val="연결관집계"/>
      <sheetName val="오수연결관위치"/>
      <sheetName val="연결관"/>
      <sheetName val="위치조서"/>
      <sheetName val="상수도토공집계표"/>
      <sheetName val="관로공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 refreshError="1"/>
      <sheetData sheetId="8" refreshError="1"/>
      <sheetData sheetId="9" refreshError="1"/>
    </sheetDataSet>
  </externalBook>
</externalLink>
</file>

<file path=xl/externalLinks/externalLink5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위치조서 (2)"/>
      <sheetName val="측구공 집계"/>
      <sheetName val="3-1-1.측구공"/>
      <sheetName val="측구공 호표"/>
      <sheetName val="4-1.수량총괄표"/>
      <sheetName val="4-2.포장수량집계"/>
      <sheetName val="4-3.본선포장수량"/>
      <sheetName val="4-4.포장단위수량"/>
      <sheetName val="(4-6.구조물 증감 단수)"/>
      <sheetName val="4-5.구조물간 포장"/>
      <sheetName val="(4-7.접속설치율및 TL값)"/>
      <sheetName val="교 량 공"/>
      <sheetName val="(3-3-4.암거 그림)"/>
      <sheetName val="기타수량양식"/>
      <sheetName val="제  목"/>
      <sheetName val="표  지"/>
      <sheetName val="Module1"/>
      <sheetName val="교각계산"/>
      <sheetName val="요율"/>
      <sheetName val="13LPMCC"/>
      <sheetName val="2000년1차"/>
      <sheetName val="2000전체분"/>
      <sheetName val="단가일람"/>
      <sheetName val="조경일람"/>
      <sheetName val="예산서"/>
      <sheetName val="내역서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5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XXXXXX"/>
      <sheetName val="대가"/>
      <sheetName val="수량"/>
      <sheetName val="Sheet1"/>
      <sheetName val="일위대가"/>
      <sheetName val="재하시험"/>
      <sheetName val="구조해석"/>
      <sheetName val="노임단가(`09.1.1  ~)"/>
      <sheetName val="장비경비"/>
      <sheetName val="장비경비 (2)"/>
      <sheetName val="표  지"/>
    </sheetNames>
    <sheetDataSet>
      <sheetData sheetId="0" refreshError="1"/>
      <sheetData sheetId="1" refreshError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6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내역적용"/>
      <sheetName val="1.자재집계표"/>
      <sheetName val="위치조서"/>
      <sheetName val="위치조서 (2)"/>
      <sheetName val="측구공 집계"/>
      <sheetName val="3-1-1.측구공"/>
      <sheetName val="측구공 호표"/>
      <sheetName val="1구간 블럭집계"/>
      <sheetName val="호안블럭단수(접속도로1구간)"/>
      <sheetName val="4-1.수량총괄표"/>
      <sheetName val="4-2.포장수량집계"/>
      <sheetName val="4-3.본선포장수량"/>
      <sheetName val="4-4.포장단위수량"/>
      <sheetName val="4-5.구조물간 포장"/>
      <sheetName val="(4-6.구조물 증감 단수)"/>
      <sheetName val="(4-7.접속설치율및 TL값)"/>
      <sheetName val="접속도로포장"/>
      <sheetName val="5.부대공"/>
      <sheetName val="5.차선도색"/>
      <sheetName val="5-1.부대공"/>
      <sheetName val="5-1.부대공 (2)"/>
      <sheetName val="제  목"/>
      <sheetName val="Module1"/>
      <sheetName val="수량"/>
      <sheetName val="날개수량1.5"/>
      <sheetName val="#REF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6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수지예산"/>
      <sheetName val="수지예산(A4종)"/>
      <sheetName val="기본조사비교"/>
      <sheetName val="측,공,관,잡"/>
      <sheetName val="요율"/>
      <sheetName val="공사총괄표"/>
      <sheetName val="배수토_공명"/>
      <sheetName val="배수공_공명"/>
      <sheetName val="평야토_공명"/>
      <sheetName val="평야공_공명"/>
      <sheetName val="부대_공사명세"/>
      <sheetName val="지급자재"/>
      <sheetName val="자재내역"/>
      <sheetName val="Sheet11"/>
      <sheetName val="Sheet12"/>
      <sheetName val="Sheet13"/>
      <sheetName val="Sheet14"/>
      <sheetName val="Sheet15"/>
      <sheetName val="Sheet16"/>
      <sheetName val="적용단위길이"/>
      <sheetName val="자료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/>
      <sheetData sheetId="13"/>
      <sheetData sheetId="14"/>
      <sheetData sheetId="15"/>
      <sheetData sheetId="16"/>
      <sheetData sheetId="17"/>
      <sheetData sheetId="18"/>
      <sheetData sheetId="19" refreshError="1"/>
      <sheetData sheetId="20" refreshError="1"/>
    </sheetDataSet>
  </externalBook>
</externalLink>
</file>

<file path=xl/externalLinks/externalLink6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EQUIPMENT LIST"/>
      <sheetName val="기계설비 목록"/>
      <sheetName val="1. 가압장 및 펌프설비"/>
      <sheetName val="2. 밸브설비"/>
      <sheetName val="3. 정수기기 및 DAF 설비"/>
      <sheetName val="4. 약품주입 및 염소소독설비"/>
      <sheetName val="5. 탈수설비"/>
      <sheetName val="6. 도급 기자재설비"/>
      <sheetName val="8. 장래분(Future)"/>
      <sheetName val="BOQ 장비별"/>
      <sheetName val="정수설비"/>
      <sheetName val="지급자재"/>
      <sheetName val="기초자료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6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XXXXXX"/>
      <sheetName val="골재총괄"/>
      <sheetName val="수량총괄"/>
      <sheetName val="용토계획서총괄"/>
      <sheetName val="골재"/>
      <sheetName val="수량총"/>
      <sheetName val="용토계획서"/>
      <sheetName val="유동표"/>
      <sheetName val="구조물공총괄"/>
      <sheetName val="L형측구"/>
      <sheetName val="L형옹벽 "/>
      <sheetName val="H=1.0"/>
      <sheetName val="H=1.5"/>
      <sheetName val="H=2.0"/>
      <sheetName val="H=2.5"/>
      <sheetName val="H=3.0"/>
      <sheetName val="평균단위"/>
      <sheetName val="계단공"/>
      <sheetName val="난간"/>
      <sheetName val="우수공,맨홀,집수정"/>
      <sheetName val="우수받이및연결관"/>
      <sheetName val="우,연단위수량"/>
      <sheetName val="우수관 "/>
      <sheetName val="포장총괄"/>
      <sheetName val="포장수량"/>
      <sheetName val="포장면적"/>
      <sheetName val="부대공"/>
      <sheetName val="지장물철거"/>
      <sheetName val="예정공정표"/>
      <sheetName val="설계설명서"/>
      <sheetName val="다.공사의 개요"/>
      <sheetName val="마.주요자재현황"/>
      <sheetName val="골재 (2)"/>
      <sheetName val="수량총 (2)"/>
      <sheetName val="용토계획서 (2)"/>
      <sheetName val="유동표 (2)"/>
      <sheetName val="구조물공총괄 (2)"/>
      <sheetName val="L형측구 (2)"/>
      <sheetName val="우수공,맨홀,집수정 (2)"/>
      <sheetName val="우수받이및연결관 (2)"/>
      <sheetName val="우,연단위수량 (2)"/>
      <sheetName val="우수관  (2)"/>
      <sheetName val="포장총괄 (2)"/>
      <sheetName val="포장수량 (2)"/>
      <sheetName val="포장면적 (2)"/>
      <sheetName val="부대공 (2)"/>
      <sheetName val="지장물철거 (2)"/>
      <sheetName val="예정공정표 (2)"/>
      <sheetName val="설계설명서 (2)"/>
      <sheetName val="다.공사의 개요 (2)"/>
      <sheetName val="마.주요자재현황 (2)"/>
      <sheetName val="피벗테이블데이터분석"/>
      <sheetName val="인건-측정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>
        <row r="2">
          <cell r="S2" t="str">
            <v>수 량</v>
          </cell>
        </row>
      </sheetData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 refreshError="1"/>
      <sheetData sheetId="52" refreshError="1"/>
    </sheetDataSet>
  </externalBook>
</externalLink>
</file>

<file path=xl/externalLinks/externalLink6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(단위수량)"/>
      <sheetName val="각종단위수량"/>
      <sheetName val="(포장종집계)"/>
      <sheetName val="옹벽표준(2)"/>
      <sheetName val="Sheet1"/>
      <sheetName val="Sheet2"/>
      <sheetName val="Sheet3"/>
      <sheetName val="우수공,맨홀,집수정"/>
      <sheetName val="전체ES"/>
      <sheetName val="내역서갑지(전체)"/>
      <sheetName val="2001하반기공정표"/>
      <sheetName val="접속도로1"/>
      <sheetName val="방음벽집계"/>
      <sheetName val="수량집계"/>
      <sheetName val="WJ01-342("/>
      <sheetName val="상세내역서"/>
      <sheetName val="설비별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IO수량"/>
      <sheetName val="공사설계금액산출근거"/>
      <sheetName val="용역비산출공식"/>
      <sheetName val="노무비근거"/>
      <sheetName val="상세내역총괄"/>
      <sheetName val="전체"/>
      <sheetName val="SYS CONF"/>
      <sheetName val="1,2,3-1"/>
      <sheetName val="4-8-1"/>
      <sheetName val="6-3"/>
      <sheetName val="표지"/>
      <sheetName val="3,4기하도입찰LIST1"/>
      <sheetName val="1,2기실적대비LIST"/>
      <sheetName val="산출근거(posco)"/>
      <sheetName val="설비별총괄표"/>
      <sheetName val="최종재료비내역(PLC-S7)"/>
      <sheetName val="재료비내역(제출적용PLC-S7)"/>
      <sheetName val="PC HW"/>
      <sheetName val="PC응용SW"/>
      <sheetName val="공사원가계산서"/>
      <sheetName val="공사비내역서"/>
      <sheetName val="운전실통합공사"/>
      <sheetName val="파워팩판넬"/>
      <sheetName val="IO총괄표"/>
      <sheetName val="3물량(12대)"/>
      <sheetName val="4물량(9대)"/>
      <sheetName val="계측재료비"/>
      <sheetName val="PCS-7-LP"/>
      <sheetName val="PLC-S7-LP"/>
      <sheetName val="재료비(PCS7)"/>
      <sheetName val="외주비산출근거(PC)"/>
      <sheetName val="외주비산출근거(PLC)"/>
      <sheetName val="직접경비"/>
      <sheetName val="출장비"/>
      <sheetName val="공사설계근거"/>
      <sheetName val="건축 (2)"/>
      <sheetName val="기성"/>
      <sheetName val="접속도로"/>
      <sheetName val="11.공종별주요시공계획"/>
      <sheetName val="계"/>
      <sheetName val="공정표"/>
      <sheetName val="내역서기초산출"/>
      <sheetName val="단가산출"/>
      <sheetName val="재료비"/>
      <sheetName val="수원공"/>
      <sheetName val="아스팔트"/>
      <sheetName val="1-1평균터파기고(1)"/>
      <sheetName val="가시설(TYPE-A)"/>
      <sheetName val="잡비(갑지)"/>
      <sheetName val="사진대지"/>
      <sheetName val="공정표 (2)"/>
      <sheetName val="공사비예산서(토목분)"/>
      <sheetName val="Book3"/>
      <sheetName val="-배수구조총재료"/>
      <sheetName val="내역표지"/>
      <sheetName val="자료"/>
      <sheetName val="ABUT수량-A1"/>
      <sheetName val="VXXXXX"/>
      <sheetName val="깨기"/>
      <sheetName val="구조물"/>
      <sheetName val="집계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/>
      <sheetData sheetId="64"/>
      <sheetData sheetId="65" refreshError="1"/>
      <sheetData sheetId="66" refreshError="1"/>
      <sheetData sheetId="67"/>
      <sheetData sheetId="68"/>
      <sheetData sheetId="69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</sheetDataSet>
  </externalBook>
</externalLink>
</file>

<file path=xl/externalLinks/externalLink6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수량총괄표"/>
      <sheetName val="포장수량집계"/>
      <sheetName val="본선포장수량"/>
      <sheetName val="포장단위수량"/>
      <sheetName val="접속설치율및 TL값)"/>
      <sheetName val="부채도로수량집계"/>
      <sheetName val="부채도로"/>
      <sheetName val="구조물간 포장집계"/>
      <sheetName val="구조물 증감 단수"/>
      <sheetName val="도로표준단면"/>
      <sheetName val="Module1"/>
      <sheetName val="집  계  표"/>
      <sheetName val="포장자재집계표"/>
      <sheetName val="포장공집계"/>
      <sheetName val="본선포장"/>
      <sheetName val="본선단위수량"/>
      <sheetName val="접속도로1"/>
      <sheetName val="접속도로2"/>
      <sheetName val="확폭부"/>
      <sheetName val="토공"/>
      <sheetName val="정차대집계"/>
      <sheetName val="정차대"/>
      <sheetName val="부체,과속"/>
      <sheetName val="구조물구간"/>
      <sheetName val="공제위치"/>
      <sheetName val="공제단위수량"/>
      <sheetName val="접속도로"/>
      <sheetName val="진입도로"/>
      <sheetName val="차선도색"/>
      <sheetName val="교통표지판기초자료"/>
      <sheetName val="표  지"/>
      <sheetName val="-배수구조총재료"/>
      <sheetName val="적용토목"/>
      <sheetName val="원가"/>
      <sheetName val="건축공사"/>
      <sheetName val="SCH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/>
      <sheetData sheetId="14" refreshError="1"/>
      <sheetData sheetId="15" refreshError="1"/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</sheetDataSet>
  </externalBook>
</externalLink>
</file>

<file path=xl/externalLinks/externalLink6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글씨"/>
      <sheetName val="목차"/>
      <sheetName val="목차 (2)"/>
      <sheetName val="자재집계표"/>
      <sheetName val="양식"/>
      <sheetName val="내역서 적용"/>
      <sheetName val="이월"/>
      <sheetName val="사토"/>
      <sheetName val="집계표"/>
      <sheetName val="토공내역"/>
      <sheetName val="3-1측구공"/>
      <sheetName val="위치조서"/>
      <sheetName val="배수자재"/>
      <sheetName val="3-2-1.횡배수집계"/>
      <sheetName val="3-3.암거공"/>
      <sheetName val="3-2-4집수정"/>
      <sheetName val="맹암거"/>
      <sheetName val="포장내역서"/>
      <sheetName val="4-1.수량총괄표"/>
      <sheetName val="포장수량집계"/>
      <sheetName val="부체도로"/>
      <sheetName val="Sheet16"/>
      <sheetName val="부대집계"/>
      <sheetName val="위치"/>
      <sheetName val="부대산출"/>
      <sheetName val="차선도색"/>
      <sheetName val="접속도로1"/>
      <sheetName val="표  지"/>
      <sheetName val="수량총괄"/>
      <sheetName val="수량집계1"/>
      <sheetName val="사각맨홀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 refreshError="1"/>
      <sheetData sheetId="27" refreshError="1"/>
      <sheetData sheetId="28" refreshError="1"/>
      <sheetData sheetId="29" refreshError="1"/>
      <sheetData sheetId="30" refreshError="1"/>
    </sheetDataSet>
  </externalBook>
</externalLink>
</file>

<file path=xl/externalLinks/externalLink6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일위대가"/>
      <sheetName val="TS-30B"/>
      <sheetName val="TS-40B"/>
      <sheetName val="TS-50B"/>
      <sheetName val="TS-60B"/>
      <sheetName val="TS-70B"/>
      <sheetName val="TS-80B"/>
      <sheetName val="TS-90B"/>
      <sheetName val="TS-100B"/>
      <sheetName val="2.0×2.0"/>
      <sheetName val="Ø800"/>
      <sheetName val="Sheet1"/>
      <sheetName val="위치"/>
      <sheetName val="자료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 refreshError="1"/>
      <sheetData sheetId="13" refreshError="1"/>
    </sheetDataSet>
  </externalBook>
</externalLink>
</file>

<file path=xl/externalLinks/externalLink6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내역적용 (2공구)"/>
      <sheetName val="물푸기"/>
      <sheetName val="암거공"/>
      <sheetName val="암거자재집계"/>
      <sheetName val="암거위치"/>
      <sheetName val="구체집계표"/>
      <sheetName val="BOX@1"/>
      <sheetName val="Sheet1"/>
      <sheetName val="암거치수표"/>
      <sheetName val="RIP집계"/>
      <sheetName val="날개벽집계"/>
      <sheetName val="WING"/>
      <sheetName val="사각보강"/>
      <sheetName val="난간턱집계"/>
      <sheetName val="난간턱"/>
      <sheetName val="지수턱단면"/>
      <sheetName val="날개벽공제"/>
      <sheetName val="CONTORL"/>
      <sheetName val="횡날개수집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 refreshError="1"/>
    </sheetDataSet>
  </externalBook>
</externalLink>
</file>

<file path=xl/externalLinks/externalLink6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입력데이타"/>
      <sheetName val="배수관공표지"/>
      <sheetName val="횡배집계"/>
      <sheetName val="배수관총계"/>
      <sheetName val="연장,위치조서"/>
      <sheetName val="횡배수수량집계"/>
      <sheetName val="흄관단위량"/>
      <sheetName val="횡배산근"/>
      <sheetName val="횡배600"/>
      <sheetName val="평균높이"/>
      <sheetName val="날개집계1.2"/>
      <sheetName val="날개집계3"/>
      <sheetName val="날개벽산출근거"/>
      <sheetName val="날개벽토공"/>
      <sheetName val="날개벽공제량근거"/>
      <sheetName val="날개벽공제량"/>
      <sheetName val="집수정표지"/>
      <sheetName val="집수정"/>
      <sheetName val="집수정수량산출"/>
      <sheetName val="맨홀표지"/>
      <sheetName val="맨홀위치조서"/>
      <sheetName val="맨홀수량집계표"/>
      <sheetName val="맨홀수량"/>
      <sheetName val="맨홀토공"/>
      <sheetName val="Sheet3"/>
      <sheetName val="Sheet4"/>
      <sheetName val="Sheet5"/>
      <sheetName val="구조물공"/>
      <sheetName val="배수공집계"/>
      <sheetName val="구조물내역서적용수량"/>
      <sheetName val="측구및보도"/>
      <sheetName val="보도공수량집계표"/>
      <sheetName val="보도공수량산출"/>
      <sheetName val="보도공위치"/>
      <sheetName val="보차도경계석"/>
      <sheetName val="도로경계단위수량"/>
      <sheetName val="보도블럭단위수량"/>
      <sheetName val="측구단위수량"/>
      <sheetName val="배수관공"/>
      <sheetName val="도수로수량집계표"/>
      <sheetName val="다이크도수로수량집계"/>
      <sheetName val="도수로 그림"/>
      <sheetName val="종배수표지"/>
      <sheetName val="종배수관위치조서"/>
      <sheetName val="종배수관"/>
      <sheetName val="면벽"/>
      <sheetName val="위치조서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 refreshError="1"/>
    </sheetDataSet>
  </externalBook>
</externalLink>
</file>

<file path=xl/externalLinks/externalLink7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XXXXXX"/>
      <sheetName val="측구공 호표"/>
      <sheetName val="횡배수관 호표"/>
      <sheetName val="옹벽 호표"/>
      <sheetName val="단위수량목록"/>
      <sheetName val="Sheet3"/>
      <sheetName val="위치조서"/>
    </sheetNames>
    <sheetDataSet>
      <sheetData sheetId="0" refreshError="1"/>
      <sheetData sheetId="1"/>
      <sheetData sheetId="2"/>
      <sheetData sheetId="3"/>
      <sheetData sheetId="4"/>
      <sheetData sheetId="5"/>
      <sheetData sheetId="6" refreshError="1"/>
    </sheetDataSet>
  </externalBook>
</externalLink>
</file>

<file path=xl/externalLinks/externalLink7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 "/>
      <sheetName val="총재료집계 "/>
      <sheetName val="본선집계"/>
      <sheetName val="관로포장내역 "/>
      <sheetName val="토적"/>
      <sheetName val="가정오,우수집계"/>
      <sheetName val="가정오수관 "/>
      <sheetName val="맨홀수량"/>
      <sheetName val="평균"/>
      <sheetName val="h별집계"/>
      <sheetName val="각형맨홀"/>
      <sheetName val="철근"/>
      <sheetName val="Sheet1"/>
      <sheetName val="총괄"/>
      <sheetName val="사각맨홀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  <sheetData sheetId="14" refreshError="1"/>
    </sheetDataSet>
  </externalBook>
</externalLink>
</file>

<file path=xl/externalLinks/externalLink7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3"/>
      <sheetName val="Sheet2"/>
      <sheetName val="Sheet1"/>
      <sheetName val="96보완계획7.12"/>
      <sheetName val="각형맨홀"/>
      <sheetName val="단가"/>
      <sheetName val="기계경비"/>
    </sheetNames>
    <sheetDataSet>
      <sheetData sheetId="0"/>
      <sheetData sheetId="1"/>
      <sheetData sheetId="2"/>
      <sheetData sheetId="3" refreshError="1"/>
      <sheetData sheetId="4" refreshError="1"/>
      <sheetData sheetId="5" refreshError="1"/>
      <sheetData sheetId="6" refreshError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32"/>
  <sheetViews>
    <sheetView tabSelected="1" view="pageBreakPreview" zoomScaleNormal="100" zoomScaleSheetLayoutView="100" workbookViewId="0">
      <selection activeCell="A6" sqref="A6:L6"/>
    </sheetView>
  </sheetViews>
  <sheetFormatPr defaultRowHeight="14.25"/>
  <cols>
    <col min="1" max="1" width="8.21875" style="382" customWidth="1"/>
    <col min="2" max="2" width="18" style="382" customWidth="1"/>
    <col min="3" max="3" width="6.88671875" style="382" customWidth="1"/>
    <col min="4" max="4" width="8.33203125" style="382" customWidth="1"/>
    <col min="5" max="5" width="5.77734375" style="382" customWidth="1"/>
    <col min="6" max="6" width="12.77734375" style="382" customWidth="1"/>
    <col min="7" max="7" width="5.109375" style="382" customWidth="1"/>
    <col min="8" max="8" width="12.21875" style="382" customWidth="1"/>
    <col min="9" max="9" width="5.77734375" style="382" customWidth="1"/>
    <col min="10" max="10" width="11.88671875" style="382" customWidth="1"/>
    <col min="11" max="11" width="5.77734375" style="382" customWidth="1"/>
    <col min="12" max="12" width="13.44140625" style="382" customWidth="1"/>
    <col min="13" max="13" width="13.44140625" style="380" customWidth="1"/>
    <col min="14" max="16384" width="8.88671875" style="380"/>
  </cols>
  <sheetData>
    <row r="1" spans="1:12" ht="27.75" customHeight="1">
      <c r="A1" s="377"/>
      <c r="B1" s="378"/>
      <c r="C1" s="378"/>
      <c r="D1" s="378"/>
      <c r="E1" s="378"/>
      <c r="F1" s="378"/>
      <c r="G1" s="378"/>
      <c r="H1" s="378"/>
      <c r="I1" s="378"/>
      <c r="J1" s="378"/>
      <c r="K1" s="378"/>
      <c r="L1" s="379"/>
    </row>
    <row r="2" spans="1:12" ht="27.75" customHeight="1">
      <c r="A2" s="381"/>
      <c r="L2" s="383"/>
    </row>
    <row r="3" spans="1:12" ht="27.75" customHeight="1">
      <c r="A3" s="381"/>
      <c r="K3" s="411" t="s">
        <v>228</v>
      </c>
      <c r="L3" s="412"/>
    </row>
    <row r="4" spans="1:12" ht="27.75" customHeight="1">
      <c r="A4" s="381"/>
      <c r="L4" s="383"/>
    </row>
    <row r="5" spans="1:12" ht="27.75" customHeight="1">
      <c r="A5" s="381"/>
      <c r="L5" s="383"/>
    </row>
    <row r="6" spans="1:12" ht="27.75" customHeight="1">
      <c r="A6" s="413" t="s">
        <v>227</v>
      </c>
      <c r="B6" s="414"/>
      <c r="C6" s="414"/>
      <c r="D6" s="414"/>
      <c r="E6" s="414"/>
      <c r="F6" s="414"/>
      <c r="G6" s="414"/>
      <c r="H6" s="414"/>
      <c r="I6" s="414"/>
      <c r="J6" s="414"/>
      <c r="K6" s="414"/>
      <c r="L6" s="415"/>
    </row>
    <row r="7" spans="1:12" ht="27.75" customHeight="1">
      <c r="A7" s="381"/>
      <c r="L7" s="383"/>
    </row>
    <row r="8" spans="1:12" ht="27.75" customHeight="1">
      <c r="A8" s="381"/>
      <c r="L8" s="383"/>
    </row>
    <row r="9" spans="1:12" ht="27.75" customHeight="1">
      <c r="A9" s="381"/>
      <c r="L9" s="383"/>
    </row>
    <row r="10" spans="1:12" ht="27.75" customHeight="1">
      <c r="A10" s="381" t="s">
        <v>201</v>
      </c>
      <c r="L10" s="383"/>
    </row>
    <row r="11" spans="1:12" ht="27.75" customHeight="1">
      <c r="A11" s="381"/>
      <c r="L11" s="383"/>
    </row>
    <row r="12" spans="1:12" ht="27.75" customHeight="1">
      <c r="A12" s="381"/>
      <c r="L12" s="383"/>
    </row>
    <row r="13" spans="1:12" ht="27.75" customHeight="1">
      <c r="A13" s="381"/>
      <c r="L13" s="383"/>
    </row>
    <row r="14" spans="1:12" ht="27.75" customHeight="1">
      <c r="A14" s="381"/>
      <c r="F14" s="384"/>
      <c r="L14" s="383"/>
    </row>
    <row r="15" spans="1:12" ht="27.75" customHeight="1">
      <c r="A15" s="416" t="s">
        <v>202</v>
      </c>
      <c r="B15" s="417"/>
      <c r="C15" s="417"/>
      <c r="D15" s="417"/>
      <c r="E15" s="417"/>
      <c r="F15" s="417"/>
      <c r="G15" s="417"/>
      <c r="H15" s="417"/>
      <c r="I15" s="417"/>
      <c r="J15" s="417"/>
      <c r="K15" s="417"/>
      <c r="L15" s="418"/>
    </row>
    <row r="16" spans="1:12" ht="27.75" customHeight="1">
      <c r="A16" s="385"/>
      <c r="B16" s="386"/>
      <c r="C16" s="386"/>
      <c r="D16" s="386"/>
      <c r="E16" s="386"/>
      <c r="F16" s="386"/>
      <c r="G16" s="386"/>
      <c r="H16" s="386"/>
      <c r="I16" s="386"/>
      <c r="J16" s="386"/>
      <c r="K16" s="386"/>
      <c r="L16" s="387"/>
    </row>
    <row r="17" spans="1:14" ht="27.75" customHeight="1" thickBot="1">
      <c r="A17" s="388"/>
      <c r="B17" s="389"/>
      <c r="C17" s="389"/>
      <c r="D17" s="389"/>
      <c r="E17" s="389"/>
      <c r="F17" s="389"/>
      <c r="G17" s="389"/>
      <c r="H17" s="389"/>
      <c r="I17" s="389"/>
      <c r="J17" s="389"/>
      <c r="K17" s="389"/>
      <c r="L17" s="390"/>
    </row>
    <row r="18" spans="1:14" ht="30.75" customHeight="1">
      <c r="A18" s="419" t="s">
        <v>203</v>
      </c>
      <c r="B18" s="421" t="s">
        <v>228</v>
      </c>
      <c r="C18" s="421"/>
      <c r="D18" s="421"/>
      <c r="E18" s="423" t="s">
        <v>204</v>
      </c>
      <c r="F18" s="421"/>
      <c r="G18" s="423" t="s">
        <v>205</v>
      </c>
      <c r="H18" s="421"/>
      <c r="I18" s="423" t="s">
        <v>206</v>
      </c>
      <c r="J18" s="421"/>
      <c r="K18" s="423" t="s">
        <v>207</v>
      </c>
      <c r="L18" s="424"/>
    </row>
    <row r="19" spans="1:14" ht="30.75" customHeight="1">
      <c r="A19" s="420"/>
      <c r="B19" s="422"/>
      <c r="C19" s="422"/>
      <c r="D19" s="422"/>
      <c r="E19" s="422"/>
      <c r="F19" s="422"/>
      <c r="G19" s="422"/>
      <c r="H19" s="422"/>
      <c r="I19" s="422"/>
      <c r="J19" s="422"/>
      <c r="K19" s="422"/>
      <c r="L19" s="425"/>
    </row>
    <row r="20" spans="1:14" ht="42.75" customHeight="1">
      <c r="A20" s="402"/>
      <c r="B20" s="403"/>
      <c r="L20" s="383"/>
    </row>
    <row r="21" spans="1:14" ht="38.25" customHeight="1">
      <c r="A21" s="404" t="s">
        <v>226</v>
      </c>
      <c r="B21" s="405"/>
      <c r="C21" s="405"/>
      <c r="D21" s="405"/>
      <c r="E21" s="405"/>
      <c r="F21" s="405"/>
      <c r="G21" s="405"/>
      <c r="H21" s="405"/>
      <c r="I21" s="405"/>
      <c r="J21" s="405"/>
      <c r="K21" s="405"/>
      <c r="L21" s="406"/>
    </row>
    <row r="22" spans="1:14" ht="37.5" customHeight="1">
      <c r="A22" s="381"/>
      <c r="L22" s="383"/>
    </row>
    <row r="23" spans="1:14" ht="30" customHeight="1">
      <c r="A23" s="381"/>
      <c r="B23" s="391" t="s">
        <v>209</v>
      </c>
      <c r="C23" s="392" t="s">
        <v>224</v>
      </c>
      <c r="D23" s="393"/>
      <c r="E23" s="393"/>
      <c r="F23" s="393"/>
      <c r="L23" s="383"/>
    </row>
    <row r="24" spans="1:14" ht="30" customHeight="1">
      <c r="A24" s="381"/>
      <c r="B24" s="393"/>
      <c r="C24" s="392" t="s">
        <v>222</v>
      </c>
      <c r="D24" s="393"/>
      <c r="E24" s="393"/>
      <c r="F24" s="393"/>
      <c r="L24" s="383"/>
    </row>
    <row r="25" spans="1:14" ht="30" customHeight="1">
      <c r="A25" s="381"/>
      <c r="B25" s="393"/>
      <c r="C25" s="392"/>
      <c r="D25" s="393"/>
      <c r="E25" s="393"/>
      <c r="F25" s="393"/>
      <c r="L25" s="383"/>
    </row>
    <row r="26" spans="1:14" ht="30" customHeight="1">
      <c r="A26" s="381"/>
      <c r="B26" s="393"/>
      <c r="C26" s="392"/>
      <c r="D26" s="393"/>
      <c r="E26" s="393"/>
      <c r="F26" s="393"/>
      <c r="L26" s="383"/>
    </row>
    <row r="27" spans="1:14" ht="30" customHeight="1">
      <c r="A27" s="381"/>
      <c r="B27" s="393"/>
      <c r="C27" s="392"/>
      <c r="D27" s="393"/>
      <c r="E27" s="393"/>
      <c r="F27" s="393"/>
      <c r="L27" s="383"/>
    </row>
    <row r="28" spans="1:14" ht="30" customHeight="1">
      <c r="A28" s="381"/>
      <c r="B28" s="393"/>
      <c r="C28" s="392"/>
      <c r="D28" s="393"/>
      <c r="E28" s="393"/>
      <c r="F28" s="393"/>
      <c r="L28" s="383"/>
    </row>
    <row r="29" spans="1:14" ht="40.5" customHeight="1">
      <c r="A29" s="381"/>
      <c r="L29" s="383"/>
    </row>
    <row r="30" spans="1:14" ht="27.75" customHeight="1">
      <c r="A30" s="407" t="s">
        <v>208</v>
      </c>
      <c r="B30" s="408"/>
      <c r="C30" s="409" t="str">
        <f>"금"&amp;NUMBERSTRING('1.내역서'!F8,1)&amp;"원"</f>
        <v>금팔천일백육만오천원</v>
      </c>
      <c r="D30" s="409"/>
      <c r="E30" s="409"/>
      <c r="F30" s="409"/>
      <c r="G30" s="409"/>
      <c r="H30" s="410" t="s">
        <v>225</v>
      </c>
      <c r="I30" s="410"/>
      <c r="J30" s="410"/>
      <c r="K30" s="410"/>
      <c r="L30" s="394"/>
      <c r="M30" s="395"/>
      <c r="N30" s="396"/>
    </row>
    <row r="31" spans="1:14" ht="19.5" customHeight="1">
      <c r="A31" s="381"/>
      <c r="L31" s="383"/>
    </row>
    <row r="32" spans="1:14" ht="19.5" customHeight="1" thickBot="1">
      <c r="A32" s="388"/>
      <c r="B32" s="389"/>
      <c r="C32" s="389"/>
      <c r="D32" s="389"/>
      <c r="E32" s="389"/>
      <c r="F32" s="389"/>
      <c r="G32" s="389"/>
      <c r="H32" s="389"/>
      <c r="I32" s="389"/>
      <c r="J32" s="389"/>
      <c r="K32" s="389"/>
      <c r="L32" s="390"/>
    </row>
  </sheetData>
  <mergeCells count="18">
    <mergeCell ref="K3:L3"/>
    <mergeCell ref="A6:L6"/>
    <mergeCell ref="A15:L15"/>
    <mergeCell ref="A18:A19"/>
    <mergeCell ref="B18:D19"/>
    <mergeCell ref="E18:E19"/>
    <mergeCell ref="F18:F19"/>
    <mergeCell ref="G18:G19"/>
    <mergeCell ref="H18:H19"/>
    <mergeCell ref="I18:I19"/>
    <mergeCell ref="J18:J19"/>
    <mergeCell ref="K18:K19"/>
    <mergeCell ref="L18:L19"/>
    <mergeCell ref="A20:B20"/>
    <mergeCell ref="A21:L21"/>
    <mergeCell ref="A30:B30"/>
    <mergeCell ref="C30:G30"/>
    <mergeCell ref="H30:K30"/>
  </mergeCells>
  <phoneticPr fontId="2" type="noConversion"/>
  <pageMargins left="0.74803149606299213" right="0.19685039370078741" top="0.94488188976377963" bottom="0.74803149606299213" header="0.31496062992125984" footer="0.31496062992125984"/>
  <pageSetup paperSize="9" scale="96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18"/>
  <dimension ref="A1:P53"/>
  <sheetViews>
    <sheetView showGridLines="0" view="pageBreakPreview" zoomScale="115" zoomScaleSheetLayoutView="115" workbookViewId="0">
      <pane xSplit="2" ySplit="2" topLeftCell="C3" activePane="bottomRight" state="frozen"/>
      <selection pane="topRight" activeCell="C1" sqref="C1"/>
      <selection pane="bottomLeft" activeCell="A3" sqref="A3"/>
      <selection pane="bottomRight" activeCell="E11" sqref="E11"/>
    </sheetView>
  </sheetViews>
  <sheetFormatPr defaultColWidth="8.88671875" defaultRowHeight="20.100000000000001" customHeight="1"/>
  <cols>
    <col min="1" max="1" width="17.21875" style="238" customWidth="1"/>
    <col min="2" max="2" width="24.77734375" style="1" customWidth="1"/>
    <col min="3" max="3" width="6.6640625" style="239" customWidth="1"/>
    <col min="4" max="4" width="4.88671875" style="2" customWidth="1"/>
    <col min="5" max="5" width="8.44140625" style="1" customWidth="1"/>
    <col min="6" max="6" width="14.6640625" style="1" customWidth="1"/>
    <col min="7" max="7" width="10.21875" style="1" customWidth="1"/>
    <col min="8" max="8" width="14.6640625" style="1" customWidth="1"/>
    <col min="9" max="9" width="10.21875" style="1" customWidth="1"/>
    <col min="10" max="10" width="14.6640625" style="1" customWidth="1"/>
    <col min="11" max="11" width="10.21875" style="1" customWidth="1"/>
    <col min="12" max="12" width="14.6640625" style="1" customWidth="1"/>
    <col min="13" max="13" width="9.44140625" style="1" customWidth="1"/>
    <col min="14" max="14" width="10.77734375" style="1" bestFit="1" customWidth="1"/>
    <col min="15" max="15" width="8.88671875" style="1"/>
    <col min="16" max="16" width="18.21875" style="1" customWidth="1"/>
    <col min="17" max="16384" width="8.88671875" style="1"/>
  </cols>
  <sheetData>
    <row r="1" spans="1:14" ht="30" customHeight="1">
      <c r="A1" s="428" t="s">
        <v>38</v>
      </c>
      <c r="B1" s="430" t="s">
        <v>211</v>
      </c>
      <c r="C1" s="432" t="s">
        <v>215</v>
      </c>
      <c r="D1" s="430" t="s">
        <v>212</v>
      </c>
      <c r="E1" s="430" t="s">
        <v>39</v>
      </c>
      <c r="F1" s="430"/>
      <c r="G1" s="430" t="s">
        <v>163</v>
      </c>
      <c r="H1" s="430"/>
      <c r="I1" s="430" t="s">
        <v>191</v>
      </c>
      <c r="J1" s="430"/>
      <c r="K1" s="430" t="s">
        <v>40</v>
      </c>
      <c r="L1" s="430"/>
      <c r="M1" s="434" t="s">
        <v>41</v>
      </c>
    </row>
    <row r="2" spans="1:14" ht="30" customHeight="1" thickBot="1">
      <c r="A2" s="429"/>
      <c r="B2" s="431"/>
      <c r="C2" s="433"/>
      <c r="D2" s="431"/>
      <c r="E2" s="374" t="s">
        <v>213</v>
      </c>
      <c r="F2" s="374" t="s">
        <v>214</v>
      </c>
      <c r="G2" s="374" t="s">
        <v>213</v>
      </c>
      <c r="H2" s="374" t="s">
        <v>214</v>
      </c>
      <c r="I2" s="374" t="s">
        <v>213</v>
      </c>
      <c r="J2" s="374" t="s">
        <v>214</v>
      </c>
      <c r="K2" s="374" t="s">
        <v>213</v>
      </c>
      <c r="L2" s="374" t="s">
        <v>214</v>
      </c>
      <c r="M2" s="435"/>
    </row>
    <row r="3" spans="1:14" ht="30" customHeight="1">
      <c r="A3" s="372" t="s">
        <v>210</v>
      </c>
      <c r="B3" s="400" t="s">
        <v>223</v>
      </c>
      <c r="C3" s="201">
        <v>600</v>
      </c>
      <c r="D3" s="201" t="s">
        <v>216</v>
      </c>
      <c r="E3" s="201">
        <v>1</v>
      </c>
      <c r="F3" s="225">
        <v>61413000</v>
      </c>
      <c r="G3" s="225"/>
      <c r="H3" s="225"/>
      <c r="I3" s="225"/>
      <c r="J3" s="225"/>
      <c r="K3" s="225">
        <v>1</v>
      </c>
      <c r="L3" s="225">
        <f>F3</f>
        <v>61413000</v>
      </c>
      <c r="M3" s="426" t="s">
        <v>221</v>
      </c>
    </row>
    <row r="4" spans="1:14" ht="30" customHeight="1">
      <c r="A4" s="373"/>
      <c r="B4" s="225"/>
      <c r="C4" s="201"/>
      <c r="D4" s="201"/>
      <c r="E4" s="201"/>
      <c r="F4" s="225"/>
      <c r="G4" s="225"/>
      <c r="H4" s="225"/>
      <c r="I4" s="225"/>
      <c r="J4" s="225"/>
      <c r="K4" s="225"/>
      <c r="L4" s="225"/>
      <c r="M4" s="427"/>
      <c r="N4" s="358"/>
    </row>
    <row r="5" spans="1:14" ht="30" customHeight="1">
      <c r="A5" s="372" t="s">
        <v>218</v>
      </c>
      <c r="B5" s="235"/>
      <c r="C5" s="230"/>
      <c r="D5" s="231"/>
      <c r="E5" s="201"/>
      <c r="F5" s="225">
        <f>F3+F3*0.2</f>
        <v>73695600</v>
      </c>
      <c r="G5" s="201"/>
      <c r="H5" s="201"/>
      <c r="I5" s="201"/>
      <c r="J5" s="201"/>
      <c r="K5" s="201"/>
      <c r="L5" s="201"/>
      <c r="M5" s="401" t="s">
        <v>221</v>
      </c>
    </row>
    <row r="6" spans="1:14" ht="30" customHeight="1">
      <c r="A6" s="372" t="s">
        <v>219</v>
      </c>
      <c r="B6" s="398"/>
      <c r="C6" s="282"/>
      <c r="D6" s="283"/>
      <c r="E6" s="397">
        <v>0.1</v>
      </c>
      <c r="F6" s="285">
        <f>F5*0.1</f>
        <v>7369560</v>
      </c>
      <c r="G6" s="284"/>
      <c r="H6" s="284"/>
      <c r="I6" s="284"/>
      <c r="J6" s="284"/>
      <c r="K6" s="284"/>
      <c r="L6" s="285"/>
      <c r="M6" s="286"/>
    </row>
    <row r="7" spans="1:14" ht="30" customHeight="1">
      <c r="A7" s="371"/>
      <c r="B7" s="399"/>
      <c r="C7" s="282"/>
      <c r="D7" s="283"/>
      <c r="E7" s="284"/>
      <c r="F7" s="284"/>
      <c r="G7" s="284"/>
      <c r="H7" s="284"/>
      <c r="I7" s="284"/>
      <c r="J7" s="284"/>
      <c r="K7" s="284"/>
      <c r="L7" s="285"/>
      <c r="M7" s="286"/>
    </row>
    <row r="8" spans="1:14" ht="30" customHeight="1" thickBot="1">
      <c r="A8" s="376" t="s">
        <v>217</v>
      </c>
      <c r="B8" s="244"/>
      <c r="C8" s="245"/>
      <c r="D8" s="246"/>
      <c r="E8" s="203"/>
      <c r="F8" s="247">
        <f>F5+F6-160</f>
        <v>81065000</v>
      </c>
      <c r="G8" s="203"/>
      <c r="H8" s="203" t="s">
        <v>220</v>
      </c>
      <c r="I8" s="203"/>
      <c r="J8" s="203"/>
      <c r="K8" s="203"/>
      <c r="L8" s="247"/>
      <c r="M8" s="248"/>
    </row>
    <row r="9" spans="1:14" ht="30" customHeight="1">
      <c r="A9" s="240"/>
      <c r="B9" s="241"/>
      <c r="C9" s="241"/>
      <c r="D9" s="241"/>
      <c r="E9" s="241"/>
      <c r="F9" s="241"/>
      <c r="G9" s="241"/>
      <c r="H9" s="241"/>
      <c r="I9" s="241"/>
      <c r="J9" s="241"/>
      <c r="K9" s="241"/>
      <c r="L9" s="241"/>
      <c r="M9" s="375"/>
    </row>
    <row r="10" spans="1:14" ht="30" customHeight="1">
      <c r="A10" s="224"/>
      <c r="B10" s="225"/>
      <c r="C10" s="225"/>
      <c r="D10" s="225"/>
      <c r="E10" s="225"/>
      <c r="F10" s="201"/>
      <c r="G10" s="225"/>
      <c r="H10" s="225"/>
      <c r="I10" s="225"/>
      <c r="J10" s="225"/>
      <c r="K10" s="225"/>
      <c r="L10" s="225"/>
      <c r="M10" s="226"/>
    </row>
    <row r="11" spans="1:14" ht="30" customHeight="1">
      <c r="A11" s="227"/>
      <c r="B11" s="200"/>
      <c r="C11" s="228"/>
      <c r="D11" s="228"/>
      <c r="E11" s="201"/>
      <c r="F11" s="201"/>
      <c r="G11" s="201"/>
      <c r="H11" s="201"/>
      <c r="I11" s="201"/>
      <c r="J11" s="201"/>
      <c r="K11" s="201"/>
      <c r="L11" s="225"/>
      <c r="M11" s="202"/>
    </row>
    <row r="12" spans="1:14" ht="30" customHeight="1">
      <c r="A12" s="229"/>
      <c r="B12" s="200"/>
      <c r="C12" s="230"/>
      <c r="D12" s="231"/>
      <c r="E12" s="201"/>
      <c r="F12" s="201"/>
      <c r="G12" s="201"/>
      <c r="H12" s="201"/>
      <c r="I12" s="201"/>
      <c r="J12" s="201"/>
      <c r="K12" s="201"/>
      <c r="L12" s="225"/>
      <c r="M12" s="232"/>
    </row>
    <row r="13" spans="1:14" ht="30" customHeight="1">
      <c r="A13" s="233"/>
      <c r="B13" s="200"/>
      <c r="C13" s="230"/>
      <c r="D13" s="231"/>
      <c r="E13" s="201"/>
      <c r="F13" s="201"/>
      <c r="G13" s="201"/>
      <c r="H13" s="201"/>
      <c r="I13" s="201"/>
      <c r="J13" s="201"/>
      <c r="K13" s="201"/>
      <c r="L13" s="225"/>
      <c r="M13" s="232"/>
    </row>
    <row r="14" spans="1:14" ht="30" customHeight="1">
      <c r="A14" s="234"/>
      <c r="B14" s="235"/>
      <c r="C14" s="230"/>
      <c r="D14" s="231"/>
      <c r="E14" s="201"/>
      <c r="F14" s="201"/>
      <c r="G14" s="201"/>
      <c r="H14" s="201"/>
      <c r="I14" s="201"/>
      <c r="J14" s="201"/>
      <c r="K14" s="201"/>
      <c r="L14" s="225"/>
      <c r="M14" s="202"/>
    </row>
    <row r="15" spans="1:14" ht="30" customHeight="1">
      <c r="A15" s="224"/>
      <c r="B15" s="235"/>
      <c r="C15" s="230"/>
      <c r="D15" s="231"/>
      <c r="E15" s="201"/>
      <c r="F15" s="201"/>
      <c r="G15" s="201"/>
      <c r="H15" s="225"/>
      <c r="I15" s="225"/>
      <c r="J15" s="225"/>
      <c r="K15" s="201"/>
      <c r="L15" s="225"/>
      <c r="M15" s="236"/>
    </row>
    <row r="16" spans="1:14" ht="30" customHeight="1">
      <c r="A16" s="234"/>
      <c r="B16" s="237"/>
      <c r="C16" s="230"/>
      <c r="D16" s="231"/>
      <c r="E16" s="201"/>
      <c r="F16" s="201"/>
      <c r="G16" s="201"/>
      <c r="H16" s="201"/>
      <c r="I16" s="201"/>
      <c r="J16" s="201"/>
      <c r="K16" s="201"/>
      <c r="L16" s="225"/>
      <c r="M16" s="236"/>
    </row>
    <row r="17" spans="1:13" ht="30" customHeight="1" thickBot="1">
      <c r="A17" s="243"/>
      <c r="B17" s="244"/>
      <c r="C17" s="245"/>
      <c r="D17" s="246"/>
      <c r="E17" s="203"/>
      <c r="F17" s="203"/>
      <c r="G17" s="203"/>
      <c r="H17" s="203"/>
      <c r="I17" s="203"/>
      <c r="J17" s="203"/>
      <c r="K17" s="203"/>
      <c r="L17" s="247"/>
      <c r="M17" s="248"/>
    </row>
    <row r="18" spans="1:13" ht="30" customHeight="1">
      <c r="A18" s="240"/>
      <c r="B18" s="241"/>
      <c r="C18" s="241"/>
      <c r="D18" s="241"/>
      <c r="E18" s="241"/>
      <c r="F18" s="241"/>
      <c r="G18" s="241"/>
      <c r="H18" s="241"/>
      <c r="I18" s="241"/>
      <c r="J18" s="241"/>
      <c r="K18" s="241"/>
      <c r="L18" s="241"/>
      <c r="M18" s="242"/>
    </row>
    <row r="19" spans="1:13" ht="30" customHeight="1">
      <c r="A19" s="224"/>
      <c r="B19" s="225"/>
      <c r="C19" s="225"/>
      <c r="D19" s="225"/>
      <c r="E19" s="225"/>
      <c r="F19" s="201"/>
      <c r="G19" s="225"/>
      <c r="H19" s="225"/>
      <c r="I19" s="225"/>
      <c r="J19" s="225"/>
      <c r="K19" s="225"/>
      <c r="L19" s="225"/>
      <c r="M19" s="236"/>
    </row>
    <row r="20" spans="1:13" ht="30" customHeight="1">
      <c r="A20" s="227"/>
      <c r="B20" s="200"/>
      <c r="C20" s="228"/>
      <c r="D20" s="228"/>
      <c r="E20" s="201"/>
      <c r="F20" s="201"/>
      <c r="G20" s="201"/>
      <c r="H20" s="201"/>
      <c r="I20" s="201"/>
      <c r="J20" s="201"/>
      <c r="K20" s="201"/>
      <c r="L20" s="225"/>
      <c r="M20" s="236"/>
    </row>
    <row r="21" spans="1:13" ht="30" customHeight="1">
      <c r="A21" s="229"/>
      <c r="B21" s="200"/>
      <c r="C21" s="230"/>
      <c r="D21" s="231"/>
      <c r="E21" s="201"/>
      <c r="F21" s="201"/>
      <c r="G21" s="201"/>
      <c r="H21" s="201"/>
      <c r="I21" s="201"/>
      <c r="J21" s="201"/>
      <c r="K21" s="201"/>
      <c r="L21" s="225"/>
      <c r="M21" s="236"/>
    </row>
    <row r="22" spans="1:13" ht="30" customHeight="1">
      <c r="A22" s="233"/>
      <c r="B22" s="200"/>
      <c r="C22" s="230"/>
      <c r="D22" s="231"/>
      <c r="E22" s="201"/>
      <c r="F22" s="201"/>
      <c r="G22" s="201"/>
      <c r="H22" s="201"/>
      <c r="I22" s="201"/>
      <c r="J22" s="201"/>
      <c r="K22" s="201"/>
      <c r="L22" s="225"/>
      <c r="M22" s="236"/>
    </row>
    <row r="23" spans="1:13" ht="30" customHeight="1">
      <c r="A23" s="234"/>
      <c r="B23" s="235"/>
      <c r="C23" s="230"/>
      <c r="D23" s="231"/>
      <c r="E23" s="201"/>
      <c r="F23" s="201"/>
      <c r="G23" s="201"/>
      <c r="H23" s="201"/>
      <c r="I23" s="201"/>
      <c r="J23" s="201"/>
      <c r="K23" s="201"/>
      <c r="L23" s="225"/>
      <c r="M23" s="236"/>
    </row>
    <row r="24" spans="1:13" ht="30" customHeight="1">
      <c r="A24" s="224"/>
      <c r="B24" s="235"/>
      <c r="C24" s="230"/>
      <c r="D24" s="231"/>
      <c r="E24" s="201"/>
      <c r="F24" s="201"/>
      <c r="G24" s="201"/>
      <c r="H24" s="225"/>
      <c r="I24" s="225"/>
      <c r="J24" s="225"/>
      <c r="K24" s="201"/>
      <c r="L24" s="225"/>
      <c r="M24" s="236"/>
    </row>
    <row r="25" spans="1:13" ht="30" customHeight="1">
      <c r="A25" s="234"/>
      <c r="B25" s="237"/>
      <c r="C25" s="230"/>
      <c r="D25" s="231"/>
      <c r="E25" s="201"/>
      <c r="F25" s="201"/>
      <c r="G25" s="201"/>
      <c r="H25" s="201"/>
      <c r="I25" s="201"/>
      <c r="J25" s="201"/>
      <c r="K25" s="201"/>
      <c r="L25" s="225"/>
      <c r="M25" s="236"/>
    </row>
    <row r="26" spans="1:13" ht="30" customHeight="1">
      <c r="A26" s="351"/>
      <c r="B26" s="352"/>
      <c r="C26" s="353"/>
      <c r="D26" s="354"/>
      <c r="E26" s="355"/>
      <c r="F26" s="355"/>
      <c r="G26" s="355"/>
      <c r="H26" s="355"/>
      <c r="I26" s="355"/>
      <c r="J26" s="355"/>
      <c r="K26" s="355"/>
      <c r="L26" s="356"/>
      <c r="M26" s="357"/>
    </row>
    <row r="27" spans="1:13" ht="30" customHeight="1">
      <c r="A27" s="240"/>
      <c r="B27" s="241"/>
      <c r="C27" s="241"/>
      <c r="D27" s="241"/>
      <c r="E27" s="241"/>
      <c r="F27" s="241"/>
      <c r="G27" s="241"/>
      <c r="H27" s="241"/>
      <c r="I27" s="241"/>
      <c r="J27" s="241"/>
      <c r="K27" s="241"/>
      <c r="L27" s="241"/>
      <c r="M27" s="242"/>
    </row>
    <row r="28" spans="1:13" ht="30" customHeight="1">
      <c r="A28" s="224"/>
      <c r="B28" s="225"/>
      <c r="C28" s="225"/>
      <c r="D28" s="225"/>
      <c r="E28" s="225"/>
      <c r="F28" s="201"/>
      <c r="G28" s="225"/>
      <c r="H28" s="225"/>
      <c r="I28" s="225"/>
      <c r="J28" s="225"/>
      <c r="K28" s="225"/>
      <c r="L28" s="225"/>
      <c r="M28" s="236"/>
    </row>
    <row r="29" spans="1:13" ht="30" customHeight="1">
      <c r="A29" s="227"/>
      <c r="B29" s="200"/>
      <c r="C29" s="228"/>
      <c r="D29" s="228"/>
      <c r="E29" s="201"/>
      <c r="F29" s="201"/>
      <c r="G29" s="201"/>
      <c r="H29" s="201"/>
      <c r="I29" s="201"/>
      <c r="J29" s="201"/>
      <c r="K29" s="201"/>
      <c r="L29" s="225"/>
      <c r="M29" s="236"/>
    </row>
    <row r="30" spans="1:13" ht="30" customHeight="1">
      <c r="A30" s="229"/>
      <c r="B30" s="200"/>
      <c r="C30" s="230"/>
      <c r="D30" s="231"/>
      <c r="E30" s="201"/>
      <c r="F30" s="201"/>
      <c r="G30" s="201"/>
      <c r="H30" s="201"/>
      <c r="I30" s="201"/>
      <c r="J30" s="201"/>
      <c r="K30" s="201"/>
      <c r="L30" s="225"/>
      <c r="M30" s="236"/>
    </row>
    <row r="31" spans="1:13" ht="30" customHeight="1">
      <c r="A31" s="233"/>
      <c r="B31" s="200"/>
      <c r="C31" s="230"/>
      <c r="D31" s="231"/>
      <c r="E31" s="201"/>
      <c r="F31" s="201"/>
      <c r="G31" s="201"/>
      <c r="H31" s="201"/>
      <c r="I31" s="201"/>
      <c r="J31" s="201"/>
      <c r="K31" s="201"/>
      <c r="L31" s="225"/>
      <c r="M31" s="236"/>
    </row>
    <row r="32" spans="1:13" ht="30" customHeight="1">
      <c r="A32" s="234"/>
      <c r="B32" s="235"/>
      <c r="C32" s="230"/>
      <c r="D32" s="231"/>
      <c r="E32" s="201"/>
      <c r="F32" s="201"/>
      <c r="G32" s="201"/>
      <c r="H32" s="201"/>
      <c r="I32" s="201"/>
      <c r="J32" s="201"/>
      <c r="K32" s="201"/>
      <c r="L32" s="225"/>
      <c r="M32" s="236"/>
    </row>
    <row r="33" spans="1:16" ht="30" customHeight="1">
      <c r="A33" s="224"/>
      <c r="B33" s="235"/>
      <c r="C33" s="230"/>
      <c r="D33" s="231"/>
      <c r="E33" s="201"/>
      <c r="F33" s="201"/>
      <c r="G33" s="201"/>
      <c r="H33" s="225"/>
      <c r="I33" s="225"/>
      <c r="J33" s="225"/>
      <c r="K33" s="201"/>
      <c r="L33" s="225"/>
      <c r="M33" s="236"/>
    </row>
    <row r="34" spans="1:16" ht="30" customHeight="1">
      <c r="A34" s="234"/>
      <c r="B34" s="237"/>
      <c r="C34" s="230"/>
      <c r="D34" s="231"/>
      <c r="E34" s="201"/>
      <c r="F34" s="201"/>
      <c r="G34" s="201"/>
      <c r="H34" s="201"/>
      <c r="I34" s="201"/>
      <c r="J34" s="201"/>
      <c r="K34" s="201"/>
      <c r="L34" s="225"/>
      <c r="M34" s="236"/>
    </row>
    <row r="35" spans="1:16" ht="30" customHeight="1" thickBot="1">
      <c r="A35" s="243"/>
      <c r="B35" s="244"/>
      <c r="C35" s="245"/>
      <c r="D35" s="246"/>
      <c r="E35" s="203"/>
      <c r="F35" s="203"/>
      <c r="G35" s="203"/>
      <c r="H35" s="203"/>
      <c r="I35" s="203"/>
      <c r="J35" s="203"/>
      <c r="K35" s="203"/>
      <c r="L35" s="247"/>
      <c r="M35" s="248"/>
    </row>
    <row r="36" spans="1:16" ht="30" customHeight="1">
      <c r="A36" s="240"/>
      <c r="B36" s="241"/>
      <c r="C36" s="241"/>
      <c r="D36" s="241"/>
      <c r="E36" s="241"/>
      <c r="F36" s="241"/>
      <c r="G36" s="241"/>
      <c r="H36" s="241"/>
      <c r="I36" s="241"/>
      <c r="J36" s="241"/>
      <c r="K36" s="241"/>
      <c r="L36" s="241"/>
      <c r="M36" s="242"/>
    </row>
    <row r="37" spans="1:16" ht="30" customHeight="1">
      <c r="A37" s="224"/>
      <c r="B37" s="225"/>
      <c r="C37" s="225"/>
      <c r="D37" s="225"/>
      <c r="E37" s="225"/>
      <c r="F37" s="201"/>
      <c r="G37" s="225"/>
      <c r="H37" s="225"/>
      <c r="I37" s="225"/>
      <c r="J37" s="225"/>
      <c r="K37" s="225"/>
      <c r="L37" s="225"/>
      <c r="M37" s="236"/>
    </row>
    <row r="38" spans="1:16" ht="30" customHeight="1">
      <c r="A38" s="227"/>
      <c r="B38" s="200"/>
      <c r="C38" s="228"/>
      <c r="D38" s="228"/>
      <c r="E38" s="201"/>
      <c r="F38" s="201"/>
      <c r="G38" s="201"/>
      <c r="H38" s="201"/>
      <c r="I38" s="201"/>
      <c r="J38" s="201"/>
      <c r="K38" s="201"/>
      <c r="L38" s="225"/>
      <c r="M38" s="236"/>
    </row>
    <row r="39" spans="1:16" ht="30" customHeight="1">
      <c r="A39" s="229"/>
      <c r="B39" s="200"/>
      <c r="C39" s="230"/>
      <c r="D39" s="231"/>
      <c r="E39" s="201"/>
      <c r="F39" s="201"/>
      <c r="G39" s="201"/>
      <c r="H39" s="201"/>
      <c r="I39" s="201"/>
      <c r="J39" s="201"/>
      <c r="K39" s="201"/>
      <c r="L39" s="225"/>
      <c r="M39" s="236"/>
    </row>
    <row r="40" spans="1:16" ht="30" customHeight="1">
      <c r="A40" s="233"/>
      <c r="B40" s="200"/>
      <c r="C40" s="230"/>
      <c r="D40" s="231"/>
      <c r="E40" s="201"/>
      <c r="F40" s="201"/>
      <c r="G40" s="201"/>
      <c r="H40" s="201"/>
      <c r="I40" s="201"/>
      <c r="J40" s="201"/>
      <c r="K40" s="201"/>
      <c r="L40" s="225"/>
      <c r="M40" s="236"/>
    </row>
    <row r="41" spans="1:16" ht="30" customHeight="1">
      <c r="A41" s="234"/>
      <c r="B41" s="235"/>
      <c r="C41" s="230"/>
      <c r="D41" s="231"/>
      <c r="E41" s="201"/>
      <c r="F41" s="201"/>
      <c r="G41" s="201"/>
      <c r="H41" s="201"/>
      <c r="I41" s="201"/>
      <c r="J41" s="201"/>
      <c r="K41" s="201"/>
      <c r="L41" s="225"/>
      <c r="M41" s="236"/>
    </row>
    <row r="42" spans="1:16" ht="30" customHeight="1">
      <c r="A42" s="224"/>
      <c r="B42" s="235"/>
      <c r="C42" s="230"/>
      <c r="D42" s="231"/>
      <c r="E42" s="201"/>
      <c r="F42" s="201"/>
      <c r="G42" s="201"/>
      <c r="H42" s="225"/>
      <c r="I42" s="225"/>
      <c r="J42" s="225"/>
      <c r="K42" s="201"/>
      <c r="L42" s="225"/>
      <c r="M42" s="236"/>
    </row>
    <row r="43" spans="1:16" ht="30" customHeight="1">
      <c r="A43" s="234"/>
      <c r="B43" s="237"/>
      <c r="C43" s="230"/>
      <c r="D43" s="231"/>
      <c r="E43" s="201"/>
      <c r="F43" s="201"/>
      <c r="G43" s="201"/>
      <c r="H43" s="201"/>
      <c r="I43" s="201"/>
      <c r="J43" s="201"/>
      <c r="K43" s="201"/>
      <c r="L43" s="225"/>
      <c r="M43" s="236"/>
    </row>
    <row r="44" spans="1:16" ht="30" customHeight="1">
      <c r="A44" s="351"/>
      <c r="B44" s="352"/>
      <c r="C44" s="353"/>
      <c r="D44" s="354"/>
      <c r="E44" s="355"/>
      <c r="F44" s="355"/>
      <c r="G44" s="355"/>
      <c r="H44" s="355"/>
      <c r="I44" s="355"/>
      <c r="J44" s="355"/>
      <c r="K44" s="355"/>
      <c r="L44" s="356"/>
      <c r="M44" s="357"/>
    </row>
    <row r="45" spans="1:16" ht="30" customHeight="1">
      <c r="A45" s="240"/>
      <c r="B45" s="241"/>
      <c r="C45" s="241"/>
      <c r="D45" s="241"/>
      <c r="E45" s="241"/>
      <c r="F45" s="241"/>
      <c r="G45" s="241"/>
      <c r="H45" s="241"/>
      <c r="I45" s="241"/>
      <c r="J45" s="241"/>
      <c r="K45" s="241"/>
      <c r="L45" s="241"/>
      <c r="M45" s="242"/>
      <c r="P45" s="358">
        <f>L45+L36+L27+L18+L9+L3</f>
        <v>61413000</v>
      </c>
    </row>
    <row r="46" spans="1:16" ht="30" customHeight="1">
      <c r="A46" s="224"/>
      <c r="B46" s="225"/>
      <c r="C46" s="225"/>
      <c r="D46" s="225"/>
      <c r="E46" s="225"/>
      <c r="F46" s="201"/>
      <c r="G46" s="225"/>
      <c r="H46" s="225"/>
      <c r="I46" s="225"/>
      <c r="J46" s="225"/>
      <c r="K46" s="225"/>
      <c r="L46" s="225"/>
      <c r="M46" s="236"/>
    </row>
    <row r="47" spans="1:16" ht="30" customHeight="1">
      <c r="A47" s="227"/>
      <c r="B47" s="200"/>
      <c r="C47" s="228"/>
      <c r="D47" s="228"/>
      <c r="E47" s="201"/>
      <c r="F47" s="201"/>
      <c r="G47" s="201"/>
      <c r="H47" s="201"/>
      <c r="I47" s="201"/>
      <c r="J47" s="201"/>
      <c r="K47" s="201"/>
      <c r="L47" s="225"/>
      <c r="M47" s="236"/>
    </row>
    <row r="48" spans="1:16" ht="30" customHeight="1">
      <c r="A48" s="229"/>
      <c r="B48" s="200"/>
      <c r="C48" s="230"/>
      <c r="D48" s="231"/>
      <c r="E48" s="201"/>
      <c r="F48" s="201"/>
      <c r="G48" s="201"/>
      <c r="H48" s="201"/>
      <c r="I48" s="201"/>
      <c r="J48" s="201"/>
      <c r="K48" s="201"/>
      <c r="L48" s="225"/>
      <c r="M48" s="236"/>
    </row>
    <row r="49" spans="1:13" ht="30" customHeight="1">
      <c r="A49" s="233"/>
      <c r="B49" s="200"/>
      <c r="C49" s="230"/>
      <c r="D49" s="231"/>
      <c r="E49" s="201"/>
      <c r="F49" s="201"/>
      <c r="G49" s="201"/>
      <c r="H49" s="201"/>
      <c r="I49" s="201"/>
      <c r="J49" s="201"/>
      <c r="K49" s="201"/>
      <c r="L49" s="225"/>
      <c r="M49" s="236"/>
    </row>
    <row r="50" spans="1:13" ht="30" customHeight="1">
      <c r="A50" s="234"/>
      <c r="B50" s="235"/>
      <c r="C50" s="230"/>
      <c r="D50" s="231"/>
      <c r="E50" s="201"/>
      <c r="F50" s="201"/>
      <c r="G50" s="201"/>
      <c r="H50" s="201"/>
      <c r="I50" s="201"/>
      <c r="J50" s="201"/>
      <c r="K50" s="201"/>
      <c r="L50" s="225"/>
      <c r="M50" s="236"/>
    </row>
    <row r="51" spans="1:13" ht="30" customHeight="1">
      <c r="A51" s="224"/>
      <c r="B51" s="235"/>
      <c r="C51" s="230"/>
      <c r="D51" s="231"/>
      <c r="E51" s="201"/>
      <c r="F51" s="201"/>
      <c r="G51" s="201"/>
      <c r="H51" s="225"/>
      <c r="I51" s="225"/>
      <c r="J51" s="225"/>
      <c r="K51" s="201"/>
      <c r="L51" s="225"/>
      <c r="M51" s="236"/>
    </row>
    <row r="52" spans="1:13" ht="30" customHeight="1">
      <c r="A52" s="234"/>
      <c r="B52" s="237"/>
      <c r="C52" s="230"/>
      <c r="D52" s="231"/>
      <c r="E52" s="201"/>
      <c r="F52" s="201"/>
      <c r="G52" s="201"/>
      <c r="H52" s="201"/>
      <c r="I52" s="201"/>
      <c r="J52" s="201"/>
      <c r="K52" s="201"/>
      <c r="L52" s="225"/>
      <c r="M52" s="236"/>
    </row>
    <row r="53" spans="1:13" ht="30" customHeight="1" thickBot="1">
      <c r="A53" s="243"/>
      <c r="B53" s="244"/>
      <c r="C53" s="245"/>
      <c r="D53" s="246"/>
      <c r="E53" s="203"/>
      <c r="F53" s="203"/>
      <c r="G53" s="203"/>
      <c r="H53" s="203"/>
      <c r="I53" s="203"/>
      <c r="J53" s="203"/>
      <c r="K53" s="203"/>
      <c r="L53" s="247"/>
      <c r="M53" s="248"/>
    </row>
  </sheetData>
  <mergeCells count="10">
    <mergeCell ref="M3:M4"/>
    <mergeCell ref="A1:A2"/>
    <mergeCell ref="B1:B2"/>
    <mergeCell ref="C1:C2"/>
    <mergeCell ref="D1:D2"/>
    <mergeCell ref="M1:M2"/>
    <mergeCell ref="E1:F1"/>
    <mergeCell ref="G1:H1"/>
    <mergeCell ref="I1:J1"/>
    <mergeCell ref="K1:L1"/>
  </mergeCells>
  <phoneticPr fontId="2" type="noConversion"/>
  <pageMargins left="0.86614173228346458" right="0.23622047244094491" top="1.2598425196850394" bottom="0.51181102362204722" header="0.86614173228346458" footer="0.19685039370078741"/>
  <pageSetup paperSize="9" scale="73" orientation="landscape" r:id="rId1"/>
  <headerFooter alignWithMargins="0">
    <oddHeader>&amp;L&amp;10&amp;C&amp;"굴림,굵게"&amp;20내     역     서</oddHeader>
    <oddFooter>&amp;C&amp;P페이지</oddFooter>
  </headerFooter>
  <rowBreaks count="1" manualBreakCount="1">
    <brk id="35" max="12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view="pageBreakPreview" topLeftCell="A10" zoomScaleNormal="100" zoomScaleSheetLayoutView="100" workbookViewId="0">
      <selection activeCell="J40" sqref="J40"/>
    </sheetView>
  </sheetViews>
  <sheetFormatPr defaultRowHeight="13.5"/>
  <sheetData/>
  <phoneticPr fontId="2" type="noConversion"/>
  <pageMargins left="0.25" right="0.25" top="0.75" bottom="0.75" header="0.3" footer="0.3"/>
  <pageSetup paperSize="9" scale="76" orientation="landscape" verticalDpi="0" r:id="rId1"/>
  <rowBreaks count="2" manualBreakCount="2">
    <brk id="41" max="7" man="1"/>
    <brk id="84" max="7" man="1"/>
  </rowBreaks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BK174"/>
  <sheetViews>
    <sheetView showGridLines="0" view="pageBreakPreview" zoomScaleSheetLayoutView="100" workbookViewId="0">
      <selection activeCell="P19" sqref="P19:P20"/>
    </sheetView>
  </sheetViews>
  <sheetFormatPr defaultColWidth="7.44140625" defaultRowHeight="18" customHeight="1"/>
  <cols>
    <col min="1" max="1" width="4.109375" style="267" customWidth="1"/>
    <col min="2" max="2" width="13" style="267" customWidth="1"/>
    <col min="3" max="3" width="6.109375" style="267" customWidth="1"/>
    <col min="4" max="4" width="1.6640625" style="267" customWidth="1"/>
    <col min="5" max="5" width="6.109375" style="267" customWidth="1"/>
    <col min="6" max="6" width="3" style="267" customWidth="1"/>
    <col min="7" max="7" width="6.5546875" style="267" customWidth="1"/>
    <col min="8" max="8" width="2.21875" style="267" customWidth="1"/>
    <col min="9" max="9" width="8.109375" style="267" customWidth="1"/>
    <col min="10" max="10" width="10.44140625" style="267" customWidth="1"/>
    <col min="11" max="11" width="4.77734375" style="267" customWidth="1"/>
    <col min="12" max="12" width="3.109375" style="267" customWidth="1"/>
    <col min="13" max="14" width="2.44140625" style="267" customWidth="1"/>
    <col min="15" max="15" width="3.77734375" style="267" customWidth="1"/>
    <col min="16" max="16" width="7" style="267" customWidth="1"/>
    <col min="17" max="17" width="12.88671875" style="39" customWidth="1"/>
    <col min="18" max="18" width="8.21875" style="128" customWidth="1"/>
    <col min="19" max="20" width="7.44140625" style="128" customWidth="1"/>
    <col min="21" max="21" width="7.44140625" style="7" customWidth="1"/>
    <col min="22" max="22" width="11" style="267" customWidth="1"/>
    <col min="23" max="24" width="7.44140625" style="267" customWidth="1"/>
    <col min="25" max="40" width="6.6640625" style="267" customWidth="1"/>
    <col min="41" max="41" width="7.44140625" style="267"/>
    <col min="42" max="63" width="3.88671875" style="267" customWidth="1"/>
    <col min="64" max="16384" width="7.44140625" style="267"/>
  </cols>
  <sheetData>
    <row r="1" spans="1:23" ht="27">
      <c r="A1" s="560" t="s">
        <v>44</v>
      </c>
      <c r="B1" s="560"/>
      <c r="C1" s="560"/>
      <c r="D1" s="560"/>
      <c r="E1" s="560"/>
      <c r="F1" s="560"/>
      <c r="G1" s="560"/>
      <c r="H1" s="560"/>
      <c r="I1" s="560"/>
      <c r="J1" s="560"/>
      <c r="K1" s="560"/>
      <c r="L1" s="560"/>
      <c r="M1" s="560"/>
      <c r="N1" s="560"/>
      <c r="O1" s="560"/>
      <c r="P1" s="560"/>
      <c r="Q1" s="5"/>
      <c r="R1" s="6"/>
      <c r="S1" s="6"/>
      <c r="T1" s="6"/>
      <c r="V1" s="8"/>
    </row>
    <row r="2" spans="1:23" ht="22.5" customHeight="1">
      <c r="A2" s="8"/>
      <c r="B2" s="8"/>
      <c r="C2" s="8"/>
      <c r="D2" s="8"/>
      <c r="E2" s="8"/>
      <c r="F2" s="8"/>
      <c r="G2" s="8"/>
      <c r="H2" s="8"/>
      <c r="I2" s="8"/>
      <c r="J2" s="8"/>
      <c r="K2" s="8"/>
      <c r="L2" s="8"/>
      <c r="M2" s="8"/>
      <c r="N2" s="8"/>
      <c r="O2" s="8"/>
      <c r="P2" s="8"/>
      <c r="Q2" s="5"/>
      <c r="R2" s="6"/>
      <c r="S2" s="6"/>
      <c r="T2" s="6"/>
      <c r="V2" s="8"/>
    </row>
    <row r="3" spans="1:23" s="13" customFormat="1" ht="40.5" customHeight="1" thickBot="1">
      <c r="A3" s="9" t="s">
        <v>45</v>
      </c>
      <c r="B3" s="10"/>
      <c r="C3" s="561" t="s">
        <v>196</v>
      </c>
      <c r="D3" s="562"/>
      <c r="E3" s="562"/>
      <c r="F3" s="563" t="str">
        <f>"(L="&amp; C8 &amp;"M)"</f>
        <v>(L=450M)</v>
      </c>
      <c r="G3" s="563"/>
      <c r="H3" s="563"/>
      <c r="I3" s="564" t="s">
        <v>192</v>
      </c>
      <c r="J3" s="564"/>
      <c r="K3" s="8"/>
      <c r="L3" s="8"/>
      <c r="M3" s="8"/>
      <c r="N3" s="8"/>
      <c r="O3" s="8"/>
      <c r="P3" s="8"/>
      <c r="Q3" s="11"/>
      <c r="R3" s="6" t="s">
        <v>47</v>
      </c>
      <c r="S3" s="6"/>
      <c r="T3" s="6"/>
      <c r="U3" s="7"/>
      <c r="V3" s="12"/>
    </row>
    <row r="4" spans="1:23" ht="19.5" customHeight="1">
      <c r="A4" s="9" t="s">
        <v>48</v>
      </c>
      <c r="B4" s="12"/>
      <c r="C4" s="12"/>
      <c r="D4" s="12"/>
      <c r="E4" s="12"/>
      <c r="F4" s="12"/>
      <c r="G4" s="12"/>
      <c r="H4" s="12"/>
      <c r="I4" s="12"/>
      <c r="J4" s="12"/>
      <c r="K4" s="12"/>
      <c r="L4" s="12"/>
      <c r="M4" s="12"/>
      <c r="N4" s="12"/>
      <c r="O4" s="12"/>
      <c r="P4" s="12"/>
      <c r="Q4" s="5"/>
      <c r="R4" s="14" t="s">
        <v>49</v>
      </c>
      <c r="S4" s="15"/>
      <c r="T4" s="15"/>
      <c r="U4" s="16">
        <v>0.56999999999999995</v>
      </c>
      <c r="V4" s="8" t="s">
        <v>50</v>
      </c>
    </row>
    <row r="5" spans="1:23" ht="12.75" customHeight="1" thickBot="1">
      <c r="A5" s="17"/>
      <c r="B5" s="8"/>
      <c r="C5" s="8"/>
      <c r="D5" s="8"/>
      <c r="E5" s="8"/>
      <c r="F5" s="8"/>
      <c r="G5" s="8"/>
      <c r="H5" s="8"/>
      <c r="I5" s="8"/>
      <c r="J5" s="8"/>
      <c r="K5" s="8"/>
      <c r="L5" s="8"/>
      <c r="M5" s="8"/>
      <c r="N5" s="8"/>
      <c r="O5" s="8"/>
      <c r="P5" s="8"/>
      <c r="Q5" s="5"/>
      <c r="R5" s="18" t="s">
        <v>51</v>
      </c>
      <c r="S5" s="19"/>
      <c r="T5" s="19"/>
      <c r="U5" s="20">
        <v>0.2</v>
      </c>
      <c r="V5" s="8" t="s">
        <v>52</v>
      </c>
    </row>
    <row r="6" spans="1:23" s="28" customFormat="1" ht="21.75" customHeight="1" thickBot="1">
      <c r="A6" s="21" t="s">
        <v>27</v>
      </c>
      <c r="B6" s="22" t="s">
        <v>53</v>
      </c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23"/>
      <c r="R6" s="24" t="s">
        <v>54</v>
      </c>
      <c r="S6" s="25"/>
      <c r="T6" s="26"/>
      <c r="U6" s="27">
        <v>0.9</v>
      </c>
    </row>
    <row r="7" spans="1:23" ht="23.25" customHeight="1" thickBot="1">
      <c r="A7" s="29"/>
      <c r="B7" s="30" t="s">
        <v>55</v>
      </c>
      <c r="C7" s="565" t="s">
        <v>56</v>
      </c>
      <c r="D7" s="565"/>
      <c r="E7" s="565" t="s">
        <v>57</v>
      </c>
      <c r="F7" s="565"/>
      <c r="G7" s="565" t="s">
        <v>58</v>
      </c>
      <c r="H7" s="565"/>
      <c r="I7" s="549"/>
      <c r="J7" s="565" t="s">
        <v>59</v>
      </c>
      <c r="K7" s="549"/>
      <c r="L7" s="565" t="s">
        <v>60</v>
      </c>
      <c r="M7" s="565"/>
      <c r="N7" s="565"/>
      <c r="O7" s="565"/>
      <c r="P7" s="31" t="s">
        <v>61</v>
      </c>
      <c r="Q7" s="32"/>
      <c r="R7" s="33" t="s">
        <v>62</v>
      </c>
      <c r="S7" s="34"/>
      <c r="T7" s="35"/>
      <c r="U7" s="36" t="e">
        <f>#REF!</f>
        <v>#REF!</v>
      </c>
    </row>
    <row r="8" spans="1:23" ht="23.25" customHeight="1" thickTop="1" thickBot="1">
      <c r="A8" s="37"/>
      <c r="B8" s="38" t="str">
        <f>C3</f>
        <v>덕양교</v>
      </c>
      <c r="C8" s="550">
        <v>450</v>
      </c>
      <c r="D8" s="550"/>
      <c r="E8" s="551">
        <v>6</v>
      </c>
      <c r="F8" s="552"/>
      <c r="G8" s="553" t="str">
        <f>T30</f>
        <v>도로교</v>
      </c>
      <c r="H8" s="554"/>
      <c r="I8" s="555"/>
      <c r="J8" s="551" t="s">
        <v>109</v>
      </c>
      <c r="K8" s="556"/>
      <c r="L8" s="553">
        <v>8</v>
      </c>
      <c r="M8" s="557"/>
      <c r="N8" s="557"/>
      <c r="O8" s="159" t="s">
        <v>65</v>
      </c>
      <c r="P8" s="367" t="s">
        <v>176</v>
      </c>
      <c r="R8" s="40" t="s">
        <v>67</v>
      </c>
      <c r="S8" s="41"/>
      <c r="T8" s="42" t="s">
        <v>68</v>
      </c>
      <c r="U8" s="27" t="e">
        <f>#REF!</f>
        <v>#REF!</v>
      </c>
    </row>
    <row r="9" spans="1:23" ht="33.75" customHeight="1">
      <c r="A9" s="37"/>
      <c r="B9" s="558"/>
      <c r="C9" s="559"/>
      <c r="D9" s="559"/>
      <c r="E9" s="559"/>
      <c r="F9" s="559"/>
      <c r="G9" s="559"/>
      <c r="H9" s="559"/>
      <c r="I9" s="559"/>
      <c r="J9" s="559"/>
      <c r="K9" s="559"/>
      <c r="L9" s="559"/>
      <c r="M9" s="559"/>
      <c r="N9" s="559"/>
      <c r="O9" s="559"/>
      <c r="P9" s="559"/>
      <c r="R9" s="14" t="s">
        <v>69</v>
      </c>
      <c r="S9" s="43"/>
      <c r="T9" s="44" t="s">
        <v>70</v>
      </c>
      <c r="U9" s="45">
        <v>1</v>
      </c>
    </row>
    <row r="10" spans="1:23" s="28" customFormat="1" ht="21.75" customHeight="1" thickBot="1">
      <c r="A10" s="21" t="s">
        <v>27</v>
      </c>
      <c r="B10" s="37" t="s">
        <v>177</v>
      </c>
      <c r="C10" s="267"/>
      <c r="D10" s="267"/>
      <c r="E10" s="267"/>
      <c r="F10" s="267"/>
      <c r="G10" s="267"/>
      <c r="H10" s="267"/>
      <c r="I10" s="267"/>
      <c r="J10" s="267"/>
      <c r="K10" s="267"/>
      <c r="L10" s="267"/>
      <c r="M10" s="267"/>
      <c r="N10" s="267"/>
      <c r="O10" s="267"/>
      <c r="P10" s="267"/>
      <c r="Q10" s="23"/>
      <c r="R10" s="46"/>
      <c r="S10" s="47"/>
      <c r="T10" s="48" t="s">
        <v>71</v>
      </c>
      <c r="U10" s="49" t="e">
        <f>#REF!</f>
        <v>#REF!</v>
      </c>
    </row>
    <row r="11" spans="1:23" s="28" customFormat="1" ht="21.75" customHeight="1" thickBot="1">
      <c r="A11" s="21"/>
      <c r="B11" s="547" t="s">
        <v>171</v>
      </c>
      <c r="C11" s="536"/>
      <c r="D11" s="536"/>
      <c r="E11" s="536"/>
      <c r="F11" s="536"/>
      <c r="G11" s="537"/>
      <c r="H11" s="535" t="s">
        <v>172</v>
      </c>
      <c r="I11" s="536"/>
      <c r="J11" s="536"/>
      <c r="K11" s="536"/>
      <c r="L11" s="536"/>
      <c r="M11" s="536"/>
      <c r="N11" s="536"/>
      <c r="O11" s="536"/>
      <c r="P11" s="548"/>
      <c r="Q11" s="32"/>
      <c r="R11" s="57"/>
      <c r="S11" s="198"/>
      <c r="T11" s="58"/>
      <c r="U11" s="199"/>
    </row>
    <row r="12" spans="1:23" s="28" customFormat="1" ht="23.25" customHeight="1" thickTop="1" thickBot="1">
      <c r="A12" s="50"/>
      <c r="B12" s="51" t="s">
        <v>72</v>
      </c>
      <c r="C12" s="538" t="s">
        <v>73</v>
      </c>
      <c r="D12" s="538"/>
      <c r="E12" s="194" t="s">
        <v>74</v>
      </c>
      <c r="F12" s="195"/>
      <c r="G12" s="196" t="s">
        <v>169</v>
      </c>
      <c r="H12" s="538" t="s">
        <v>61</v>
      </c>
      <c r="I12" s="538"/>
      <c r="J12" s="538" t="s">
        <v>75</v>
      </c>
      <c r="K12" s="549"/>
      <c r="L12" s="537" t="s">
        <v>170</v>
      </c>
      <c r="M12" s="538"/>
      <c r="N12" s="538"/>
      <c r="O12" s="538"/>
      <c r="P12" s="249" t="s">
        <v>76</v>
      </c>
      <c r="Q12" s="32"/>
      <c r="R12" s="18" t="s">
        <v>77</v>
      </c>
      <c r="S12" s="52"/>
      <c r="T12" s="53" t="s">
        <v>78</v>
      </c>
      <c r="U12" s="54"/>
    </row>
    <row r="13" spans="1:23" ht="23.25" customHeight="1" thickTop="1" thickBot="1">
      <c r="A13" s="50"/>
      <c r="B13" s="55">
        <f>LOOKUP(E8,R30:S38)</f>
        <v>1.1499999999999999</v>
      </c>
      <c r="C13" s="540">
        <f>IF(G8="도로교",1,IF(G8="시가도로교",1.1,IF(G8="일반철도",1.3,IF(G8="고속철도",1.5,IF(G8="도시철도",1.5,IF(G8="복개구조물",1.1,"땡"))))))</f>
        <v>1</v>
      </c>
      <c r="D13" s="540"/>
      <c r="E13" s="541">
        <f>IF(J8="콘크리트교",1,IF(J8="강교",1.1,IF(J8="특수교",1.3,ER)))</f>
        <v>1.1000000000000001</v>
      </c>
      <c r="F13" s="542"/>
      <c r="G13" s="197">
        <f>ROUND((1+(B13-1)+(C13-1)+(E13-1)),3)</f>
        <v>1.25</v>
      </c>
      <c r="H13" s="543">
        <v>1</v>
      </c>
      <c r="I13" s="543"/>
      <c r="J13" s="540">
        <f>IF(L8&lt;15,1,IF(L8&lt;25,1.05,IF(L8=25,1.05,IF(L8&lt;35,1.1,IF(L8=35,1.1,IF(L8&lt;55,1.15,IF(L8=55,1.15,1.2)))))))</f>
        <v>1</v>
      </c>
      <c r="K13" s="540"/>
      <c r="L13" s="544">
        <v>0.95</v>
      </c>
      <c r="M13" s="545"/>
      <c r="N13" s="545"/>
      <c r="O13" s="545"/>
      <c r="P13" s="56">
        <f>ROUND((1+(H13-1)+(J13-1)+(L13-1)),3)</f>
        <v>0.95</v>
      </c>
      <c r="R13" s="57"/>
      <c r="S13" s="52"/>
      <c r="T13" s="58" t="s">
        <v>79</v>
      </c>
      <c r="U13" s="54"/>
    </row>
    <row r="14" spans="1:23" ht="18" customHeight="1" thickBot="1">
      <c r="A14" s="37"/>
      <c r="B14" s="546"/>
      <c r="C14" s="546"/>
      <c r="D14" s="546"/>
      <c r="E14" s="546"/>
      <c r="F14" s="546"/>
      <c r="G14" s="546"/>
      <c r="H14" s="546"/>
      <c r="I14" s="546"/>
      <c r="J14" s="546"/>
      <c r="K14" s="546"/>
      <c r="L14" s="546"/>
      <c r="R14" s="59"/>
      <c r="S14" s="47"/>
      <c r="T14" s="48" t="s">
        <v>80</v>
      </c>
      <c r="U14" s="60"/>
    </row>
    <row r="15" spans="1:23" ht="18" customHeight="1">
      <c r="A15" s="37"/>
      <c r="B15" s="530"/>
      <c r="C15" s="530"/>
      <c r="D15" s="530"/>
      <c r="E15" s="530"/>
      <c r="F15" s="530"/>
      <c r="G15" s="530"/>
      <c r="H15" s="530"/>
      <c r="I15" s="530"/>
      <c r="J15" s="530"/>
      <c r="K15" s="530"/>
      <c r="L15" s="530"/>
      <c r="M15" s="530"/>
      <c r="N15" s="530"/>
      <c r="O15" s="530"/>
      <c r="P15" s="530"/>
      <c r="R15" s="273" t="s">
        <v>81</v>
      </c>
      <c r="S15" s="61"/>
      <c r="T15" s="61"/>
      <c r="U15" s="62"/>
      <c r="W15" s="267" t="s">
        <v>82</v>
      </c>
    </row>
    <row r="16" spans="1:23" ht="18" customHeight="1" thickBot="1">
      <c r="A16" s="531" t="s">
        <v>83</v>
      </c>
      <c r="B16" s="531"/>
      <c r="C16" s="531"/>
      <c r="D16" s="531"/>
      <c r="E16" s="531"/>
      <c r="F16" s="531"/>
      <c r="G16" s="531"/>
      <c r="H16" s="531"/>
      <c r="I16" s="531"/>
      <c r="J16" s="531"/>
      <c r="K16" s="531"/>
      <c r="L16" s="531"/>
      <c r="M16" s="531"/>
      <c r="N16" s="531"/>
      <c r="O16" s="531"/>
      <c r="P16" s="531"/>
      <c r="R16" s="273"/>
      <c r="S16" s="61"/>
      <c r="T16" s="61"/>
      <c r="U16" s="62"/>
    </row>
    <row r="17" spans="1:31" ht="22.5" customHeight="1" thickBot="1">
      <c r="A17" s="21" t="s">
        <v>27</v>
      </c>
      <c r="B17" s="22" t="s">
        <v>84</v>
      </c>
      <c r="M17" s="532" t="s">
        <v>0</v>
      </c>
      <c r="N17" s="533"/>
      <c r="O17" s="534"/>
      <c r="P17" s="359">
        <f>+P19-P21</f>
        <v>28</v>
      </c>
      <c r="Q17" s="39">
        <f>P17</f>
        <v>28</v>
      </c>
      <c r="R17" s="63" t="s">
        <v>85</v>
      </c>
      <c r="S17" s="64" t="s">
        <v>86</v>
      </c>
      <c r="T17" s="65" t="s">
        <v>26</v>
      </c>
      <c r="U17" s="63" t="s">
        <v>28</v>
      </c>
      <c r="V17" s="66"/>
      <c r="W17" s="63" t="s">
        <v>85</v>
      </c>
      <c r="X17" s="64" t="s">
        <v>86</v>
      </c>
      <c r="Y17" s="65" t="s">
        <v>26</v>
      </c>
      <c r="Z17" s="63" t="s">
        <v>28</v>
      </c>
      <c r="AA17" s="67"/>
      <c r="AB17" s="68"/>
      <c r="AC17" s="68"/>
      <c r="AD17" s="69"/>
      <c r="AE17" s="69"/>
    </row>
    <row r="18" spans="1:31" ht="27" customHeight="1" thickBot="1">
      <c r="A18" s="50"/>
      <c r="B18" s="258" t="s">
        <v>87</v>
      </c>
      <c r="C18" s="535" t="s">
        <v>88</v>
      </c>
      <c r="D18" s="536"/>
      <c r="E18" s="536"/>
      <c r="F18" s="536"/>
      <c r="G18" s="536"/>
      <c r="H18" s="536"/>
      <c r="I18" s="537"/>
      <c r="J18" s="253" t="s">
        <v>89</v>
      </c>
      <c r="K18" s="538" t="s">
        <v>90</v>
      </c>
      <c r="L18" s="538"/>
      <c r="M18" s="539" t="s">
        <v>91</v>
      </c>
      <c r="N18" s="539"/>
      <c r="O18" s="539"/>
      <c r="P18" s="161" t="s">
        <v>92</v>
      </c>
      <c r="R18" s="281">
        <v>1</v>
      </c>
      <c r="S18" s="281">
        <v>2</v>
      </c>
      <c r="T18" s="281">
        <v>3</v>
      </c>
      <c r="U18" s="281">
        <v>4</v>
      </c>
      <c r="V18" s="70"/>
      <c r="W18" s="281">
        <v>1</v>
      </c>
      <c r="X18" s="281">
        <v>2</v>
      </c>
      <c r="Y18" s="281">
        <v>3</v>
      </c>
      <c r="Z18" s="281">
        <v>4</v>
      </c>
      <c r="AA18" s="71"/>
      <c r="AB18" s="71"/>
      <c r="AC18" s="69"/>
      <c r="AD18" s="69"/>
      <c r="AE18" s="69"/>
    </row>
    <row r="19" spans="1:31" ht="21" customHeight="1" thickTop="1" thickBot="1">
      <c r="A19" s="37"/>
      <c r="B19" s="519" t="s">
        <v>93</v>
      </c>
      <c r="C19" s="72">
        <f>VLOOKUP(C20,R19:U27,LOOKUP(I3,R17:U17,R18:U18))</f>
        <v>45</v>
      </c>
      <c r="D19" s="73" t="s">
        <v>94</v>
      </c>
      <c r="E19" s="74">
        <f>VLOOKUP(E20,R19:U27,LOOKUP(I3,R17:U17,R18:U18))</f>
        <v>36</v>
      </c>
      <c r="F19" s="520" t="s">
        <v>95</v>
      </c>
      <c r="G19" s="75">
        <f>VLOOKUP(G20,R19:U27,LOOKUP(I3,R17:U17,R18:U18))</f>
        <v>45</v>
      </c>
      <c r="H19" s="73" t="s">
        <v>94</v>
      </c>
      <c r="I19" s="76" t="s">
        <v>96</v>
      </c>
      <c r="J19" s="521">
        <f>ROUND(-((C19-E19)*(G20-I20)/(C20-E20)-G19),2)</f>
        <v>42.75</v>
      </c>
      <c r="K19" s="522">
        <f>G13</f>
        <v>1.25</v>
      </c>
      <c r="L19" s="523"/>
      <c r="M19" s="525">
        <f>J19*K19</f>
        <v>53.4375</v>
      </c>
      <c r="N19" s="526"/>
      <c r="O19" s="526"/>
      <c r="P19" s="528">
        <f>ROUND((M19*P13),0)</f>
        <v>51</v>
      </c>
      <c r="Q19" s="77">
        <f>P19</f>
        <v>51</v>
      </c>
      <c r="R19" s="78">
        <v>50</v>
      </c>
      <c r="S19" s="79">
        <v>5</v>
      </c>
      <c r="T19" s="79">
        <v>82</v>
      </c>
      <c r="U19" s="79">
        <v>26</v>
      </c>
      <c r="V19" s="80"/>
      <c r="W19" s="78">
        <v>50</v>
      </c>
      <c r="X19" s="79">
        <v>3</v>
      </c>
      <c r="Y19" s="79">
        <v>15</v>
      </c>
      <c r="Z19" s="79">
        <v>10</v>
      </c>
      <c r="AA19" s="80"/>
      <c r="AB19" s="80"/>
      <c r="AC19" s="80"/>
      <c r="AD19" s="80"/>
      <c r="AE19" s="80"/>
    </row>
    <row r="20" spans="1:31" ht="21" customHeight="1" thickTop="1">
      <c r="A20" s="37"/>
      <c r="B20" s="519"/>
      <c r="C20" s="81">
        <f>IF(I20&lt;=50,100,IF(I20&lt;=100,100,IF(I20&lt;=300,300,IF(I20&lt;=500,500,IF(I20&lt;=1000,1000,IF(I20&lt;=2000,2000,IF(I20&lt;=4000,4000,IF(I20&lt;=8000,8000,16000))))))))</f>
        <v>500</v>
      </c>
      <c r="D20" s="82" t="s">
        <v>94</v>
      </c>
      <c r="E20" s="83">
        <f>IF(I20&lt;=100,50,IF(I20&lt;=300,100,IF(I20&lt;=500,300,IF(I20&lt;=1000,500,IF(I20&lt;=2000,1000,IF(I20&lt;=4000,2000,IF(I20&lt;=8000,4000,IF(I20&lt;=16000,8000,8000))))))))</f>
        <v>300</v>
      </c>
      <c r="F20" s="520"/>
      <c r="G20" s="84">
        <f>IF(I20&lt;=50,50,IF(I20&lt;=100,100,IF(I20&lt;=300,300,IF(I20&lt;=500,500,IF(I20&lt;=1000,1000,IF(I20&lt;=2000,2000,IF(I20&lt;=4000,4000,IF(I20&lt;=8000,8000,16000))))))))</f>
        <v>500</v>
      </c>
      <c r="H20" s="82" t="s">
        <v>94</v>
      </c>
      <c r="I20" s="85">
        <f>C8</f>
        <v>450</v>
      </c>
      <c r="J20" s="521"/>
      <c r="K20" s="524"/>
      <c r="L20" s="524"/>
      <c r="M20" s="527"/>
      <c r="N20" s="527"/>
      <c r="O20" s="527"/>
      <c r="P20" s="529"/>
      <c r="Q20" s="77"/>
      <c r="R20" s="78">
        <v>100</v>
      </c>
      <c r="S20" s="79">
        <v>6</v>
      </c>
      <c r="T20" s="79">
        <v>90</v>
      </c>
      <c r="U20" s="79">
        <v>28</v>
      </c>
      <c r="V20" s="80"/>
      <c r="W20" s="78">
        <v>100</v>
      </c>
      <c r="X20" s="79">
        <v>4</v>
      </c>
      <c r="Y20" s="79">
        <v>19</v>
      </c>
      <c r="Z20" s="79">
        <v>11</v>
      </c>
      <c r="AA20" s="80"/>
      <c r="AB20" s="80"/>
      <c r="AC20" s="80"/>
      <c r="AD20" s="80"/>
      <c r="AE20" s="80"/>
    </row>
    <row r="21" spans="1:31" s="28" customFormat="1" ht="21" customHeight="1">
      <c r="A21" s="37"/>
      <c r="B21" s="505" t="s">
        <v>97</v>
      </c>
      <c r="C21" s="86">
        <f>VLOOKUP(C22,W19:Z27,LOOKUP(I3,W17:Z17,W18:Z18))</f>
        <v>21</v>
      </c>
      <c r="D21" s="87" t="s">
        <v>94</v>
      </c>
      <c r="E21" s="88">
        <f>VLOOKUP(E22,W19:Z27,LOOKUP(I3,W17:Z17,W18:Z18))</f>
        <v>16</v>
      </c>
      <c r="F21" s="507" t="s">
        <v>95</v>
      </c>
      <c r="G21" s="89">
        <f>VLOOKUP(G22,W19:Z27,LOOKUP(I3,W17:Z17,W18:Z18))</f>
        <v>21</v>
      </c>
      <c r="H21" s="87" t="s">
        <v>94</v>
      </c>
      <c r="I21" s="90" t="s">
        <v>96</v>
      </c>
      <c r="J21" s="509">
        <f>ROUND(-((C21-E21)*(G22-I22)/(C22-E22)-G21),2)</f>
        <v>19.75</v>
      </c>
      <c r="K21" s="511">
        <f>G13</f>
        <v>1.25</v>
      </c>
      <c r="L21" s="512"/>
      <c r="M21" s="514">
        <f>J21*K21</f>
        <v>24.6875</v>
      </c>
      <c r="N21" s="515"/>
      <c r="O21" s="515"/>
      <c r="P21" s="517">
        <f>ROUND((M21*P13),0)</f>
        <v>23</v>
      </c>
      <c r="Q21" s="91">
        <f>P21</f>
        <v>23</v>
      </c>
      <c r="R21" s="78">
        <v>300</v>
      </c>
      <c r="S21" s="79">
        <v>8</v>
      </c>
      <c r="T21" s="79">
        <v>124</v>
      </c>
      <c r="U21" s="79">
        <v>36</v>
      </c>
      <c r="V21" s="80"/>
      <c r="W21" s="78">
        <v>300</v>
      </c>
      <c r="X21" s="79">
        <v>5</v>
      </c>
      <c r="Y21" s="79">
        <v>37</v>
      </c>
      <c r="Z21" s="79">
        <v>16</v>
      </c>
      <c r="AA21" s="80"/>
      <c r="AB21" s="80"/>
      <c r="AC21" s="80"/>
      <c r="AD21" s="80"/>
      <c r="AE21" s="80"/>
    </row>
    <row r="22" spans="1:31" ht="21" customHeight="1" thickBot="1">
      <c r="A22" s="37"/>
      <c r="B22" s="506"/>
      <c r="C22" s="92">
        <f>IF(I22&lt;=50,100,IF(I22&lt;=100,100,IF(I22&lt;=300,300,IF(I22&lt;=500,500,IF(I22&lt;=1000,1000,IF(I22&lt;=2000,2000,IF(I22&lt;=4000,4000,IF(I22&lt;=8000,8000,16000))))))))</f>
        <v>500</v>
      </c>
      <c r="D22" s="93" t="s">
        <v>94</v>
      </c>
      <c r="E22" s="94">
        <f>IF(I22&lt;=100,50,IF(I22&lt;=300,100,IF(I22&lt;=500,300,IF(I22&lt;=1000,500,IF(I22&lt;=2000,1000,IF(I22&lt;=4000,2000,IF(I22&lt;=8000,4000,IF(I22&lt;=16000,8000,8000))))))))</f>
        <v>300</v>
      </c>
      <c r="F22" s="508"/>
      <c r="G22" s="95">
        <f>IF(I22&lt;=50,50,IF(I22&lt;=100,100,IF(I22&lt;=300,300,IF(I22&lt;=500,500,IF(I22&lt;=1000,1000,IF(I22&lt;=2000,2000,IF(I22&lt;=4000,4000,IF(I22&lt;=8000,8000,16000))))))))</f>
        <v>500</v>
      </c>
      <c r="H22" s="93" t="s">
        <v>94</v>
      </c>
      <c r="I22" s="96">
        <f>C8</f>
        <v>450</v>
      </c>
      <c r="J22" s="510"/>
      <c r="K22" s="513"/>
      <c r="L22" s="513"/>
      <c r="M22" s="516"/>
      <c r="N22" s="516"/>
      <c r="O22" s="516"/>
      <c r="P22" s="518"/>
      <c r="Q22" s="91"/>
      <c r="R22" s="78">
        <v>500</v>
      </c>
      <c r="S22" s="79">
        <v>11</v>
      </c>
      <c r="T22" s="79">
        <v>157</v>
      </c>
      <c r="U22" s="79">
        <v>45</v>
      </c>
      <c r="V22" s="80"/>
      <c r="W22" s="78">
        <v>500</v>
      </c>
      <c r="X22" s="79">
        <v>7</v>
      </c>
      <c r="Y22" s="79">
        <v>55</v>
      </c>
      <c r="Z22" s="79">
        <v>21</v>
      </c>
      <c r="AA22" s="80"/>
      <c r="AB22" s="80"/>
      <c r="AC22" s="80"/>
      <c r="AD22" s="80"/>
      <c r="AE22" s="80"/>
    </row>
    <row r="23" spans="1:31" ht="15.75" customHeight="1">
      <c r="A23" s="37"/>
      <c r="B23" s="97" t="s">
        <v>178</v>
      </c>
      <c r="C23" s="84"/>
      <c r="D23" s="82"/>
      <c r="E23" s="83"/>
      <c r="F23" s="254"/>
      <c r="G23" s="84"/>
      <c r="H23" s="82"/>
      <c r="I23" s="83"/>
      <c r="J23" s="252"/>
      <c r="K23" s="98"/>
      <c r="L23" s="98"/>
      <c r="M23" s="99"/>
      <c r="N23" s="99"/>
      <c r="O23" s="99"/>
      <c r="P23" s="100"/>
      <c r="Q23" s="101"/>
      <c r="R23" s="78">
        <v>1000</v>
      </c>
      <c r="S23" s="79">
        <v>17</v>
      </c>
      <c r="T23" s="79">
        <v>241</v>
      </c>
      <c r="U23" s="79">
        <v>67</v>
      </c>
      <c r="V23" s="80"/>
      <c r="W23" s="78">
        <v>1000</v>
      </c>
      <c r="X23" s="79">
        <v>10</v>
      </c>
      <c r="Y23" s="79">
        <v>99</v>
      </c>
      <c r="Z23" s="79">
        <v>34</v>
      </c>
      <c r="AA23" s="80"/>
      <c r="AB23" s="80"/>
      <c r="AC23" s="80"/>
      <c r="AD23" s="80"/>
      <c r="AE23" s="80"/>
    </row>
    <row r="24" spans="1:31" ht="15.75" customHeight="1">
      <c r="A24" s="37"/>
      <c r="B24" s="181"/>
      <c r="C24" s="84"/>
      <c r="D24" s="82"/>
      <c r="E24" s="83"/>
      <c r="F24" s="254"/>
      <c r="G24" s="84"/>
      <c r="H24" s="82"/>
      <c r="I24" s="83"/>
      <c r="J24" s="252"/>
      <c r="K24" s="98"/>
      <c r="L24" s="98"/>
      <c r="M24" s="99"/>
      <c r="N24" s="99"/>
      <c r="O24" s="99"/>
      <c r="P24" s="100"/>
      <c r="Q24" s="91"/>
      <c r="R24" s="78">
        <v>2000</v>
      </c>
      <c r="S24" s="79">
        <v>29</v>
      </c>
      <c r="T24" s="79">
        <v>409</v>
      </c>
      <c r="U24" s="79">
        <v>110</v>
      </c>
      <c r="V24" s="80"/>
      <c r="W24" s="78">
        <v>2000</v>
      </c>
      <c r="X24" s="79">
        <v>17</v>
      </c>
      <c r="Y24" s="79">
        <v>188</v>
      </c>
      <c r="Z24" s="79">
        <v>60</v>
      </c>
      <c r="AA24" s="80"/>
      <c r="AB24" s="80"/>
      <c r="AC24" s="80"/>
      <c r="AD24" s="80"/>
      <c r="AE24" s="80"/>
    </row>
    <row r="25" spans="1:31" ht="15.75" customHeight="1">
      <c r="A25" s="37"/>
      <c r="B25" s="181"/>
      <c r="C25" s="84"/>
      <c r="D25" s="82"/>
      <c r="E25" s="83"/>
      <c r="F25" s="254"/>
      <c r="G25" s="84"/>
      <c r="H25" s="82"/>
      <c r="I25" s="83"/>
      <c r="J25" s="252"/>
      <c r="K25" s="98"/>
      <c r="L25" s="98"/>
      <c r="M25" s="99"/>
      <c r="N25" s="99"/>
      <c r="O25" s="99"/>
      <c r="P25" s="100"/>
      <c r="Q25" s="102"/>
      <c r="R25" s="103">
        <v>4000</v>
      </c>
      <c r="S25" s="104">
        <v>46</v>
      </c>
      <c r="T25" s="104">
        <v>630</v>
      </c>
      <c r="U25" s="104">
        <v>168</v>
      </c>
      <c r="V25" s="80"/>
      <c r="W25" s="103">
        <v>4000</v>
      </c>
      <c r="X25" s="104">
        <v>31</v>
      </c>
      <c r="Y25" s="104">
        <v>365</v>
      </c>
      <c r="Z25" s="104">
        <v>112</v>
      </c>
      <c r="AA25" s="80"/>
      <c r="AB25" s="80"/>
      <c r="AC25" s="80"/>
    </row>
    <row r="26" spans="1:31" ht="15" customHeight="1">
      <c r="A26" s="37"/>
      <c r="B26" s="28"/>
      <c r="C26" s="105"/>
      <c r="D26" s="105"/>
      <c r="E26" s="105"/>
      <c r="F26" s="105"/>
      <c r="G26" s="105"/>
      <c r="H26" s="105"/>
      <c r="I26" s="105"/>
      <c r="R26" s="103">
        <v>8000</v>
      </c>
      <c r="S26" s="104">
        <v>80</v>
      </c>
      <c r="T26" s="104">
        <v>1067</v>
      </c>
      <c r="U26" s="104">
        <v>289</v>
      </c>
      <c r="V26" s="80"/>
      <c r="W26" s="103">
        <v>8000</v>
      </c>
      <c r="X26" s="104">
        <v>59</v>
      </c>
      <c r="Y26" s="104">
        <v>720</v>
      </c>
      <c r="Z26" s="104">
        <v>216</v>
      </c>
      <c r="AA26" s="80"/>
      <c r="AB26" s="80"/>
      <c r="AC26" s="80"/>
    </row>
    <row r="27" spans="1:31" ht="15" customHeight="1">
      <c r="A27" s="21" t="s">
        <v>27</v>
      </c>
      <c r="B27" s="106" t="s">
        <v>98</v>
      </c>
      <c r="C27" s="260"/>
      <c r="D27" s="260"/>
      <c r="E27" s="260"/>
      <c r="F27" s="470" t="e">
        <f>U7</f>
        <v>#REF!</v>
      </c>
      <c r="G27" s="471"/>
      <c r="H27" s="503" t="s">
        <v>99</v>
      </c>
      <c r="I27" s="453"/>
      <c r="J27" s="180">
        <f>P19</f>
        <v>51</v>
      </c>
      <c r="K27" s="455" t="e">
        <f>ROUND(F27*J27,0)</f>
        <v>#REF!</v>
      </c>
      <c r="L27" s="494"/>
      <c r="M27" s="494"/>
      <c r="N27" s="494"/>
      <c r="O27" s="494"/>
      <c r="P27" s="107" t="s">
        <v>100</v>
      </c>
      <c r="Q27" s="108" t="e">
        <f>K27</f>
        <v>#REF!</v>
      </c>
      <c r="R27" s="103">
        <v>16000</v>
      </c>
      <c r="S27" s="104">
        <v>140</v>
      </c>
      <c r="T27" s="104">
        <v>1828</v>
      </c>
      <c r="U27" s="104">
        <v>506</v>
      </c>
      <c r="V27" s="80"/>
      <c r="W27" s="103">
        <v>16000</v>
      </c>
      <c r="X27" s="104">
        <v>115</v>
      </c>
      <c r="Y27" s="104">
        <v>1431</v>
      </c>
      <c r="Z27" s="104">
        <v>424</v>
      </c>
      <c r="AA27" s="80"/>
      <c r="AB27" s="80"/>
      <c r="AC27" s="80"/>
    </row>
    <row r="28" spans="1:31" ht="20.25" customHeight="1">
      <c r="A28" s="37"/>
      <c r="B28" s="106" t="s">
        <v>101</v>
      </c>
      <c r="C28" s="260"/>
      <c r="D28" s="260"/>
      <c r="E28" s="260"/>
      <c r="F28" s="470" t="e">
        <f>U7</f>
        <v>#REF!</v>
      </c>
      <c r="G28" s="471"/>
      <c r="H28" s="503" t="s">
        <v>99</v>
      </c>
      <c r="I28" s="453"/>
      <c r="J28" s="180">
        <f>P21</f>
        <v>23</v>
      </c>
      <c r="K28" s="455" t="e">
        <f>ROUND(F28*J28,0)</f>
        <v>#REF!</v>
      </c>
      <c r="L28" s="453"/>
      <c r="M28" s="453"/>
      <c r="N28" s="453"/>
      <c r="O28" s="453"/>
      <c r="P28" s="107" t="s">
        <v>100</v>
      </c>
      <c r="Q28" s="108"/>
      <c r="R28" s="109"/>
      <c r="S28" s="6"/>
      <c r="T28" s="6"/>
      <c r="U28" s="110"/>
    </row>
    <row r="29" spans="1:31" ht="20.25" customHeight="1">
      <c r="A29" s="37"/>
      <c r="B29" s="106" t="s">
        <v>102</v>
      </c>
      <c r="C29" s="260"/>
      <c r="D29" s="260"/>
      <c r="E29" s="260"/>
      <c r="F29" s="470" t="e">
        <f>U7</f>
        <v>#REF!</v>
      </c>
      <c r="G29" s="471"/>
      <c r="H29" s="503" t="s">
        <v>99</v>
      </c>
      <c r="I29" s="453"/>
      <c r="J29" s="180">
        <f>P19-P21</f>
        <v>28</v>
      </c>
      <c r="K29" s="455" t="e">
        <f>ROUND(F29*J29,0)</f>
        <v>#REF!</v>
      </c>
      <c r="L29" s="453"/>
      <c r="M29" s="453"/>
      <c r="N29" s="453"/>
      <c r="O29" s="453"/>
      <c r="P29" s="107" t="s">
        <v>100</v>
      </c>
      <c r="R29" s="111" t="s">
        <v>72</v>
      </c>
      <c r="S29" s="111"/>
      <c r="T29" s="112" t="s">
        <v>73</v>
      </c>
      <c r="U29" s="112"/>
      <c r="V29" s="111" t="s">
        <v>74</v>
      </c>
      <c r="W29" s="111"/>
      <c r="X29" s="111" t="s">
        <v>61</v>
      </c>
      <c r="Y29" s="111"/>
      <c r="Z29" s="111" t="s">
        <v>60</v>
      </c>
      <c r="AA29" s="111"/>
      <c r="AB29" s="113" t="s">
        <v>77</v>
      </c>
      <c r="AC29" s="113"/>
    </row>
    <row r="30" spans="1:31" ht="23.25" customHeight="1">
      <c r="C30" s="105"/>
      <c r="D30" s="105"/>
      <c r="E30" s="105"/>
      <c r="F30" s="105"/>
      <c r="G30" s="105"/>
      <c r="H30" s="105"/>
      <c r="I30" s="105"/>
      <c r="R30" s="114">
        <v>1</v>
      </c>
      <c r="S30" s="204">
        <v>0.63</v>
      </c>
      <c r="T30" s="115" t="s">
        <v>103</v>
      </c>
      <c r="U30" s="116">
        <v>1</v>
      </c>
      <c r="V30" s="117" t="s">
        <v>64</v>
      </c>
      <c r="W30" s="204">
        <v>1</v>
      </c>
      <c r="X30" s="204" t="s">
        <v>104</v>
      </c>
      <c r="Y30" s="204">
        <v>0.85</v>
      </c>
      <c r="Z30" s="204" t="s">
        <v>105</v>
      </c>
      <c r="AA30" s="204">
        <v>1</v>
      </c>
      <c r="AB30" s="113" t="s">
        <v>106</v>
      </c>
      <c r="AC30" s="113">
        <v>1</v>
      </c>
    </row>
    <row r="31" spans="1:31" s="13" customFormat="1" ht="23.25" customHeight="1">
      <c r="A31" s="9" t="s">
        <v>107</v>
      </c>
      <c r="B31" s="12"/>
      <c r="C31" s="118" t="s">
        <v>108</v>
      </c>
      <c r="D31" s="118"/>
      <c r="E31" s="118"/>
      <c r="F31" s="504">
        <f>$U$4</f>
        <v>0.56999999999999995</v>
      </c>
      <c r="G31" s="453"/>
      <c r="H31" s="251" t="s">
        <v>30</v>
      </c>
      <c r="I31" s="118" t="s">
        <v>76</v>
      </c>
      <c r="J31" s="12"/>
      <c r="K31" s="12"/>
      <c r="L31" s="12"/>
      <c r="M31" s="12"/>
      <c r="N31" s="12"/>
      <c r="O31" s="12"/>
      <c r="P31" s="12"/>
      <c r="Q31" s="11"/>
      <c r="R31" s="114">
        <v>2</v>
      </c>
      <c r="S31" s="119">
        <v>0.75</v>
      </c>
      <c r="T31" s="115" t="s">
        <v>63</v>
      </c>
      <c r="U31" s="116">
        <v>1.1000000000000001</v>
      </c>
      <c r="V31" s="117" t="s">
        <v>109</v>
      </c>
      <c r="W31" s="204">
        <v>1.1000000000000001</v>
      </c>
      <c r="X31" s="204" t="s">
        <v>66</v>
      </c>
      <c r="Y31" s="204">
        <v>1</v>
      </c>
      <c r="Z31" s="204" t="s">
        <v>110</v>
      </c>
      <c r="AA31" s="204">
        <v>1.05</v>
      </c>
      <c r="AB31" s="113" t="s">
        <v>111</v>
      </c>
      <c r="AC31" s="113">
        <v>0.97</v>
      </c>
    </row>
    <row r="32" spans="1:31" ht="23.25" customHeight="1">
      <c r="A32" s="21"/>
      <c r="B32" s="120"/>
      <c r="C32" s="500" t="e">
        <f>K27</f>
        <v>#REF!</v>
      </c>
      <c r="D32" s="500"/>
      <c r="E32" s="500"/>
      <c r="F32" s="121" t="s">
        <v>175</v>
      </c>
      <c r="G32" s="121"/>
      <c r="H32" s="501">
        <f>F31</f>
        <v>0.56999999999999995</v>
      </c>
      <c r="I32" s="501"/>
      <c r="J32" s="259">
        <f>P13</f>
        <v>0.95</v>
      </c>
      <c r="K32" s="455" t="e">
        <f>ROUND(C32*H32*J32,0)</f>
        <v>#REF!</v>
      </c>
      <c r="L32" s="453"/>
      <c r="M32" s="453"/>
      <c r="N32" s="453"/>
      <c r="O32" s="453"/>
      <c r="P32" s="107" t="s">
        <v>100</v>
      </c>
      <c r="Q32" s="108" t="e">
        <f>K32</f>
        <v>#REF!</v>
      </c>
      <c r="R32" s="114">
        <v>3</v>
      </c>
      <c r="S32" s="204">
        <v>0.88</v>
      </c>
      <c r="T32" s="115" t="s">
        <v>112</v>
      </c>
      <c r="U32" s="116">
        <v>1.3</v>
      </c>
      <c r="V32" s="117" t="s">
        <v>113</v>
      </c>
      <c r="W32" s="204">
        <v>1.3</v>
      </c>
      <c r="X32" s="204" t="s">
        <v>114</v>
      </c>
      <c r="Y32" s="204">
        <v>1.1499999999999999</v>
      </c>
      <c r="Z32" s="204" t="s">
        <v>115</v>
      </c>
      <c r="AA32" s="204">
        <v>1.1000000000000001</v>
      </c>
      <c r="AB32" s="113" t="s">
        <v>116</v>
      </c>
      <c r="AC32" s="113">
        <v>0.95</v>
      </c>
    </row>
    <row r="33" spans="1:29" ht="23.25" customHeight="1">
      <c r="C33" s="122"/>
      <c r="D33" s="105"/>
      <c r="E33" s="105"/>
      <c r="F33" s="105"/>
      <c r="G33" s="105"/>
      <c r="H33" s="105"/>
      <c r="I33" s="105"/>
      <c r="J33" s="123"/>
      <c r="K33" s="455"/>
      <c r="L33" s="453"/>
      <c r="M33" s="453"/>
      <c r="N33" s="453"/>
      <c r="O33" s="453"/>
      <c r="R33" s="114">
        <v>4</v>
      </c>
      <c r="S33" s="124">
        <v>1</v>
      </c>
      <c r="T33" s="115" t="s">
        <v>117</v>
      </c>
      <c r="U33" s="116">
        <v>1.5</v>
      </c>
      <c r="V33" s="117"/>
      <c r="W33" s="204"/>
      <c r="X33" s="204"/>
      <c r="Y33" s="204"/>
      <c r="Z33" s="204" t="s">
        <v>118</v>
      </c>
      <c r="AA33" s="204">
        <v>1.1499999999999999</v>
      </c>
      <c r="AB33" s="267" t="s">
        <v>119</v>
      </c>
    </row>
    <row r="34" spans="1:29" s="13" customFormat="1" ht="23.25" customHeight="1">
      <c r="A34" s="9" t="s">
        <v>120</v>
      </c>
      <c r="B34" s="12"/>
      <c r="C34" s="125" t="s">
        <v>121</v>
      </c>
      <c r="D34" s="12"/>
      <c r="E34" s="12"/>
      <c r="F34" s="12"/>
      <c r="G34" s="265">
        <f>U5</f>
        <v>0.2</v>
      </c>
      <c r="H34" s="251" t="s">
        <v>30</v>
      </c>
      <c r="I34" s="118" t="s">
        <v>76</v>
      </c>
      <c r="J34" s="126"/>
      <c r="K34" s="12"/>
      <c r="L34" s="12"/>
      <c r="M34" s="12"/>
      <c r="N34" s="12"/>
      <c r="O34" s="12"/>
      <c r="P34" s="12"/>
      <c r="Q34" s="11"/>
      <c r="R34" s="114">
        <v>5</v>
      </c>
      <c r="S34" s="127">
        <v>1.08</v>
      </c>
      <c r="T34" s="115" t="s">
        <v>122</v>
      </c>
      <c r="U34" s="116">
        <v>1.5</v>
      </c>
      <c r="V34" s="12"/>
      <c r="X34" s="128"/>
      <c r="Y34" s="128"/>
      <c r="Z34" s="129" t="s">
        <v>123</v>
      </c>
      <c r="AA34" s="129">
        <v>1.2</v>
      </c>
    </row>
    <row r="35" spans="1:29" ht="23.25" customHeight="1">
      <c r="A35" s="21"/>
      <c r="B35" s="130"/>
      <c r="C35" s="500" t="e">
        <f>K27+K32</f>
        <v>#REF!</v>
      </c>
      <c r="D35" s="500"/>
      <c r="E35" s="500"/>
      <c r="F35" s="121" t="s">
        <v>173</v>
      </c>
      <c r="G35" s="121"/>
      <c r="H35" s="501">
        <f>G34</f>
        <v>0.2</v>
      </c>
      <c r="I35" s="501"/>
      <c r="J35" s="259">
        <f>J32</f>
        <v>0.95</v>
      </c>
      <c r="K35" s="455" t="e">
        <f>ROUND(C35*H35*J35,0)</f>
        <v>#REF!</v>
      </c>
      <c r="L35" s="453"/>
      <c r="M35" s="453"/>
      <c r="N35" s="453"/>
      <c r="O35" s="453"/>
      <c r="P35" s="107" t="s">
        <v>29</v>
      </c>
      <c r="Q35" s="108" t="e">
        <f>C35</f>
        <v>#REF!</v>
      </c>
      <c r="R35" s="114">
        <v>6</v>
      </c>
      <c r="S35" s="124">
        <v>1.1499999999999999</v>
      </c>
      <c r="T35" s="128" t="s">
        <v>124</v>
      </c>
      <c r="U35" s="7">
        <v>1.1000000000000001</v>
      </c>
      <c r="V35" s="267" t="e">
        <f>K35</f>
        <v>#REF!</v>
      </c>
    </row>
    <row r="36" spans="1:29" ht="23.25" customHeight="1">
      <c r="A36" s="9" t="s">
        <v>125</v>
      </c>
      <c r="B36" s="12"/>
      <c r="C36" s="502"/>
      <c r="D36" s="502"/>
      <c r="E36" s="502"/>
      <c r="F36" s="502"/>
      <c r="G36" s="12"/>
      <c r="H36" s="12"/>
      <c r="I36" s="12"/>
      <c r="J36" s="22" t="s">
        <v>174</v>
      </c>
      <c r="K36" s="455" t="e">
        <f>K37+K45+K58+K61+K64+K67</f>
        <v>#REF!</v>
      </c>
      <c r="L36" s="453"/>
      <c r="M36" s="453"/>
      <c r="N36" s="453"/>
      <c r="O36" s="453"/>
      <c r="P36" s="107" t="s">
        <v>100</v>
      </c>
      <c r="R36" s="114">
        <v>7</v>
      </c>
      <c r="S36" s="204">
        <v>1.23</v>
      </c>
    </row>
    <row r="37" spans="1:29" ht="23.25" customHeight="1">
      <c r="A37" s="21" t="s">
        <v>27</v>
      </c>
      <c r="B37" s="106" t="s">
        <v>126</v>
      </c>
      <c r="C37" s="260"/>
      <c r="D37" s="260"/>
      <c r="E37" s="131"/>
      <c r="F37" s="498"/>
      <c r="G37" s="496"/>
      <c r="H37" s="496"/>
      <c r="I37" s="121"/>
      <c r="J37" s="259">
        <f>J35</f>
        <v>0.95</v>
      </c>
      <c r="K37" s="455">
        <f>K43*J37</f>
        <v>437000</v>
      </c>
      <c r="L37" s="453"/>
      <c r="M37" s="453"/>
      <c r="N37" s="453"/>
      <c r="O37" s="453"/>
      <c r="P37" s="107" t="s">
        <v>100</v>
      </c>
      <c r="Q37" s="108">
        <f>K37</f>
        <v>437000</v>
      </c>
      <c r="R37" s="114">
        <v>8</v>
      </c>
      <c r="S37" s="132">
        <v>1.3</v>
      </c>
      <c r="T37" s="6"/>
      <c r="V37" s="12"/>
      <c r="W37" s="13"/>
      <c r="X37" s="13"/>
      <c r="Y37" s="13"/>
      <c r="Z37" s="13"/>
      <c r="AA37" s="13"/>
      <c r="AB37" s="13"/>
      <c r="AC37" s="13"/>
    </row>
    <row r="38" spans="1:29" ht="23.25" customHeight="1">
      <c r="B38" s="267" t="s">
        <v>127</v>
      </c>
      <c r="E38" s="267" t="s">
        <v>128</v>
      </c>
      <c r="R38" s="114">
        <v>9</v>
      </c>
      <c r="S38" s="204">
        <v>1.38</v>
      </c>
    </row>
    <row r="39" spans="1:29" s="133" customFormat="1" ht="15.75" customHeight="1">
      <c r="B39" s="134"/>
      <c r="C39" s="264"/>
      <c r="E39" s="120" t="s">
        <v>129</v>
      </c>
      <c r="G39" s="134"/>
      <c r="K39" s="497">
        <v>20000</v>
      </c>
      <c r="L39" s="497"/>
      <c r="M39" s="133" t="s">
        <v>100</v>
      </c>
      <c r="Q39" s="135"/>
      <c r="R39" s="128"/>
      <c r="S39" s="128"/>
      <c r="T39" s="128"/>
      <c r="U39" s="7"/>
      <c r="V39" s="267"/>
      <c r="W39" s="267"/>
      <c r="X39" s="267"/>
      <c r="Y39" s="267"/>
      <c r="Z39" s="267"/>
      <c r="AA39" s="267"/>
      <c r="AB39" s="267"/>
      <c r="AC39" s="267"/>
    </row>
    <row r="40" spans="1:29" s="133" customFormat="1" ht="15.75" customHeight="1" thickBot="1">
      <c r="B40" s="134"/>
      <c r="C40" s="264"/>
      <c r="E40" s="120" t="s">
        <v>130</v>
      </c>
      <c r="G40" s="134"/>
      <c r="K40" s="497">
        <v>0</v>
      </c>
      <c r="L40" s="497"/>
      <c r="M40" s="133" t="s">
        <v>100</v>
      </c>
      <c r="Q40" s="135"/>
      <c r="R40" s="128"/>
      <c r="S40" s="128"/>
      <c r="T40" s="128"/>
      <c r="U40" s="7"/>
      <c r="V40" s="267"/>
      <c r="W40" s="267"/>
      <c r="X40" s="267"/>
      <c r="Y40" s="267"/>
      <c r="Z40" s="267"/>
      <c r="AA40" s="267"/>
      <c r="AB40" s="267"/>
      <c r="AC40" s="267"/>
    </row>
    <row r="41" spans="1:29" s="133" customFormat="1" ht="15.75" customHeight="1" thickTop="1">
      <c r="B41" s="136"/>
      <c r="C41" s="137"/>
      <c r="E41" s="138" t="s">
        <v>131</v>
      </c>
      <c r="F41" s="139"/>
      <c r="G41" s="140"/>
      <c r="H41" s="139"/>
      <c r="I41" s="139"/>
      <c r="J41" s="139"/>
      <c r="K41" s="499">
        <f>SUM(K39:K40)</f>
        <v>20000</v>
      </c>
      <c r="L41" s="499"/>
      <c r="M41" s="139" t="s">
        <v>100</v>
      </c>
      <c r="Q41" s="135"/>
      <c r="R41" s="128"/>
      <c r="S41" s="128"/>
      <c r="T41" s="128"/>
      <c r="U41" s="7"/>
    </row>
    <row r="42" spans="1:29" s="133" customFormat="1" ht="15.75" customHeight="1">
      <c r="B42" s="136"/>
      <c r="C42" s="137"/>
      <c r="E42" s="141"/>
      <c r="F42" s="273"/>
      <c r="G42" s="136"/>
      <c r="H42" s="273"/>
      <c r="I42" s="273"/>
      <c r="J42" s="273"/>
      <c r="K42" s="137"/>
      <c r="L42" s="137"/>
      <c r="M42" s="273"/>
      <c r="Q42" s="135"/>
      <c r="R42" s="128"/>
      <c r="S42" s="128"/>
      <c r="T42" s="128"/>
      <c r="U42" s="7"/>
    </row>
    <row r="43" spans="1:29" ht="15.75" customHeight="1">
      <c r="B43" s="142"/>
      <c r="C43" s="470">
        <f>$K$41</f>
        <v>20000</v>
      </c>
      <c r="D43" s="471"/>
      <c r="E43" s="471"/>
      <c r="F43" s="452" t="s">
        <v>132</v>
      </c>
      <c r="G43" s="472"/>
      <c r="H43" s="491">
        <f>$P$21</f>
        <v>23</v>
      </c>
      <c r="I43" s="491"/>
      <c r="J43" s="261" t="s">
        <v>133</v>
      </c>
      <c r="K43" s="452">
        <f>ROUND(C43*H43,0)</f>
        <v>460000</v>
      </c>
      <c r="L43" s="452"/>
      <c r="M43" s="471"/>
      <c r="N43" s="261" t="s">
        <v>100</v>
      </c>
      <c r="Q43" s="39">
        <f>H43</f>
        <v>23</v>
      </c>
      <c r="V43" s="133"/>
      <c r="W43" s="133"/>
      <c r="X43" s="133"/>
      <c r="Y43" s="133"/>
      <c r="Z43" s="133"/>
      <c r="AA43" s="133"/>
      <c r="AB43" s="133"/>
      <c r="AC43" s="133"/>
    </row>
    <row r="44" spans="1:29" s="144" customFormat="1" ht="15.75" customHeight="1">
      <c r="A44" s="267"/>
      <c r="B44" s="267"/>
      <c r="C44" s="267"/>
      <c r="D44" s="267"/>
      <c r="E44" s="267"/>
      <c r="F44" s="267"/>
      <c r="G44" s="267"/>
      <c r="H44" s="267"/>
      <c r="I44" s="267"/>
      <c r="J44" s="267"/>
      <c r="K44" s="267"/>
      <c r="L44" s="267"/>
      <c r="M44" s="267"/>
      <c r="N44" s="267"/>
      <c r="O44" s="267"/>
      <c r="P44" s="267"/>
      <c r="Q44" s="143"/>
      <c r="R44" s="128"/>
      <c r="S44" s="128"/>
      <c r="T44" s="128"/>
      <c r="U44" s="7"/>
      <c r="V44" s="133"/>
      <c r="W44" s="133"/>
      <c r="X44" s="133"/>
      <c r="Y44" s="133"/>
      <c r="Z44" s="133"/>
      <c r="AA44" s="133"/>
      <c r="AB44" s="133"/>
      <c r="AC44" s="133"/>
    </row>
    <row r="45" spans="1:29" ht="15.75" customHeight="1">
      <c r="A45" s="21" t="s">
        <v>27</v>
      </c>
      <c r="B45" s="106" t="s">
        <v>67</v>
      </c>
      <c r="C45" s="260"/>
      <c r="D45" s="260"/>
      <c r="E45" s="260"/>
      <c r="F45" s="495"/>
      <c r="G45" s="496"/>
      <c r="H45" s="496"/>
      <c r="I45" s="145"/>
      <c r="J45" s="259">
        <f>J32</f>
        <v>0.95</v>
      </c>
      <c r="K45" s="455" t="e">
        <f>K56*J45</f>
        <v>#REF!</v>
      </c>
      <c r="L45" s="453"/>
      <c r="M45" s="453"/>
      <c r="N45" s="453"/>
      <c r="O45" s="453"/>
      <c r="P45" s="107" t="s">
        <v>100</v>
      </c>
      <c r="Q45" s="108" t="e">
        <f>K45</f>
        <v>#REF!</v>
      </c>
      <c r="V45" s="133"/>
      <c r="W45" s="133"/>
      <c r="X45" s="133"/>
      <c r="Y45" s="133"/>
      <c r="Z45" s="133"/>
      <c r="AA45" s="133"/>
      <c r="AB45" s="133"/>
      <c r="AC45" s="133"/>
    </row>
    <row r="46" spans="1:29" ht="18" customHeight="1">
      <c r="B46" s="267" t="s">
        <v>134</v>
      </c>
      <c r="K46" s="262"/>
      <c r="L46" s="262"/>
      <c r="M46" s="262"/>
      <c r="N46" s="262"/>
    </row>
    <row r="47" spans="1:29" s="133" customFormat="1" ht="18" customHeight="1">
      <c r="B47" s="264"/>
      <c r="C47" s="497">
        <v>19570000</v>
      </c>
      <c r="D47" s="453"/>
      <c r="E47" s="453"/>
      <c r="F47" s="497" t="s">
        <v>135</v>
      </c>
      <c r="G47" s="497"/>
      <c r="H47" s="264" t="s">
        <v>30</v>
      </c>
      <c r="I47" s="360" t="e">
        <f>U8</f>
        <v>#REF!</v>
      </c>
      <c r="J47" s="264" t="s">
        <v>136</v>
      </c>
      <c r="K47" s="493" t="e">
        <f>ROUND(C47*I47*10^(-7),0)</f>
        <v>#REF!</v>
      </c>
      <c r="L47" s="494"/>
      <c r="M47" s="264" t="s">
        <v>137</v>
      </c>
      <c r="N47" s="256"/>
      <c r="Q47" s="135"/>
      <c r="R47" s="146"/>
      <c r="S47" s="146"/>
      <c r="T47" s="146"/>
      <c r="U47" s="147"/>
      <c r="V47" s="144"/>
      <c r="W47" s="144"/>
      <c r="X47" s="144"/>
      <c r="Y47" s="144"/>
      <c r="Z47" s="144"/>
      <c r="AA47" s="144"/>
      <c r="AB47" s="144"/>
      <c r="AC47" s="144"/>
    </row>
    <row r="48" spans="1:29" s="133" customFormat="1" ht="15.75" customHeight="1">
      <c r="B48" s="264"/>
      <c r="C48" s="264"/>
      <c r="D48" s="264"/>
      <c r="E48" s="264" t="e">
        <f>K47</f>
        <v>#REF!</v>
      </c>
      <c r="F48" s="497" t="s">
        <v>42</v>
      </c>
      <c r="G48" s="497"/>
      <c r="H48" s="264" t="s">
        <v>30</v>
      </c>
      <c r="I48" s="264">
        <v>8</v>
      </c>
      <c r="J48" s="264" t="s">
        <v>138</v>
      </c>
      <c r="K48" s="493" t="e">
        <f>ROUND(E48*I48,0)</f>
        <v>#REF!</v>
      </c>
      <c r="L48" s="493"/>
      <c r="M48" s="264" t="s">
        <v>139</v>
      </c>
      <c r="N48" s="256"/>
      <c r="Q48" s="135"/>
      <c r="R48" s="128"/>
      <c r="S48" s="128"/>
      <c r="T48" s="128"/>
      <c r="U48" s="7"/>
      <c r="V48" s="267"/>
      <c r="W48" s="267"/>
      <c r="X48" s="267"/>
      <c r="Y48" s="267"/>
      <c r="Z48" s="267"/>
      <c r="AA48" s="267"/>
      <c r="AB48" s="267"/>
      <c r="AC48" s="267"/>
    </row>
    <row r="49" spans="1:29" ht="15.75" customHeight="1">
      <c r="D49" s="263"/>
      <c r="E49" s="263" t="s">
        <v>140</v>
      </c>
      <c r="F49" s="263"/>
      <c r="G49" s="263"/>
      <c r="H49" s="263"/>
      <c r="I49" s="148" t="s">
        <v>141</v>
      </c>
      <c r="J49" s="263"/>
      <c r="K49" s="488" t="e">
        <f>K48</f>
        <v>#REF!</v>
      </c>
      <c r="L49" s="488"/>
      <c r="M49" s="257" t="s">
        <v>139</v>
      </c>
      <c r="N49" s="257"/>
    </row>
    <row r="50" spans="1:29" ht="15.75" customHeight="1">
      <c r="B50" s="267" t="s">
        <v>142</v>
      </c>
      <c r="I50" s="149"/>
      <c r="K50" s="262"/>
      <c r="L50" s="262"/>
      <c r="M50" s="262"/>
      <c r="N50" s="262"/>
      <c r="V50" s="133"/>
      <c r="W50" s="133"/>
      <c r="X50" s="133"/>
      <c r="Y50" s="133"/>
      <c r="Z50" s="133"/>
      <c r="AA50" s="133"/>
      <c r="AB50" s="133"/>
      <c r="AC50" s="133"/>
    </row>
    <row r="51" spans="1:29" s="133" customFormat="1" ht="15.75" customHeight="1">
      <c r="B51" s="492" t="s">
        <v>143</v>
      </c>
      <c r="C51" s="492"/>
      <c r="D51" s="493" t="e">
        <f>U8</f>
        <v>#REF!</v>
      </c>
      <c r="E51" s="494"/>
      <c r="F51" s="264" t="s">
        <v>144</v>
      </c>
      <c r="H51" s="264" t="s">
        <v>30</v>
      </c>
      <c r="I51" s="150">
        <v>10</v>
      </c>
      <c r="J51" s="264" t="s">
        <v>145</v>
      </c>
      <c r="K51" s="493" t="e">
        <f>D51*I51</f>
        <v>#REF!</v>
      </c>
      <c r="L51" s="493"/>
      <c r="M51" s="264" t="s">
        <v>139</v>
      </c>
      <c r="N51" s="256"/>
      <c r="Q51" s="135"/>
      <c r="R51" s="128"/>
      <c r="S51" s="128"/>
      <c r="T51" s="128"/>
      <c r="U51" s="7"/>
    </row>
    <row r="52" spans="1:29" s="133" customFormat="1" ht="15.75" customHeight="1">
      <c r="B52" s="492" t="s">
        <v>146</v>
      </c>
      <c r="C52" s="492"/>
      <c r="D52" s="493" t="e">
        <f>K51</f>
        <v>#REF!</v>
      </c>
      <c r="E52" s="494"/>
      <c r="F52" s="264" t="s">
        <v>144</v>
      </c>
      <c r="H52" s="264" t="s">
        <v>30</v>
      </c>
      <c r="I52" s="151">
        <v>0.1</v>
      </c>
      <c r="J52" s="264"/>
      <c r="K52" s="493" t="e">
        <f>ROUND(D52*I52,0)</f>
        <v>#REF!</v>
      </c>
      <c r="L52" s="493"/>
      <c r="M52" s="264" t="s">
        <v>139</v>
      </c>
      <c r="N52" s="256"/>
      <c r="Q52" s="135"/>
      <c r="R52" s="128"/>
      <c r="S52" s="128"/>
      <c r="T52" s="128"/>
      <c r="U52" s="7"/>
      <c r="V52" s="267"/>
      <c r="W52" s="267"/>
      <c r="X52" s="267"/>
      <c r="Y52" s="267"/>
      <c r="Z52" s="267"/>
      <c r="AA52" s="267"/>
      <c r="AB52" s="267"/>
      <c r="AC52" s="267"/>
    </row>
    <row r="53" spans="1:29" ht="15.75" customHeight="1" thickBot="1">
      <c r="D53" s="263"/>
      <c r="E53" s="263" t="s">
        <v>140</v>
      </c>
      <c r="F53" s="263"/>
      <c r="G53" s="263"/>
      <c r="H53" s="263"/>
      <c r="I53" s="148" t="s">
        <v>141</v>
      </c>
      <c r="J53" s="263"/>
      <c r="K53" s="488" t="e">
        <f>K51+K52</f>
        <v>#REF!</v>
      </c>
      <c r="L53" s="488"/>
      <c r="M53" s="257" t="s">
        <v>139</v>
      </c>
      <c r="N53" s="257"/>
    </row>
    <row r="54" spans="1:29" ht="15.75" customHeight="1" thickTop="1">
      <c r="D54" s="152"/>
      <c r="E54" s="152" t="s">
        <v>147</v>
      </c>
      <c r="F54" s="152"/>
      <c r="G54" s="152"/>
      <c r="H54" s="152"/>
      <c r="I54" s="153" t="s">
        <v>141</v>
      </c>
      <c r="J54" s="152"/>
      <c r="K54" s="489" t="e">
        <f>ROUND(K49+K53,0)</f>
        <v>#REF!</v>
      </c>
      <c r="L54" s="489"/>
      <c r="M54" s="266" t="s">
        <v>139</v>
      </c>
      <c r="N54" s="266"/>
      <c r="V54" s="133"/>
      <c r="W54" s="133"/>
      <c r="X54" s="133"/>
      <c r="Y54" s="133"/>
      <c r="Z54" s="133"/>
      <c r="AA54" s="133"/>
      <c r="AB54" s="133"/>
      <c r="AC54" s="133"/>
    </row>
    <row r="55" spans="1:29" ht="15.75" customHeight="1">
      <c r="I55" s="149"/>
      <c r="K55" s="262"/>
      <c r="L55" s="262"/>
      <c r="M55" s="262"/>
      <c r="N55" s="262"/>
      <c r="V55" s="133"/>
      <c r="W55" s="133"/>
      <c r="X55" s="133"/>
      <c r="Y55" s="133"/>
      <c r="Z55" s="133"/>
      <c r="AA55" s="133"/>
      <c r="AB55" s="133"/>
      <c r="AC55" s="133"/>
    </row>
    <row r="56" spans="1:29" ht="15.75" customHeight="1">
      <c r="B56" s="142"/>
      <c r="C56" s="470" t="e">
        <f>K54</f>
        <v>#REF!</v>
      </c>
      <c r="D56" s="490"/>
      <c r="E56" s="490"/>
      <c r="F56" s="452" t="s">
        <v>132</v>
      </c>
      <c r="G56" s="472"/>
      <c r="H56" s="491">
        <f>ROUND(P21/4,0)</f>
        <v>6</v>
      </c>
      <c r="I56" s="491"/>
      <c r="J56" s="261" t="s">
        <v>165</v>
      </c>
      <c r="K56" s="452" t="e">
        <f>ROUND(C56*H56,0)</f>
        <v>#REF!</v>
      </c>
      <c r="L56" s="452"/>
      <c r="M56" s="471"/>
      <c r="N56" s="261" t="s">
        <v>100</v>
      </c>
      <c r="Q56" s="39">
        <f>H56</f>
        <v>6</v>
      </c>
      <c r="R56" s="128" t="s">
        <v>148</v>
      </c>
    </row>
    <row r="57" spans="1:29" s="144" customFormat="1" ht="15.75" customHeight="1">
      <c r="A57" s="267"/>
      <c r="B57" s="267"/>
      <c r="C57" s="267"/>
      <c r="D57" s="267"/>
      <c r="E57" s="267"/>
      <c r="F57" s="267"/>
      <c r="G57" s="267"/>
      <c r="H57" s="267"/>
      <c r="I57" s="149"/>
      <c r="J57" s="267"/>
      <c r="K57" s="262"/>
      <c r="L57" s="262"/>
      <c r="M57" s="262"/>
      <c r="N57" s="262"/>
      <c r="O57" s="267"/>
      <c r="P57" s="267"/>
      <c r="Q57" s="143"/>
      <c r="R57" s="128"/>
      <c r="S57" s="128"/>
      <c r="T57" s="128"/>
      <c r="U57" s="7"/>
      <c r="V57" s="267"/>
      <c r="W57" s="267"/>
      <c r="X57" s="267"/>
      <c r="Y57" s="267"/>
      <c r="Z57" s="267"/>
      <c r="AA57" s="267"/>
      <c r="AB57" s="267"/>
      <c r="AC57" s="267"/>
    </row>
    <row r="58" spans="1:29" ht="15.75" customHeight="1">
      <c r="A58" s="21" t="s">
        <v>27</v>
      </c>
      <c r="B58" s="106" t="s">
        <v>69</v>
      </c>
      <c r="C58" s="250" t="s">
        <v>149</v>
      </c>
      <c r="D58" s="260"/>
      <c r="E58" s="260"/>
      <c r="F58" s="262"/>
      <c r="G58" s="250"/>
      <c r="H58" s="8"/>
      <c r="I58" s="154"/>
      <c r="J58" s="259">
        <f>J32</f>
        <v>0.95</v>
      </c>
      <c r="K58" s="455" t="e">
        <f>K59*J58</f>
        <v>#REF!</v>
      </c>
      <c r="L58" s="453"/>
      <c r="M58" s="453"/>
      <c r="N58" s="453"/>
      <c r="O58" s="453"/>
      <c r="P58" s="107" t="s">
        <v>100</v>
      </c>
      <c r="Q58" s="108"/>
      <c r="R58" s="128" t="s">
        <v>150</v>
      </c>
    </row>
    <row r="59" spans="1:29" ht="18" customHeight="1">
      <c r="B59" s="142" t="s">
        <v>151</v>
      </c>
      <c r="C59" s="261"/>
      <c r="D59" s="155"/>
      <c r="E59" s="255">
        <f>ROUND(P21*40%,1)</f>
        <v>9.1999999999999993</v>
      </c>
      <c r="F59" s="486" t="s">
        <v>152</v>
      </c>
      <c r="G59" s="486"/>
      <c r="H59" s="452" t="e">
        <f>U10</f>
        <v>#REF!</v>
      </c>
      <c r="I59" s="452"/>
      <c r="J59" s="261" t="s">
        <v>153</v>
      </c>
      <c r="K59" s="452" t="e">
        <f>ROUND(E59*H59,0)</f>
        <v>#REF!</v>
      </c>
      <c r="L59" s="452"/>
      <c r="M59" s="453"/>
      <c r="N59" s="261" t="s">
        <v>100</v>
      </c>
      <c r="Q59" s="39">
        <f>E59</f>
        <v>9.1999999999999993</v>
      </c>
      <c r="R59" s="128" t="s">
        <v>154</v>
      </c>
      <c r="U59" s="7" t="e">
        <f>K58</f>
        <v>#REF!</v>
      </c>
    </row>
    <row r="60" spans="1:29" ht="15.75" customHeight="1">
      <c r="D60" s="261"/>
      <c r="E60" s="261"/>
      <c r="F60" s="261"/>
      <c r="G60" s="261"/>
      <c r="H60" s="261"/>
      <c r="I60" s="261"/>
      <c r="J60" s="261"/>
      <c r="K60" s="261"/>
      <c r="L60" s="261"/>
      <c r="M60" s="261"/>
      <c r="N60" s="261"/>
      <c r="R60" s="146"/>
      <c r="S60" s="146"/>
      <c r="T60" s="146"/>
      <c r="U60" s="147"/>
      <c r="V60" s="144"/>
      <c r="W60" s="144"/>
      <c r="X60" s="144"/>
      <c r="Y60" s="144"/>
      <c r="Z60" s="144"/>
      <c r="AA60" s="144"/>
      <c r="AB60" s="144"/>
      <c r="AC60" s="144"/>
    </row>
    <row r="61" spans="1:29" ht="15.75" customHeight="1">
      <c r="A61" s="21" t="s">
        <v>27</v>
      </c>
      <c r="B61" s="106" t="s">
        <v>155</v>
      </c>
      <c r="C61" s="260"/>
      <c r="D61" s="260"/>
      <c r="E61" s="260"/>
      <c r="F61" s="487"/>
      <c r="G61" s="453"/>
      <c r="H61" s="8"/>
      <c r="I61" s="154"/>
      <c r="J61" s="259">
        <f>J32</f>
        <v>0.95</v>
      </c>
      <c r="K61" s="455" t="e">
        <f>K62*J61</f>
        <v>#REF!</v>
      </c>
      <c r="L61" s="453"/>
      <c r="M61" s="453"/>
      <c r="N61" s="453"/>
      <c r="O61" s="453"/>
      <c r="P61" s="107" t="s">
        <v>100</v>
      </c>
      <c r="Q61" s="108" t="e">
        <f>K61</f>
        <v>#REF!</v>
      </c>
      <c r="R61" s="128" t="s">
        <v>156</v>
      </c>
    </row>
    <row r="62" spans="1:29" ht="18" customHeight="1">
      <c r="B62" s="142" t="s">
        <v>157</v>
      </c>
      <c r="C62" s="255">
        <f>P21</f>
        <v>23</v>
      </c>
      <c r="D62" s="155" t="s">
        <v>158</v>
      </c>
      <c r="E62" s="261"/>
      <c r="F62" s="452" t="e">
        <f>U7</f>
        <v>#REF!</v>
      </c>
      <c r="G62" s="452"/>
      <c r="H62" s="452" t="s">
        <v>159</v>
      </c>
      <c r="I62" s="452"/>
      <c r="J62" s="261" t="s">
        <v>160</v>
      </c>
      <c r="K62" s="452" t="e">
        <f>ROUND(C62*F62*0.1,0)</f>
        <v>#REF!</v>
      </c>
      <c r="L62" s="452"/>
      <c r="M62" s="453"/>
      <c r="N62" s="261" t="s">
        <v>100</v>
      </c>
    </row>
    <row r="63" spans="1:29" ht="15.75" customHeight="1"/>
    <row r="64" spans="1:29" ht="15.75" customHeight="1">
      <c r="A64" s="21" t="s">
        <v>27</v>
      </c>
      <c r="B64" s="106" t="s">
        <v>161</v>
      </c>
      <c r="C64" s="483" t="s">
        <v>162</v>
      </c>
      <c r="D64" s="484"/>
      <c r="E64" s="484"/>
      <c r="F64" s="485">
        <v>0.05</v>
      </c>
      <c r="G64" s="485"/>
      <c r="H64" s="8"/>
      <c r="I64" s="154"/>
      <c r="J64" s="259">
        <f>J32</f>
        <v>0.95</v>
      </c>
      <c r="K64" s="455" t="e">
        <f>K65*J64</f>
        <v>#REF!</v>
      </c>
      <c r="L64" s="453"/>
      <c r="M64" s="453"/>
      <c r="N64" s="453"/>
      <c r="O64" s="453"/>
      <c r="P64" s="107" t="s">
        <v>100</v>
      </c>
      <c r="Q64" s="108" t="e">
        <f>K64</f>
        <v>#REF!</v>
      </c>
    </row>
    <row r="65" spans="1:29" ht="18" customHeight="1">
      <c r="B65" s="156"/>
      <c r="C65" s="255">
        <f>P19</f>
        <v>51</v>
      </c>
      <c r="D65" s="155" t="s">
        <v>158</v>
      </c>
      <c r="E65" s="261"/>
      <c r="F65" s="452" t="e">
        <f>U7</f>
        <v>#REF!</v>
      </c>
      <c r="G65" s="452"/>
      <c r="H65" s="452" t="s">
        <v>159</v>
      </c>
      <c r="I65" s="452"/>
      <c r="J65" s="157">
        <v>0.05</v>
      </c>
      <c r="K65" s="452" t="e">
        <f>INT(C65*F65*J65)</f>
        <v>#REF!</v>
      </c>
      <c r="L65" s="452"/>
      <c r="M65" s="453"/>
      <c r="N65" s="261" t="s">
        <v>100</v>
      </c>
    </row>
    <row r="66" spans="1:29" ht="15.75" customHeight="1"/>
    <row r="67" spans="1:29" ht="15.75" customHeight="1">
      <c r="A67" s="182" t="s">
        <v>27</v>
      </c>
      <c r="B67" s="183" t="s">
        <v>43</v>
      </c>
      <c r="C67" s="184"/>
      <c r="D67" s="184"/>
      <c r="E67" s="184"/>
      <c r="F67" s="477"/>
      <c r="G67" s="478"/>
      <c r="H67" s="478"/>
      <c r="I67" s="185"/>
      <c r="J67" s="259">
        <f>J32</f>
        <v>0.95</v>
      </c>
      <c r="K67" s="479">
        <f>L77*J67</f>
        <v>82270</v>
      </c>
      <c r="L67" s="480"/>
      <c r="M67" s="480"/>
      <c r="N67" s="480"/>
      <c r="O67" s="480"/>
      <c r="P67" s="108" t="s">
        <v>29</v>
      </c>
      <c r="Q67" s="176">
        <f>K67</f>
        <v>82270</v>
      </c>
      <c r="R67" s="177"/>
      <c r="S67" s="177"/>
    </row>
    <row r="68" spans="1:29" ht="15" customHeight="1">
      <c r="A68" s="39"/>
      <c r="B68" s="186" t="s">
        <v>179</v>
      </c>
      <c r="C68" s="361">
        <v>3</v>
      </c>
      <c r="D68" s="187" t="s">
        <v>180</v>
      </c>
      <c r="E68" s="187"/>
      <c r="F68" s="187"/>
      <c r="G68" s="187"/>
      <c r="H68" s="187"/>
      <c r="I68" s="187"/>
      <c r="J68" s="187"/>
      <c r="K68" s="187"/>
      <c r="L68" s="187"/>
      <c r="M68" s="187"/>
      <c r="N68" s="187"/>
      <c r="O68" s="187"/>
      <c r="P68" s="188"/>
      <c r="Q68" s="178"/>
      <c r="R68" s="177" t="s">
        <v>28</v>
      </c>
      <c r="S68" s="177" t="s">
        <v>166</v>
      </c>
    </row>
    <row r="69" spans="1:29" ht="15" customHeight="1">
      <c r="A69" s="39"/>
      <c r="B69" s="270" t="s">
        <v>32</v>
      </c>
      <c r="C69" s="187"/>
      <c r="D69" s="187"/>
      <c r="E69" s="187"/>
      <c r="F69" s="187"/>
      <c r="G69" s="187"/>
      <c r="H69" s="187"/>
      <c r="I69" s="187"/>
      <c r="J69" s="187"/>
      <c r="K69" s="187"/>
      <c r="L69" s="187"/>
      <c r="M69" s="187"/>
      <c r="N69" s="187"/>
      <c r="O69" s="187"/>
      <c r="P69" s="188"/>
      <c r="Q69" s="178"/>
      <c r="R69" s="177" t="s">
        <v>26</v>
      </c>
      <c r="S69" s="177" t="s">
        <v>167</v>
      </c>
    </row>
    <row r="70" spans="1:29" ht="15" customHeight="1">
      <c r="A70" s="39"/>
      <c r="B70" s="481" t="s">
        <v>168</v>
      </c>
      <c r="C70" s="481"/>
      <c r="D70" s="481"/>
      <c r="E70" s="481"/>
      <c r="F70" s="481"/>
      <c r="G70" s="481"/>
      <c r="H70" s="481"/>
      <c r="I70" s="481"/>
      <c r="J70" s="482"/>
      <c r="K70" s="482"/>
      <c r="L70" s="187"/>
      <c r="M70" s="187"/>
      <c r="N70" s="187"/>
      <c r="O70" s="187"/>
      <c r="P70" s="188"/>
      <c r="Q70" s="178"/>
      <c r="R70" s="177" t="s">
        <v>164</v>
      </c>
      <c r="S70" s="177"/>
    </row>
    <row r="71" spans="1:29" ht="15" customHeight="1">
      <c r="A71" s="39"/>
      <c r="B71" s="362" t="s">
        <v>33</v>
      </c>
      <c r="C71" s="362"/>
      <c r="D71" s="362"/>
      <c r="E71" s="362"/>
      <c r="F71" s="362"/>
      <c r="G71" s="362"/>
      <c r="H71" s="362"/>
      <c r="I71" s="362"/>
      <c r="J71" s="363"/>
      <c r="K71" s="363"/>
      <c r="L71" s="364"/>
      <c r="M71" s="364"/>
      <c r="N71" s="364"/>
      <c r="O71" s="364"/>
      <c r="P71" s="368"/>
      <c r="Q71" s="178"/>
      <c r="R71" s="177"/>
      <c r="S71" s="177"/>
    </row>
    <row r="72" spans="1:29" ht="15" customHeight="1">
      <c r="A72" s="39"/>
      <c r="B72" s="473" t="s">
        <v>181</v>
      </c>
      <c r="C72" s="474"/>
      <c r="D72" s="474"/>
      <c r="E72" s="474"/>
      <c r="F72" s="474"/>
      <c r="G72" s="474"/>
      <c r="H72" s="474"/>
      <c r="I72" s="474"/>
      <c r="J72" s="474"/>
      <c r="K72" s="474"/>
      <c r="L72" s="187"/>
      <c r="M72" s="187"/>
      <c r="N72" s="187"/>
      <c r="O72" s="187"/>
      <c r="P72" s="188"/>
      <c r="Q72" s="178"/>
      <c r="R72" s="177"/>
      <c r="S72" s="177"/>
    </row>
    <row r="73" spans="1:29" ht="15" customHeight="1">
      <c r="A73" s="39"/>
      <c r="B73" s="301" t="s">
        <v>194</v>
      </c>
      <c r="C73" s="187"/>
      <c r="D73" s="187"/>
      <c r="E73" s="187"/>
      <c r="F73" s="187"/>
      <c r="G73" s="187"/>
      <c r="H73" s="269" t="s">
        <v>95</v>
      </c>
      <c r="I73" s="205">
        <v>12150</v>
      </c>
      <c r="J73" s="209">
        <f>C68</f>
        <v>3</v>
      </c>
      <c r="K73" s="475">
        <v>5150</v>
      </c>
      <c r="L73" s="475"/>
      <c r="M73" s="468">
        <f>I73*J73+K73</f>
        <v>41600</v>
      </c>
      <c r="N73" s="468"/>
      <c r="O73" s="468"/>
      <c r="P73" s="189" t="s">
        <v>34</v>
      </c>
      <c r="Q73" s="178"/>
      <c r="R73" s="177"/>
      <c r="S73" s="177"/>
    </row>
    <row r="74" spans="1:29" s="133" customFormat="1" ht="15" customHeight="1">
      <c r="A74" s="135"/>
      <c r="B74" s="190" t="s">
        <v>35</v>
      </c>
      <c r="C74" s="268"/>
      <c r="D74" s="476"/>
      <c r="E74" s="476"/>
      <c r="F74" s="268"/>
      <c r="G74" s="268"/>
      <c r="H74" s="469"/>
      <c r="I74" s="469"/>
      <c r="J74" s="268"/>
      <c r="K74" s="469"/>
      <c r="L74" s="469"/>
      <c r="M74" s="268"/>
      <c r="N74" s="268"/>
      <c r="O74" s="187"/>
      <c r="P74" s="188"/>
      <c r="Q74" s="179"/>
      <c r="R74" s="177"/>
      <c r="S74" s="177"/>
      <c r="T74" s="128"/>
      <c r="U74" s="7"/>
      <c r="V74" s="267"/>
      <c r="W74" s="267"/>
      <c r="X74" s="267"/>
      <c r="Y74" s="267"/>
      <c r="Z74" s="267"/>
      <c r="AA74" s="267"/>
      <c r="AB74" s="267"/>
      <c r="AC74" s="267"/>
    </row>
    <row r="75" spans="1:29" s="133" customFormat="1" ht="15" customHeight="1">
      <c r="A75" s="135"/>
      <c r="B75" s="191" t="s">
        <v>195</v>
      </c>
      <c r="C75" s="192"/>
      <c r="D75" s="193"/>
      <c r="E75" s="193"/>
      <c r="F75" s="268"/>
      <c r="G75" s="268"/>
      <c r="H75" s="206" t="s">
        <v>95</v>
      </c>
      <c r="I75" s="205">
        <v>300</v>
      </c>
      <c r="J75" s="207">
        <f>C68</f>
        <v>3</v>
      </c>
      <c r="K75" s="208">
        <v>50</v>
      </c>
      <c r="L75" s="468">
        <f>I75*J75*K75</f>
        <v>45000</v>
      </c>
      <c r="M75" s="468"/>
      <c r="N75" s="468"/>
      <c r="O75" s="468"/>
      <c r="P75" s="189" t="s">
        <v>34</v>
      </c>
      <c r="Q75" s="179"/>
      <c r="R75" s="177"/>
      <c r="S75" s="177"/>
      <c r="T75" s="128"/>
      <c r="U75" s="7"/>
      <c r="V75" s="267"/>
      <c r="W75" s="267"/>
      <c r="X75" s="267"/>
      <c r="Y75" s="267"/>
      <c r="Z75" s="267"/>
      <c r="AA75" s="267"/>
      <c r="AB75" s="267"/>
      <c r="AC75" s="267"/>
    </row>
    <row r="76" spans="1:29" s="133" customFormat="1" ht="15" customHeight="1">
      <c r="A76" s="135"/>
      <c r="B76" s="190" t="s">
        <v>36</v>
      </c>
      <c r="C76" s="187"/>
      <c r="D76" s="187"/>
      <c r="E76" s="187"/>
      <c r="F76" s="187"/>
      <c r="G76" s="187"/>
      <c r="H76" s="187"/>
      <c r="I76" s="187"/>
      <c r="J76" s="187"/>
      <c r="K76" s="469"/>
      <c r="L76" s="469"/>
      <c r="M76" s="187"/>
      <c r="N76" s="187"/>
      <c r="O76" s="187"/>
      <c r="P76" s="188"/>
      <c r="Q76" s="179"/>
      <c r="R76" s="177"/>
      <c r="S76" s="177"/>
      <c r="T76" s="128"/>
      <c r="U76" s="7"/>
      <c r="V76" s="267"/>
      <c r="W76" s="267"/>
      <c r="X76" s="267"/>
      <c r="Y76" s="267"/>
      <c r="Z76" s="267"/>
      <c r="AA76" s="267"/>
      <c r="AB76" s="267"/>
      <c r="AC76" s="267"/>
    </row>
    <row r="77" spans="1:29" ht="15" customHeight="1">
      <c r="A77" s="39"/>
      <c r="B77" s="269" t="s">
        <v>37</v>
      </c>
      <c r="C77" s="187"/>
      <c r="D77" s="187"/>
      <c r="E77" s="187"/>
      <c r="F77" s="187"/>
      <c r="G77" s="187"/>
      <c r="H77" s="187"/>
      <c r="I77" s="187" t="str">
        <f>M73&amp;"  +  "&amp;L75&amp;"   ="</f>
        <v>41600  +  45000   =</v>
      </c>
      <c r="J77" s="187"/>
      <c r="K77" s="187"/>
      <c r="L77" s="468">
        <f>M73+L75</f>
        <v>86600</v>
      </c>
      <c r="M77" s="468"/>
      <c r="N77" s="468"/>
      <c r="O77" s="468"/>
      <c r="P77" s="189" t="s">
        <v>34</v>
      </c>
      <c r="Q77" s="178"/>
      <c r="R77" s="177"/>
      <c r="S77" s="177"/>
      <c r="V77" s="133"/>
      <c r="W77" s="133"/>
      <c r="X77" s="133"/>
      <c r="Y77" s="133"/>
      <c r="Z77" s="133"/>
      <c r="AA77" s="133"/>
      <c r="AB77" s="133"/>
      <c r="AC77" s="133"/>
    </row>
    <row r="78" spans="1:29" ht="15" customHeight="1">
      <c r="B78" s="142"/>
      <c r="C78" s="470"/>
      <c r="D78" s="471"/>
      <c r="E78" s="471"/>
      <c r="F78" s="452"/>
      <c r="G78" s="472"/>
      <c r="H78" s="452"/>
      <c r="I78" s="452"/>
      <c r="J78" s="261"/>
      <c r="K78" s="452"/>
      <c r="L78" s="452"/>
      <c r="M78" s="471"/>
      <c r="N78" s="261"/>
      <c r="V78" s="133"/>
      <c r="W78" s="133"/>
      <c r="X78" s="133"/>
      <c r="Y78" s="133"/>
      <c r="Z78" s="133"/>
      <c r="AA78" s="133"/>
      <c r="AB78" s="133"/>
      <c r="AC78" s="133"/>
    </row>
    <row r="79" spans="1:29" s="3" customFormat="1" ht="20.100000000000001" customHeight="1">
      <c r="A79" s="4"/>
      <c r="B79" s="4"/>
      <c r="C79" s="4"/>
      <c r="D79" s="4"/>
      <c r="E79" s="4"/>
      <c r="F79" s="4"/>
      <c r="G79" s="4"/>
      <c r="H79" s="4"/>
      <c r="I79" s="4"/>
      <c r="J79" s="4"/>
      <c r="K79" s="4"/>
    </row>
    <row r="80" spans="1:29" s="144" customFormat="1" ht="15.75" customHeight="1">
      <c r="A80" s="267"/>
      <c r="B80" s="267"/>
      <c r="C80" s="267"/>
      <c r="D80" s="267"/>
      <c r="E80" s="267"/>
      <c r="F80" s="267"/>
      <c r="G80" s="267"/>
      <c r="H80" s="267"/>
      <c r="I80" s="267"/>
      <c r="J80" s="267"/>
      <c r="K80" s="267"/>
      <c r="L80" s="267"/>
      <c r="M80" s="267"/>
      <c r="N80" s="267"/>
      <c r="O80" s="267"/>
      <c r="P80" s="267"/>
      <c r="Q80" s="143"/>
      <c r="R80" s="128"/>
      <c r="S80" s="128"/>
      <c r="T80" s="128"/>
      <c r="U80" s="7"/>
      <c r="V80" s="133"/>
      <c r="W80" s="133"/>
      <c r="X80" s="133"/>
      <c r="Y80" s="133"/>
      <c r="Z80" s="133"/>
      <c r="AA80" s="133"/>
      <c r="AB80" s="133"/>
      <c r="AC80" s="133"/>
    </row>
    <row r="81" spans="1:63" ht="18" customHeight="1">
      <c r="A81" s="160" t="s">
        <v>31</v>
      </c>
      <c r="B81" s="158" t="s">
        <v>193</v>
      </c>
      <c r="C81" s="158"/>
      <c r="AP81" s="164" t="s">
        <v>1</v>
      </c>
      <c r="AQ81" s="133"/>
      <c r="AR81" s="133"/>
      <c r="AS81" s="133"/>
      <c r="AT81" s="133"/>
      <c r="AU81" s="133"/>
      <c r="AV81" s="133"/>
      <c r="AW81" s="133"/>
      <c r="AX81" s="133"/>
      <c r="AY81" s="133"/>
      <c r="AZ81" s="133"/>
      <c r="BA81" s="133"/>
      <c r="BB81" s="133"/>
      <c r="BC81" s="133"/>
      <c r="BD81" s="133"/>
      <c r="BE81" s="133"/>
      <c r="BF81" s="133"/>
      <c r="BG81" s="133"/>
      <c r="BH81" s="133"/>
      <c r="BI81" s="133"/>
      <c r="BJ81" s="133"/>
      <c r="BK81" s="133"/>
    </row>
    <row r="82" spans="1:63" ht="18" customHeight="1">
      <c r="A82" s="160"/>
      <c r="B82" s="267" t="s">
        <v>2</v>
      </c>
      <c r="C82" s="158"/>
      <c r="AP82" s="458" t="s">
        <v>3</v>
      </c>
      <c r="AQ82" s="458"/>
      <c r="AR82" s="458"/>
      <c r="AS82" s="458"/>
      <c r="AT82" s="458"/>
      <c r="AU82" s="458"/>
      <c r="AV82" s="458" t="s">
        <v>4</v>
      </c>
      <c r="AW82" s="458" t="s">
        <v>5</v>
      </c>
      <c r="AX82" s="458" t="s">
        <v>6</v>
      </c>
      <c r="AY82" s="458" t="s">
        <v>7</v>
      </c>
      <c r="AZ82" s="458"/>
      <c r="BA82" s="458"/>
      <c r="BB82" s="458"/>
      <c r="BC82" s="458"/>
      <c r="BD82" s="458"/>
      <c r="BE82" s="458"/>
      <c r="BF82" s="458"/>
      <c r="BG82" s="465" t="s">
        <v>8</v>
      </c>
      <c r="BH82" s="458"/>
      <c r="BI82" s="465" t="s">
        <v>9</v>
      </c>
      <c r="BJ82" s="458"/>
      <c r="BK82" s="458"/>
    </row>
    <row r="83" spans="1:63" ht="18" customHeight="1">
      <c r="A83" s="160"/>
      <c r="B83" s="170" t="s">
        <v>55</v>
      </c>
      <c r="C83" s="459" t="s">
        <v>10</v>
      </c>
      <c r="D83" s="460"/>
      <c r="E83" s="461"/>
      <c r="F83" s="459" t="s">
        <v>11</v>
      </c>
      <c r="G83" s="460"/>
      <c r="H83" s="460"/>
      <c r="I83" s="461"/>
      <c r="J83" s="170" t="s">
        <v>12</v>
      </c>
      <c r="K83" s="459" t="s">
        <v>13</v>
      </c>
      <c r="L83" s="460"/>
      <c r="M83" s="460"/>
      <c r="N83" s="460"/>
      <c r="O83" s="461"/>
      <c r="P83" s="252"/>
      <c r="AP83" s="458" t="s">
        <v>14</v>
      </c>
      <c r="AQ83" s="458"/>
      <c r="AR83" s="458"/>
      <c r="AS83" s="458"/>
      <c r="AT83" s="458" t="s">
        <v>15</v>
      </c>
      <c r="AU83" s="458"/>
      <c r="AV83" s="458"/>
      <c r="AW83" s="458"/>
      <c r="AX83" s="458"/>
      <c r="AY83" s="458" t="s">
        <v>16</v>
      </c>
      <c r="AZ83" s="458"/>
      <c r="BA83" s="458" t="s">
        <v>17</v>
      </c>
      <c r="BB83" s="458"/>
      <c r="BC83" s="458" t="s">
        <v>18</v>
      </c>
      <c r="BD83" s="458"/>
      <c r="BE83" s="458" t="s">
        <v>19</v>
      </c>
      <c r="BF83" s="458"/>
      <c r="BG83" s="458"/>
      <c r="BH83" s="458"/>
      <c r="BI83" s="458"/>
      <c r="BJ83" s="458"/>
      <c r="BK83" s="458"/>
    </row>
    <row r="84" spans="1:63" ht="18" customHeight="1">
      <c r="A84" s="160"/>
      <c r="B84" s="170" t="str">
        <f>+C3</f>
        <v>덕양교</v>
      </c>
      <c r="C84" s="459">
        <f>+C8</f>
        <v>450</v>
      </c>
      <c r="D84" s="460"/>
      <c r="E84" s="461"/>
      <c r="F84" s="462" t="s">
        <v>176</v>
      </c>
      <c r="G84" s="463"/>
      <c r="H84" s="463"/>
      <c r="I84" s="464"/>
      <c r="J84" s="175">
        <f>+E8</f>
        <v>6</v>
      </c>
      <c r="K84" s="462"/>
      <c r="L84" s="463"/>
      <c r="M84" s="463"/>
      <c r="N84" s="463"/>
      <c r="O84" s="464"/>
      <c r="AP84" s="465" t="s">
        <v>20</v>
      </c>
      <c r="AQ84" s="466" t="s">
        <v>21</v>
      </c>
      <c r="AR84" s="466"/>
      <c r="AS84" s="466"/>
      <c r="AT84" s="458" t="s">
        <v>22</v>
      </c>
      <c r="AU84" s="458"/>
      <c r="AV84" s="457">
        <v>1</v>
      </c>
      <c r="AW84" s="458" t="s">
        <v>23</v>
      </c>
      <c r="AX84" s="279" t="s">
        <v>89</v>
      </c>
      <c r="AY84" s="457">
        <v>1</v>
      </c>
      <c r="AZ84" s="457"/>
      <c r="BA84" s="457">
        <v>1</v>
      </c>
      <c r="BB84" s="457"/>
      <c r="BC84" s="457">
        <v>2</v>
      </c>
      <c r="BD84" s="457"/>
      <c r="BE84" s="457">
        <v>2</v>
      </c>
      <c r="BF84" s="457"/>
      <c r="BG84" s="458"/>
      <c r="BH84" s="458"/>
      <c r="BI84" s="458">
        <v>14</v>
      </c>
      <c r="BJ84" s="458"/>
      <c r="BK84" s="458"/>
    </row>
    <row r="85" spans="1:63" ht="18" customHeight="1">
      <c r="A85" s="160"/>
      <c r="AP85" s="458"/>
      <c r="AQ85" s="466"/>
      <c r="AR85" s="466"/>
      <c r="AS85" s="466"/>
      <c r="AT85" s="458"/>
      <c r="AU85" s="458"/>
      <c r="AV85" s="457"/>
      <c r="AW85" s="458"/>
      <c r="AX85" s="279" t="s">
        <v>24</v>
      </c>
      <c r="AY85" s="458">
        <v>0.75</v>
      </c>
      <c r="AZ85" s="458"/>
      <c r="BA85" s="458">
        <v>0.75</v>
      </c>
      <c r="BB85" s="458"/>
      <c r="BC85" s="458">
        <v>0.75</v>
      </c>
      <c r="BD85" s="458"/>
      <c r="BE85" s="458">
        <v>0.75</v>
      </c>
      <c r="BF85" s="458"/>
      <c r="BG85" s="458">
        <v>3.8</v>
      </c>
      <c r="BH85" s="458"/>
      <c r="BI85" s="458"/>
      <c r="BJ85" s="458"/>
      <c r="BK85" s="458"/>
    </row>
    <row r="86" spans="1:63" ht="18" customHeight="1">
      <c r="A86" s="160"/>
      <c r="B86" s="267" t="s">
        <v>185</v>
      </c>
      <c r="AP86" s="458"/>
      <c r="AQ86" s="467" t="s">
        <v>25</v>
      </c>
      <c r="AR86" s="466"/>
      <c r="AS86" s="466"/>
      <c r="AT86" s="458" t="s">
        <v>22</v>
      </c>
      <c r="AU86" s="458"/>
      <c r="AV86" s="281">
        <v>1</v>
      </c>
      <c r="AW86" s="280" t="s">
        <v>23</v>
      </c>
      <c r="AX86" s="279" t="s">
        <v>89</v>
      </c>
      <c r="AY86" s="457">
        <v>1</v>
      </c>
      <c r="AZ86" s="457"/>
      <c r="BA86" s="457">
        <v>1</v>
      </c>
      <c r="BB86" s="457"/>
      <c r="BC86" s="457">
        <v>2</v>
      </c>
      <c r="BD86" s="457"/>
      <c r="BE86" s="457">
        <v>2</v>
      </c>
      <c r="BF86" s="457"/>
      <c r="BG86" s="458"/>
      <c r="BH86" s="458"/>
      <c r="BI86" s="458"/>
      <c r="BJ86" s="458"/>
      <c r="BK86" s="458"/>
    </row>
    <row r="87" spans="1:63" ht="18" customHeight="1">
      <c r="A87" s="160"/>
      <c r="B87" s="211" t="str">
        <f>"  ·현지작업일 : "&amp;P88&amp;" 일"</f>
        <v xml:space="preserve">  ·현지작업일 : 2 일</v>
      </c>
      <c r="C87" s="158"/>
      <c r="G87" s="171"/>
      <c r="H87" s="171"/>
      <c r="I87" s="172"/>
      <c r="J87" s="172"/>
      <c r="K87" s="276"/>
      <c r="L87" s="276"/>
      <c r="M87" s="276"/>
      <c r="N87" s="276"/>
      <c r="O87" s="276"/>
    </row>
    <row r="88" spans="1:63" s="163" customFormat="1" ht="18.95" customHeight="1">
      <c r="A88" s="100"/>
      <c r="B88" s="212" t="str">
        <f>"    ‥ 교량 연장 "&amp;C84&amp;"m ÷ 300m/일 × 1(상하행)× "&amp;TEXT(P13,"0.##0")&amp;" ≒ "</f>
        <v xml:space="preserve">    ‥ 교량 연장 450m ÷ 300m/일 × 1(상하행)× 0.950 ≒ </v>
      </c>
      <c r="C88" s="100"/>
      <c r="D88" s="100"/>
      <c r="E88" s="100"/>
      <c r="F88" s="100"/>
      <c r="G88" s="100"/>
      <c r="H88" s="100"/>
      <c r="I88" s="100"/>
      <c r="J88" s="100"/>
      <c r="K88" s="100"/>
      <c r="L88" s="100"/>
      <c r="M88" s="100"/>
      <c r="N88" s="100"/>
      <c r="O88" s="100"/>
      <c r="P88" s="213">
        <f>ROUNDUP((C84/300)*1*P13,0)</f>
        <v>2</v>
      </c>
      <c r="Q88" s="100"/>
      <c r="R88" s="100"/>
      <c r="S88" s="100"/>
      <c r="T88" s="100"/>
      <c r="U88" s="100"/>
      <c r="V88" s="100"/>
      <c r="W88" s="436"/>
      <c r="X88" s="454"/>
      <c r="Y88" s="454"/>
      <c r="Z88" s="454"/>
      <c r="AA88" s="436"/>
      <c r="AB88" s="436"/>
      <c r="AC88" s="439"/>
      <c r="AD88" s="436"/>
      <c r="AE88" s="273"/>
      <c r="AF88" s="439"/>
      <c r="AG88" s="439"/>
      <c r="AH88" s="439"/>
      <c r="AI88" s="439"/>
      <c r="AJ88" s="439"/>
      <c r="AK88" s="439"/>
      <c r="AL88" s="439"/>
      <c r="AM88" s="439"/>
      <c r="AN88" s="436"/>
      <c r="AO88" s="436"/>
      <c r="AP88" s="436"/>
      <c r="AQ88" s="436"/>
      <c r="AR88" s="436"/>
      <c r="AS88" s="100"/>
      <c r="AT88" s="100"/>
    </row>
    <row r="89" spans="1:63" s="163" customFormat="1" ht="18.95" customHeight="1">
      <c r="A89" s="174"/>
      <c r="B89" s="215" t="s">
        <v>182</v>
      </c>
      <c r="C89" s="216">
        <f>P88</f>
        <v>2</v>
      </c>
      <c r="D89" s="100"/>
      <c r="E89" s="100"/>
      <c r="F89" s="100"/>
      <c r="G89" s="100"/>
      <c r="H89" s="100"/>
      <c r="I89" s="214"/>
      <c r="J89" s="100"/>
      <c r="K89" s="100"/>
      <c r="L89" s="100"/>
      <c r="M89" s="100"/>
      <c r="N89" s="100"/>
      <c r="O89" s="100"/>
      <c r="P89" s="100"/>
      <c r="Q89" s="100"/>
      <c r="R89" s="100"/>
      <c r="S89" s="100"/>
      <c r="T89" s="100"/>
      <c r="U89" s="100"/>
      <c r="V89" s="100"/>
      <c r="W89" s="436"/>
      <c r="X89" s="454"/>
      <c r="Y89" s="454"/>
      <c r="Z89" s="454"/>
      <c r="AA89" s="436"/>
      <c r="AB89" s="436"/>
      <c r="AC89" s="439"/>
      <c r="AD89" s="436"/>
      <c r="AE89" s="273"/>
      <c r="AF89" s="436"/>
      <c r="AG89" s="436"/>
      <c r="AH89" s="436"/>
      <c r="AI89" s="436"/>
      <c r="AJ89" s="436"/>
      <c r="AK89" s="436"/>
      <c r="AL89" s="436"/>
      <c r="AM89" s="436"/>
      <c r="AN89" s="436"/>
      <c r="AO89" s="436"/>
      <c r="AP89" s="436"/>
      <c r="AQ89" s="436"/>
      <c r="AR89" s="436"/>
      <c r="AS89" s="100"/>
      <c r="AT89" s="100"/>
    </row>
    <row r="90" spans="1:63" s="163" customFormat="1" ht="18.95" customHeight="1">
      <c r="A90" s="100"/>
      <c r="B90" s="100"/>
      <c r="C90" s="211" t="s">
        <v>183</v>
      </c>
      <c r="D90" s="217"/>
      <c r="E90" s="365">
        <f>P88</f>
        <v>2</v>
      </c>
      <c r="F90" s="215"/>
      <c r="G90" s="211" t="s">
        <v>184</v>
      </c>
      <c r="H90" s="211"/>
      <c r="I90" s="100"/>
      <c r="J90" s="366">
        <v>2</v>
      </c>
      <c r="K90" s="100"/>
      <c r="L90" s="100"/>
      <c r="M90" s="100"/>
      <c r="N90" s="100"/>
      <c r="O90" s="100"/>
      <c r="P90" s="444"/>
      <c r="Q90" s="444"/>
      <c r="R90" s="444"/>
      <c r="S90" s="444"/>
      <c r="T90" s="444"/>
      <c r="U90" s="444"/>
      <c r="V90" s="100"/>
      <c r="W90" s="448"/>
      <c r="X90" s="456"/>
      <c r="Y90" s="454"/>
      <c r="Z90" s="454"/>
      <c r="AA90" s="436"/>
      <c r="AB90" s="436"/>
      <c r="AC90" s="439"/>
      <c r="AD90" s="436"/>
      <c r="AE90" s="273"/>
      <c r="AF90" s="439"/>
      <c r="AG90" s="439"/>
      <c r="AH90" s="439"/>
      <c r="AI90" s="439"/>
      <c r="AJ90" s="439"/>
      <c r="AK90" s="439"/>
      <c r="AL90" s="439"/>
      <c r="AM90" s="439"/>
      <c r="AN90" s="436"/>
      <c r="AO90" s="436"/>
      <c r="AP90" s="436"/>
      <c r="AQ90" s="436"/>
      <c r="AR90" s="436"/>
      <c r="AS90" s="100"/>
      <c r="AT90" s="100"/>
    </row>
    <row r="91" spans="1:63" s="163" customFormat="1" ht="18.95" customHeight="1">
      <c r="A91" s="21" t="s">
        <v>27</v>
      </c>
      <c r="B91" s="106" t="s">
        <v>186</v>
      </c>
      <c r="C91" s="221" t="s">
        <v>188</v>
      </c>
      <c r="D91" s="250"/>
      <c r="E91" s="250"/>
      <c r="F91" s="222"/>
      <c r="G91" s="222"/>
      <c r="H91" s="8"/>
      <c r="I91" s="154"/>
      <c r="J91" s="259"/>
      <c r="K91" s="455" t="e">
        <f>K93</f>
        <v>#REF!</v>
      </c>
      <c r="L91" s="453"/>
      <c r="M91" s="453"/>
      <c r="N91" s="453"/>
      <c r="O91" s="453"/>
      <c r="P91" s="107" t="s">
        <v>100</v>
      </c>
      <c r="Q91" s="210"/>
      <c r="R91" s="210"/>
      <c r="S91" s="210"/>
      <c r="T91" s="165"/>
      <c r="U91" s="165"/>
      <c r="V91" s="100"/>
      <c r="W91" s="436"/>
      <c r="X91" s="454"/>
      <c r="Y91" s="454"/>
      <c r="Z91" s="454"/>
      <c r="AA91" s="436"/>
      <c r="AB91" s="436"/>
      <c r="AC91" s="439"/>
      <c r="AD91" s="436"/>
      <c r="AE91" s="273"/>
      <c r="AF91" s="436"/>
      <c r="AG91" s="436"/>
      <c r="AH91" s="436"/>
      <c r="AI91" s="436"/>
      <c r="AJ91" s="436"/>
      <c r="AK91" s="436"/>
      <c r="AL91" s="436"/>
      <c r="AM91" s="436"/>
      <c r="AN91" s="436"/>
      <c r="AO91" s="436"/>
      <c r="AP91" s="436"/>
      <c r="AQ91" s="436"/>
      <c r="AR91" s="436"/>
      <c r="AS91" s="100"/>
      <c r="AT91" s="100"/>
    </row>
    <row r="92" spans="1:63" s="163" customFormat="1" ht="18.95" customHeight="1">
      <c r="A92" s="267"/>
      <c r="B92" s="156"/>
      <c r="C92" s="255">
        <f>E90</f>
        <v>2</v>
      </c>
      <c r="D92" s="155" t="s">
        <v>187</v>
      </c>
      <c r="E92" s="261"/>
      <c r="F92" s="452" t="e">
        <f>#REF!</f>
        <v>#REF!</v>
      </c>
      <c r="G92" s="452"/>
      <c r="H92" s="452" t="s">
        <v>189</v>
      </c>
      <c r="I92" s="452"/>
      <c r="J92" s="157"/>
      <c r="K92" s="452"/>
      <c r="L92" s="452"/>
      <c r="M92" s="453"/>
      <c r="N92" s="261"/>
      <c r="O92" s="267"/>
      <c r="P92" s="267"/>
      <c r="Q92" s="210"/>
      <c r="R92" s="210"/>
      <c r="S92" s="210"/>
      <c r="T92" s="165"/>
      <c r="U92" s="165"/>
      <c r="V92" s="100"/>
      <c r="W92" s="436"/>
      <c r="X92" s="454"/>
      <c r="Y92" s="454"/>
      <c r="Z92" s="454"/>
      <c r="AA92" s="436"/>
      <c r="AB92" s="436"/>
      <c r="AC92" s="439"/>
      <c r="AD92" s="436"/>
      <c r="AE92" s="273"/>
      <c r="AF92" s="439"/>
      <c r="AG92" s="439"/>
      <c r="AH92" s="439"/>
      <c r="AI92" s="439"/>
      <c r="AJ92" s="439"/>
      <c r="AK92" s="439"/>
      <c r="AL92" s="439"/>
      <c r="AM92" s="439"/>
      <c r="AN92" s="436"/>
      <c r="AO92" s="436"/>
      <c r="AP92" s="436"/>
      <c r="AQ92" s="436"/>
      <c r="AR92" s="436"/>
      <c r="AS92" s="100"/>
      <c r="AT92" s="100"/>
    </row>
    <row r="93" spans="1:63" s="163" customFormat="1" ht="18.95" customHeight="1">
      <c r="A93" s="165"/>
      <c r="B93" s="165"/>
      <c r="C93" s="255">
        <f>J90</f>
        <v>2</v>
      </c>
      <c r="D93" s="155" t="s">
        <v>187</v>
      </c>
      <c r="E93" s="261"/>
      <c r="F93" s="452" t="e">
        <f>#REF!</f>
        <v>#REF!</v>
      </c>
      <c r="G93" s="452"/>
      <c r="H93" s="452" t="s">
        <v>190</v>
      </c>
      <c r="I93" s="452"/>
      <c r="J93" s="223" t="s">
        <v>95</v>
      </c>
      <c r="K93" s="452" t="e">
        <f>INT(C92*F92+C93*F93)-121000</f>
        <v>#REF!</v>
      </c>
      <c r="L93" s="452"/>
      <c r="M93" s="453"/>
      <c r="N93" s="261" t="s">
        <v>100</v>
      </c>
      <c r="O93" s="165"/>
      <c r="P93" s="165"/>
      <c r="Q93" s="165"/>
      <c r="R93" s="165"/>
      <c r="S93" s="165"/>
      <c r="T93" s="165"/>
      <c r="U93" s="165"/>
      <c r="V93" s="100"/>
      <c r="W93" s="436"/>
      <c r="X93" s="454"/>
      <c r="Y93" s="454"/>
      <c r="Z93" s="454"/>
      <c r="AA93" s="436"/>
      <c r="AB93" s="436"/>
      <c r="AC93" s="439"/>
      <c r="AD93" s="436"/>
      <c r="AE93" s="273"/>
      <c r="AF93" s="436"/>
      <c r="AG93" s="436"/>
      <c r="AH93" s="436"/>
      <c r="AI93" s="436"/>
      <c r="AJ93" s="436"/>
      <c r="AK93" s="436"/>
      <c r="AL93" s="436"/>
      <c r="AM93" s="436"/>
      <c r="AN93" s="436"/>
      <c r="AO93" s="436"/>
      <c r="AP93" s="436"/>
      <c r="AQ93" s="436"/>
      <c r="AR93" s="436"/>
      <c r="AS93" s="100"/>
      <c r="AT93" s="100"/>
    </row>
    <row r="94" spans="1:63" s="163" customFormat="1" ht="18.95" customHeight="1">
      <c r="A94" s="165"/>
      <c r="B94" s="165"/>
      <c r="C94" s="165"/>
      <c r="D94" s="165"/>
      <c r="E94" s="165"/>
      <c r="F94" s="218"/>
      <c r="G94" s="165"/>
      <c r="H94" s="165"/>
      <c r="I94" s="165"/>
      <c r="J94" s="165"/>
      <c r="K94" s="166"/>
      <c r="L94" s="219"/>
      <c r="M94" s="219"/>
      <c r="N94" s="219"/>
      <c r="O94" s="165"/>
      <c r="P94" s="210"/>
      <c r="Q94" s="210" t="e">
        <f>#REF!</f>
        <v>#REF!</v>
      </c>
      <c r="R94" s="210"/>
      <c r="S94" s="210"/>
      <c r="T94" s="165"/>
      <c r="U94" s="165"/>
      <c r="V94" s="100"/>
      <c r="W94" s="436"/>
      <c r="X94" s="456"/>
      <c r="Y94" s="454"/>
      <c r="Z94" s="454"/>
      <c r="AA94" s="436"/>
      <c r="AB94" s="436"/>
      <c r="AC94" s="439"/>
      <c r="AD94" s="436"/>
      <c r="AE94" s="273"/>
      <c r="AF94" s="439"/>
      <c r="AG94" s="439"/>
      <c r="AH94" s="439"/>
      <c r="AI94" s="439"/>
      <c r="AJ94" s="439"/>
      <c r="AK94" s="439"/>
      <c r="AL94" s="439"/>
      <c r="AM94" s="439"/>
      <c r="AN94" s="436"/>
      <c r="AO94" s="436"/>
      <c r="AP94" s="436"/>
      <c r="AQ94" s="436"/>
      <c r="AR94" s="436"/>
      <c r="AS94" s="100"/>
      <c r="AT94" s="100"/>
    </row>
    <row r="95" spans="1:63" s="163" customFormat="1" ht="18.95" customHeight="1">
      <c r="A95" s="165"/>
      <c r="B95" s="165"/>
      <c r="C95" s="165"/>
      <c r="D95" s="165"/>
      <c r="E95" s="165"/>
      <c r="F95" s="165"/>
      <c r="G95" s="165"/>
      <c r="H95" s="165"/>
      <c r="I95" s="165"/>
      <c r="J95" s="165"/>
      <c r="K95" s="165"/>
      <c r="L95" s="165"/>
      <c r="M95" s="165"/>
      <c r="N95" s="165"/>
      <c r="O95" s="165"/>
      <c r="P95" s="165"/>
      <c r="Q95" s="218">
        <f>89190-89280</f>
        <v>-90</v>
      </c>
      <c r="R95" s="165"/>
      <c r="S95" s="165"/>
      <c r="T95" s="165"/>
      <c r="U95" s="165"/>
      <c r="V95" s="100"/>
      <c r="W95" s="436"/>
      <c r="X95" s="454"/>
      <c r="Y95" s="454"/>
      <c r="Z95" s="454"/>
      <c r="AA95" s="436"/>
      <c r="AB95" s="436"/>
      <c r="AC95" s="439"/>
      <c r="AD95" s="436"/>
      <c r="AE95" s="273"/>
      <c r="AF95" s="436"/>
      <c r="AG95" s="436"/>
      <c r="AH95" s="436"/>
      <c r="AI95" s="436"/>
      <c r="AJ95" s="436"/>
      <c r="AK95" s="436"/>
      <c r="AL95" s="436"/>
      <c r="AM95" s="436"/>
      <c r="AN95" s="436"/>
      <c r="AO95" s="436"/>
      <c r="AP95" s="436"/>
      <c r="AQ95" s="436"/>
      <c r="AR95" s="436"/>
      <c r="AS95" s="100"/>
      <c r="AT95" s="100"/>
    </row>
    <row r="96" spans="1:63" s="163" customFormat="1" ht="18.95" customHeight="1">
      <c r="A96" s="165"/>
      <c r="B96" s="165"/>
      <c r="C96" s="165"/>
      <c r="D96" s="165"/>
      <c r="E96" s="165"/>
      <c r="F96" s="218"/>
      <c r="G96" s="165"/>
      <c r="H96" s="165"/>
      <c r="I96" s="165"/>
      <c r="J96" s="165"/>
      <c r="K96" s="166"/>
      <c r="L96" s="219"/>
      <c r="M96" s="219"/>
      <c r="N96" s="219"/>
      <c r="O96" s="165"/>
      <c r="P96" s="210"/>
      <c r="Q96" s="210"/>
      <c r="R96" s="210"/>
      <c r="S96" s="210"/>
      <c r="T96" s="165"/>
      <c r="U96" s="165"/>
      <c r="V96" s="100"/>
      <c r="W96" s="273"/>
      <c r="X96" s="273"/>
      <c r="Y96" s="273"/>
      <c r="Z96" s="273"/>
      <c r="AA96" s="273"/>
      <c r="AB96" s="273"/>
      <c r="AC96" s="273"/>
      <c r="AD96" s="273"/>
      <c r="AE96" s="273"/>
      <c r="AF96" s="273"/>
      <c r="AG96" s="273"/>
      <c r="AH96" s="273"/>
      <c r="AI96" s="273"/>
      <c r="AJ96" s="273"/>
      <c r="AK96" s="273"/>
      <c r="AL96" s="273"/>
      <c r="AM96" s="273"/>
      <c r="AN96" s="273"/>
      <c r="AO96" s="273"/>
      <c r="AP96" s="273"/>
      <c r="AQ96" s="273"/>
      <c r="AR96" s="273"/>
      <c r="AS96" s="100"/>
      <c r="AT96" s="100"/>
    </row>
    <row r="97" spans="1:46" s="163" customFormat="1" ht="18.95" customHeight="1">
      <c r="A97" s="165"/>
      <c r="B97" s="165"/>
      <c r="C97" s="165"/>
      <c r="D97" s="165"/>
      <c r="E97" s="165"/>
      <c r="F97" s="278"/>
      <c r="G97" s="275"/>
      <c r="H97" s="275"/>
      <c r="I97" s="275"/>
      <c r="J97" s="165"/>
      <c r="K97" s="166"/>
      <c r="L97" s="275"/>
      <c r="M97" s="275"/>
      <c r="N97" s="275"/>
      <c r="O97" s="165"/>
      <c r="P97" s="210"/>
      <c r="Q97" s="210"/>
      <c r="R97" s="210"/>
      <c r="S97" s="210"/>
      <c r="T97" s="165"/>
      <c r="U97" s="165"/>
      <c r="V97" s="100"/>
      <c r="W97" s="169"/>
      <c r="X97" s="273"/>
      <c r="Y97" s="273"/>
      <c r="Z97" s="273"/>
      <c r="AA97" s="273"/>
      <c r="AB97" s="273"/>
      <c r="AC97" s="273"/>
      <c r="AD97" s="273"/>
      <c r="AE97" s="273"/>
      <c r="AF97" s="273"/>
      <c r="AG97" s="273"/>
      <c r="AH97" s="273"/>
      <c r="AI97" s="273"/>
      <c r="AJ97" s="273"/>
      <c r="AK97" s="273"/>
      <c r="AL97" s="273"/>
      <c r="AM97" s="273"/>
      <c r="AN97" s="273"/>
      <c r="AO97" s="273"/>
      <c r="AP97" s="273"/>
      <c r="AQ97" s="273"/>
      <c r="AR97" s="273"/>
      <c r="AS97" s="100"/>
      <c r="AT97" s="100"/>
    </row>
    <row r="98" spans="1:46" s="163" customFormat="1" ht="18.95" customHeight="1">
      <c r="A98" s="165"/>
      <c r="B98" s="165"/>
      <c r="C98" s="165"/>
      <c r="D98" s="165"/>
      <c r="E98" s="165"/>
      <c r="F98" s="165"/>
      <c r="G98" s="165"/>
      <c r="H98" s="165"/>
      <c r="I98" s="165"/>
      <c r="J98" s="165"/>
      <c r="K98" s="165"/>
      <c r="L98" s="165"/>
      <c r="M98" s="165"/>
      <c r="N98" s="165"/>
      <c r="O98" s="165"/>
      <c r="P98" s="165"/>
      <c r="Q98" s="165"/>
      <c r="R98" s="165"/>
      <c r="S98" s="165"/>
      <c r="T98" s="165"/>
      <c r="U98" s="165"/>
      <c r="V98" s="100"/>
      <c r="W98" s="436"/>
      <c r="X98" s="436"/>
      <c r="Y98" s="436"/>
      <c r="Z98" s="436"/>
      <c r="AA98" s="436"/>
      <c r="AB98" s="436"/>
      <c r="AC98" s="436"/>
      <c r="AD98" s="436"/>
      <c r="AE98" s="436"/>
      <c r="AF98" s="436"/>
      <c r="AG98" s="436"/>
      <c r="AH98" s="436"/>
      <c r="AI98" s="436"/>
      <c r="AJ98" s="436"/>
      <c r="AK98" s="436"/>
      <c r="AL98" s="436"/>
      <c r="AM98" s="436"/>
      <c r="AN98" s="436"/>
      <c r="AO98" s="436"/>
      <c r="AP98" s="436"/>
      <c r="AQ98" s="436"/>
      <c r="AR98" s="436"/>
      <c r="AS98" s="100"/>
      <c r="AT98" s="100"/>
    </row>
    <row r="99" spans="1:46" s="163" customFormat="1" ht="18.95" customHeight="1">
      <c r="A99" s="165"/>
      <c r="B99" s="165"/>
      <c r="C99" s="165"/>
      <c r="D99" s="165"/>
      <c r="E99" s="165"/>
      <c r="F99" s="165"/>
      <c r="G99" s="165"/>
      <c r="H99" s="165"/>
      <c r="I99" s="165"/>
      <c r="J99" s="165"/>
      <c r="K99" s="166"/>
      <c r="L99" s="220"/>
      <c r="M99" s="220"/>
      <c r="N99" s="220"/>
      <c r="O99" s="165"/>
      <c r="P99" s="210"/>
      <c r="Q99" s="210"/>
      <c r="R99" s="210"/>
      <c r="S99" s="210"/>
      <c r="T99" s="165"/>
      <c r="U99" s="165"/>
      <c r="V99" s="100"/>
      <c r="W99" s="448"/>
      <c r="X99" s="436"/>
      <c r="Y99" s="436"/>
      <c r="Z99" s="436"/>
      <c r="AA99" s="436"/>
      <c r="AB99" s="436"/>
      <c r="AC99" s="436"/>
      <c r="AD99" s="436"/>
      <c r="AE99" s="436"/>
      <c r="AF99" s="436"/>
      <c r="AG99" s="436"/>
      <c r="AH99" s="436"/>
      <c r="AI99" s="436"/>
      <c r="AJ99" s="436"/>
      <c r="AK99" s="436"/>
      <c r="AL99" s="436"/>
      <c r="AM99" s="436"/>
      <c r="AN99" s="436"/>
      <c r="AO99" s="446"/>
      <c r="AP99" s="446"/>
      <c r="AQ99" s="446"/>
      <c r="AR99" s="446"/>
      <c r="AS99" s="100"/>
      <c r="AT99" s="100"/>
    </row>
    <row r="100" spans="1:46" s="163" customFormat="1" ht="18.95" customHeight="1">
      <c r="A100" s="165"/>
      <c r="B100" s="165"/>
      <c r="C100" s="165"/>
      <c r="D100" s="165"/>
      <c r="E100" s="165"/>
      <c r="F100" s="165"/>
      <c r="G100" s="165"/>
      <c r="H100" s="165"/>
      <c r="I100" s="165"/>
      <c r="J100" s="165"/>
      <c r="K100" s="165"/>
      <c r="L100" s="173"/>
      <c r="M100" s="173"/>
      <c r="N100" s="173"/>
      <c r="O100" s="165"/>
      <c r="P100" s="165"/>
      <c r="Q100" s="165"/>
      <c r="R100" s="165"/>
      <c r="S100" s="165"/>
      <c r="T100" s="165"/>
      <c r="U100" s="165"/>
      <c r="V100" s="100"/>
      <c r="W100" s="436"/>
      <c r="X100" s="436"/>
      <c r="Y100" s="436"/>
      <c r="Z100" s="436"/>
      <c r="AA100" s="436"/>
      <c r="AB100" s="436"/>
      <c r="AC100" s="436"/>
      <c r="AD100" s="436"/>
      <c r="AE100" s="436"/>
      <c r="AF100" s="436"/>
      <c r="AG100" s="436"/>
      <c r="AH100" s="436"/>
      <c r="AI100" s="436"/>
      <c r="AJ100" s="436"/>
      <c r="AK100" s="436"/>
      <c r="AL100" s="436"/>
      <c r="AM100" s="436"/>
      <c r="AN100" s="436"/>
      <c r="AO100" s="446"/>
      <c r="AP100" s="446"/>
      <c r="AQ100" s="446"/>
      <c r="AR100" s="446"/>
      <c r="AS100" s="100"/>
      <c r="AT100" s="100"/>
    </row>
    <row r="101" spans="1:46" s="163" customFormat="1" ht="18.95" customHeight="1">
      <c r="A101" s="165"/>
      <c r="B101" s="165"/>
      <c r="C101" s="165"/>
      <c r="D101" s="165"/>
      <c r="E101" s="165"/>
      <c r="F101" s="165"/>
      <c r="G101" s="165"/>
      <c r="H101" s="437"/>
      <c r="I101" s="437"/>
      <c r="J101" s="165"/>
      <c r="K101" s="166"/>
      <c r="L101" s="447"/>
      <c r="M101" s="447"/>
      <c r="N101" s="447"/>
      <c r="O101" s="165"/>
      <c r="P101" s="441"/>
      <c r="Q101" s="441"/>
      <c r="R101" s="441"/>
      <c r="S101" s="441"/>
      <c r="T101" s="165"/>
      <c r="U101" s="165"/>
      <c r="V101" s="100"/>
      <c r="W101" s="436"/>
      <c r="X101" s="436"/>
      <c r="Y101" s="436"/>
      <c r="Z101" s="436"/>
      <c r="AA101" s="436"/>
      <c r="AB101" s="436"/>
      <c r="AC101" s="436"/>
      <c r="AD101" s="436"/>
      <c r="AE101" s="436"/>
      <c r="AF101" s="436"/>
      <c r="AG101" s="436"/>
      <c r="AH101" s="436"/>
      <c r="AI101" s="436"/>
      <c r="AJ101" s="436"/>
      <c r="AK101" s="436"/>
      <c r="AL101" s="436"/>
      <c r="AM101" s="436"/>
      <c r="AN101" s="436"/>
      <c r="AO101" s="446"/>
      <c r="AP101" s="446"/>
      <c r="AQ101" s="446"/>
      <c r="AR101" s="446"/>
      <c r="AS101" s="100"/>
      <c r="AT101" s="100"/>
    </row>
    <row r="102" spans="1:46" s="163" customFormat="1" ht="18.95" customHeight="1">
      <c r="A102" s="165"/>
      <c r="B102" s="165"/>
      <c r="C102" s="165"/>
      <c r="D102" s="165"/>
      <c r="E102" s="165"/>
      <c r="F102" s="165"/>
      <c r="G102" s="165"/>
      <c r="H102" s="165"/>
      <c r="I102" s="165"/>
      <c r="J102" s="165"/>
      <c r="K102" s="165"/>
      <c r="L102" s="173"/>
      <c r="M102" s="173"/>
      <c r="N102" s="173"/>
      <c r="O102" s="165"/>
      <c r="P102" s="165"/>
      <c r="Q102" s="165"/>
      <c r="R102" s="165"/>
      <c r="S102" s="165"/>
      <c r="T102" s="165"/>
      <c r="U102" s="165"/>
      <c r="V102" s="100"/>
      <c r="W102" s="436"/>
      <c r="X102" s="436"/>
      <c r="Y102" s="436"/>
      <c r="Z102" s="436"/>
      <c r="AA102" s="436"/>
      <c r="AB102" s="436"/>
      <c r="AC102" s="436"/>
      <c r="AD102" s="436"/>
      <c r="AE102" s="436"/>
      <c r="AF102" s="436"/>
      <c r="AG102" s="436"/>
      <c r="AH102" s="436"/>
      <c r="AI102" s="436"/>
      <c r="AJ102" s="436"/>
      <c r="AK102" s="436"/>
      <c r="AL102" s="436"/>
      <c r="AM102" s="436"/>
      <c r="AN102" s="436"/>
      <c r="AO102" s="446"/>
      <c r="AP102" s="446"/>
      <c r="AQ102" s="446"/>
      <c r="AR102" s="446"/>
      <c r="AS102" s="100"/>
      <c r="AT102" s="100"/>
    </row>
    <row r="103" spans="1:46" s="163" customFormat="1" ht="18.95" customHeight="1">
      <c r="A103" s="165"/>
      <c r="B103" s="165"/>
      <c r="C103" s="165"/>
      <c r="D103" s="165"/>
      <c r="E103" s="165"/>
      <c r="F103" s="165"/>
      <c r="G103" s="165"/>
      <c r="H103" s="437"/>
      <c r="I103" s="437"/>
      <c r="J103" s="165"/>
      <c r="K103" s="166"/>
      <c r="L103" s="447"/>
      <c r="M103" s="447"/>
      <c r="N103" s="447"/>
      <c r="O103" s="165"/>
      <c r="P103" s="441"/>
      <c r="Q103" s="441"/>
      <c r="R103" s="441"/>
      <c r="S103" s="441"/>
      <c r="T103" s="165"/>
      <c r="U103" s="165"/>
      <c r="V103" s="100"/>
      <c r="W103" s="436"/>
      <c r="X103" s="436"/>
      <c r="Y103" s="436"/>
      <c r="Z103" s="436"/>
      <c r="AA103" s="436"/>
      <c r="AB103" s="436"/>
      <c r="AC103" s="436"/>
      <c r="AD103" s="436"/>
      <c r="AE103" s="436"/>
      <c r="AF103" s="436"/>
      <c r="AG103" s="436"/>
      <c r="AH103" s="436"/>
      <c r="AI103" s="436"/>
      <c r="AJ103" s="436"/>
      <c r="AK103" s="436"/>
      <c r="AL103" s="436"/>
      <c r="AM103" s="436"/>
      <c r="AN103" s="436"/>
      <c r="AO103" s="446"/>
      <c r="AP103" s="446"/>
      <c r="AQ103" s="446"/>
      <c r="AR103" s="446"/>
      <c r="AS103" s="100"/>
      <c r="AT103" s="100"/>
    </row>
    <row r="104" spans="1:46" s="163" customFormat="1" ht="18.95" customHeight="1">
      <c r="A104" s="165"/>
      <c r="B104" s="165"/>
      <c r="C104" s="165"/>
      <c r="D104" s="165"/>
      <c r="E104" s="165"/>
      <c r="F104" s="165"/>
      <c r="G104" s="165"/>
      <c r="H104" s="165"/>
      <c r="I104" s="165"/>
      <c r="J104" s="165"/>
      <c r="K104" s="165"/>
      <c r="L104" s="165"/>
      <c r="M104" s="165"/>
      <c r="N104" s="165"/>
      <c r="O104" s="165"/>
      <c r="P104" s="165"/>
      <c r="Q104" s="165"/>
      <c r="R104" s="165"/>
      <c r="S104" s="165"/>
      <c r="T104" s="165"/>
      <c r="U104" s="165"/>
      <c r="V104" s="100"/>
      <c r="W104" s="436"/>
      <c r="X104" s="436"/>
      <c r="Y104" s="436"/>
      <c r="Z104" s="436"/>
      <c r="AA104" s="436"/>
      <c r="AB104" s="436"/>
      <c r="AC104" s="436"/>
      <c r="AD104" s="436"/>
      <c r="AE104" s="436"/>
      <c r="AF104" s="436"/>
      <c r="AG104" s="436"/>
      <c r="AH104" s="436"/>
      <c r="AI104" s="436"/>
      <c r="AJ104" s="436"/>
      <c r="AK104" s="436"/>
      <c r="AL104" s="436"/>
      <c r="AM104" s="436"/>
      <c r="AN104" s="436"/>
      <c r="AO104" s="446"/>
      <c r="AP104" s="446"/>
      <c r="AQ104" s="446"/>
      <c r="AR104" s="446"/>
      <c r="AS104" s="100"/>
      <c r="AT104" s="100"/>
    </row>
    <row r="105" spans="1:46" s="163" customFormat="1" ht="18.95" customHeight="1">
      <c r="A105" s="165"/>
      <c r="B105" s="165"/>
      <c r="C105" s="165"/>
      <c r="D105" s="165"/>
      <c r="E105" s="165"/>
      <c r="F105" s="438"/>
      <c r="G105" s="437"/>
      <c r="H105" s="437"/>
      <c r="I105" s="437"/>
      <c r="J105" s="165"/>
      <c r="K105" s="166"/>
      <c r="L105" s="440"/>
      <c r="M105" s="440"/>
      <c r="N105" s="440"/>
      <c r="O105" s="165"/>
      <c r="P105" s="441"/>
      <c r="Q105" s="441"/>
      <c r="R105" s="441"/>
      <c r="S105" s="441"/>
      <c r="T105" s="165"/>
      <c r="U105" s="165"/>
      <c r="V105" s="100"/>
      <c r="W105" s="436"/>
      <c r="X105" s="436"/>
      <c r="Y105" s="436"/>
      <c r="Z105" s="436"/>
      <c r="AA105" s="436"/>
      <c r="AB105" s="436"/>
      <c r="AC105" s="436"/>
      <c r="AD105" s="436"/>
      <c r="AE105" s="436"/>
      <c r="AF105" s="436"/>
      <c r="AG105" s="436"/>
      <c r="AH105" s="436"/>
      <c r="AI105" s="436"/>
      <c r="AJ105" s="436"/>
      <c r="AK105" s="436"/>
      <c r="AL105" s="436"/>
      <c r="AM105" s="436"/>
      <c r="AN105" s="436"/>
      <c r="AO105" s="446"/>
      <c r="AP105" s="446"/>
      <c r="AQ105" s="446"/>
      <c r="AR105" s="446"/>
      <c r="AS105" s="100"/>
      <c r="AT105" s="100"/>
    </row>
    <row r="106" spans="1:46" s="163" customFormat="1" ht="18.95" customHeight="1">
      <c r="A106" s="165"/>
      <c r="B106" s="165"/>
      <c r="C106" s="165"/>
      <c r="D106" s="451"/>
      <c r="E106" s="451"/>
      <c r="F106" s="451"/>
      <c r="G106" s="451"/>
      <c r="H106" s="451"/>
      <c r="I106" s="451"/>
      <c r="J106" s="451"/>
      <c r="K106" s="451"/>
      <c r="L106" s="451"/>
      <c r="M106" s="451"/>
      <c r="N106" s="451"/>
      <c r="O106" s="451"/>
      <c r="P106" s="165"/>
      <c r="Q106" s="165"/>
      <c r="R106" s="165"/>
      <c r="S106" s="165"/>
      <c r="T106" s="165"/>
      <c r="U106" s="165"/>
      <c r="V106" s="100"/>
      <c r="W106" s="436"/>
      <c r="X106" s="436"/>
      <c r="Y106" s="436"/>
      <c r="Z106" s="436"/>
      <c r="AA106" s="436"/>
      <c r="AB106" s="436"/>
      <c r="AC106" s="436"/>
      <c r="AD106" s="436"/>
      <c r="AE106" s="436"/>
      <c r="AF106" s="436"/>
      <c r="AG106" s="436"/>
      <c r="AH106" s="436"/>
      <c r="AI106" s="436"/>
      <c r="AJ106" s="436"/>
      <c r="AK106" s="436"/>
      <c r="AL106" s="436"/>
      <c r="AM106" s="436"/>
      <c r="AN106" s="436"/>
      <c r="AO106" s="446"/>
      <c r="AP106" s="446"/>
      <c r="AQ106" s="446"/>
      <c r="AR106" s="446"/>
      <c r="AS106" s="100"/>
      <c r="AT106" s="100"/>
    </row>
    <row r="107" spans="1:46" s="163" customFormat="1" ht="18.95" customHeight="1">
      <c r="A107" s="165"/>
      <c r="B107" s="165"/>
      <c r="C107" s="165"/>
      <c r="D107" s="165"/>
      <c r="E107" s="165"/>
      <c r="F107" s="438"/>
      <c r="G107" s="437"/>
      <c r="H107" s="437"/>
      <c r="I107" s="437"/>
      <c r="J107" s="165"/>
      <c r="K107" s="166"/>
      <c r="L107" s="440"/>
      <c r="M107" s="440"/>
      <c r="N107" s="440"/>
      <c r="O107" s="165"/>
      <c r="P107" s="441"/>
      <c r="Q107" s="441"/>
      <c r="R107" s="441"/>
      <c r="S107" s="441"/>
      <c r="T107" s="165"/>
      <c r="U107" s="165"/>
      <c r="V107" s="100"/>
      <c r="W107" s="273"/>
      <c r="X107" s="273"/>
      <c r="Y107" s="273"/>
      <c r="Z107" s="273"/>
      <c r="AA107" s="273"/>
      <c r="AB107" s="273"/>
      <c r="AC107" s="273"/>
      <c r="AD107" s="273"/>
      <c r="AE107" s="273"/>
      <c r="AF107" s="273"/>
      <c r="AG107" s="273"/>
      <c r="AH107" s="273"/>
      <c r="AI107" s="273"/>
      <c r="AJ107" s="273"/>
      <c r="AK107" s="273"/>
      <c r="AL107" s="273"/>
      <c r="AM107" s="273"/>
      <c r="AN107" s="273"/>
      <c r="AO107" s="273"/>
      <c r="AP107" s="273"/>
      <c r="AQ107" s="273"/>
      <c r="AR107" s="273"/>
      <c r="AS107" s="100"/>
      <c r="AT107" s="100"/>
    </row>
    <row r="108" spans="1:46" s="163" customFormat="1" ht="18.95" customHeight="1">
      <c r="A108" s="165"/>
      <c r="B108" s="165"/>
      <c r="C108" s="165"/>
      <c r="D108" s="165"/>
      <c r="E108" s="165"/>
      <c r="F108" s="165"/>
      <c r="G108" s="165"/>
      <c r="H108" s="165"/>
      <c r="I108" s="165"/>
      <c r="J108" s="165"/>
      <c r="K108" s="165"/>
      <c r="L108" s="165"/>
      <c r="M108" s="165"/>
      <c r="N108" s="165"/>
      <c r="O108" s="165"/>
      <c r="P108" s="165"/>
      <c r="Q108" s="165"/>
      <c r="R108" s="165"/>
      <c r="S108" s="165"/>
      <c r="T108" s="165"/>
      <c r="U108" s="165"/>
      <c r="V108" s="100"/>
      <c r="W108" s="169"/>
      <c r="X108" s="273"/>
      <c r="Y108" s="273"/>
      <c r="Z108" s="273"/>
      <c r="AA108" s="273"/>
      <c r="AB108" s="273"/>
      <c r="AC108" s="273"/>
      <c r="AD108" s="273"/>
      <c r="AE108" s="273"/>
      <c r="AF108" s="273"/>
      <c r="AG108" s="273"/>
      <c r="AH108" s="273"/>
      <c r="AI108" s="273"/>
      <c r="AJ108" s="273"/>
      <c r="AK108" s="273"/>
      <c r="AL108" s="273"/>
      <c r="AM108" s="273"/>
      <c r="AN108" s="273"/>
      <c r="AO108" s="273"/>
      <c r="AP108" s="273"/>
      <c r="AQ108" s="273"/>
      <c r="AR108" s="273"/>
      <c r="AS108" s="100"/>
      <c r="AT108" s="100"/>
    </row>
    <row r="109" spans="1:46" s="163" customFormat="1" ht="18.95" customHeight="1">
      <c r="A109" s="165"/>
      <c r="B109" s="165"/>
      <c r="C109" s="165"/>
      <c r="D109" s="165"/>
      <c r="E109" s="165"/>
      <c r="F109" s="165"/>
      <c r="G109" s="165"/>
      <c r="H109" s="437"/>
      <c r="I109" s="437"/>
      <c r="J109" s="165"/>
      <c r="K109" s="166"/>
      <c r="L109" s="450"/>
      <c r="M109" s="450"/>
      <c r="N109" s="450"/>
      <c r="O109" s="165"/>
      <c r="P109" s="441"/>
      <c r="Q109" s="441"/>
      <c r="R109" s="441"/>
      <c r="S109" s="441"/>
      <c r="T109" s="165"/>
      <c r="U109" s="165"/>
      <c r="V109" s="100"/>
      <c r="W109" s="436"/>
      <c r="X109" s="436"/>
      <c r="Y109" s="436"/>
      <c r="Z109" s="436"/>
      <c r="AA109" s="436"/>
      <c r="AB109" s="436"/>
      <c r="AC109" s="436"/>
      <c r="AD109" s="436"/>
      <c r="AE109" s="436"/>
      <c r="AF109" s="436"/>
      <c r="AG109" s="448"/>
      <c r="AH109" s="436"/>
      <c r="AI109" s="436"/>
      <c r="AJ109" s="436"/>
      <c r="AK109" s="436"/>
      <c r="AL109" s="436"/>
      <c r="AM109" s="436"/>
      <c r="AN109" s="436"/>
      <c r="AO109" s="436"/>
      <c r="AP109" s="436"/>
      <c r="AQ109" s="436"/>
      <c r="AR109" s="436"/>
      <c r="AS109" s="100"/>
      <c r="AT109" s="100"/>
    </row>
    <row r="110" spans="1:46" s="163" customFormat="1" ht="18.95" customHeight="1">
      <c r="A110" s="165"/>
      <c r="B110" s="165"/>
      <c r="C110" s="165"/>
      <c r="D110" s="165"/>
      <c r="E110" s="165"/>
      <c r="F110" s="165"/>
      <c r="G110" s="165"/>
      <c r="H110" s="165"/>
      <c r="I110" s="165"/>
      <c r="J110" s="165"/>
      <c r="K110" s="165"/>
      <c r="L110" s="165"/>
      <c r="M110" s="165"/>
      <c r="N110" s="165"/>
      <c r="O110" s="165"/>
      <c r="P110" s="165"/>
      <c r="Q110" s="165"/>
      <c r="R110" s="165"/>
      <c r="S110" s="165"/>
      <c r="T110" s="165"/>
      <c r="U110" s="165"/>
      <c r="V110" s="100"/>
      <c r="W110" s="436"/>
      <c r="X110" s="436"/>
      <c r="Y110" s="436"/>
      <c r="Z110" s="436"/>
      <c r="AA110" s="436"/>
      <c r="AB110" s="436"/>
      <c r="AC110" s="436"/>
      <c r="AD110" s="436"/>
      <c r="AE110" s="436"/>
      <c r="AF110" s="436"/>
      <c r="AG110" s="436"/>
      <c r="AH110" s="436"/>
      <c r="AI110" s="436"/>
      <c r="AJ110" s="436"/>
      <c r="AK110" s="436"/>
      <c r="AL110" s="436"/>
      <c r="AM110" s="436"/>
      <c r="AN110" s="436"/>
      <c r="AO110" s="436"/>
      <c r="AP110" s="436"/>
      <c r="AQ110" s="436"/>
      <c r="AR110" s="436"/>
      <c r="AS110" s="100"/>
      <c r="AT110" s="100"/>
    </row>
    <row r="111" spans="1:46" s="163" customFormat="1" ht="18.95" customHeight="1">
      <c r="A111" s="165"/>
      <c r="B111" s="165"/>
      <c r="C111" s="165"/>
      <c r="D111" s="165"/>
      <c r="E111" s="165"/>
      <c r="F111" s="165"/>
      <c r="G111" s="165"/>
      <c r="H111" s="437"/>
      <c r="I111" s="437"/>
      <c r="J111" s="165"/>
      <c r="K111" s="166"/>
      <c r="L111" s="447"/>
      <c r="M111" s="447"/>
      <c r="N111" s="447"/>
      <c r="O111" s="165"/>
      <c r="P111" s="441"/>
      <c r="Q111" s="441"/>
      <c r="R111" s="441"/>
      <c r="S111" s="441"/>
      <c r="T111" s="165"/>
      <c r="U111" s="165"/>
      <c r="V111" s="100"/>
      <c r="W111" s="448"/>
      <c r="X111" s="436"/>
      <c r="Y111" s="436"/>
      <c r="Z111" s="436"/>
      <c r="AA111" s="436"/>
      <c r="AB111" s="436"/>
      <c r="AC111" s="436"/>
      <c r="AD111" s="436"/>
      <c r="AE111" s="436"/>
      <c r="AF111" s="436"/>
      <c r="AG111" s="446"/>
      <c r="AH111" s="446"/>
      <c r="AI111" s="446"/>
      <c r="AJ111" s="439"/>
      <c r="AK111" s="439"/>
      <c r="AL111" s="439"/>
      <c r="AM111" s="439"/>
      <c r="AN111" s="439"/>
      <c r="AO111" s="439"/>
      <c r="AP111" s="439"/>
      <c r="AQ111" s="439"/>
      <c r="AR111" s="439"/>
      <c r="AS111" s="100"/>
      <c r="AT111" s="100"/>
    </row>
    <row r="112" spans="1:46" s="163" customFormat="1" ht="18.95" customHeight="1">
      <c r="A112" s="437"/>
      <c r="B112" s="437"/>
      <c r="C112" s="437"/>
      <c r="D112" s="437"/>
      <c r="E112" s="437"/>
      <c r="F112" s="437"/>
      <c r="G112" s="437"/>
      <c r="H112" s="437"/>
      <c r="I112" s="437"/>
      <c r="J112" s="437"/>
      <c r="K112" s="437"/>
      <c r="L112" s="437"/>
      <c r="M112" s="437"/>
      <c r="N112" s="437"/>
      <c r="O112" s="437"/>
      <c r="P112" s="438"/>
      <c r="Q112" s="437"/>
      <c r="R112" s="437"/>
      <c r="S112" s="437"/>
      <c r="T112" s="165"/>
      <c r="U112" s="165"/>
      <c r="V112" s="100"/>
      <c r="W112" s="436"/>
      <c r="X112" s="436"/>
      <c r="Y112" s="436"/>
      <c r="Z112" s="436"/>
      <c r="AA112" s="436"/>
      <c r="AB112" s="436"/>
      <c r="AC112" s="436"/>
      <c r="AD112" s="436"/>
      <c r="AE112" s="436"/>
      <c r="AF112" s="436"/>
      <c r="AG112" s="446"/>
      <c r="AH112" s="446"/>
      <c r="AI112" s="446"/>
      <c r="AJ112" s="439"/>
      <c r="AK112" s="439"/>
      <c r="AL112" s="439"/>
      <c r="AM112" s="439"/>
      <c r="AN112" s="439"/>
      <c r="AO112" s="439"/>
      <c r="AP112" s="439"/>
      <c r="AQ112" s="439"/>
      <c r="AR112" s="439"/>
      <c r="AS112" s="100"/>
      <c r="AT112" s="100"/>
    </row>
    <row r="113" spans="1:46" s="163" customFormat="1" ht="18.95" customHeight="1">
      <c r="A113" s="437"/>
      <c r="B113" s="437"/>
      <c r="C113" s="437"/>
      <c r="D113" s="437"/>
      <c r="E113" s="437"/>
      <c r="F113" s="437"/>
      <c r="G113" s="437"/>
      <c r="H113" s="437"/>
      <c r="I113" s="437"/>
      <c r="J113" s="437"/>
      <c r="K113" s="437"/>
      <c r="L113" s="437"/>
      <c r="M113" s="437"/>
      <c r="N113" s="437"/>
      <c r="O113" s="437"/>
      <c r="P113" s="438"/>
      <c r="Q113" s="437"/>
      <c r="R113" s="437"/>
      <c r="S113" s="437"/>
      <c r="T113" s="165"/>
      <c r="U113" s="165"/>
      <c r="V113" s="100"/>
      <c r="W113" s="436"/>
      <c r="X113" s="436"/>
      <c r="Y113" s="436"/>
      <c r="Z113" s="436"/>
      <c r="AA113" s="436"/>
      <c r="AB113" s="436"/>
      <c r="AC113" s="436"/>
      <c r="AD113" s="436"/>
      <c r="AE113" s="436"/>
      <c r="AF113" s="436"/>
      <c r="AG113" s="446"/>
      <c r="AH113" s="446"/>
      <c r="AI113" s="446"/>
      <c r="AJ113" s="439"/>
      <c r="AK113" s="439"/>
      <c r="AL113" s="439"/>
      <c r="AM113" s="439"/>
      <c r="AN113" s="439"/>
      <c r="AO113" s="439"/>
      <c r="AP113" s="439"/>
      <c r="AQ113" s="439"/>
      <c r="AR113" s="439"/>
      <c r="AS113" s="100"/>
      <c r="AT113" s="100"/>
    </row>
    <row r="114" spans="1:46" s="163" customFormat="1" ht="18.95" customHeight="1">
      <c r="A114" s="437"/>
      <c r="B114" s="437"/>
      <c r="C114" s="437"/>
      <c r="D114" s="437"/>
      <c r="E114" s="437"/>
      <c r="F114" s="437"/>
      <c r="G114" s="437"/>
      <c r="H114" s="437"/>
      <c r="I114" s="437"/>
      <c r="J114" s="437"/>
      <c r="K114" s="437"/>
      <c r="L114" s="437"/>
      <c r="M114" s="437"/>
      <c r="N114" s="437"/>
      <c r="O114" s="437"/>
      <c r="P114" s="438"/>
      <c r="Q114" s="437"/>
      <c r="R114" s="437"/>
      <c r="S114" s="437"/>
      <c r="T114" s="165"/>
      <c r="U114" s="165"/>
      <c r="V114" s="100"/>
      <c r="W114" s="436"/>
      <c r="X114" s="436"/>
      <c r="Y114" s="436"/>
      <c r="Z114" s="436"/>
      <c r="AA114" s="436"/>
      <c r="AB114" s="436"/>
      <c r="AC114" s="436"/>
      <c r="AD114" s="436"/>
      <c r="AE114" s="436"/>
      <c r="AF114" s="436"/>
      <c r="AG114" s="446"/>
      <c r="AH114" s="446"/>
      <c r="AI114" s="446"/>
      <c r="AJ114" s="439"/>
      <c r="AK114" s="439"/>
      <c r="AL114" s="439"/>
      <c r="AM114" s="439"/>
      <c r="AN114" s="439"/>
      <c r="AO114" s="439"/>
      <c r="AP114" s="439"/>
      <c r="AQ114" s="439"/>
      <c r="AR114" s="439"/>
      <c r="AS114" s="100"/>
      <c r="AT114" s="100"/>
    </row>
    <row r="115" spans="1:46" s="163" customFormat="1" ht="21.95" customHeight="1">
      <c r="A115" s="165"/>
      <c r="B115" s="165"/>
      <c r="C115" s="165"/>
      <c r="D115" s="165"/>
      <c r="E115" s="165"/>
      <c r="F115" s="165"/>
      <c r="G115" s="165"/>
      <c r="H115" s="165"/>
      <c r="I115" s="165"/>
      <c r="J115" s="165"/>
      <c r="K115" s="165"/>
      <c r="L115" s="165"/>
      <c r="M115" s="165"/>
      <c r="N115" s="165"/>
      <c r="O115" s="165"/>
      <c r="P115" s="165"/>
      <c r="Q115" s="165"/>
      <c r="R115" s="165"/>
      <c r="S115" s="165"/>
      <c r="T115" s="165"/>
      <c r="U115" s="165"/>
      <c r="V115" s="100"/>
      <c r="W115" s="436"/>
      <c r="X115" s="436"/>
      <c r="Y115" s="436"/>
      <c r="Z115" s="436"/>
      <c r="AA115" s="436"/>
      <c r="AB115" s="436"/>
      <c r="AC115" s="436"/>
      <c r="AD115" s="436"/>
      <c r="AE115" s="436"/>
      <c r="AF115" s="436"/>
      <c r="AG115" s="446"/>
      <c r="AH115" s="446"/>
      <c r="AI115" s="446"/>
      <c r="AJ115" s="439"/>
      <c r="AK115" s="439"/>
      <c r="AL115" s="439"/>
      <c r="AM115" s="439"/>
      <c r="AN115" s="439"/>
      <c r="AO115" s="439"/>
      <c r="AP115" s="439"/>
      <c r="AQ115" s="439"/>
      <c r="AR115" s="439"/>
      <c r="AS115" s="100"/>
      <c r="AT115" s="100"/>
    </row>
    <row r="116" spans="1:46" s="163" customFormat="1" ht="30" customHeight="1">
      <c r="A116" s="449"/>
      <c r="B116" s="449"/>
      <c r="C116" s="449"/>
      <c r="D116" s="449"/>
      <c r="E116" s="449"/>
      <c r="F116" s="449"/>
      <c r="G116" s="449"/>
      <c r="H116" s="449"/>
      <c r="I116" s="449"/>
      <c r="J116" s="449"/>
      <c r="K116" s="449"/>
      <c r="L116" s="449"/>
      <c r="M116" s="449"/>
      <c r="N116" s="449"/>
      <c r="O116" s="449"/>
      <c r="P116" s="449"/>
      <c r="Q116" s="449"/>
      <c r="R116" s="449"/>
      <c r="S116" s="449"/>
      <c r="T116" s="449"/>
      <c r="U116" s="449"/>
      <c r="V116" s="100"/>
      <c r="W116" s="436"/>
      <c r="X116" s="436"/>
      <c r="Y116" s="436"/>
      <c r="Z116" s="436"/>
      <c r="AA116" s="436"/>
      <c r="AB116" s="436"/>
      <c r="AC116" s="436"/>
      <c r="AD116" s="273"/>
      <c r="AE116" s="273"/>
      <c r="AF116" s="273"/>
      <c r="AG116" s="273"/>
      <c r="AH116" s="273"/>
      <c r="AI116" s="273"/>
      <c r="AJ116" s="273"/>
      <c r="AK116" s="273"/>
      <c r="AL116" s="273"/>
      <c r="AM116" s="273"/>
      <c r="AN116" s="273"/>
      <c r="AO116" s="273"/>
      <c r="AP116" s="273"/>
      <c r="AQ116" s="273"/>
      <c r="AR116" s="273"/>
      <c r="AS116" s="100"/>
      <c r="AT116" s="100"/>
    </row>
    <row r="117" spans="1:46" s="163" customFormat="1" ht="30" customHeight="1">
      <c r="A117" s="174"/>
      <c r="B117" s="100"/>
      <c r="C117" s="100"/>
      <c r="D117" s="100"/>
      <c r="E117" s="100"/>
      <c r="F117" s="100"/>
      <c r="G117" s="100"/>
      <c r="H117" s="100"/>
      <c r="I117" s="100"/>
      <c r="J117" s="100"/>
      <c r="K117" s="100"/>
      <c r="L117" s="100"/>
      <c r="M117" s="100"/>
      <c r="N117" s="100"/>
      <c r="O117" s="100"/>
      <c r="P117" s="100"/>
      <c r="Q117" s="100"/>
      <c r="R117" s="100"/>
      <c r="S117" s="100"/>
      <c r="T117" s="100"/>
      <c r="U117" s="100"/>
      <c r="V117" s="100"/>
      <c r="W117" s="436"/>
      <c r="X117" s="436"/>
      <c r="Y117" s="436"/>
      <c r="Z117" s="436"/>
      <c r="AA117" s="436"/>
      <c r="AB117" s="436"/>
      <c r="AC117" s="436"/>
      <c r="AD117" s="273"/>
      <c r="AE117" s="273"/>
      <c r="AF117" s="273"/>
      <c r="AG117" s="273"/>
      <c r="AH117" s="273"/>
      <c r="AI117" s="273"/>
      <c r="AJ117" s="273"/>
      <c r="AK117" s="273"/>
      <c r="AL117" s="273"/>
      <c r="AM117" s="273"/>
      <c r="AN117" s="274"/>
      <c r="AO117" s="273"/>
      <c r="AP117" s="274"/>
      <c r="AQ117" s="273"/>
      <c r="AR117" s="273"/>
      <c r="AS117" s="100"/>
      <c r="AT117" s="100"/>
    </row>
    <row r="118" spans="1:46" s="163" customFormat="1" ht="30" customHeight="1">
      <c r="A118" s="444"/>
      <c r="B118" s="444"/>
      <c r="C118" s="444"/>
      <c r="D118" s="444"/>
      <c r="E118" s="444"/>
      <c r="F118" s="444"/>
      <c r="G118" s="444"/>
      <c r="H118" s="444"/>
      <c r="I118" s="444"/>
      <c r="J118" s="444"/>
      <c r="K118" s="444"/>
      <c r="L118" s="444"/>
      <c r="M118" s="444"/>
      <c r="N118" s="444"/>
      <c r="O118" s="444"/>
      <c r="P118" s="444"/>
      <c r="Q118" s="444"/>
      <c r="R118" s="444"/>
      <c r="S118" s="444"/>
      <c r="T118" s="444"/>
      <c r="U118" s="444"/>
      <c r="V118" s="100"/>
      <c r="W118" s="436"/>
      <c r="X118" s="436"/>
      <c r="Y118" s="436"/>
      <c r="Z118" s="436"/>
      <c r="AA118" s="436"/>
      <c r="AB118" s="436"/>
      <c r="AC118" s="436"/>
      <c r="AD118" s="271"/>
      <c r="AE118" s="271"/>
      <c r="AF118" s="271"/>
      <c r="AG118" s="277"/>
      <c r="AH118" s="277"/>
      <c r="AI118" s="277"/>
      <c r="AJ118" s="272"/>
      <c r="AK118" s="272"/>
      <c r="AL118" s="436"/>
      <c r="AM118" s="436"/>
      <c r="AN118" s="436"/>
      <c r="AO118" s="436"/>
      <c r="AP118" s="436"/>
      <c r="AQ118" s="273"/>
      <c r="AR118" s="273"/>
      <c r="AS118" s="100"/>
      <c r="AT118" s="100"/>
    </row>
    <row r="119" spans="1:46" s="163" customFormat="1" ht="30" customHeight="1">
      <c r="A119" s="445"/>
      <c r="B119" s="445"/>
      <c r="C119" s="445"/>
      <c r="D119" s="445"/>
      <c r="E119" s="445"/>
      <c r="F119" s="445"/>
      <c r="G119" s="445"/>
      <c r="H119" s="445"/>
      <c r="I119" s="445"/>
      <c r="J119" s="445"/>
      <c r="K119" s="445"/>
      <c r="L119" s="445"/>
      <c r="M119" s="445"/>
      <c r="N119" s="445"/>
      <c r="O119" s="445"/>
      <c r="P119" s="445"/>
      <c r="Q119" s="445"/>
      <c r="R119" s="444"/>
      <c r="S119" s="444"/>
      <c r="T119" s="444"/>
      <c r="U119" s="444"/>
      <c r="V119" s="100"/>
      <c r="W119" s="273"/>
      <c r="X119" s="273"/>
      <c r="Y119" s="273"/>
      <c r="Z119" s="273"/>
      <c r="AA119" s="273"/>
      <c r="AB119" s="436"/>
      <c r="AC119" s="436"/>
      <c r="AD119" s="436"/>
      <c r="AE119" s="436"/>
      <c r="AF119" s="436"/>
      <c r="AG119" s="436"/>
      <c r="AH119" s="436"/>
      <c r="AI119" s="436"/>
      <c r="AJ119" s="436"/>
      <c r="AK119" s="436"/>
      <c r="AL119" s="436"/>
      <c r="AM119" s="436"/>
      <c r="AN119" s="436"/>
      <c r="AO119" s="436"/>
      <c r="AP119" s="436"/>
      <c r="AQ119" s="273"/>
      <c r="AR119" s="273"/>
      <c r="AS119" s="100"/>
      <c r="AT119" s="100"/>
    </row>
    <row r="120" spans="1:46" s="163" customFormat="1" ht="30" customHeight="1">
      <c r="A120" s="100"/>
      <c r="B120" s="100"/>
      <c r="C120" s="100"/>
      <c r="D120" s="100"/>
      <c r="E120" s="100"/>
      <c r="F120" s="100"/>
      <c r="G120" s="100"/>
      <c r="H120" s="100"/>
      <c r="I120" s="100"/>
      <c r="J120" s="100"/>
      <c r="K120" s="100"/>
      <c r="L120" s="100"/>
      <c r="M120" s="100"/>
      <c r="N120" s="100"/>
      <c r="O120" s="100"/>
      <c r="P120" s="100"/>
      <c r="Q120" s="100"/>
      <c r="R120" s="100"/>
      <c r="S120" s="100"/>
      <c r="T120" s="100"/>
      <c r="U120" s="100"/>
      <c r="V120" s="100"/>
      <c r="W120" s="436"/>
      <c r="X120" s="436"/>
      <c r="Y120" s="436"/>
      <c r="Z120" s="436"/>
      <c r="AA120" s="436"/>
      <c r="AB120" s="439"/>
      <c r="AC120" s="439"/>
      <c r="AD120" s="439"/>
      <c r="AE120" s="439"/>
      <c r="AF120" s="439"/>
      <c r="AG120" s="439"/>
      <c r="AH120" s="439"/>
      <c r="AI120" s="439"/>
      <c r="AJ120" s="439"/>
      <c r="AK120" s="439"/>
      <c r="AL120" s="436"/>
      <c r="AM120" s="436"/>
      <c r="AN120" s="436"/>
      <c r="AO120" s="436"/>
      <c r="AP120" s="436"/>
      <c r="AQ120" s="273"/>
      <c r="AR120" s="273"/>
      <c r="AS120" s="100"/>
      <c r="AT120" s="100"/>
    </row>
    <row r="121" spans="1:46" s="163" customFormat="1" ht="30" customHeight="1">
      <c r="A121" s="174"/>
      <c r="B121" s="100"/>
      <c r="C121" s="100"/>
      <c r="D121" s="100"/>
      <c r="E121" s="100"/>
      <c r="F121" s="100"/>
      <c r="G121" s="100"/>
      <c r="H121" s="100"/>
      <c r="I121" s="100"/>
      <c r="J121" s="100"/>
      <c r="K121" s="100"/>
      <c r="L121" s="100"/>
      <c r="M121" s="100"/>
      <c r="N121" s="100"/>
      <c r="O121" s="100"/>
      <c r="P121" s="100"/>
      <c r="Q121" s="100"/>
      <c r="R121" s="100"/>
      <c r="S121" s="100"/>
      <c r="T121" s="100"/>
      <c r="U121" s="100"/>
      <c r="V121" s="100"/>
      <c r="W121" s="436"/>
      <c r="X121" s="436"/>
      <c r="Y121" s="436"/>
      <c r="Z121" s="436"/>
      <c r="AA121" s="436"/>
      <c r="AB121" s="439"/>
      <c r="AC121" s="439"/>
      <c r="AD121" s="439"/>
      <c r="AE121" s="439"/>
      <c r="AF121" s="439"/>
      <c r="AG121" s="439"/>
      <c r="AH121" s="439"/>
      <c r="AI121" s="439"/>
      <c r="AJ121" s="439"/>
      <c r="AK121" s="439"/>
      <c r="AL121" s="436"/>
      <c r="AM121" s="436"/>
      <c r="AN121" s="436"/>
      <c r="AO121" s="436"/>
      <c r="AP121" s="436"/>
      <c r="AQ121" s="273"/>
      <c r="AR121" s="273"/>
      <c r="AS121" s="100"/>
      <c r="AT121" s="100"/>
    </row>
    <row r="122" spans="1:46" s="163" customFormat="1" ht="30" customHeight="1">
      <c r="A122" s="444"/>
      <c r="B122" s="444"/>
      <c r="C122" s="444"/>
      <c r="D122" s="444"/>
      <c r="E122" s="444"/>
      <c r="F122" s="444"/>
      <c r="G122" s="444"/>
      <c r="H122" s="444"/>
      <c r="I122" s="444"/>
      <c r="J122" s="444"/>
      <c r="K122" s="444"/>
      <c r="L122" s="444"/>
      <c r="M122" s="444"/>
      <c r="N122" s="444"/>
      <c r="O122" s="444"/>
      <c r="P122" s="444"/>
      <c r="Q122" s="444"/>
      <c r="R122" s="444"/>
      <c r="S122" s="444"/>
      <c r="T122" s="444"/>
      <c r="U122" s="444"/>
      <c r="V122" s="100"/>
      <c r="W122" s="436"/>
      <c r="X122" s="436"/>
      <c r="Y122" s="436"/>
      <c r="Z122" s="436"/>
      <c r="AA122" s="436"/>
      <c r="AB122" s="439"/>
      <c r="AC122" s="439"/>
      <c r="AD122" s="439"/>
      <c r="AE122" s="439"/>
      <c r="AF122" s="439"/>
      <c r="AG122" s="439"/>
      <c r="AH122" s="439"/>
      <c r="AI122" s="439"/>
      <c r="AJ122" s="439"/>
      <c r="AK122" s="439"/>
      <c r="AL122" s="436"/>
      <c r="AM122" s="436"/>
      <c r="AN122" s="436"/>
      <c r="AO122" s="436"/>
      <c r="AP122" s="436"/>
      <c r="AQ122" s="273"/>
      <c r="AR122" s="273"/>
      <c r="AS122" s="100"/>
      <c r="AT122" s="100"/>
    </row>
    <row r="123" spans="1:46" s="163" customFormat="1" ht="30" customHeight="1">
      <c r="A123" s="444"/>
      <c r="B123" s="444"/>
      <c r="C123" s="444"/>
      <c r="D123" s="444"/>
      <c r="E123" s="444"/>
      <c r="F123" s="444"/>
      <c r="G123" s="444"/>
      <c r="H123" s="444"/>
      <c r="I123" s="445"/>
      <c r="J123" s="445"/>
      <c r="K123" s="445"/>
      <c r="L123" s="445"/>
      <c r="M123" s="445"/>
      <c r="N123" s="445"/>
      <c r="O123" s="445"/>
      <c r="P123" s="445"/>
      <c r="Q123" s="445"/>
      <c r="R123" s="445"/>
      <c r="S123" s="445"/>
      <c r="T123" s="445"/>
      <c r="U123" s="445"/>
      <c r="V123" s="100"/>
      <c r="W123" s="436"/>
      <c r="X123" s="436"/>
      <c r="Y123" s="436"/>
      <c r="Z123" s="436"/>
      <c r="AA123" s="436"/>
      <c r="AB123" s="439"/>
      <c r="AC123" s="439"/>
      <c r="AD123" s="439"/>
      <c r="AE123" s="439"/>
      <c r="AF123" s="439"/>
      <c r="AG123" s="439"/>
      <c r="AH123" s="439"/>
      <c r="AI123" s="439"/>
      <c r="AJ123" s="439"/>
      <c r="AK123" s="439"/>
      <c r="AL123" s="436"/>
      <c r="AM123" s="436"/>
      <c r="AN123" s="436"/>
      <c r="AO123" s="436"/>
      <c r="AP123" s="436"/>
      <c r="AQ123" s="273"/>
      <c r="AR123" s="273"/>
      <c r="AS123" s="100"/>
      <c r="AT123" s="100"/>
    </row>
    <row r="124" spans="1:46" s="163" customFormat="1" ht="30" customHeight="1">
      <c r="A124" s="100"/>
      <c r="B124" s="100"/>
      <c r="C124" s="100"/>
      <c r="D124" s="100"/>
      <c r="E124" s="100"/>
      <c r="F124" s="100"/>
      <c r="G124" s="100"/>
      <c r="H124" s="100"/>
      <c r="I124" s="100"/>
      <c r="J124" s="100"/>
      <c r="K124" s="100"/>
      <c r="L124" s="100"/>
      <c r="M124" s="100"/>
      <c r="N124" s="100"/>
      <c r="O124" s="100"/>
      <c r="P124" s="100"/>
      <c r="Q124" s="100"/>
      <c r="R124" s="100"/>
      <c r="S124" s="100"/>
      <c r="T124" s="100"/>
      <c r="U124" s="100"/>
      <c r="V124" s="100"/>
      <c r="W124" s="436"/>
      <c r="X124" s="436"/>
      <c r="Y124" s="436"/>
      <c r="Z124" s="436"/>
      <c r="AA124" s="436"/>
      <c r="AB124" s="439"/>
      <c r="AC124" s="439"/>
      <c r="AD124" s="439"/>
      <c r="AE124" s="439"/>
      <c r="AF124" s="439"/>
      <c r="AG124" s="439"/>
      <c r="AH124" s="439"/>
      <c r="AI124" s="439"/>
      <c r="AJ124" s="439"/>
      <c r="AK124" s="439"/>
      <c r="AL124" s="436"/>
      <c r="AM124" s="436"/>
      <c r="AN124" s="436"/>
      <c r="AO124" s="436"/>
      <c r="AP124" s="436"/>
      <c r="AQ124" s="273"/>
      <c r="AR124" s="273"/>
      <c r="AS124" s="100"/>
      <c r="AT124" s="100"/>
    </row>
    <row r="125" spans="1:46" s="163" customFormat="1" ht="30" customHeight="1">
      <c r="A125" s="174"/>
      <c r="B125" s="100"/>
      <c r="C125" s="100"/>
      <c r="D125" s="100"/>
      <c r="E125" s="100"/>
      <c r="F125" s="100"/>
      <c r="G125" s="100"/>
      <c r="H125" s="100"/>
      <c r="I125" s="100"/>
      <c r="J125" s="100"/>
      <c r="K125" s="100"/>
      <c r="L125" s="100"/>
      <c r="M125" s="100"/>
      <c r="N125" s="100"/>
      <c r="O125" s="100"/>
      <c r="P125" s="100"/>
      <c r="Q125" s="100"/>
      <c r="R125" s="100"/>
      <c r="S125" s="100"/>
      <c r="T125" s="100"/>
      <c r="U125" s="100"/>
      <c r="V125" s="100"/>
      <c r="W125" s="436"/>
      <c r="X125" s="436"/>
      <c r="Y125" s="436"/>
      <c r="Z125" s="436"/>
      <c r="AA125" s="436"/>
      <c r="AB125" s="439"/>
      <c r="AC125" s="439"/>
      <c r="AD125" s="439"/>
      <c r="AE125" s="439"/>
      <c r="AF125" s="439"/>
      <c r="AG125" s="439"/>
      <c r="AH125" s="439"/>
      <c r="AI125" s="439"/>
      <c r="AJ125" s="439"/>
      <c r="AK125" s="439"/>
      <c r="AL125" s="436"/>
      <c r="AM125" s="436"/>
      <c r="AN125" s="436"/>
      <c r="AO125" s="436"/>
      <c r="AP125" s="436"/>
      <c r="AQ125" s="273"/>
      <c r="AR125" s="273"/>
      <c r="AS125" s="100"/>
      <c r="AT125" s="100"/>
    </row>
    <row r="126" spans="1:46" s="163" customFormat="1" ht="30" customHeight="1">
      <c r="A126" s="444"/>
      <c r="B126" s="444"/>
      <c r="C126" s="444"/>
      <c r="D126" s="444"/>
      <c r="E126" s="444"/>
      <c r="F126" s="444"/>
      <c r="G126" s="444"/>
      <c r="H126" s="444"/>
      <c r="I126" s="444"/>
      <c r="J126" s="444"/>
      <c r="K126" s="444"/>
      <c r="L126" s="444"/>
      <c r="M126" s="444"/>
      <c r="N126" s="444"/>
      <c r="O126" s="444"/>
      <c r="P126" s="444"/>
      <c r="Q126" s="444"/>
      <c r="R126" s="444"/>
      <c r="S126" s="444"/>
      <c r="T126" s="444"/>
      <c r="U126" s="444"/>
      <c r="V126" s="100"/>
      <c r="W126" s="273"/>
      <c r="X126" s="273"/>
      <c r="Y126" s="273"/>
      <c r="Z126" s="273"/>
      <c r="AA126" s="273"/>
      <c r="AB126" s="273"/>
      <c r="AC126" s="273"/>
      <c r="AD126" s="273"/>
      <c r="AE126" s="273"/>
      <c r="AF126" s="273"/>
      <c r="AG126" s="162"/>
      <c r="AH126" s="162"/>
      <c r="AI126" s="162"/>
      <c r="AJ126" s="162"/>
      <c r="AK126" s="162"/>
      <c r="AL126" s="273"/>
      <c r="AM126" s="273"/>
      <c r="AN126" s="273"/>
      <c r="AO126" s="273"/>
      <c r="AP126" s="273"/>
      <c r="AQ126" s="273"/>
      <c r="AR126" s="273"/>
      <c r="AS126" s="100"/>
      <c r="AT126" s="100"/>
    </row>
    <row r="127" spans="1:46" s="163" customFormat="1" ht="30" customHeight="1">
      <c r="A127" s="165"/>
      <c r="B127" s="165"/>
      <c r="C127" s="165"/>
      <c r="D127" s="165"/>
      <c r="E127" s="165"/>
      <c r="F127" s="165"/>
      <c r="G127" s="165"/>
      <c r="H127" s="437"/>
      <c r="I127" s="437"/>
      <c r="J127" s="165"/>
      <c r="K127" s="166"/>
      <c r="L127" s="441"/>
      <c r="M127" s="441"/>
      <c r="N127" s="441"/>
      <c r="O127" s="165"/>
      <c r="P127" s="441"/>
      <c r="Q127" s="441"/>
      <c r="R127" s="441"/>
      <c r="S127" s="441"/>
      <c r="T127" s="165"/>
      <c r="U127" s="165"/>
      <c r="V127" s="100"/>
      <c r="W127" s="273"/>
      <c r="X127" s="273"/>
      <c r="Y127" s="273"/>
      <c r="Z127" s="273"/>
      <c r="AA127" s="273"/>
      <c r="AB127" s="273"/>
      <c r="AC127" s="273"/>
      <c r="AD127" s="273"/>
      <c r="AE127" s="273"/>
      <c r="AF127" s="273"/>
      <c r="AG127" s="273"/>
      <c r="AH127" s="273"/>
      <c r="AI127" s="273"/>
      <c r="AJ127" s="273"/>
      <c r="AK127" s="273"/>
      <c r="AL127" s="273"/>
      <c r="AM127" s="273"/>
      <c r="AN127" s="274"/>
      <c r="AO127" s="273"/>
      <c r="AP127" s="274"/>
      <c r="AQ127" s="273"/>
      <c r="AR127" s="273"/>
      <c r="AS127" s="100"/>
      <c r="AT127" s="100"/>
    </row>
    <row r="128" spans="1:46" s="163" customFormat="1" ht="30" customHeight="1">
      <c r="A128" s="165"/>
      <c r="B128" s="165"/>
      <c r="C128" s="165"/>
      <c r="D128" s="165"/>
      <c r="E128" s="165"/>
      <c r="F128" s="165"/>
      <c r="G128" s="165"/>
      <c r="H128" s="437"/>
      <c r="I128" s="437"/>
      <c r="J128" s="165"/>
      <c r="K128" s="166"/>
      <c r="L128" s="443"/>
      <c r="M128" s="443"/>
      <c r="N128" s="443"/>
      <c r="O128" s="165"/>
      <c r="P128" s="441"/>
      <c r="Q128" s="441"/>
      <c r="R128" s="441"/>
      <c r="S128" s="441"/>
      <c r="T128" s="165"/>
      <c r="U128" s="165"/>
      <c r="V128" s="100"/>
      <c r="W128" s="436"/>
      <c r="X128" s="436"/>
      <c r="Y128" s="436"/>
      <c r="Z128" s="436"/>
      <c r="AA128" s="436"/>
      <c r="AB128" s="436"/>
      <c r="AC128" s="436"/>
      <c r="AD128" s="436"/>
      <c r="AE128" s="436"/>
      <c r="AF128" s="436"/>
      <c r="AG128" s="436"/>
      <c r="AH128" s="436"/>
      <c r="AI128" s="436"/>
      <c r="AJ128" s="436"/>
      <c r="AK128" s="436"/>
      <c r="AL128" s="436"/>
      <c r="AM128" s="436"/>
      <c r="AN128" s="436"/>
      <c r="AO128" s="436"/>
      <c r="AP128" s="436"/>
      <c r="AQ128" s="273"/>
      <c r="AR128" s="273"/>
      <c r="AS128" s="100"/>
      <c r="AT128" s="100"/>
    </row>
    <row r="129" spans="1:46" s="163" customFormat="1" ht="30" customHeight="1">
      <c r="A129" s="165"/>
      <c r="B129" s="165"/>
      <c r="C129" s="165"/>
      <c r="D129" s="442"/>
      <c r="E129" s="442"/>
      <c r="F129" s="442"/>
      <c r="G129" s="442"/>
      <c r="H129" s="442"/>
      <c r="I129" s="442"/>
      <c r="J129" s="442"/>
      <c r="K129" s="442"/>
      <c r="L129" s="442"/>
      <c r="M129" s="442"/>
      <c r="N129" s="442"/>
      <c r="O129" s="442"/>
      <c r="P129" s="165"/>
      <c r="Q129" s="165"/>
      <c r="R129" s="165"/>
      <c r="S129" s="165"/>
      <c r="T129" s="165"/>
      <c r="U129" s="165"/>
      <c r="V129" s="100"/>
      <c r="W129" s="436"/>
      <c r="X129" s="436"/>
      <c r="Y129" s="436"/>
      <c r="Z129" s="436"/>
      <c r="AA129" s="436"/>
      <c r="AB129" s="436"/>
      <c r="AC129" s="436"/>
      <c r="AD129" s="436"/>
      <c r="AE129" s="436"/>
      <c r="AF129" s="436"/>
      <c r="AG129" s="436"/>
      <c r="AH129" s="436"/>
      <c r="AI129" s="436"/>
      <c r="AJ129" s="436"/>
      <c r="AK129" s="436"/>
      <c r="AL129" s="436"/>
      <c r="AM129" s="436"/>
      <c r="AN129" s="436"/>
      <c r="AO129" s="436"/>
      <c r="AP129" s="436"/>
      <c r="AQ129" s="273"/>
      <c r="AR129" s="273"/>
      <c r="AS129" s="100"/>
      <c r="AT129" s="100"/>
    </row>
    <row r="130" spans="1:46" s="163" customFormat="1" ht="30" customHeight="1">
      <c r="A130" s="165"/>
      <c r="B130" s="165"/>
      <c r="C130" s="165"/>
      <c r="D130" s="165"/>
      <c r="E130" s="165"/>
      <c r="F130" s="438"/>
      <c r="G130" s="437"/>
      <c r="H130" s="437"/>
      <c r="I130" s="437"/>
      <c r="J130" s="165"/>
      <c r="K130" s="166"/>
      <c r="L130" s="440"/>
      <c r="M130" s="440"/>
      <c r="N130" s="440"/>
      <c r="O130" s="165"/>
      <c r="P130" s="441"/>
      <c r="Q130" s="441"/>
      <c r="R130" s="441"/>
      <c r="S130" s="441"/>
      <c r="T130" s="165"/>
      <c r="U130" s="165"/>
      <c r="V130" s="100"/>
      <c r="W130" s="436"/>
      <c r="X130" s="436"/>
      <c r="Y130" s="436"/>
      <c r="Z130" s="436"/>
      <c r="AA130" s="436"/>
      <c r="AB130" s="439"/>
      <c r="AC130" s="439"/>
      <c r="AD130" s="439"/>
      <c r="AE130" s="439"/>
      <c r="AF130" s="439"/>
      <c r="AG130" s="439"/>
      <c r="AH130" s="439"/>
      <c r="AI130" s="439"/>
      <c r="AJ130" s="439"/>
      <c r="AK130" s="439"/>
      <c r="AL130" s="436"/>
      <c r="AM130" s="436"/>
      <c r="AN130" s="436"/>
      <c r="AO130" s="436"/>
      <c r="AP130" s="436"/>
      <c r="AQ130" s="273"/>
      <c r="AR130" s="273"/>
      <c r="AS130" s="100"/>
      <c r="AT130" s="100"/>
    </row>
    <row r="131" spans="1:46" s="163" customFormat="1" ht="30" customHeight="1">
      <c r="A131" s="165"/>
      <c r="B131" s="165"/>
      <c r="C131" s="165"/>
      <c r="D131" s="442"/>
      <c r="E131" s="442"/>
      <c r="F131" s="442"/>
      <c r="G131" s="442"/>
      <c r="H131" s="442"/>
      <c r="I131" s="442"/>
      <c r="J131" s="442"/>
      <c r="K131" s="442"/>
      <c r="L131" s="442"/>
      <c r="M131" s="442"/>
      <c r="N131" s="442"/>
      <c r="O131" s="442"/>
      <c r="P131" s="165"/>
      <c r="Q131" s="165"/>
      <c r="R131" s="165"/>
      <c r="S131" s="165"/>
      <c r="T131" s="165"/>
      <c r="U131" s="165"/>
      <c r="V131" s="100"/>
      <c r="W131" s="436"/>
      <c r="X131" s="436"/>
      <c r="Y131" s="436"/>
      <c r="Z131" s="436"/>
      <c r="AA131" s="436"/>
      <c r="AB131" s="439"/>
      <c r="AC131" s="439"/>
      <c r="AD131" s="439"/>
      <c r="AE131" s="439"/>
      <c r="AF131" s="439"/>
      <c r="AG131" s="439"/>
      <c r="AH131" s="439"/>
      <c r="AI131" s="439"/>
      <c r="AJ131" s="439"/>
      <c r="AK131" s="439"/>
      <c r="AL131" s="436"/>
      <c r="AM131" s="436"/>
      <c r="AN131" s="436"/>
      <c r="AO131" s="436"/>
      <c r="AP131" s="436"/>
      <c r="AQ131" s="273"/>
      <c r="AR131" s="273"/>
      <c r="AS131" s="100"/>
      <c r="AT131" s="100"/>
    </row>
    <row r="132" spans="1:46" s="163" customFormat="1" ht="30" customHeight="1">
      <c r="A132" s="165"/>
      <c r="B132" s="165"/>
      <c r="C132" s="165"/>
      <c r="D132" s="165"/>
      <c r="E132" s="165"/>
      <c r="F132" s="438"/>
      <c r="G132" s="437"/>
      <c r="H132" s="437"/>
      <c r="I132" s="437"/>
      <c r="J132" s="165"/>
      <c r="K132" s="166"/>
      <c r="L132" s="440"/>
      <c r="M132" s="440"/>
      <c r="N132" s="440"/>
      <c r="O132" s="165"/>
      <c r="P132" s="441"/>
      <c r="Q132" s="441"/>
      <c r="R132" s="441"/>
      <c r="S132" s="441"/>
      <c r="T132" s="165"/>
      <c r="U132" s="165"/>
      <c r="V132" s="100"/>
      <c r="W132" s="436"/>
      <c r="X132" s="436"/>
      <c r="Y132" s="436"/>
      <c r="Z132" s="436"/>
      <c r="AA132" s="436"/>
      <c r="AB132" s="439"/>
      <c r="AC132" s="439"/>
      <c r="AD132" s="439"/>
      <c r="AE132" s="439"/>
      <c r="AF132" s="439"/>
      <c r="AG132" s="439"/>
      <c r="AH132" s="439"/>
      <c r="AI132" s="439"/>
      <c r="AJ132" s="439"/>
      <c r="AK132" s="439"/>
      <c r="AL132" s="436"/>
      <c r="AM132" s="436"/>
      <c r="AN132" s="436"/>
      <c r="AO132" s="436"/>
      <c r="AP132" s="436"/>
      <c r="AQ132" s="273"/>
      <c r="AR132" s="273"/>
      <c r="AS132" s="100"/>
      <c r="AT132" s="100"/>
    </row>
    <row r="133" spans="1:46" s="163" customFormat="1" ht="30" customHeight="1">
      <c r="A133" s="437"/>
      <c r="B133" s="437"/>
      <c r="C133" s="437"/>
      <c r="D133" s="437"/>
      <c r="E133" s="437"/>
      <c r="F133" s="437"/>
      <c r="G133" s="437"/>
      <c r="H133" s="437"/>
      <c r="I133" s="437"/>
      <c r="J133" s="437"/>
      <c r="K133" s="437"/>
      <c r="L133" s="437"/>
      <c r="M133" s="437"/>
      <c r="N133" s="437"/>
      <c r="O133" s="437"/>
      <c r="P133" s="438"/>
      <c r="Q133" s="437"/>
      <c r="R133" s="437"/>
      <c r="S133" s="437"/>
      <c r="T133" s="165"/>
      <c r="U133" s="165"/>
      <c r="V133" s="100"/>
      <c r="W133" s="436"/>
      <c r="X133" s="436"/>
      <c r="Y133" s="436"/>
      <c r="Z133" s="436"/>
      <c r="AA133" s="436"/>
      <c r="AB133" s="439"/>
      <c r="AC133" s="439"/>
      <c r="AD133" s="439"/>
      <c r="AE133" s="439"/>
      <c r="AF133" s="439"/>
      <c r="AG133" s="439"/>
      <c r="AH133" s="439"/>
      <c r="AI133" s="439"/>
      <c r="AJ133" s="439"/>
      <c r="AK133" s="439"/>
      <c r="AL133" s="436"/>
      <c r="AM133" s="436"/>
      <c r="AN133" s="436"/>
      <c r="AO133" s="436"/>
      <c r="AP133" s="436"/>
      <c r="AQ133" s="273"/>
      <c r="AR133" s="273"/>
      <c r="AS133" s="100"/>
      <c r="AT133" s="100"/>
    </row>
    <row r="134" spans="1:46" s="163" customFormat="1" ht="30" customHeight="1">
      <c r="A134" s="437"/>
      <c r="B134" s="437"/>
      <c r="C134" s="437"/>
      <c r="D134" s="437"/>
      <c r="E134" s="437"/>
      <c r="F134" s="437"/>
      <c r="G134" s="437"/>
      <c r="H134" s="437"/>
      <c r="I134" s="437"/>
      <c r="J134" s="437"/>
      <c r="K134" s="437"/>
      <c r="L134" s="437"/>
      <c r="M134" s="437"/>
      <c r="N134" s="437"/>
      <c r="O134" s="437"/>
      <c r="P134" s="438"/>
      <c r="Q134" s="437"/>
      <c r="R134" s="437"/>
      <c r="S134" s="437"/>
      <c r="T134" s="165"/>
      <c r="U134" s="165"/>
      <c r="V134" s="100"/>
      <c r="W134" s="436"/>
      <c r="X134" s="436"/>
      <c r="Y134" s="436"/>
      <c r="Z134" s="436"/>
      <c r="AA134" s="436"/>
      <c r="AB134" s="439"/>
      <c r="AC134" s="439"/>
      <c r="AD134" s="439"/>
      <c r="AE134" s="439"/>
      <c r="AF134" s="439"/>
      <c r="AG134" s="439"/>
      <c r="AH134" s="439"/>
      <c r="AI134" s="439"/>
      <c r="AJ134" s="439"/>
      <c r="AK134" s="439"/>
      <c r="AL134" s="436"/>
      <c r="AM134" s="436"/>
      <c r="AN134" s="436"/>
      <c r="AO134" s="436"/>
      <c r="AP134" s="436"/>
      <c r="AQ134" s="273"/>
      <c r="AR134" s="273"/>
      <c r="AS134" s="100"/>
      <c r="AT134" s="100"/>
    </row>
    <row r="135" spans="1:46" s="163" customFormat="1" ht="30" customHeight="1">
      <c r="A135" s="437"/>
      <c r="B135" s="437"/>
      <c r="C135" s="437"/>
      <c r="D135" s="437"/>
      <c r="E135" s="437"/>
      <c r="F135" s="437"/>
      <c r="G135" s="437"/>
      <c r="H135" s="437"/>
      <c r="I135" s="437"/>
      <c r="J135" s="437"/>
      <c r="K135" s="437"/>
      <c r="L135" s="437"/>
      <c r="M135" s="437"/>
      <c r="N135" s="437"/>
      <c r="O135" s="437"/>
      <c r="P135" s="438"/>
      <c r="Q135" s="437"/>
      <c r="R135" s="437"/>
      <c r="S135" s="437"/>
      <c r="T135" s="165"/>
      <c r="U135" s="165"/>
      <c r="V135" s="100"/>
      <c r="W135" s="436"/>
      <c r="X135" s="436"/>
      <c r="Y135" s="436"/>
      <c r="Z135" s="436"/>
      <c r="AA135" s="436"/>
      <c r="AB135" s="439"/>
      <c r="AC135" s="439"/>
      <c r="AD135" s="439"/>
      <c r="AE135" s="439"/>
      <c r="AF135" s="439"/>
      <c r="AG135" s="439"/>
      <c r="AH135" s="439"/>
      <c r="AI135" s="439"/>
      <c r="AJ135" s="439"/>
      <c r="AK135" s="439"/>
      <c r="AL135" s="436"/>
      <c r="AM135" s="436"/>
      <c r="AN135" s="436"/>
      <c r="AO135" s="436"/>
      <c r="AP135" s="436"/>
      <c r="AQ135" s="273"/>
      <c r="AR135" s="273"/>
      <c r="AS135" s="100"/>
      <c r="AT135" s="100"/>
    </row>
    <row r="136" spans="1:46" s="163" customFormat="1" ht="18.95" customHeight="1">
      <c r="A136" s="167"/>
      <c r="B136" s="167"/>
      <c r="C136" s="167"/>
      <c r="D136" s="167"/>
      <c r="E136" s="167"/>
      <c r="F136" s="167"/>
      <c r="G136" s="167"/>
      <c r="H136" s="167"/>
      <c r="I136" s="167"/>
      <c r="J136" s="167"/>
      <c r="K136" s="167"/>
      <c r="L136" s="167"/>
      <c r="M136" s="167"/>
      <c r="N136" s="167"/>
      <c r="O136" s="167"/>
      <c r="P136" s="167"/>
      <c r="Q136" s="167"/>
      <c r="R136" s="167"/>
      <c r="S136" s="167"/>
      <c r="T136" s="167"/>
      <c r="U136" s="167"/>
      <c r="V136" s="100"/>
      <c r="W136" s="274"/>
      <c r="X136" s="273"/>
      <c r="Y136" s="273"/>
      <c r="Z136" s="273"/>
      <c r="AA136" s="273"/>
      <c r="AB136" s="273"/>
      <c r="AC136" s="273"/>
      <c r="AD136" s="273"/>
      <c r="AE136" s="273"/>
      <c r="AF136" s="273"/>
      <c r="AG136" s="273"/>
      <c r="AH136" s="273"/>
      <c r="AI136" s="273"/>
      <c r="AJ136" s="273"/>
      <c r="AK136" s="273"/>
      <c r="AL136" s="273"/>
      <c r="AM136" s="273"/>
      <c r="AN136" s="273"/>
      <c r="AO136" s="168"/>
      <c r="AP136" s="168"/>
      <c r="AQ136" s="168"/>
      <c r="AR136" s="168"/>
      <c r="AS136" s="100"/>
      <c r="AT136" s="100"/>
    </row>
    <row r="137" spans="1:46" s="163" customFormat="1" ht="18.95" customHeight="1">
      <c r="A137" s="167"/>
      <c r="B137" s="167"/>
      <c r="C137" s="167"/>
      <c r="D137" s="167"/>
      <c r="E137" s="167"/>
      <c r="F137" s="167"/>
      <c r="G137" s="167"/>
      <c r="H137" s="167"/>
      <c r="I137" s="167"/>
      <c r="J137" s="167"/>
      <c r="K137" s="167"/>
      <c r="L137" s="167"/>
      <c r="M137" s="167"/>
      <c r="N137" s="167"/>
      <c r="O137" s="167"/>
      <c r="P137" s="167"/>
      <c r="Q137" s="167"/>
      <c r="R137" s="167"/>
      <c r="S137" s="167"/>
      <c r="T137" s="167"/>
      <c r="U137" s="167"/>
      <c r="V137" s="100"/>
      <c r="W137" s="273"/>
      <c r="X137" s="273"/>
      <c r="Y137" s="273"/>
      <c r="Z137" s="273"/>
      <c r="AA137" s="273"/>
      <c r="AB137" s="273"/>
      <c r="AC137" s="273"/>
      <c r="AD137" s="273"/>
      <c r="AE137" s="273"/>
      <c r="AF137" s="273"/>
      <c r="AG137" s="273"/>
      <c r="AH137" s="273"/>
      <c r="AI137" s="273"/>
      <c r="AJ137" s="273"/>
      <c r="AK137" s="273"/>
      <c r="AL137" s="273"/>
      <c r="AM137" s="273"/>
      <c r="AN137" s="273"/>
      <c r="AO137" s="168"/>
      <c r="AP137" s="168"/>
      <c r="AQ137" s="168"/>
      <c r="AR137" s="168"/>
      <c r="AS137" s="100"/>
      <c r="AT137" s="100"/>
    </row>
    <row r="138" spans="1:46" ht="18" customHeight="1">
      <c r="V138" s="252"/>
      <c r="W138" s="252"/>
      <c r="X138" s="252"/>
      <c r="Y138" s="252"/>
      <c r="Z138" s="252"/>
      <c r="AA138" s="252"/>
      <c r="AB138" s="252"/>
      <c r="AC138" s="252"/>
      <c r="AD138" s="252"/>
      <c r="AE138" s="252"/>
      <c r="AF138" s="252"/>
      <c r="AG138" s="252"/>
      <c r="AH138" s="252"/>
      <c r="AI138" s="252"/>
      <c r="AJ138" s="252"/>
      <c r="AK138" s="252"/>
      <c r="AL138" s="252"/>
      <c r="AM138" s="252"/>
      <c r="AN138" s="252"/>
      <c r="AO138" s="252"/>
      <c r="AP138" s="252"/>
      <c r="AQ138" s="252"/>
      <c r="AR138" s="252"/>
      <c r="AS138" s="252"/>
      <c r="AT138" s="252"/>
    </row>
    <row r="139" spans="1:46" ht="18" customHeight="1">
      <c r="V139" s="252"/>
      <c r="W139" s="252"/>
      <c r="X139" s="252"/>
      <c r="Y139" s="252"/>
      <c r="Z139" s="252"/>
      <c r="AA139" s="252"/>
      <c r="AB139" s="252"/>
      <c r="AC139" s="252"/>
      <c r="AD139" s="252"/>
      <c r="AE139" s="252"/>
      <c r="AF139" s="252"/>
      <c r="AG139" s="252"/>
      <c r="AH139" s="252"/>
      <c r="AI139" s="252"/>
      <c r="AJ139" s="252"/>
      <c r="AK139" s="252"/>
      <c r="AL139" s="252"/>
      <c r="AM139" s="252"/>
      <c r="AN139" s="252"/>
      <c r="AO139" s="252"/>
      <c r="AP139" s="252"/>
      <c r="AQ139" s="252"/>
      <c r="AR139" s="252"/>
      <c r="AS139" s="252"/>
      <c r="AT139" s="252"/>
    </row>
    <row r="140" spans="1:46" ht="18" customHeight="1">
      <c r="V140" s="252"/>
      <c r="W140" s="252"/>
      <c r="X140" s="252"/>
      <c r="Y140" s="252"/>
      <c r="Z140" s="252"/>
      <c r="AA140" s="252"/>
      <c r="AB140" s="252"/>
      <c r="AC140" s="252"/>
      <c r="AD140" s="252"/>
      <c r="AE140" s="252"/>
      <c r="AF140" s="252"/>
      <c r="AG140" s="252"/>
      <c r="AH140" s="252"/>
      <c r="AI140" s="252"/>
      <c r="AJ140" s="252"/>
      <c r="AK140" s="252"/>
      <c r="AL140" s="252"/>
      <c r="AM140" s="252"/>
      <c r="AN140" s="252"/>
      <c r="AO140" s="252"/>
      <c r="AP140" s="252"/>
      <c r="AQ140" s="252"/>
      <c r="AR140" s="252"/>
      <c r="AS140" s="252"/>
      <c r="AT140" s="252"/>
    </row>
    <row r="141" spans="1:46" ht="18" customHeight="1">
      <c r="V141" s="252"/>
      <c r="W141" s="252"/>
      <c r="X141" s="252"/>
      <c r="Y141" s="252"/>
      <c r="Z141" s="252"/>
      <c r="AA141" s="252"/>
      <c r="AB141" s="252"/>
      <c r="AC141" s="252"/>
      <c r="AD141" s="252"/>
      <c r="AE141" s="252"/>
      <c r="AF141" s="252"/>
      <c r="AG141" s="252"/>
      <c r="AH141" s="252"/>
      <c r="AI141" s="252"/>
      <c r="AJ141" s="252"/>
      <c r="AK141" s="252"/>
      <c r="AL141" s="252"/>
      <c r="AM141" s="252"/>
      <c r="AN141" s="252"/>
      <c r="AO141" s="252"/>
      <c r="AP141" s="252"/>
      <c r="AQ141" s="252"/>
      <c r="AR141" s="252"/>
      <c r="AS141" s="252"/>
      <c r="AT141" s="252"/>
    </row>
    <row r="142" spans="1:46" ht="18" customHeight="1">
      <c r="V142" s="252"/>
      <c r="W142" s="252"/>
      <c r="X142" s="252"/>
      <c r="Y142" s="252"/>
      <c r="Z142" s="252"/>
      <c r="AA142" s="252"/>
      <c r="AB142" s="252"/>
      <c r="AC142" s="252"/>
      <c r="AD142" s="252"/>
      <c r="AE142" s="252"/>
      <c r="AF142" s="252"/>
      <c r="AG142" s="252"/>
      <c r="AH142" s="252"/>
      <c r="AI142" s="252"/>
      <c r="AJ142" s="252"/>
      <c r="AK142" s="252"/>
      <c r="AL142" s="252"/>
      <c r="AM142" s="252"/>
      <c r="AN142" s="252"/>
      <c r="AO142" s="252"/>
      <c r="AP142" s="252"/>
      <c r="AQ142" s="252"/>
      <c r="AR142" s="252"/>
      <c r="AS142" s="252"/>
      <c r="AT142" s="252"/>
    </row>
    <row r="143" spans="1:46" ht="18" customHeight="1">
      <c r="V143" s="252"/>
      <c r="W143" s="252"/>
      <c r="X143" s="252"/>
      <c r="Y143" s="252"/>
      <c r="Z143" s="252"/>
      <c r="AA143" s="252"/>
      <c r="AB143" s="252"/>
      <c r="AC143" s="252"/>
      <c r="AD143" s="252"/>
      <c r="AE143" s="252"/>
      <c r="AF143" s="252"/>
      <c r="AG143" s="252"/>
      <c r="AH143" s="252"/>
      <c r="AI143" s="252"/>
      <c r="AJ143" s="252"/>
      <c r="AK143" s="252"/>
      <c r="AL143" s="252"/>
      <c r="AM143" s="252"/>
      <c r="AN143" s="252"/>
      <c r="AO143" s="252"/>
      <c r="AP143" s="252"/>
      <c r="AQ143" s="252"/>
      <c r="AR143" s="252"/>
      <c r="AS143" s="252"/>
      <c r="AT143" s="252"/>
    </row>
    <row r="144" spans="1:46" ht="18" customHeight="1">
      <c r="V144" s="252"/>
      <c r="W144" s="252"/>
      <c r="X144" s="252"/>
      <c r="Y144" s="252"/>
      <c r="Z144" s="252"/>
      <c r="AA144" s="252"/>
      <c r="AB144" s="252"/>
      <c r="AC144" s="252"/>
      <c r="AD144" s="252"/>
      <c r="AE144" s="252"/>
      <c r="AF144" s="252"/>
      <c r="AG144" s="252"/>
      <c r="AH144" s="252"/>
      <c r="AI144" s="252"/>
      <c r="AJ144" s="252"/>
      <c r="AK144" s="252"/>
      <c r="AL144" s="252"/>
      <c r="AM144" s="252"/>
      <c r="AN144" s="252"/>
      <c r="AO144" s="252"/>
      <c r="AP144" s="252"/>
      <c r="AQ144" s="252"/>
      <c r="AR144" s="252"/>
      <c r="AS144" s="252"/>
      <c r="AT144" s="252"/>
    </row>
    <row r="145" spans="22:46" ht="18" customHeight="1">
      <c r="V145" s="252"/>
      <c r="W145" s="252"/>
      <c r="X145" s="252"/>
      <c r="Y145" s="252"/>
      <c r="Z145" s="252"/>
      <c r="AA145" s="252"/>
      <c r="AB145" s="252"/>
      <c r="AC145" s="252"/>
      <c r="AD145" s="252"/>
      <c r="AE145" s="252"/>
      <c r="AF145" s="252"/>
      <c r="AG145" s="252"/>
      <c r="AH145" s="252"/>
      <c r="AI145" s="252"/>
      <c r="AJ145" s="252"/>
      <c r="AK145" s="252"/>
      <c r="AL145" s="252"/>
      <c r="AM145" s="252"/>
      <c r="AN145" s="252"/>
      <c r="AO145" s="252"/>
      <c r="AP145" s="252"/>
      <c r="AQ145" s="252"/>
      <c r="AR145" s="252"/>
      <c r="AS145" s="252"/>
      <c r="AT145" s="252"/>
    </row>
    <row r="146" spans="22:46" ht="18" customHeight="1">
      <c r="V146" s="252"/>
      <c r="W146" s="252"/>
      <c r="X146" s="252"/>
      <c r="Y146" s="252"/>
      <c r="Z146" s="252"/>
      <c r="AA146" s="252"/>
      <c r="AB146" s="252"/>
      <c r="AC146" s="252"/>
      <c r="AD146" s="252"/>
      <c r="AE146" s="252"/>
      <c r="AF146" s="252"/>
      <c r="AG146" s="252"/>
      <c r="AH146" s="252"/>
      <c r="AI146" s="252"/>
      <c r="AJ146" s="252"/>
      <c r="AK146" s="252"/>
      <c r="AL146" s="252"/>
      <c r="AM146" s="252"/>
      <c r="AN146" s="252"/>
      <c r="AO146" s="252"/>
      <c r="AP146" s="252"/>
      <c r="AQ146" s="252"/>
      <c r="AR146" s="252"/>
      <c r="AS146" s="252"/>
      <c r="AT146" s="252"/>
    </row>
    <row r="147" spans="22:46" ht="18" customHeight="1">
      <c r="V147" s="252"/>
      <c r="W147" s="252"/>
      <c r="X147" s="252"/>
      <c r="Y147" s="252"/>
      <c r="Z147" s="252"/>
      <c r="AA147" s="252"/>
      <c r="AB147" s="252"/>
      <c r="AC147" s="252"/>
      <c r="AD147" s="252"/>
      <c r="AE147" s="252"/>
      <c r="AF147" s="252"/>
      <c r="AG147" s="252"/>
      <c r="AH147" s="252"/>
      <c r="AI147" s="252"/>
      <c r="AJ147" s="252"/>
      <c r="AK147" s="252"/>
      <c r="AL147" s="252"/>
      <c r="AM147" s="252"/>
      <c r="AN147" s="252"/>
      <c r="AO147" s="252"/>
      <c r="AP147" s="252"/>
      <c r="AQ147" s="252"/>
      <c r="AR147" s="252"/>
      <c r="AS147" s="252"/>
      <c r="AT147" s="252"/>
    </row>
    <row r="148" spans="22:46" ht="18" customHeight="1">
      <c r="V148" s="252"/>
      <c r="W148" s="252"/>
      <c r="X148" s="252"/>
      <c r="Y148" s="252"/>
      <c r="Z148" s="252"/>
      <c r="AA148" s="252"/>
      <c r="AB148" s="252"/>
      <c r="AC148" s="252"/>
      <c r="AD148" s="252"/>
      <c r="AE148" s="252"/>
      <c r="AF148" s="252"/>
      <c r="AG148" s="252"/>
      <c r="AH148" s="252"/>
      <c r="AI148" s="252"/>
      <c r="AJ148" s="252"/>
      <c r="AK148" s="252"/>
      <c r="AL148" s="252"/>
      <c r="AM148" s="252"/>
      <c r="AN148" s="252"/>
      <c r="AO148" s="252"/>
      <c r="AP148" s="252"/>
      <c r="AQ148" s="252"/>
      <c r="AR148" s="252"/>
      <c r="AS148" s="252"/>
      <c r="AT148" s="252"/>
    </row>
    <row r="149" spans="22:46" ht="18" customHeight="1">
      <c r="V149" s="252"/>
      <c r="W149" s="252"/>
      <c r="X149" s="252"/>
      <c r="Y149" s="252"/>
      <c r="Z149" s="252"/>
      <c r="AA149" s="252"/>
      <c r="AB149" s="252"/>
      <c r="AC149" s="252"/>
      <c r="AD149" s="252"/>
      <c r="AE149" s="252"/>
      <c r="AF149" s="252"/>
      <c r="AG149" s="252"/>
      <c r="AH149" s="252"/>
      <c r="AI149" s="252"/>
      <c r="AJ149" s="252"/>
      <c r="AK149" s="252"/>
      <c r="AL149" s="252"/>
      <c r="AM149" s="252"/>
      <c r="AN149" s="252"/>
      <c r="AO149" s="252"/>
      <c r="AP149" s="252"/>
      <c r="AQ149" s="252"/>
      <c r="AR149" s="252"/>
      <c r="AS149" s="252"/>
      <c r="AT149" s="252"/>
    </row>
    <row r="150" spans="22:46" ht="18" customHeight="1">
      <c r="V150" s="252"/>
      <c r="W150" s="252"/>
      <c r="X150" s="252"/>
      <c r="Y150" s="252"/>
      <c r="Z150" s="252"/>
      <c r="AA150" s="252"/>
      <c r="AB150" s="252"/>
      <c r="AC150" s="252"/>
      <c r="AD150" s="252"/>
      <c r="AE150" s="252"/>
      <c r="AF150" s="252"/>
      <c r="AG150" s="252"/>
      <c r="AH150" s="252"/>
      <c r="AI150" s="252"/>
      <c r="AJ150" s="252"/>
      <c r="AK150" s="252"/>
      <c r="AL150" s="252"/>
      <c r="AM150" s="252"/>
      <c r="AN150" s="252"/>
      <c r="AO150" s="252"/>
      <c r="AP150" s="252"/>
      <c r="AQ150" s="252"/>
      <c r="AR150" s="252"/>
      <c r="AS150" s="252"/>
      <c r="AT150" s="252"/>
    </row>
    <row r="151" spans="22:46" ht="18" customHeight="1">
      <c r="V151" s="252"/>
      <c r="W151" s="252"/>
      <c r="X151" s="252"/>
      <c r="Y151" s="252"/>
      <c r="Z151" s="252"/>
      <c r="AA151" s="252"/>
      <c r="AB151" s="252"/>
      <c r="AC151" s="252"/>
      <c r="AD151" s="252"/>
      <c r="AE151" s="252"/>
      <c r="AF151" s="252"/>
      <c r="AG151" s="252"/>
      <c r="AH151" s="252"/>
      <c r="AI151" s="252"/>
      <c r="AJ151" s="252"/>
      <c r="AK151" s="252"/>
      <c r="AL151" s="252"/>
      <c r="AM151" s="252"/>
      <c r="AN151" s="252"/>
      <c r="AO151" s="252"/>
      <c r="AP151" s="252"/>
      <c r="AQ151" s="252"/>
      <c r="AR151" s="252"/>
      <c r="AS151" s="252"/>
      <c r="AT151" s="252"/>
    </row>
    <row r="152" spans="22:46" ht="18" customHeight="1">
      <c r="V152" s="252"/>
      <c r="W152" s="252"/>
      <c r="X152" s="252"/>
      <c r="Y152" s="252"/>
      <c r="Z152" s="252"/>
      <c r="AA152" s="252"/>
      <c r="AB152" s="252"/>
      <c r="AC152" s="252"/>
      <c r="AD152" s="252"/>
      <c r="AE152" s="252"/>
      <c r="AF152" s="252"/>
      <c r="AG152" s="252"/>
      <c r="AH152" s="252"/>
      <c r="AI152" s="252"/>
      <c r="AJ152" s="252"/>
      <c r="AK152" s="252"/>
      <c r="AL152" s="252"/>
      <c r="AM152" s="252"/>
      <c r="AN152" s="252"/>
      <c r="AO152" s="252"/>
      <c r="AP152" s="252"/>
      <c r="AQ152" s="252"/>
      <c r="AR152" s="252"/>
      <c r="AS152" s="252"/>
      <c r="AT152" s="252"/>
    </row>
    <row r="153" spans="22:46" ht="18" customHeight="1">
      <c r="V153" s="252"/>
      <c r="W153" s="252"/>
      <c r="X153" s="252"/>
      <c r="Y153" s="252"/>
      <c r="Z153" s="252"/>
      <c r="AA153" s="252"/>
      <c r="AB153" s="252"/>
      <c r="AC153" s="252"/>
      <c r="AD153" s="252"/>
      <c r="AE153" s="252"/>
      <c r="AF153" s="252"/>
      <c r="AG153" s="252"/>
      <c r="AH153" s="252"/>
      <c r="AI153" s="252"/>
      <c r="AJ153" s="252"/>
      <c r="AK153" s="252"/>
      <c r="AL153" s="252"/>
      <c r="AM153" s="252"/>
      <c r="AN153" s="252"/>
      <c r="AO153" s="252"/>
      <c r="AP153" s="252"/>
      <c r="AQ153" s="252"/>
      <c r="AR153" s="252"/>
      <c r="AS153" s="252"/>
      <c r="AT153" s="252"/>
    </row>
    <row r="154" spans="22:46" ht="18" customHeight="1">
      <c r="V154" s="252"/>
      <c r="W154" s="252"/>
      <c r="X154" s="252"/>
      <c r="Y154" s="252"/>
      <c r="Z154" s="252"/>
      <c r="AA154" s="252"/>
      <c r="AB154" s="252"/>
      <c r="AC154" s="252"/>
      <c r="AD154" s="252"/>
      <c r="AE154" s="252"/>
      <c r="AF154" s="252"/>
      <c r="AG154" s="252"/>
      <c r="AH154" s="252"/>
      <c r="AI154" s="252"/>
      <c r="AJ154" s="252"/>
      <c r="AK154" s="252"/>
      <c r="AL154" s="252"/>
      <c r="AM154" s="252"/>
      <c r="AN154" s="252"/>
      <c r="AO154" s="252"/>
      <c r="AP154" s="252"/>
      <c r="AQ154" s="252"/>
      <c r="AR154" s="252"/>
      <c r="AS154" s="252"/>
      <c r="AT154" s="252"/>
    </row>
    <row r="155" spans="22:46" ht="18" customHeight="1">
      <c r="V155" s="252"/>
      <c r="W155" s="252"/>
      <c r="X155" s="252"/>
      <c r="Y155" s="252"/>
      <c r="Z155" s="252"/>
      <c r="AA155" s="252"/>
      <c r="AB155" s="252"/>
      <c r="AC155" s="252"/>
      <c r="AD155" s="252"/>
      <c r="AE155" s="252"/>
      <c r="AF155" s="252"/>
      <c r="AG155" s="252"/>
      <c r="AH155" s="252"/>
      <c r="AI155" s="252"/>
      <c r="AJ155" s="252"/>
      <c r="AK155" s="252"/>
      <c r="AL155" s="252"/>
      <c r="AM155" s="252"/>
      <c r="AN155" s="252"/>
      <c r="AO155" s="252"/>
      <c r="AP155" s="252"/>
      <c r="AQ155" s="252"/>
      <c r="AR155" s="252"/>
      <c r="AS155" s="252"/>
      <c r="AT155" s="252"/>
    </row>
    <row r="156" spans="22:46" ht="18" customHeight="1">
      <c r="V156" s="252"/>
      <c r="W156" s="252"/>
      <c r="X156" s="252"/>
      <c r="Y156" s="252"/>
      <c r="Z156" s="252"/>
      <c r="AA156" s="252"/>
      <c r="AB156" s="252"/>
      <c r="AC156" s="252"/>
      <c r="AD156" s="252"/>
      <c r="AE156" s="252"/>
      <c r="AF156" s="252"/>
      <c r="AG156" s="252"/>
      <c r="AH156" s="252"/>
      <c r="AI156" s="252"/>
      <c r="AJ156" s="252"/>
      <c r="AK156" s="252"/>
      <c r="AL156" s="252"/>
      <c r="AM156" s="252"/>
      <c r="AN156" s="252"/>
      <c r="AO156" s="252"/>
      <c r="AP156" s="252"/>
      <c r="AQ156" s="252"/>
      <c r="AR156" s="252"/>
      <c r="AS156" s="252"/>
      <c r="AT156" s="252"/>
    </row>
    <row r="157" spans="22:46" ht="18" customHeight="1">
      <c r="V157" s="252"/>
      <c r="W157" s="252"/>
      <c r="X157" s="252"/>
      <c r="Y157" s="252"/>
      <c r="Z157" s="252"/>
      <c r="AA157" s="252"/>
      <c r="AB157" s="252"/>
      <c r="AC157" s="252"/>
      <c r="AD157" s="252"/>
      <c r="AE157" s="252"/>
      <c r="AF157" s="252"/>
      <c r="AG157" s="252"/>
      <c r="AH157" s="252"/>
      <c r="AI157" s="252"/>
      <c r="AJ157" s="252"/>
      <c r="AK157" s="252"/>
      <c r="AL157" s="252"/>
      <c r="AM157" s="252"/>
      <c r="AN157" s="252"/>
      <c r="AO157" s="252"/>
      <c r="AP157" s="252"/>
      <c r="AQ157" s="252"/>
      <c r="AR157" s="252"/>
      <c r="AS157" s="252"/>
      <c r="AT157" s="252"/>
    </row>
    <row r="158" spans="22:46" ht="18" customHeight="1">
      <c r="V158" s="252"/>
      <c r="W158" s="252"/>
      <c r="X158" s="252"/>
      <c r="Y158" s="252"/>
      <c r="Z158" s="252"/>
      <c r="AA158" s="252"/>
      <c r="AB158" s="252"/>
      <c r="AC158" s="252"/>
      <c r="AD158" s="252"/>
      <c r="AE158" s="252"/>
      <c r="AF158" s="252"/>
      <c r="AG158" s="252"/>
      <c r="AH158" s="252"/>
      <c r="AI158" s="252"/>
      <c r="AJ158" s="252"/>
      <c r="AK158" s="252"/>
      <c r="AL158" s="252"/>
      <c r="AM158" s="252"/>
      <c r="AN158" s="252"/>
      <c r="AO158" s="252"/>
      <c r="AP158" s="252"/>
      <c r="AQ158" s="252"/>
      <c r="AR158" s="252"/>
      <c r="AS158" s="252"/>
      <c r="AT158" s="252"/>
    </row>
    <row r="159" spans="22:46" ht="18" customHeight="1">
      <c r="V159" s="252"/>
      <c r="W159" s="252"/>
      <c r="X159" s="252"/>
      <c r="Y159" s="252"/>
      <c r="Z159" s="252"/>
      <c r="AA159" s="252"/>
      <c r="AB159" s="252"/>
      <c r="AC159" s="252"/>
      <c r="AD159" s="252"/>
      <c r="AE159" s="252"/>
      <c r="AF159" s="252"/>
      <c r="AG159" s="252"/>
      <c r="AH159" s="252"/>
      <c r="AI159" s="252"/>
      <c r="AJ159" s="252"/>
      <c r="AK159" s="252"/>
      <c r="AL159" s="252"/>
      <c r="AM159" s="252"/>
      <c r="AN159" s="252"/>
      <c r="AO159" s="252"/>
      <c r="AP159" s="252"/>
      <c r="AQ159" s="252"/>
      <c r="AR159" s="252"/>
      <c r="AS159" s="252"/>
      <c r="AT159" s="252"/>
    </row>
    <row r="160" spans="22:46" ht="18" customHeight="1">
      <c r="V160" s="252"/>
      <c r="W160" s="252"/>
      <c r="X160" s="252"/>
      <c r="Y160" s="252"/>
      <c r="Z160" s="252"/>
      <c r="AA160" s="252"/>
      <c r="AB160" s="252"/>
      <c r="AC160" s="252"/>
      <c r="AD160" s="252"/>
      <c r="AE160" s="252"/>
      <c r="AF160" s="252"/>
      <c r="AG160" s="252"/>
      <c r="AH160" s="252"/>
      <c r="AI160" s="252"/>
      <c r="AJ160" s="252"/>
      <c r="AK160" s="252"/>
      <c r="AL160" s="252"/>
      <c r="AM160" s="252"/>
      <c r="AN160" s="252"/>
      <c r="AO160" s="252"/>
      <c r="AP160" s="252"/>
      <c r="AQ160" s="252"/>
      <c r="AR160" s="252"/>
      <c r="AS160" s="252"/>
      <c r="AT160" s="252"/>
    </row>
    <row r="161" spans="22:46" ht="18" customHeight="1">
      <c r="V161" s="252"/>
      <c r="W161" s="252"/>
      <c r="X161" s="252"/>
      <c r="Y161" s="252"/>
      <c r="Z161" s="252"/>
      <c r="AA161" s="252"/>
      <c r="AB161" s="252"/>
      <c r="AC161" s="252"/>
      <c r="AD161" s="252"/>
      <c r="AE161" s="252"/>
      <c r="AF161" s="252"/>
      <c r="AG161" s="252"/>
      <c r="AH161" s="252"/>
      <c r="AI161" s="252"/>
      <c r="AJ161" s="252"/>
      <c r="AK161" s="252"/>
      <c r="AL161" s="252"/>
      <c r="AM161" s="252"/>
      <c r="AN161" s="252"/>
      <c r="AO161" s="252"/>
      <c r="AP161" s="252"/>
      <c r="AQ161" s="252"/>
      <c r="AR161" s="252"/>
      <c r="AS161" s="252"/>
      <c r="AT161" s="252"/>
    </row>
    <row r="162" spans="22:46" ht="18" customHeight="1">
      <c r="V162" s="252"/>
      <c r="W162" s="252"/>
      <c r="X162" s="252"/>
      <c r="Y162" s="252"/>
      <c r="Z162" s="252"/>
      <c r="AA162" s="252"/>
      <c r="AB162" s="252"/>
      <c r="AC162" s="252"/>
      <c r="AD162" s="252"/>
      <c r="AE162" s="252"/>
      <c r="AF162" s="252"/>
      <c r="AG162" s="252"/>
      <c r="AH162" s="252"/>
      <c r="AI162" s="252"/>
      <c r="AJ162" s="252"/>
      <c r="AK162" s="252"/>
      <c r="AL162" s="252"/>
      <c r="AM162" s="252"/>
      <c r="AN162" s="252"/>
      <c r="AO162" s="252"/>
      <c r="AP162" s="252"/>
      <c r="AQ162" s="252"/>
      <c r="AR162" s="252"/>
      <c r="AS162" s="252"/>
      <c r="AT162" s="252"/>
    </row>
    <row r="163" spans="22:46" ht="18" customHeight="1">
      <c r="V163" s="252"/>
      <c r="W163" s="252"/>
      <c r="X163" s="252"/>
      <c r="Y163" s="252"/>
      <c r="Z163" s="252"/>
      <c r="AA163" s="252"/>
      <c r="AB163" s="252"/>
      <c r="AC163" s="252"/>
      <c r="AD163" s="252"/>
      <c r="AE163" s="252"/>
      <c r="AF163" s="252"/>
      <c r="AG163" s="252"/>
      <c r="AH163" s="252"/>
      <c r="AI163" s="252"/>
      <c r="AJ163" s="252"/>
      <c r="AK163" s="252"/>
      <c r="AL163" s="252"/>
      <c r="AM163" s="252"/>
      <c r="AN163" s="252"/>
      <c r="AO163" s="252"/>
      <c r="AP163" s="252"/>
      <c r="AQ163" s="252"/>
      <c r="AR163" s="252"/>
      <c r="AS163" s="252"/>
      <c r="AT163" s="252"/>
    </row>
    <row r="164" spans="22:46" ht="18" customHeight="1">
      <c r="V164" s="252"/>
      <c r="W164" s="252"/>
      <c r="X164" s="252"/>
      <c r="Y164" s="252"/>
      <c r="Z164" s="252"/>
      <c r="AA164" s="252"/>
      <c r="AB164" s="252"/>
      <c r="AC164" s="252"/>
      <c r="AD164" s="252"/>
      <c r="AE164" s="252"/>
      <c r="AF164" s="252"/>
      <c r="AG164" s="252"/>
      <c r="AH164" s="252"/>
      <c r="AI164" s="252"/>
      <c r="AJ164" s="252"/>
      <c r="AK164" s="252"/>
      <c r="AL164" s="252"/>
      <c r="AM164" s="252"/>
      <c r="AN164" s="252"/>
      <c r="AO164" s="252"/>
      <c r="AP164" s="252"/>
      <c r="AQ164" s="252"/>
      <c r="AR164" s="252"/>
      <c r="AS164" s="252"/>
      <c r="AT164" s="252"/>
    </row>
    <row r="165" spans="22:46" ht="18" customHeight="1">
      <c r="V165" s="252"/>
      <c r="W165" s="252"/>
      <c r="X165" s="252"/>
      <c r="Y165" s="252"/>
      <c r="Z165" s="252"/>
      <c r="AA165" s="252"/>
      <c r="AB165" s="252"/>
      <c r="AC165" s="252"/>
      <c r="AD165" s="252"/>
      <c r="AE165" s="252"/>
      <c r="AF165" s="252"/>
      <c r="AG165" s="252"/>
      <c r="AH165" s="252"/>
      <c r="AI165" s="252"/>
      <c r="AJ165" s="252"/>
      <c r="AK165" s="252"/>
      <c r="AL165" s="252"/>
      <c r="AM165" s="252"/>
      <c r="AN165" s="252"/>
      <c r="AO165" s="252"/>
      <c r="AP165" s="252"/>
      <c r="AQ165" s="252"/>
      <c r="AR165" s="252"/>
      <c r="AS165" s="252"/>
      <c r="AT165" s="252"/>
    </row>
    <row r="166" spans="22:46" ht="18" customHeight="1">
      <c r="V166" s="252"/>
      <c r="W166" s="252"/>
      <c r="X166" s="252"/>
      <c r="Y166" s="252"/>
      <c r="Z166" s="252"/>
      <c r="AA166" s="252"/>
      <c r="AB166" s="252"/>
      <c r="AC166" s="252"/>
      <c r="AD166" s="252"/>
      <c r="AE166" s="252"/>
      <c r="AF166" s="252"/>
      <c r="AG166" s="252"/>
      <c r="AH166" s="252"/>
      <c r="AI166" s="252"/>
      <c r="AJ166" s="252"/>
      <c r="AK166" s="252"/>
      <c r="AL166" s="252"/>
      <c r="AM166" s="252"/>
      <c r="AN166" s="252"/>
      <c r="AO166" s="252"/>
      <c r="AP166" s="252"/>
      <c r="AQ166" s="252"/>
      <c r="AR166" s="252"/>
      <c r="AS166" s="252"/>
      <c r="AT166" s="252"/>
    </row>
    <row r="167" spans="22:46" ht="18" customHeight="1">
      <c r="V167" s="252"/>
      <c r="W167" s="252"/>
      <c r="X167" s="252"/>
      <c r="Y167" s="252"/>
      <c r="Z167" s="252"/>
      <c r="AA167" s="252"/>
      <c r="AB167" s="252"/>
      <c r="AC167" s="252"/>
      <c r="AD167" s="252"/>
      <c r="AE167" s="252"/>
      <c r="AF167" s="252"/>
      <c r="AG167" s="252"/>
      <c r="AH167" s="252"/>
      <c r="AI167" s="252"/>
      <c r="AJ167" s="252"/>
      <c r="AK167" s="252"/>
      <c r="AL167" s="252"/>
      <c r="AM167" s="252"/>
      <c r="AN167" s="252"/>
      <c r="AO167" s="252"/>
      <c r="AP167" s="252"/>
      <c r="AQ167" s="252"/>
      <c r="AR167" s="252"/>
      <c r="AS167" s="252"/>
      <c r="AT167" s="252"/>
    </row>
    <row r="168" spans="22:46" ht="18" customHeight="1">
      <c r="V168" s="252"/>
      <c r="W168" s="252"/>
      <c r="X168" s="252"/>
      <c r="Y168" s="252"/>
      <c r="Z168" s="252"/>
      <c r="AA168" s="252"/>
      <c r="AB168" s="252"/>
      <c r="AC168" s="252"/>
      <c r="AD168" s="252"/>
      <c r="AE168" s="252"/>
      <c r="AF168" s="252"/>
      <c r="AG168" s="252"/>
      <c r="AH168" s="252"/>
      <c r="AI168" s="252"/>
      <c r="AJ168" s="252"/>
      <c r="AK168" s="252"/>
      <c r="AL168" s="252"/>
      <c r="AM168" s="252"/>
      <c r="AN168" s="252"/>
      <c r="AO168" s="252"/>
      <c r="AP168" s="252"/>
      <c r="AQ168" s="252"/>
      <c r="AR168" s="252"/>
      <c r="AS168" s="252"/>
      <c r="AT168" s="252"/>
    </row>
    <row r="169" spans="22:46" ht="18" customHeight="1">
      <c r="V169" s="252"/>
      <c r="W169" s="252"/>
      <c r="X169" s="252"/>
      <c r="Y169" s="252"/>
      <c r="Z169" s="252"/>
      <c r="AA169" s="252"/>
      <c r="AB169" s="252"/>
      <c r="AC169" s="252"/>
      <c r="AD169" s="252"/>
      <c r="AE169" s="252"/>
      <c r="AF169" s="252"/>
      <c r="AG169" s="252"/>
      <c r="AH169" s="252"/>
      <c r="AI169" s="252"/>
      <c r="AJ169" s="252"/>
      <c r="AK169" s="252"/>
      <c r="AL169" s="252"/>
      <c r="AM169" s="252"/>
      <c r="AN169" s="252"/>
      <c r="AO169" s="252"/>
      <c r="AP169" s="252"/>
      <c r="AQ169" s="252"/>
      <c r="AR169" s="252"/>
      <c r="AS169" s="252"/>
      <c r="AT169" s="252"/>
    </row>
    <row r="170" spans="22:46" ht="18" customHeight="1">
      <c r="V170" s="252"/>
      <c r="W170" s="252"/>
      <c r="X170" s="252"/>
      <c r="Y170" s="252"/>
      <c r="Z170" s="252"/>
      <c r="AA170" s="252"/>
      <c r="AB170" s="252"/>
      <c r="AC170" s="252"/>
      <c r="AD170" s="252"/>
      <c r="AE170" s="252"/>
      <c r="AF170" s="252"/>
      <c r="AG170" s="252"/>
      <c r="AH170" s="252"/>
      <c r="AI170" s="252"/>
      <c r="AJ170" s="252"/>
      <c r="AK170" s="252"/>
      <c r="AL170" s="252"/>
      <c r="AM170" s="252"/>
      <c r="AN170" s="252"/>
      <c r="AO170" s="252"/>
      <c r="AP170" s="252"/>
      <c r="AQ170" s="252"/>
      <c r="AR170" s="252"/>
      <c r="AS170" s="252"/>
      <c r="AT170" s="252"/>
    </row>
    <row r="171" spans="22:46" ht="18" customHeight="1">
      <c r="V171" s="252"/>
      <c r="W171" s="252"/>
      <c r="X171" s="252"/>
      <c r="Y171" s="252"/>
      <c r="Z171" s="252"/>
      <c r="AA171" s="252"/>
      <c r="AB171" s="252"/>
      <c r="AC171" s="252"/>
      <c r="AD171" s="252"/>
      <c r="AE171" s="252"/>
      <c r="AF171" s="252"/>
      <c r="AG171" s="252"/>
      <c r="AH171" s="252"/>
      <c r="AI171" s="252"/>
      <c r="AJ171" s="252"/>
      <c r="AK171" s="252"/>
      <c r="AL171" s="252"/>
      <c r="AM171" s="252"/>
      <c r="AN171" s="252"/>
      <c r="AO171" s="252"/>
      <c r="AP171" s="252"/>
      <c r="AQ171" s="252"/>
      <c r="AR171" s="252"/>
      <c r="AS171" s="252"/>
      <c r="AT171" s="252"/>
    </row>
    <row r="172" spans="22:46" ht="18" customHeight="1">
      <c r="V172" s="252"/>
      <c r="W172" s="252"/>
      <c r="X172" s="252"/>
      <c r="Y172" s="252"/>
      <c r="Z172" s="252"/>
      <c r="AA172" s="252"/>
      <c r="AB172" s="252"/>
      <c r="AC172" s="252"/>
      <c r="AD172" s="252"/>
      <c r="AE172" s="252"/>
      <c r="AF172" s="252"/>
      <c r="AG172" s="252"/>
      <c r="AH172" s="252"/>
      <c r="AI172" s="252"/>
      <c r="AJ172" s="252"/>
      <c r="AK172" s="252"/>
      <c r="AL172" s="252"/>
      <c r="AM172" s="252"/>
      <c r="AN172" s="252"/>
      <c r="AO172" s="252"/>
      <c r="AP172" s="252"/>
      <c r="AQ172" s="252"/>
      <c r="AR172" s="252"/>
      <c r="AS172" s="252"/>
      <c r="AT172" s="252"/>
    </row>
    <row r="173" spans="22:46" ht="18" customHeight="1">
      <c r="V173" s="252"/>
      <c r="W173" s="252"/>
      <c r="X173" s="252"/>
      <c r="Y173" s="252"/>
      <c r="Z173" s="252"/>
      <c r="AA173" s="252"/>
      <c r="AB173" s="252"/>
      <c r="AC173" s="252"/>
      <c r="AD173" s="252"/>
      <c r="AE173" s="252"/>
      <c r="AF173" s="252"/>
      <c r="AG173" s="252"/>
      <c r="AH173" s="252"/>
      <c r="AI173" s="252"/>
      <c r="AJ173" s="252"/>
      <c r="AK173" s="252"/>
      <c r="AL173" s="252"/>
      <c r="AM173" s="252"/>
      <c r="AN173" s="252"/>
      <c r="AO173" s="252"/>
      <c r="AP173" s="252"/>
      <c r="AQ173" s="252"/>
      <c r="AR173" s="252"/>
      <c r="AS173" s="252"/>
      <c r="AT173" s="252"/>
    </row>
    <row r="174" spans="22:46" ht="18" customHeight="1">
      <c r="V174" s="252"/>
      <c r="W174" s="252"/>
      <c r="X174" s="252"/>
      <c r="Y174" s="252"/>
      <c r="Z174" s="252"/>
      <c r="AA174" s="252"/>
      <c r="AB174" s="252"/>
      <c r="AC174" s="252"/>
      <c r="AD174" s="252"/>
      <c r="AE174" s="252"/>
      <c r="AF174" s="252"/>
      <c r="AG174" s="252"/>
      <c r="AH174" s="252"/>
      <c r="AI174" s="252"/>
      <c r="AJ174" s="252"/>
      <c r="AK174" s="252"/>
      <c r="AL174" s="252"/>
      <c r="AM174" s="252"/>
      <c r="AN174" s="252"/>
      <c r="AO174" s="252"/>
      <c r="AP174" s="252"/>
      <c r="AQ174" s="252"/>
      <c r="AR174" s="252"/>
      <c r="AS174" s="252"/>
      <c r="AT174" s="252"/>
    </row>
  </sheetData>
  <mergeCells count="441">
    <mergeCell ref="C8:D8"/>
    <mergeCell ref="E8:F8"/>
    <mergeCell ref="G8:I8"/>
    <mergeCell ref="J8:K8"/>
    <mergeCell ref="L8:N8"/>
    <mergeCell ref="B9:P9"/>
    <mergeCell ref="A1:P1"/>
    <mergeCell ref="C3:E3"/>
    <mergeCell ref="F3:H3"/>
    <mergeCell ref="I3:J3"/>
    <mergeCell ref="C7:D7"/>
    <mergeCell ref="E7:F7"/>
    <mergeCell ref="G7:I7"/>
    <mergeCell ref="J7:K7"/>
    <mergeCell ref="L7:O7"/>
    <mergeCell ref="C13:D13"/>
    <mergeCell ref="E13:F13"/>
    <mergeCell ref="H13:I13"/>
    <mergeCell ref="J13:K13"/>
    <mergeCell ref="L13:O13"/>
    <mergeCell ref="B14:L14"/>
    <mergeCell ref="B11:G11"/>
    <mergeCell ref="H11:P11"/>
    <mergeCell ref="C12:D12"/>
    <mergeCell ref="H12:I12"/>
    <mergeCell ref="J12:K12"/>
    <mergeCell ref="L12:O12"/>
    <mergeCell ref="P21:P22"/>
    <mergeCell ref="B19:B20"/>
    <mergeCell ref="F19:F20"/>
    <mergeCell ref="J19:J20"/>
    <mergeCell ref="K19:L20"/>
    <mergeCell ref="M19:O20"/>
    <mergeCell ref="P19:P20"/>
    <mergeCell ref="B15:P15"/>
    <mergeCell ref="A16:P16"/>
    <mergeCell ref="M17:O17"/>
    <mergeCell ref="C18:I18"/>
    <mergeCell ref="K18:L18"/>
    <mergeCell ref="M18:O18"/>
    <mergeCell ref="F27:G27"/>
    <mergeCell ref="H27:I27"/>
    <mergeCell ref="K27:O27"/>
    <mergeCell ref="F28:G28"/>
    <mergeCell ref="H28:I28"/>
    <mergeCell ref="K28:O28"/>
    <mergeCell ref="B21:B22"/>
    <mergeCell ref="F21:F22"/>
    <mergeCell ref="J21:J22"/>
    <mergeCell ref="K21:L22"/>
    <mergeCell ref="M21:O22"/>
    <mergeCell ref="K33:O33"/>
    <mergeCell ref="C35:E35"/>
    <mergeCell ref="H35:I35"/>
    <mergeCell ref="K35:O35"/>
    <mergeCell ref="C36:F36"/>
    <mergeCell ref="K36:O36"/>
    <mergeCell ref="F29:G29"/>
    <mergeCell ref="H29:I29"/>
    <mergeCell ref="K29:O29"/>
    <mergeCell ref="F31:G31"/>
    <mergeCell ref="C32:E32"/>
    <mergeCell ref="H32:I32"/>
    <mergeCell ref="K32:O32"/>
    <mergeCell ref="F37:H37"/>
    <mergeCell ref="K37:O37"/>
    <mergeCell ref="K39:L39"/>
    <mergeCell ref="K40:L40"/>
    <mergeCell ref="K41:L41"/>
    <mergeCell ref="C43:E43"/>
    <mergeCell ref="F43:G43"/>
    <mergeCell ref="H43:I43"/>
    <mergeCell ref="K43:M43"/>
    <mergeCell ref="K49:L49"/>
    <mergeCell ref="B51:C51"/>
    <mergeCell ref="D51:E51"/>
    <mergeCell ref="K51:L51"/>
    <mergeCell ref="B52:C52"/>
    <mergeCell ref="D52:E52"/>
    <mergeCell ref="K52:L52"/>
    <mergeCell ref="F45:H45"/>
    <mergeCell ref="K45:O45"/>
    <mergeCell ref="C47:E47"/>
    <mergeCell ref="F47:G47"/>
    <mergeCell ref="K47:L47"/>
    <mergeCell ref="F48:G48"/>
    <mergeCell ref="K48:L48"/>
    <mergeCell ref="K58:O58"/>
    <mergeCell ref="F59:G59"/>
    <mergeCell ref="H59:I59"/>
    <mergeCell ref="K59:M59"/>
    <mergeCell ref="F61:G61"/>
    <mergeCell ref="K61:O61"/>
    <mergeCell ref="K53:L53"/>
    <mergeCell ref="K54:L54"/>
    <mergeCell ref="C56:E56"/>
    <mergeCell ref="F56:G56"/>
    <mergeCell ref="H56:I56"/>
    <mergeCell ref="K56:M56"/>
    <mergeCell ref="F65:G65"/>
    <mergeCell ref="H65:I65"/>
    <mergeCell ref="K65:M65"/>
    <mergeCell ref="F67:H67"/>
    <mergeCell ref="K67:O67"/>
    <mergeCell ref="B70:K70"/>
    <mergeCell ref="F62:G62"/>
    <mergeCell ref="H62:I62"/>
    <mergeCell ref="K62:M62"/>
    <mergeCell ref="C64:E64"/>
    <mergeCell ref="F64:G64"/>
    <mergeCell ref="K64:O64"/>
    <mergeCell ref="L75:O75"/>
    <mergeCell ref="K76:L76"/>
    <mergeCell ref="L77:O77"/>
    <mergeCell ref="C78:E78"/>
    <mergeCell ref="F78:G78"/>
    <mergeCell ref="H78:I78"/>
    <mergeCell ref="K78:M78"/>
    <mergeCell ref="B72:K72"/>
    <mergeCell ref="K73:L73"/>
    <mergeCell ref="M73:O73"/>
    <mergeCell ref="D74:E74"/>
    <mergeCell ref="H74:I74"/>
    <mergeCell ref="K74:L74"/>
    <mergeCell ref="C84:E84"/>
    <mergeCell ref="F84:I84"/>
    <mergeCell ref="K84:O84"/>
    <mergeCell ref="AP84:AP86"/>
    <mergeCell ref="AQ84:AS85"/>
    <mergeCell ref="AT84:AU85"/>
    <mergeCell ref="AQ86:AS86"/>
    <mergeCell ref="AT86:AU86"/>
    <mergeCell ref="BI82:BK83"/>
    <mergeCell ref="C83:E83"/>
    <mergeCell ref="F83:I83"/>
    <mergeCell ref="K83:O83"/>
    <mergeCell ref="AP83:AS83"/>
    <mergeCell ref="AT83:AU83"/>
    <mergeCell ref="AY83:AZ83"/>
    <mergeCell ref="BA83:BB83"/>
    <mergeCell ref="BC83:BD83"/>
    <mergeCell ref="BE83:BF83"/>
    <mergeCell ref="AP82:AU82"/>
    <mergeCell ref="AV82:AV83"/>
    <mergeCell ref="AW82:AW83"/>
    <mergeCell ref="AX82:AX83"/>
    <mergeCell ref="AY82:BF82"/>
    <mergeCell ref="BG82:BH83"/>
    <mergeCell ref="BI84:BK86"/>
    <mergeCell ref="AY85:AZ85"/>
    <mergeCell ref="BA85:BB85"/>
    <mergeCell ref="BC85:BD85"/>
    <mergeCell ref="BE85:BF85"/>
    <mergeCell ref="BG85:BH85"/>
    <mergeCell ref="AY86:AZ86"/>
    <mergeCell ref="BA86:BB86"/>
    <mergeCell ref="BC86:BD86"/>
    <mergeCell ref="BG86:BH86"/>
    <mergeCell ref="AY84:AZ84"/>
    <mergeCell ref="BA84:BB84"/>
    <mergeCell ref="BC84:BD84"/>
    <mergeCell ref="BE84:BF84"/>
    <mergeCell ref="BG84:BH84"/>
    <mergeCell ref="AV84:AV85"/>
    <mergeCell ref="AW84:AW85"/>
    <mergeCell ref="AP88:AR89"/>
    <mergeCell ref="AF89:AG89"/>
    <mergeCell ref="AH89:AI89"/>
    <mergeCell ref="AJ89:AK89"/>
    <mergeCell ref="AL89:AM89"/>
    <mergeCell ref="AN89:AO89"/>
    <mergeCell ref="BE86:BF86"/>
    <mergeCell ref="K91:O91"/>
    <mergeCell ref="AF91:AG91"/>
    <mergeCell ref="AH91:AI91"/>
    <mergeCell ref="AJ91:AK91"/>
    <mergeCell ref="AL91:AM91"/>
    <mergeCell ref="AN91:AO91"/>
    <mergeCell ref="P90:S90"/>
    <mergeCell ref="T90:U90"/>
    <mergeCell ref="W90:W95"/>
    <mergeCell ref="X90:Z91"/>
    <mergeCell ref="AA90:AB91"/>
    <mergeCell ref="AC90:AC91"/>
    <mergeCell ref="X94:Z95"/>
    <mergeCell ref="AA94:AB95"/>
    <mergeCell ref="AC94:AC95"/>
    <mergeCell ref="AD94:AD95"/>
    <mergeCell ref="AF94:AG94"/>
    <mergeCell ref="AH94:AI94"/>
    <mergeCell ref="AJ94:AK94"/>
    <mergeCell ref="AL94:AM94"/>
    <mergeCell ref="AN94:AO94"/>
    <mergeCell ref="W88:W89"/>
    <mergeCell ref="AH90:AI90"/>
    <mergeCell ref="AJ90:AK90"/>
    <mergeCell ref="AL90:AM90"/>
    <mergeCell ref="AN90:AO90"/>
    <mergeCell ref="AJ92:AK92"/>
    <mergeCell ref="AL92:AM92"/>
    <mergeCell ref="AN92:AO92"/>
    <mergeCell ref="AN93:AO93"/>
    <mergeCell ref="AN88:AO88"/>
    <mergeCell ref="X88:Z89"/>
    <mergeCell ref="AA88:AB89"/>
    <mergeCell ref="AC88:AC89"/>
    <mergeCell ref="AD88:AD89"/>
    <mergeCell ref="AF88:AG88"/>
    <mergeCell ref="AH88:AI88"/>
    <mergeCell ref="AJ88:AK88"/>
    <mergeCell ref="AL88:AM88"/>
    <mergeCell ref="F93:G93"/>
    <mergeCell ref="H93:I93"/>
    <mergeCell ref="K93:M93"/>
    <mergeCell ref="AF93:AG93"/>
    <mergeCell ref="AH93:AI93"/>
    <mergeCell ref="AJ93:AK93"/>
    <mergeCell ref="AL93:AM93"/>
    <mergeCell ref="F92:G92"/>
    <mergeCell ref="H92:I92"/>
    <mergeCell ref="K92:M92"/>
    <mergeCell ref="X92:Z93"/>
    <mergeCell ref="AA92:AB93"/>
    <mergeCell ref="AC92:AC93"/>
    <mergeCell ref="AD92:AD93"/>
    <mergeCell ref="AF92:AG92"/>
    <mergeCell ref="AH92:AI92"/>
    <mergeCell ref="AG99:AJ99"/>
    <mergeCell ref="AK99:AN99"/>
    <mergeCell ref="AO99:AR99"/>
    <mergeCell ref="AC100:AF100"/>
    <mergeCell ref="AG100:AJ100"/>
    <mergeCell ref="AK100:AN100"/>
    <mergeCell ref="AO100:AR100"/>
    <mergeCell ref="AF95:AG95"/>
    <mergeCell ref="AH95:AI95"/>
    <mergeCell ref="AJ95:AK95"/>
    <mergeCell ref="AL95:AM95"/>
    <mergeCell ref="AN95:AO95"/>
    <mergeCell ref="W98:AF98"/>
    <mergeCell ref="AG98:AJ98"/>
    <mergeCell ref="AK98:AN98"/>
    <mergeCell ref="AO98:AR98"/>
    <mergeCell ref="AP90:AR95"/>
    <mergeCell ref="AD90:AD91"/>
    <mergeCell ref="AF90:AG90"/>
    <mergeCell ref="H103:I103"/>
    <mergeCell ref="L103:N103"/>
    <mergeCell ref="P103:S103"/>
    <mergeCell ref="AA103:AB106"/>
    <mergeCell ref="AC103:AF103"/>
    <mergeCell ref="H101:I101"/>
    <mergeCell ref="L101:N101"/>
    <mergeCell ref="P101:S101"/>
    <mergeCell ref="AC101:AF101"/>
    <mergeCell ref="W99:Z106"/>
    <mergeCell ref="AA99:AB102"/>
    <mergeCell ref="AC99:AF99"/>
    <mergeCell ref="AG103:AJ103"/>
    <mergeCell ref="AK103:AN103"/>
    <mergeCell ref="AO103:AR103"/>
    <mergeCell ref="AC104:AF104"/>
    <mergeCell ref="AG104:AJ104"/>
    <mergeCell ref="AK104:AN104"/>
    <mergeCell ref="AO104:AR104"/>
    <mergeCell ref="AO101:AR101"/>
    <mergeCell ref="AC102:AF102"/>
    <mergeCell ref="AG102:AJ102"/>
    <mergeCell ref="AK102:AN102"/>
    <mergeCell ref="AO102:AR102"/>
    <mergeCell ref="AG101:AJ101"/>
    <mergeCell ref="AK101:AN101"/>
    <mergeCell ref="AO105:AR105"/>
    <mergeCell ref="D106:O106"/>
    <mergeCell ref="AC106:AF106"/>
    <mergeCell ref="AG106:AJ106"/>
    <mergeCell ref="AK106:AN106"/>
    <mergeCell ref="AO106:AR106"/>
    <mergeCell ref="F105:I105"/>
    <mergeCell ref="L105:N105"/>
    <mergeCell ref="P105:S105"/>
    <mergeCell ref="AC105:AF105"/>
    <mergeCell ref="AG105:AJ105"/>
    <mergeCell ref="AK105:AN105"/>
    <mergeCell ref="W109:AF110"/>
    <mergeCell ref="AG109:AI110"/>
    <mergeCell ref="AJ109:AO109"/>
    <mergeCell ref="AP109:AR110"/>
    <mergeCell ref="AJ110:AK110"/>
    <mergeCell ref="AL110:AM110"/>
    <mergeCell ref="AN110:AO110"/>
    <mergeCell ref="F107:I107"/>
    <mergeCell ref="L107:N107"/>
    <mergeCell ref="P107:S107"/>
    <mergeCell ref="H109:I109"/>
    <mergeCell ref="L109:N109"/>
    <mergeCell ref="P109:S109"/>
    <mergeCell ref="AG111:AI111"/>
    <mergeCell ref="AJ111:AK111"/>
    <mergeCell ref="AL111:AM111"/>
    <mergeCell ref="AN111:AO111"/>
    <mergeCell ref="AP111:AR111"/>
    <mergeCell ref="A112:C112"/>
    <mergeCell ref="D112:O112"/>
    <mergeCell ref="P112:S112"/>
    <mergeCell ref="AD112:AF112"/>
    <mergeCell ref="AG112:AI112"/>
    <mergeCell ref="H111:I111"/>
    <mergeCell ref="L111:N111"/>
    <mergeCell ref="P111:S111"/>
    <mergeCell ref="W111:Z118"/>
    <mergeCell ref="AA111:AC114"/>
    <mergeCell ref="AD111:AF111"/>
    <mergeCell ref="A116:U116"/>
    <mergeCell ref="A118:E118"/>
    <mergeCell ref="F118:I118"/>
    <mergeCell ref="J118:M118"/>
    <mergeCell ref="AJ112:AK112"/>
    <mergeCell ref="AL112:AM112"/>
    <mergeCell ref="AN112:AO112"/>
    <mergeCell ref="AP112:AR112"/>
    <mergeCell ref="A113:C113"/>
    <mergeCell ref="D113:O113"/>
    <mergeCell ref="P113:S113"/>
    <mergeCell ref="AD113:AF113"/>
    <mergeCell ref="AG113:AI113"/>
    <mergeCell ref="AJ113:AK113"/>
    <mergeCell ref="AL113:AM113"/>
    <mergeCell ref="AN113:AO113"/>
    <mergeCell ref="AP113:AR113"/>
    <mergeCell ref="A114:C114"/>
    <mergeCell ref="D114:O114"/>
    <mergeCell ref="P114:S114"/>
    <mergeCell ref="AD114:AF114"/>
    <mergeCell ref="AG114:AI114"/>
    <mergeCell ref="AJ114:AK114"/>
    <mergeCell ref="AL114:AM114"/>
    <mergeCell ref="A119:E119"/>
    <mergeCell ref="F119:I119"/>
    <mergeCell ref="J119:M119"/>
    <mergeCell ref="N119:Q119"/>
    <mergeCell ref="R119:U119"/>
    <mergeCell ref="AB119:AF119"/>
    <mergeCell ref="AG119:AK119"/>
    <mergeCell ref="AN114:AO114"/>
    <mergeCell ref="AP114:AR114"/>
    <mergeCell ref="AA115:AC118"/>
    <mergeCell ref="AD115:AF115"/>
    <mergeCell ref="AG115:AI115"/>
    <mergeCell ref="AJ115:AK115"/>
    <mergeCell ref="AL115:AM115"/>
    <mergeCell ref="AN115:AO115"/>
    <mergeCell ref="AP115:AR115"/>
    <mergeCell ref="W120:AA120"/>
    <mergeCell ref="AB120:AF120"/>
    <mergeCell ref="AG120:AK120"/>
    <mergeCell ref="AL120:AP120"/>
    <mergeCell ref="W121:AA121"/>
    <mergeCell ref="AB121:AF121"/>
    <mergeCell ref="AG121:AK121"/>
    <mergeCell ref="AL121:AP121"/>
    <mergeCell ref="N118:Q118"/>
    <mergeCell ref="R118:U118"/>
    <mergeCell ref="AL118:AP119"/>
    <mergeCell ref="AG124:AK124"/>
    <mergeCell ref="AL124:AP124"/>
    <mergeCell ref="W125:AA125"/>
    <mergeCell ref="AB125:AK125"/>
    <mergeCell ref="AL125:AP125"/>
    <mergeCell ref="AL122:AP122"/>
    <mergeCell ref="A123:D123"/>
    <mergeCell ref="E123:H123"/>
    <mergeCell ref="I123:Q123"/>
    <mergeCell ref="R123:U123"/>
    <mergeCell ref="W123:AA123"/>
    <mergeCell ref="AB123:AF123"/>
    <mergeCell ref="AG123:AK123"/>
    <mergeCell ref="AL123:AP123"/>
    <mergeCell ref="A122:H122"/>
    <mergeCell ref="I122:Q122"/>
    <mergeCell ref="R122:U122"/>
    <mergeCell ref="W122:AA122"/>
    <mergeCell ref="AB122:AF122"/>
    <mergeCell ref="AG122:AK122"/>
    <mergeCell ref="A126:C126"/>
    <mergeCell ref="D126:O126"/>
    <mergeCell ref="P126:S126"/>
    <mergeCell ref="T126:U126"/>
    <mergeCell ref="H127:I127"/>
    <mergeCell ref="L127:N127"/>
    <mergeCell ref="P127:S127"/>
    <mergeCell ref="W124:AA124"/>
    <mergeCell ref="AB124:AF124"/>
    <mergeCell ref="H128:I128"/>
    <mergeCell ref="L128:N128"/>
    <mergeCell ref="P128:S128"/>
    <mergeCell ref="W128:AA129"/>
    <mergeCell ref="AB128:AK128"/>
    <mergeCell ref="AL128:AP129"/>
    <mergeCell ref="D129:O129"/>
    <mergeCell ref="AB129:AF129"/>
    <mergeCell ref="AG129:AK129"/>
    <mergeCell ref="AL130:AP130"/>
    <mergeCell ref="D131:O131"/>
    <mergeCell ref="W131:AA131"/>
    <mergeCell ref="AB131:AF131"/>
    <mergeCell ref="AG131:AK131"/>
    <mergeCell ref="AL131:AP131"/>
    <mergeCell ref="F130:I130"/>
    <mergeCell ref="L130:N130"/>
    <mergeCell ref="P130:S130"/>
    <mergeCell ref="W130:AA130"/>
    <mergeCell ref="AB130:AF130"/>
    <mergeCell ref="AG130:AK130"/>
    <mergeCell ref="AL132:AP132"/>
    <mergeCell ref="A133:C133"/>
    <mergeCell ref="D133:O133"/>
    <mergeCell ref="P133:S133"/>
    <mergeCell ref="W133:AA133"/>
    <mergeCell ref="AB133:AF133"/>
    <mergeCell ref="AG133:AK133"/>
    <mergeCell ref="AL133:AP133"/>
    <mergeCell ref="F132:I132"/>
    <mergeCell ref="L132:N132"/>
    <mergeCell ref="P132:S132"/>
    <mergeCell ref="W132:AA132"/>
    <mergeCell ref="AB132:AF132"/>
    <mergeCell ref="AG132:AK132"/>
    <mergeCell ref="AL134:AP134"/>
    <mergeCell ref="A135:C135"/>
    <mergeCell ref="D135:O135"/>
    <mergeCell ref="P135:S135"/>
    <mergeCell ref="W135:AA135"/>
    <mergeCell ref="AB135:AK135"/>
    <mergeCell ref="AL135:AP135"/>
    <mergeCell ref="A134:C134"/>
    <mergeCell ref="D134:O134"/>
    <mergeCell ref="P134:S134"/>
    <mergeCell ref="W134:AA134"/>
    <mergeCell ref="AB134:AF134"/>
    <mergeCell ref="AG134:AK134"/>
  </mergeCells>
  <phoneticPr fontId="2" type="noConversion"/>
  <pageMargins left="0.43307086614173229" right="0.23622047244094491" top="0.74" bottom="0.79" header="0.51181102362204722" footer="0.51181102362204722"/>
  <pageSetup paperSize="9" scale="95" orientation="portrait" r:id="rId1"/>
  <headerFooter alignWithMargins="0"/>
  <rowBreaks count="1" manualBreakCount="1">
    <brk id="79" max="15" man="1"/>
  </rowBreaks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BK174"/>
  <sheetViews>
    <sheetView showGridLines="0" view="pageBreakPreview" topLeftCell="A73" zoomScaleSheetLayoutView="100" workbookViewId="0">
      <selection activeCell="I85" sqref="I85"/>
    </sheetView>
  </sheetViews>
  <sheetFormatPr defaultColWidth="7.44140625" defaultRowHeight="18" customHeight="1"/>
  <cols>
    <col min="1" max="1" width="4.109375" style="303" customWidth="1"/>
    <col min="2" max="2" width="13" style="303" customWidth="1"/>
    <col min="3" max="3" width="6.109375" style="303" customWidth="1"/>
    <col min="4" max="4" width="1.6640625" style="303" customWidth="1"/>
    <col min="5" max="5" width="6.109375" style="303" customWidth="1"/>
    <col min="6" max="6" width="3" style="303" customWidth="1"/>
    <col min="7" max="7" width="6.5546875" style="303" customWidth="1"/>
    <col min="8" max="8" width="2.21875" style="303" customWidth="1"/>
    <col min="9" max="9" width="8.109375" style="303" customWidth="1"/>
    <col min="10" max="10" width="10.44140625" style="303" customWidth="1"/>
    <col min="11" max="11" width="4.77734375" style="303" customWidth="1"/>
    <col min="12" max="12" width="3.109375" style="303" customWidth="1"/>
    <col min="13" max="14" width="2.44140625" style="303" customWidth="1"/>
    <col min="15" max="15" width="3.77734375" style="303" customWidth="1"/>
    <col min="16" max="16" width="7" style="303" customWidth="1"/>
    <col min="17" max="17" width="12.88671875" style="39" customWidth="1"/>
    <col min="18" max="18" width="8.21875" style="128" customWidth="1"/>
    <col min="19" max="20" width="7.44140625" style="128" customWidth="1"/>
    <col min="21" max="21" width="7.44140625" style="7" customWidth="1"/>
    <col min="22" max="22" width="11" style="303" customWidth="1"/>
    <col min="23" max="24" width="7.44140625" style="303" customWidth="1"/>
    <col min="25" max="40" width="6.6640625" style="303" customWidth="1"/>
    <col min="41" max="41" width="7.44140625" style="303"/>
    <col min="42" max="63" width="3.88671875" style="303" customWidth="1"/>
    <col min="64" max="16384" width="7.44140625" style="303"/>
  </cols>
  <sheetData>
    <row r="1" spans="1:23" ht="27">
      <c r="A1" s="560" t="s">
        <v>44</v>
      </c>
      <c r="B1" s="560"/>
      <c r="C1" s="560"/>
      <c r="D1" s="560"/>
      <c r="E1" s="560"/>
      <c r="F1" s="560"/>
      <c r="G1" s="560"/>
      <c r="H1" s="560"/>
      <c r="I1" s="560"/>
      <c r="J1" s="560"/>
      <c r="K1" s="560"/>
      <c r="L1" s="560"/>
      <c r="M1" s="560"/>
      <c r="N1" s="560"/>
      <c r="O1" s="560"/>
      <c r="P1" s="560"/>
      <c r="Q1" s="5"/>
      <c r="R1" s="6"/>
      <c r="S1" s="6"/>
      <c r="T1" s="6"/>
      <c r="V1" s="8"/>
    </row>
    <row r="2" spans="1:23" ht="22.5" customHeight="1">
      <c r="A2" s="8"/>
      <c r="B2" s="8"/>
      <c r="C2" s="8"/>
      <c r="D2" s="8"/>
      <c r="E2" s="8"/>
      <c r="F2" s="8"/>
      <c r="G2" s="8"/>
      <c r="H2" s="8"/>
      <c r="I2" s="8"/>
      <c r="J2" s="8"/>
      <c r="K2" s="8"/>
      <c r="L2" s="8"/>
      <c r="M2" s="8"/>
      <c r="N2" s="8"/>
      <c r="O2" s="8"/>
      <c r="P2" s="8"/>
      <c r="Q2" s="5"/>
      <c r="R2" s="6"/>
      <c r="S2" s="6"/>
      <c r="T2" s="6"/>
      <c r="V2" s="8"/>
    </row>
    <row r="3" spans="1:23" s="13" customFormat="1" ht="40.5" customHeight="1" thickBot="1">
      <c r="A3" s="9" t="s">
        <v>45</v>
      </c>
      <c r="B3" s="10"/>
      <c r="C3" s="561" t="s">
        <v>197</v>
      </c>
      <c r="D3" s="562"/>
      <c r="E3" s="562"/>
      <c r="F3" s="563" t="str">
        <f>"(L="&amp; C8 &amp;"M)"</f>
        <v>(L=40M)</v>
      </c>
      <c r="G3" s="563"/>
      <c r="H3" s="563"/>
      <c r="I3" s="564" t="s">
        <v>46</v>
      </c>
      <c r="J3" s="564"/>
      <c r="K3" s="8"/>
      <c r="L3" s="8"/>
      <c r="M3" s="8"/>
      <c r="N3" s="8"/>
      <c r="O3" s="8"/>
      <c r="P3" s="8"/>
      <c r="Q3" s="11"/>
      <c r="R3" s="6" t="s">
        <v>47</v>
      </c>
      <c r="S3" s="6"/>
      <c r="T3" s="6"/>
      <c r="U3" s="7"/>
      <c r="V3" s="12"/>
    </row>
    <row r="4" spans="1:23" ht="19.5" customHeight="1">
      <c r="A4" s="9" t="s">
        <v>48</v>
      </c>
      <c r="B4" s="12"/>
      <c r="C4" s="12"/>
      <c r="D4" s="12"/>
      <c r="E4" s="12"/>
      <c r="F4" s="12"/>
      <c r="G4" s="12"/>
      <c r="H4" s="12"/>
      <c r="I4" s="12"/>
      <c r="J4" s="12"/>
      <c r="K4" s="12"/>
      <c r="L4" s="12"/>
      <c r="M4" s="12"/>
      <c r="N4" s="12"/>
      <c r="O4" s="12"/>
      <c r="P4" s="12"/>
      <c r="Q4" s="5"/>
      <c r="R4" s="14" t="s">
        <v>49</v>
      </c>
      <c r="S4" s="15"/>
      <c r="T4" s="15"/>
      <c r="U4" s="16">
        <v>0.7</v>
      </c>
      <c r="V4" s="8" t="s">
        <v>50</v>
      </c>
    </row>
    <row r="5" spans="1:23" ht="12.75" customHeight="1" thickBot="1">
      <c r="A5" s="17"/>
      <c r="B5" s="8"/>
      <c r="C5" s="8"/>
      <c r="D5" s="8"/>
      <c r="E5" s="8"/>
      <c r="F5" s="8"/>
      <c r="G5" s="8"/>
      <c r="H5" s="8"/>
      <c r="I5" s="8"/>
      <c r="J5" s="8"/>
      <c r="K5" s="8"/>
      <c r="L5" s="8"/>
      <c r="M5" s="8"/>
      <c r="N5" s="8"/>
      <c r="O5" s="8"/>
      <c r="P5" s="8"/>
      <c r="Q5" s="5"/>
      <c r="R5" s="18" t="s">
        <v>51</v>
      </c>
      <c r="S5" s="19"/>
      <c r="T5" s="19"/>
      <c r="U5" s="20">
        <v>0.2</v>
      </c>
      <c r="V5" s="8" t="s">
        <v>52</v>
      </c>
    </row>
    <row r="6" spans="1:23" s="28" customFormat="1" ht="21.75" customHeight="1" thickBot="1">
      <c r="A6" s="21" t="s">
        <v>27</v>
      </c>
      <c r="B6" s="22" t="s">
        <v>53</v>
      </c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23"/>
      <c r="R6" s="24" t="s">
        <v>54</v>
      </c>
      <c r="S6" s="25"/>
      <c r="T6" s="26"/>
      <c r="U6" s="27">
        <v>0.9</v>
      </c>
    </row>
    <row r="7" spans="1:23" ht="23.25" customHeight="1" thickBot="1">
      <c r="A7" s="29"/>
      <c r="B7" s="30" t="s">
        <v>55</v>
      </c>
      <c r="C7" s="565" t="s">
        <v>56</v>
      </c>
      <c r="D7" s="565"/>
      <c r="E7" s="565" t="s">
        <v>57</v>
      </c>
      <c r="F7" s="565"/>
      <c r="G7" s="565" t="s">
        <v>58</v>
      </c>
      <c r="H7" s="565"/>
      <c r="I7" s="549"/>
      <c r="J7" s="565" t="s">
        <v>59</v>
      </c>
      <c r="K7" s="549"/>
      <c r="L7" s="565" t="s">
        <v>60</v>
      </c>
      <c r="M7" s="565"/>
      <c r="N7" s="565"/>
      <c r="O7" s="565"/>
      <c r="P7" s="31" t="s">
        <v>61</v>
      </c>
      <c r="Q7" s="32"/>
      <c r="R7" s="33" t="s">
        <v>62</v>
      </c>
      <c r="S7" s="34"/>
      <c r="T7" s="35"/>
      <c r="U7" s="36" t="e">
        <f>#REF!</f>
        <v>#REF!</v>
      </c>
    </row>
    <row r="8" spans="1:23" ht="23.25" customHeight="1" thickTop="1" thickBot="1">
      <c r="A8" s="37"/>
      <c r="B8" s="38" t="str">
        <f>+C3</f>
        <v>낙포교</v>
      </c>
      <c r="C8" s="550">
        <v>40</v>
      </c>
      <c r="D8" s="550"/>
      <c r="E8" s="551">
        <v>2</v>
      </c>
      <c r="F8" s="552"/>
      <c r="G8" s="553" t="str">
        <f>T30</f>
        <v>도로교</v>
      </c>
      <c r="H8" s="554"/>
      <c r="I8" s="555"/>
      <c r="J8" s="551" t="s">
        <v>64</v>
      </c>
      <c r="K8" s="556"/>
      <c r="L8" s="553">
        <v>47</v>
      </c>
      <c r="M8" s="557"/>
      <c r="N8" s="557"/>
      <c r="O8" s="159" t="s">
        <v>65</v>
      </c>
      <c r="P8" s="367" t="s">
        <v>104</v>
      </c>
      <c r="R8" s="40" t="s">
        <v>67</v>
      </c>
      <c r="S8" s="41"/>
      <c r="T8" s="42" t="s">
        <v>68</v>
      </c>
      <c r="U8" s="27" t="e">
        <f>#REF!</f>
        <v>#REF!</v>
      </c>
    </row>
    <row r="9" spans="1:23" ht="33.75" customHeight="1">
      <c r="A9" s="37"/>
      <c r="B9" s="558"/>
      <c r="C9" s="559"/>
      <c r="D9" s="559"/>
      <c r="E9" s="559"/>
      <c r="F9" s="559"/>
      <c r="G9" s="559"/>
      <c r="H9" s="559"/>
      <c r="I9" s="559"/>
      <c r="J9" s="559"/>
      <c r="K9" s="559"/>
      <c r="L9" s="559"/>
      <c r="M9" s="559"/>
      <c r="N9" s="559"/>
      <c r="O9" s="559"/>
      <c r="P9" s="559"/>
      <c r="R9" s="14" t="s">
        <v>69</v>
      </c>
      <c r="S9" s="43"/>
      <c r="T9" s="44" t="s">
        <v>70</v>
      </c>
      <c r="U9" s="45">
        <v>1</v>
      </c>
    </row>
    <row r="10" spans="1:23" s="28" customFormat="1" ht="21.75" customHeight="1" thickBot="1">
      <c r="A10" s="21" t="s">
        <v>27</v>
      </c>
      <c r="B10" s="37" t="s">
        <v>177</v>
      </c>
      <c r="C10" s="303"/>
      <c r="D10" s="303"/>
      <c r="E10" s="303"/>
      <c r="F10" s="303"/>
      <c r="G10" s="303"/>
      <c r="H10" s="303"/>
      <c r="I10" s="303"/>
      <c r="J10" s="303"/>
      <c r="K10" s="303"/>
      <c r="L10" s="303"/>
      <c r="M10" s="303"/>
      <c r="N10" s="303"/>
      <c r="O10" s="303"/>
      <c r="P10" s="303"/>
      <c r="Q10" s="23"/>
      <c r="R10" s="46"/>
      <c r="S10" s="47"/>
      <c r="T10" s="48" t="s">
        <v>71</v>
      </c>
      <c r="U10" s="49" t="e">
        <f>#REF!</f>
        <v>#REF!</v>
      </c>
    </row>
    <row r="11" spans="1:23" s="28" customFormat="1" ht="21.75" customHeight="1" thickBot="1">
      <c r="A11" s="21"/>
      <c r="B11" s="547" t="s">
        <v>171</v>
      </c>
      <c r="C11" s="536"/>
      <c r="D11" s="536"/>
      <c r="E11" s="536"/>
      <c r="F11" s="536"/>
      <c r="G11" s="537"/>
      <c r="H11" s="535" t="s">
        <v>172</v>
      </c>
      <c r="I11" s="536"/>
      <c r="J11" s="536"/>
      <c r="K11" s="536"/>
      <c r="L11" s="536"/>
      <c r="M11" s="536"/>
      <c r="N11" s="536"/>
      <c r="O11" s="536"/>
      <c r="P11" s="548"/>
      <c r="Q11" s="32"/>
      <c r="R11" s="57"/>
      <c r="S11" s="198"/>
      <c r="T11" s="58"/>
      <c r="U11" s="199"/>
    </row>
    <row r="12" spans="1:23" s="28" customFormat="1" ht="23.25" customHeight="1" thickTop="1" thickBot="1">
      <c r="A12" s="50"/>
      <c r="B12" s="51" t="s">
        <v>72</v>
      </c>
      <c r="C12" s="538" t="s">
        <v>73</v>
      </c>
      <c r="D12" s="538"/>
      <c r="E12" s="194" t="s">
        <v>74</v>
      </c>
      <c r="F12" s="195"/>
      <c r="G12" s="196" t="s">
        <v>169</v>
      </c>
      <c r="H12" s="538" t="s">
        <v>61</v>
      </c>
      <c r="I12" s="538"/>
      <c r="J12" s="538" t="s">
        <v>75</v>
      </c>
      <c r="K12" s="549"/>
      <c r="L12" s="537" t="s">
        <v>170</v>
      </c>
      <c r="M12" s="538"/>
      <c r="N12" s="538"/>
      <c r="O12" s="538"/>
      <c r="P12" s="249" t="s">
        <v>76</v>
      </c>
      <c r="Q12" s="32"/>
      <c r="R12" s="18" t="s">
        <v>77</v>
      </c>
      <c r="S12" s="52"/>
      <c r="T12" s="53" t="s">
        <v>78</v>
      </c>
      <c r="U12" s="54"/>
    </row>
    <row r="13" spans="1:23" ht="23.25" customHeight="1" thickTop="1" thickBot="1">
      <c r="A13" s="50"/>
      <c r="B13" s="55">
        <f>LOOKUP(E8,R30:S38)</f>
        <v>0.75</v>
      </c>
      <c r="C13" s="540">
        <f>IF(G8="도로교",1,IF(G8="시가도로교",1.1,IF(G8="일반철도",1.3,IF(G8="고속철도",1.5,IF(G8="도시철도",1.5,IF(G8="복개구조물",1.1,"땡"))))))</f>
        <v>1</v>
      </c>
      <c r="D13" s="540"/>
      <c r="E13" s="541">
        <f>IF(J8="콘크리트교",1,IF(J8="강교",1.1,IF(J8="특수교",1.3,ER)))</f>
        <v>1</v>
      </c>
      <c r="F13" s="542"/>
      <c r="G13" s="197">
        <f>ROUND((1+(B13-1)+(C13-1)+(E13-1)),3)</f>
        <v>0.75</v>
      </c>
      <c r="H13" s="543">
        <v>0.85</v>
      </c>
      <c r="I13" s="543"/>
      <c r="J13" s="540">
        <f>IF(L8&lt;15,1,IF(L8&lt;25,1.05,IF(L8=25,1.05,IF(L8&lt;35,1.1,IF(L8=35,1.1,IF(L8&lt;55,1.15,IF(L8=55,1.15,1.2)))))))</f>
        <v>1.1499999999999999</v>
      </c>
      <c r="K13" s="540"/>
      <c r="L13" s="544">
        <v>0.95</v>
      </c>
      <c r="M13" s="545"/>
      <c r="N13" s="545"/>
      <c r="O13" s="545"/>
      <c r="P13" s="56">
        <f>ROUND((1+(H13-1)+(J13-1)+(L13-1)),3)</f>
        <v>0.95</v>
      </c>
      <c r="R13" s="57"/>
      <c r="S13" s="52"/>
      <c r="T13" s="58" t="s">
        <v>79</v>
      </c>
      <c r="U13" s="54"/>
    </row>
    <row r="14" spans="1:23" ht="18" customHeight="1" thickBot="1">
      <c r="A14" s="37"/>
      <c r="B14" s="546"/>
      <c r="C14" s="546"/>
      <c r="D14" s="546"/>
      <c r="E14" s="546"/>
      <c r="F14" s="546"/>
      <c r="G14" s="546"/>
      <c r="H14" s="546"/>
      <c r="I14" s="546"/>
      <c r="J14" s="546"/>
      <c r="K14" s="546"/>
      <c r="L14" s="546"/>
      <c r="R14" s="59"/>
      <c r="S14" s="47"/>
      <c r="T14" s="48" t="s">
        <v>80</v>
      </c>
      <c r="U14" s="60"/>
    </row>
    <row r="15" spans="1:23" ht="18" customHeight="1">
      <c r="A15" s="37"/>
      <c r="B15" s="530"/>
      <c r="C15" s="530"/>
      <c r="D15" s="530"/>
      <c r="E15" s="530"/>
      <c r="F15" s="530"/>
      <c r="G15" s="530"/>
      <c r="H15" s="530"/>
      <c r="I15" s="530"/>
      <c r="J15" s="530"/>
      <c r="K15" s="530"/>
      <c r="L15" s="530"/>
      <c r="M15" s="530"/>
      <c r="N15" s="530"/>
      <c r="O15" s="530"/>
      <c r="P15" s="530"/>
      <c r="R15" s="298" t="s">
        <v>81</v>
      </c>
      <c r="S15" s="61"/>
      <c r="T15" s="61"/>
      <c r="U15" s="62"/>
      <c r="W15" s="303" t="s">
        <v>82</v>
      </c>
    </row>
    <row r="16" spans="1:23" ht="18" customHeight="1" thickBot="1">
      <c r="A16" s="531" t="s">
        <v>83</v>
      </c>
      <c r="B16" s="531"/>
      <c r="C16" s="531"/>
      <c r="D16" s="531"/>
      <c r="E16" s="531"/>
      <c r="F16" s="531"/>
      <c r="G16" s="531"/>
      <c r="H16" s="531"/>
      <c r="I16" s="531"/>
      <c r="J16" s="531"/>
      <c r="K16" s="531"/>
      <c r="L16" s="531"/>
      <c r="M16" s="531"/>
      <c r="N16" s="531"/>
      <c r="O16" s="531"/>
      <c r="P16" s="531"/>
      <c r="R16" s="298"/>
      <c r="S16" s="61"/>
      <c r="T16" s="61"/>
      <c r="U16" s="62"/>
    </row>
    <row r="17" spans="1:31" ht="22.5" customHeight="1" thickBot="1">
      <c r="A17" s="21" t="s">
        <v>27</v>
      </c>
      <c r="B17" s="22" t="s">
        <v>84</v>
      </c>
      <c r="M17" s="532" t="s">
        <v>0</v>
      </c>
      <c r="N17" s="533"/>
      <c r="O17" s="534"/>
      <c r="P17" s="359">
        <f>+P19-P21</f>
        <v>11</v>
      </c>
      <c r="Q17" s="39">
        <f>P17</f>
        <v>11</v>
      </c>
      <c r="R17" s="63" t="s">
        <v>85</v>
      </c>
      <c r="S17" s="64" t="s">
        <v>86</v>
      </c>
      <c r="T17" s="65" t="s">
        <v>26</v>
      </c>
      <c r="U17" s="63" t="s">
        <v>28</v>
      </c>
      <c r="V17" s="66"/>
      <c r="W17" s="63" t="s">
        <v>85</v>
      </c>
      <c r="X17" s="64" t="s">
        <v>86</v>
      </c>
      <c r="Y17" s="65" t="s">
        <v>26</v>
      </c>
      <c r="Z17" s="63" t="s">
        <v>28</v>
      </c>
      <c r="AA17" s="67"/>
      <c r="AB17" s="68"/>
      <c r="AC17" s="68"/>
      <c r="AD17" s="69"/>
      <c r="AE17" s="69"/>
    </row>
    <row r="18" spans="1:31" ht="27" customHeight="1" thickBot="1">
      <c r="A18" s="50"/>
      <c r="B18" s="314" t="s">
        <v>87</v>
      </c>
      <c r="C18" s="535" t="s">
        <v>88</v>
      </c>
      <c r="D18" s="536"/>
      <c r="E18" s="536"/>
      <c r="F18" s="536"/>
      <c r="G18" s="536"/>
      <c r="H18" s="536"/>
      <c r="I18" s="537"/>
      <c r="J18" s="313" t="s">
        <v>89</v>
      </c>
      <c r="K18" s="538" t="s">
        <v>90</v>
      </c>
      <c r="L18" s="538"/>
      <c r="M18" s="539" t="s">
        <v>91</v>
      </c>
      <c r="N18" s="539"/>
      <c r="O18" s="539"/>
      <c r="P18" s="161" t="s">
        <v>92</v>
      </c>
      <c r="R18" s="288">
        <v>1</v>
      </c>
      <c r="S18" s="288">
        <v>2</v>
      </c>
      <c r="T18" s="288">
        <v>3</v>
      </c>
      <c r="U18" s="288">
        <v>4</v>
      </c>
      <c r="V18" s="70"/>
      <c r="W18" s="288">
        <v>1</v>
      </c>
      <c r="X18" s="288">
        <v>2</v>
      </c>
      <c r="Y18" s="288">
        <v>3</v>
      </c>
      <c r="Z18" s="288">
        <v>4</v>
      </c>
      <c r="AA18" s="71"/>
      <c r="AB18" s="71"/>
      <c r="AC18" s="69"/>
      <c r="AD18" s="69"/>
      <c r="AE18" s="69"/>
    </row>
    <row r="19" spans="1:31" ht="21" customHeight="1" thickTop="1" thickBot="1">
      <c r="A19" s="37"/>
      <c r="B19" s="519" t="s">
        <v>93</v>
      </c>
      <c r="C19" s="72">
        <f>VLOOKUP(C20,R19:U27,LOOKUP(I3,R17:U17,R18:U18))</f>
        <v>28</v>
      </c>
      <c r="D19" s="73" t="s">
        <v>94</v>
      </c>
      <c r="E19" s="74">
        <f>VLOOKUP(E20,R19:U27,LOOKUP(I3,R17:U17,R18:U18))</f>
        <v>26</v>
      </c>
      <c r="F19" s="520" t="s">
        <v>95</v>
      </c>
      <c r="G19" s="75">
        <f>VLOOKUP(G20,R19:U27,LOOKUP(I3,R17:U17,R18:U18))</f>
        <v>26</v>
      </c>
      <c r="H19" s="73" t="s">
        <v>94</v>
      </c>
      <c r="I19" s="76" t="s">
        <v>96</v>
      </c>
      <c r="J19" s="521">
        <f>ROUND(-((C19-E19)*(G20-I20)/(C20-E20)-G19),2)</f>
        <v>25.6</v>
      </c>
      <c r="K19" s="522">
        <f>G13</f>
        <v>0.75</v>
      </c>
      <c r="L19" s="523"/>
      <c r="M19" s="525">
        <f>J19*K19</f>
        <v>19.200000000000003</v>
      </c>
      <c r="N19" s="526"/>
      <c r="O19" s="526"/>
      <c r="P19" s="528">
        <f>ROUND((M19*P13),0)</f>
        <v>18</v>
      </c>
      <c r="Q19" s="77">
        <f>P19</f>
        <v>18</v>
      </c>
      <c r="R19" s="78">
        <v>50</v>
      </c>
      <c r="S19" s="79">
        <v>5</v>
      </c>
      <c r="T19" s="79">
        <v>82</v>
      </c>
      <c r="U19" s="79">
        <v>26</v>
      </c>
      <c r="V19" s="80"/>
      <c r="W19" s="78">
        <v>50</v>
      </c>
      <c r="X19" s="79">
        <v>3</v>
      </c>
      <c r="Y19" s="79">
        <v>15</v>
      </c>
      <c r="Z19" s="79">
        <v>10</v>
      </c>
      <c r="AA19" s="80"/>
      <c r="AB19" s="80"/>
      <c r="AC19" s="80"/>
      <c r="AD19" s="80"/>
      <c r="AE19" s="80"/>
    </row>
    <row r="20" spans="1:31" ht="21" customHeight="1" thickTop="1">
      <c r="A20" s="37"/>
      <c r="B20" s="519"/>
      <c r="C20" s="81">
        <f>IF(I20&lt;=50,100,IF(I20&lt;=100,100,IF(I20&lt;=300,300,IF(I20&lt;=500,500,IF(I20&lt;=1000,1000,IF(I20&lt;=2000,2000,IF(I20&lt;=4000,4000,IF(I20&lt;=8000,8000,16000))))))))</f>
        <v>100</v>
      </c>
      <c r="D20" s="82" t="s">
        <v>94</v>
      </c>
      <c r="E20" s="83">
        <f>IF(I20&lt;=100,50,IF(I20&lt;=300,100,IF(I20&lt;=500,300,IF(I20&lt;=1000,500,IF(I20&lt;=2000,1000,IF(I20&lt;=4000,2000,IF(I20&lt;=8000,4000,IF(I20&lt;=16000,8000,8000))))))))</f>
        <v>50</v>
      </c>
      <c r="F20" s="520"/>
      <c r="G20" s="84">
        <f>IF(I20&lt;=50,50,IF(I20&lt;=100,100,IF(I20&lt;=300,300,IF(I20&lt;=500,500,IF(I20&lt;=1000,1000,IF(I20&lt;=2000,2000,IF(I20&lt;=4000,4000,IF(I20&lt;=8000,8000,16000))))))))</f>
        <v>50</v>
      </c>
      <c r="H20" s="82" t="s">
        <v>94</v>
      </c>
      <c r="I20" s="85">
        <f>C8</f>
        <v>40</v>
      </c>
      <c r="J20" s="521"/>
      <c r="K20" s="524"/>
      <c r="L20" s="524"/>
      <c r="M20" s="527"/>
      <c r="N20" s="527"/>
      <c r="O20" s="527"/>
      <c r="P20" s="529"/>
      <c r="Q20" s="77"/>
      <c r="R20" s="78">
        <v>100</v>
      </c>
      <c r="S20" s="79">
        <v>6</v>
      </c>
      <c r="T20" s="79">
        <v>90</v>
      </c>
      <c r="U20" s="79">
        <v>28</v>
      </c>
      <c r="V20" s="80"/>
      <c r="W20" s="78">
        <v>100</v>
      </c>
      <c r="X20" s="79">
        <v>4</v>
      </c>
      <c r="Y20" s="79">
        <v>19</v>
      </c>
      <c r="Z20" s="79">
        <v>11</v>
      </c>
      <c r="AA20" s="80"/>
      <c r="AB20" s="80"/>
      <c r="AC20" s="80"/>
      <c r="AD20" s="80"/>
      <c r="AE20" s="80"/>
    </row>
    <row r="21" spans="1:31" s="28" customFormat="1" ht="21" customHeight="1">
      <c r="A21" s="37"/>
      <c r="B21" s="505" t="s">
        <v>97</v>
      </c>
      <c r="C21" s="86">
        <f>VLOOKUP(C22,W19:Z27,LOOKUP(I3,W17:Z17,W18:Z18))</f>
        <v>11</v>
      </c>
      <c r="D21" s="87" t="s">
        <v>94</v>
      </c>
      <c r="E21" s="88">
        <f>VLOOKUP(E22,W19:Z27,LOOKUP(I3,W17:Z17,W18:Z18))</f>
        <v>10</v>
      </c>
      <c r="F21" s="507" t="s">
        <v>95</v>
      </c>
      <c r="G21" s="89">
        <f>VLOOKUP(G22,W19:Z27,LOOKUP(I3,W17:Z17,W18:Z18))</f>
        <v>10</v>
      </c>
      <c r="H21" s="87" t="s">
        <v>94</v>
      </c>
      <c r="I21" s="90" t="s">
        <v>96</v>
      </c>
      <c r="J21" s="509">
        <f>ROUND(-((C21-E21)*(G22-I22)/(C22-E22)-G21),2)</f>
        <v>9.8000000000000007</v>
      </c>
      <c r="K21" s="511">
        <f>G13</f>
        <v>0.75</v>
      </c>
      <c r="L21" s="512"/>
      <c r="M21" s="514">
        <f>J21*K21</f>
        <v>7.3500000000000005</v>
      </c>
      <c r="N21" s="515"/>
      <c r="O21" s="515"/>
      <c r="P21" s="517">
        <f>ROUND((M21*P13),0)</f>
        <v>7</v>
      </c>
      <c r="Q21" s="91">
        <f>P21</f>
        <v>7</v>
      </c>
      <c r="R21" s="78">
        <v>300</v>
      </c>
      <c r="S21" s="79">
        <v>8</v>
      </c>
      <c r="T21" s="79">
        <v>124</v>
      </c>
      <c r="U21" s="79">
        <v>36</v>
      </c>
      <c r="V21" s="80"/>
      <c r="W21" s="78">
        <v>300</v>
      </c>
      <c r="X21" s="79">
        <v>5</v>
      </c>
      <c r="Y21" s="79">
        <v>37</v>
      </c>
      <c r="Z21" s="79">
        <v>16</v>
      </c>
      <c r="AA21" s="80"/>
      <c r="AB21" s="80"/>
      <c r="AC21" s="80"/>
      <c r="AD21" s="80"/>
      <c r="AE21" s="80"/>
    </row>
    <row r="22" spans="1:31" ht="21" customHeight="1" thickBot="1">
      <c r="A22" s="37"/>
      <c r="B22" s="506"/>
      <c r="C22" s="92">
        <f>IF(I22&lt;=50,100,IF(I22&lt;=100,100,IF(I22&lt;=300,300,IF(I22&lt;=500,500,IF(I22&lt;=1000,1000,IF(I22&lt;=2000,2000,IF(I22&lt;=4000,4000,IF(I22&lt;=8000,8000,16000))))))))</f>
        <v>100</v>
      </c>
      <c r="D22" s="93" t="s">
        <v>94</v>
      </c>
      <c r="E22" s="94">
        <f>IF(I22&lt;=100,50,IF(I22&lt;=300,100,IF(I22&lt;=500,300,IF(I22&lt;=1000,500,IF(I22&lt;=2000,1000,IF(I22&lt;=4000,2000,IF(I22&lt;=8000,4000,IF(I22&lt;=16000,8000,8000))))))))</f>
        <v>50</v>
      </c>
      <c r="F22" s="508"/>
      <c r="G22" s="95">
        <f>IF(I22&lt;=50,50,IF(I22&lt;=100,100,IF(I22&lt;=300,300,IF(I22&lt;=500,500,IF(I22&lt;=1000,1000,IF(I22&lt;=2000,2000,IF(I22&lt;=4000,4000,IF(I22&lt;=8000,8000,16000))))))))</f>
        <v>50</v>
      </c>
      <c r="H22" s="93" t="s">
        <v>94</v>
      </c>
      <c r="I22" s="96">
        <f>C8</f>
        <v>40</v>
      </c>
      <c r="J22" s="510"/>
      <c r="K22" s="513"/>
      <c r="L22" s="513"/>
      <c r="M22" s="516"/>
      <c r="N22" s="516"/>
      <c r="O22" s="516"/>
      <c r="P22" s="518"/>
      <c r="Q22" s="91"/>
      <c r="R22" s="78">
        <v>500</v>
      </c>
      <c r="S22" s="79">
        <v>11</v>
      </c>
      <c r="T22" s="79">
        <v>157</v>
      </c>
      <c r="U22" s="79">
        <v>45</v>
      </c>
      <c r="V22" s="80"/>
      <c r="W22" s="78">
        <v>500</v>
      </c>
      <c r="X22" s="79">
        <v>7</v>
      </c>
      <c r="Y22" s="79">
        <v>55</v>
      </c>
      <c r="Z22" s="79">
        <v>21</v>
      </c>
      <c r="AA22" s="80"/>
      <c r="AB22" s="80"/>
      <c r="AC22" s="80"/>
      <c r="AD22" s="80"/>
      <c r="AE22" s="80"/>
    </row>
    <row r="23" spans="1:31" ht="15.75" customHeight="1">
      <c r="A23" s="37"/>
      <c r="B23" s="97" t="s">
        <v>178</v>
      </c>
      <c r="C23" s="84"/>
      <c r="D23" s="82"/>
      <c r="E23" s="83"/>
      <c r="F23" s="317"/>
      <c r="G23" s="84"/>
      <c r="H23" s="82"/>
      <c r="I23" s="83"/>
      <c r="J23" s="318"/>
      <c r="K23" s="98"/>
      <c r="L23" s="98"/>
      <c r="M23" s="99"/>
      <c r="N23" s="99"/>
      <c r="O23" s="99"/>
      <c r="P23" s="100"/>
      <c r="Q23" s="101"/>
      <c r="R23" s="78">
        <v>1000</v>
      </c>
      <c r="S23" s="79">
        <v>17</v>
      </c>
      <c r="T23" s="79">
        <v>241</v>
      </c>
      <c r="U23" s="79">
        <v>67</v>
      </c>
      <c r="V23" s="80"/>
      <c r="W23" s="78">
        <v>1000</v>
      </c>
      <c r="X23" s="79">
        <v>10</v>
      </c>
      <c r="Y23" s="79">
        <v>99</v>
      </c>
      <c r="Z23" s="79">
        <v>34</v>
      </c>
      <c r="AA23" s="80"/>
      <c r="AB23" s="80"/>
      <c r="AC23" s="80"/>
      <c r="AD23" s="80"/>
      <c r="AE23" s="80"/>
    </row>
    <row r="24" spans="1:31" ht="15.75" customHeight="1">
      <c r="A24" s="37"/>
      <c r="B24" s="181"/>
      <c r="C24" s="84"/>
      <c r="D24" s="82"/>
      <c r="E24" s="83"/>
      <c r="F24" s="317"/>
      <c r="G24" s="84"/>
      <c r="H24" s="82"/>
      <c r="I24" s="83"/>
      <c r="J24" s="318"/>
      <c r="K24" s="98"/>
      <c r="L24" s="98"/>
      <c r="M24" s="99"/>
      <c r="N24" s="99"/>
      <c r="O24" s="99"/>
      <c r="P24" s="100"/>
      <c r="Q24" s="91"/>
      <c r="R24" s="78">
        <v>2000</v>
      </c>
      <c r="S24" s="79">
        <v>29</v>
      </c>
      <c r="T24" s="79">
        <v>409</v>
      </c>
      <c r="U24" s="79">
        <v>110</v>
      </c>
      <c r="V24" s="80"/>
      <c r="W24" s="78">
        <v>2000</v>
      </c>
      <c r="X24" s="79">
        <v>17</v>
      </c>
      <c r="Y24" s="79">
        <v>188</v>
      </c>
      <c r="Z24" s="79">
        <v>60</v>
      </c>
      <c r="AA24" s="80"/>
      <c r="AB24" s="80"/>
      <c r="AC24" s="80"/>
      <c r="AD24" s="80"/>
      <c r="AE24" s="80"/>
    </row>
    <row r="25" spans="1:31" ht="15.75" customHeight="1">
      <c r="A25" s="37"/>
      <c r="B25" s="181"/>
      <c r="C25" s="84"/>
      <c r="D25" s="82"/>
      <c r="E25" s="83"/>
      <c r="F25" s="317"/>
      <c r="G25" s="84"/>
      <c r="H25" s="82"/>
      <c r="I25" s="83"/>
      <c r="J25" s="318"/>
      <c r="K25" s="98"/>
      <c r="L25" s="98"/>
      <c r="M25" s="99"/>
      <c r="N25" s="99"/>
      <c r="O25" s="99"/>
      <c r="P25" s="100"/>
      <c r="Q25" s="102"/>
      <c r="R25" s="103">
        <v>4000</v>
      </c>
      <c r="S25" s="104">
        <v>46</v>
      </c>
      <c r="T25" s="104">
        <v>630</v>
      </c>
      <c r="U25" s="104">
        <v>168</v>
      </c>
      <c r="V25" s="80"/>
      <c r="W25" s="103">
        <v>4000</v>
      </c>
      <c r="X25" s="104">
        <v>31</v>
      </c>
      <c r="Y25" s="104">
        <v>365</v>
      </c>
      <c r="Z25" s="104">
        <v>112</v>
      </c>
      <c r="AA25" s="80"/>
      <c r="AB25" s="80"/>
      <c r="AC25" s="80"/>
    </row>
    <row r="26" spans="1:31" ht="15" customHeight="1">
      <c r="A26" s="37"/>
      <c r="B26" s="28"/>
      <c r="C26" s="105"/>
      <c r="D26" s="105"/>
      <c r="E26" s="105"/>
      <c r="F26" s="105"/>
      <c r="G26" s="105"/>
      <c r="H26" s="105"/>
      <c r="I26" s="105"/>
      <c r="R26" s="103">
        <v>8000</v>
      </c>
      <c r="S26" s="104">
        <v>80</v>
      </c>
      <c r="T26" s="104">
        <v>1067</v>
      </c>
      <c r="U26" s="104">
        <v>289</v>
      </c>
      <c r="V26" s="80"/>
      <c r="W26" s="103">
        <v>8000</v>
      </c>
      <c r="X26" s="104">
        <v>59</v>
      </c>
      <c r="Y26" s="104">
        <v>720</v>
      </c>
      <c r="Z26" s="104">
        <v>216</v>
      </c>
      <c r="AA26" s="80"/>
      <c r="AB26" s="80"/>
      <c r="AC26" s="80"/>
    </row>
    <row r="27" spans="1:31" ht="15" customHeight="1">
      <c r="A27" s="21" t="s">
        <v>27</v>
      </c>
      <c r="B27" s="106" t="s">
        <v>98</v>
      </c>
      <c r="C27" s="308"/>
      <c r="D27" s="308"/>
      <c r="E27" s="308"/>
      <c r="F27" s="470" t="e">
        <f>U7</f>
        <v>#REF!</v>
      </c>
      <c r="G27" s="471"/>
      <c r="H27" s="503" t="s">
        <v>99</v>
      </c>
      <c r="I27" s="453"/>
      <c r="J27" s="180">
        <f>P19</f>
        <v>18</v>
      </c>
      <c r="K27" s="455" t="e">
        <f>ROUND(F27*J27,0)</f>
        <v>#REF!</v>
      </c>
      <c r="L27" s="494"/>
      <c r="M27" s="494"/>
      <c r="N27" s="494"/>
      <c r="O27" s="494"/>
      <c r="P27" s="107" t="s">
        <v>29</v>
      </c>
      <c r="Q27" s="108" t="e">
        <f>K27</f>
        <v>#REF!</v>
      </c>
      <c r="R27" s="103">
        <v>16000</v>
      </c>
      <c r="S27" s="104">
        <v>140</v>
      </c>
      <c r="T27" s="104">
        <v>1828</v>
      </c>
      <c r="U27" s="104">
        <v>506</v>
      </c>
      <c r="V27" s="80"/>
      <c r="W27" s="103">
        <v>16000</v>
      </c>
      <c r="X27" s="104">
        <v>115</v>
      </c>
      <c r="Y27" s="104">
        <v>1431</v>
      </c>
      <c r="Z27" s="104">
        <v>424</v>
      </c>
      <c r="AA27" s="80"/>
      <c r="AB27" s="80"/>
      <c r="AC27" s="80"/>
    </row>
    <row r="28" spans="1:31" ht="20.25" customHeight="1">
      <c r="A28" s="37"/>
      <c r="B28" s="106" t="s">
        <v>101</v>
      </c>
      <c r="C28" s="308"/>
      <c r="D28" s="308"/>
      <c r="E28" s="308"/>
      <c r="F28" s="470" t="e">
        <f>U7</f>
        <v>#REF!</v>
      </c>
      <c r="G28" s="471"/>
      <c r="H28" s="503" t="s">
        <v>99</v>
      </c>
      <c r="I28" s="453"/>
      <c r="J28" s="180">
        <f>P21</f>
        <v>7</v>
      </c>
      <c r="K28" s="455" t="e">
        <f>ROUND(F28*J28,0)</f>
        <v>#REF!</v>
      </c>
      <c r="L28" s="453"/>
      <c r="M28" s="453"/>
      <c r="N28" s="453"/>
      <c r="O28" s="453"/>
      <c r="P28" s="107" t="s">
        <v>29</v>
      </c>
      <c r="Q28" s="108"/>
      <c r="R28" s="109"/>
      <c r="S28" s="6"/>
      <c r="T28" s="6"/>
      <c r="U28" s="110"/>
    </row>
    <row r="29" spans="1:31" ht="20.25" customHeight="1">
      <c r="A29" s="37"/>
      <c r="B29" s="106" t="s">
        <v>102</v>
      </c>
      <c r="C29" s="308"/>
      <c r="D29" s="308"/>
      <c r="E29" s="308"/>
      <c r="F29" s="470" t="e">
        <f>U7</f>
        <v>#REF!</v>
      </c>
      <c r="G29" s="471"/>
      <c r="H29" s="503" t="s">
        <v>99</v>
      </c>
      <c r="I29" s="453"/>
      <c r="J29" s="180">
        <f>P19-P21</f>
        <v>11</v>
      </c>
      <c r="K29" s="455" t="e">
        <f>ROUND(F29*J29,0)</f>
        <v>#REF!</v>
      </c>
      <c r="L29" s="453"/>
      <c r="M29" s="453"/>
      <c r="N29" s="453"/>
      <c r="O29" s="453"/>
      <c r="P29" s="107" t="s">
        <v>29</v>
      </c>
      <c r="R29" s="111" t="s">
        <v>72</v>
      </c>
      <c r="S29" s="111"/>
      <c r="T29" s="112" t="s">
        <v>73</v>
      </c>
      <c r="U29" s="112"/>
      <c r="V29" s="111" t="s">
        <v>74</v>
      </c>
      <c r="W29" s="111"/>
      <c r="X29" s="111" t="s">
        <v>61</v>
      </c>
      <c r="Y29" s="111"/>
      <c r="Z29" s="111" t="s">
        <v>60</v>
      </c>
      <c r="AA29" s="111"/>
      <c r="AB29" s="113" t="s">
        <v>77</v>
      </c>
      <c r="AC29" s="113"/>
    </row>
    <row r="30" spans="1:31" ht="23.25" customHeight="1">
      <c r="C30" s="105"/>
      <c r="D30" s="105"/>
      <c r="E30" s="105"/>
      <c r="F30" s="105"/>
      <c r="G30" s="105"/>
      <c r="H30" s="105"/>
      <c r="I30" s="105"/>
      <c r="R30" s="114">
        <v>1</v>
      </c>
      <c r="S30" s="204">
        <v>0.63</v>
      </c>
      <c r="T30" s="115" t="s">
        <v>103</v>
      </c>
      <c r="U30" s="116">
        <v>1</v>
      </c>
      <c r="V30" s="117" t="s">
        <v>64</v>
      </c>
      <c r="W30" s="204">
        <v>1</v>
      </c>
      <c r="X30" s="204" t="s">
        <v>104</v>
      </c>
      <c r="Y30" s="204">
        <v>0.85</v>
      </c>
      <c r="Z30" s="204" t="s">
        <v>105</v>
      </c>
      <c r="AA30" s="204">
        <v>1</v>
      </c>
      <c r="AB30" s="113" t="s">
        <v>106</v>
      </c>
      <c r="AC30" s="113">
        <v>1</v>
      </c>
    </row>
    <row r="31" spans="1:31" s="13" customFormat="1" ht="23.25" customHeight="1">
      <c r="A31" s="9" t="s">
        <v>107</v>
      </c>
      <c r="B31" s="12"/>
      <c r="C31" s="118" t="s">
        <v>108</v>
      </c>
      <c r="D31" s="118"/>
      <c r="E31" s="118"/>
      <c r="F31" s="504">
        <f>$U$4</f>
        <v>0.7</v>
      </c>
      <c r="G31" s="453"/>
      <c r="H31" s="316" t="s">
        <v>30</v>
      </c>
      <c r="I31" s="118" t="s">
        <v>76</v>
      </c>
      <c r="J31" s="12"/>
      <c r="K31" s="12"/>
      <c r="L31" s="12"/>
      <c r="M31" s="12"/>
      <c r="N31" s="12"/>
      <c r="O31" s="12"/>
      <c r="P31" s="12"/>
      <c r="Q31" s="11"/>
      <c r="R31" s="114">
        <v>2</v>
      </c>
      <c r="S31" s="119">
        <v>0.75</v>
      </c>
      <c r="T31" s="115" t="s">
        <v>63</v>
      </c>
      <c r="U31" s="116">
        <v>1.1000000000000001</v>
      </c>
      <c r="V31" s="117" t="s">
        <v>109</v>
      </c>
      <c r="W31" s="204">
        <v>1.1000000000000001</v>
      </c>
      <c r="X31" s="204" t="s">
        <v>66</v>
      </c>
      <c r="Y31" s="204">
        <v>1</v>
      </c>
      <c r="Z31" s="204" t="s">
        <v>110</v>
      </c>
      <c r="AA31" s="204">
        <v>1.05</v>
      </c>
      <c r="AB31" s="113" t="s">
        <v>111</v>
      </c>
      <c r="AC31" s="113">
        <v>0.97</v>
      </c>
    </row>
    <row r="32" spans="1:31" ht="23.25" customHeight="1">
      <c r="A32" s="21"/>
      <c r="B32" s="120"/>
      <c r="C32" s="500" t="e">
        <f>K27</f>
        <v>#REF!</v>
      </c>
      <c r="D32" s="500"/>
      <c r="E32" s="500"/>
      <c r="F32" s="121" t="s">
        <v>175</v>
      </c>
      <c r="G32" s="121"/>
      <c r="H32" s="501">
        <v>1</v>
      </c>
      <c r="I32" s="501"/>
      <c r="J32" s="315">
        <f>P13</f>
        <v>0.95</v>
      </c>
      <c r="K32" s="455" t="e">
        <f>ROUND(C32*H32*J32,0)</f>
        <v>#REF!</v>
      </c>
      <c r="L32" s="453"/>
      <c r="M32" s="453"/>
      <c r="N32" s="453"/>
      <c r="O32" s="453"/>
      <c r="P32" s="107" t="s">
        <v>29</v>
      </c>
      <c r="Q32" s="108" t="e">
        <f>K32</f>
        <v>#REF!</v>
      </c>
      <c r="R32" s="114">
        <v>3</v>
      </c>
      <c r="S32" s="204">
        <v>0.88</v>
      </c>
      <c r="T32" s="115" t="s">
        <v>112</v>
      </c>
      <c r="U32" s="116">
        <v>1.3</v>
      </c>
      <c r="V32" s="117" t="s">
        <v>113</v>
      </c>
      <c r="W32" s="204">
        <v>1.3</v>
      </c>
      <c r="X32" s="204" t="s">
        <v>114</v>
      </c>
      <c r="Y32" s="204">
        <v>1.1499999999999999</v>
      </c>
      <c r="Z32" s="204" t="s">
        <v>115</v>
      </c>
      <c r="AA32" s="204">
        <v>1.1000000000000001</v>
      </c>
      <c r="AB32" s="113" t="s">
        <v>116</v>
      </c>
      <c r="AC32" s="113">
        <v>0.95</v>
      </c>
    </row>
    <row r="33" spans="1:29" ht="23.25" customHeight="1">
      <c r="C33" s="122"/>
      <c r="D33" s="105"/>
      <c r="E33" s="105"/>
      <c r="F33" s="105"/>
      <c r="G33" s="105"/>
      <c r="H33" s="105"/>
      <c r="I33" s="105"/>
      <c r="J33" s="123"/>
      <c r="K33" s="455"/>
      <c r="L33" s="453"/>
      <c r="M33" s="453"/>
      <c r="N33" s="453"/>
      <c r="O33" s="453"/>
      <c r="R33" s="114">
        <v>4</v>
      </c>
      <c r="S33" s="124">
        <v>1</v>
      </c>
      <c r="T33" s="115" t="s">
        <v>117</v>
      </c>
      <c r="U33" s="116">
        <v>1.5</v>
      </c>
      <c r="V33" s="117"/>
      <c r="W33" s="204"/>
      <c r="X33" s="204"/>
      <c r="Y33" s="204"/>
      <c r="Z33" s="204" t="s">
        <v>118</v>
      </c>
      <c r="AA33" s="204">
        <v>1.1499999999999999</v>
      </c>
      <c r="AB33" s="303" t="s">
        <v>119</v>
      </c>
    </row>
    <row r="34" spans="1:29" s="13" customFormat="1" ht="23.25" customHeight="1">
      <c r="A34" s="9" t="s">
        <v>120</v>
      </c>
      <c r="B34" s="12"/>
      <c r="C34" s="125" t="s">
        <v>121</v>
      </c>
      <c r="D34" s="12"/>
      <c r="E34" s="12"/>
      <c r="F34" s="12"/>
      <c r="G34" s="311">
        <f>U5</f>
        <v>0.2</v>
      </c>
      <c r="H34" s="316" t="s">
        <v>30</v>
      </c>
      <c r="I34" s="118" t="s">
        <v>76</v>
      </c>
      <c r="J34" s="126"/>
      <c r="K34" s="12"/>
      <c r="L34" s="12"/>
      <c r="M34" s="12"/>
      <c r="N34" s="12"/>
      <c r="O34" s="12"/>
      <c r="P34" s="12"/>
      <c r="Q34" s="11"/>
      <c r="R34" s="114">
        <v>5</v>
      </c>
      <c r="S34" s="127">
        <v>1.08</v>
      </c>
      <c r="T34" s="115" t="s">
        <v>122</v>
      </c>
      <c r="U34" s="116">
        <v>1.5</v>
      </c>
      <c r="V34" s="12"/>
      <c r="X34" s="128"/>
      <c r="Y34" s="128"/>
      <c r="Z34" s="129" t="s">
        <v>123</v>
      </c>
      <c r="AA34" s="129">
        <v>1.2</v>
      </c>
    </row>
    <row r="35" spans="1:29" ht="23.25" customHeight="1">
      <c r="A35" s="21"/>
      <c r="B35" s="130"/>
      <c r="C35" s="500" t="e">
        <f>K27+K32</f>
        <v>#REF!</v>
      </c>
      <c r="D35" s="500"/>
      <c r="E35" s="500"/>
      <c r="F35" s="121" t="s">
        <v>173</v>
      </c>
      <c r="G35" s="121"/>
      <c r="H35" s="501">
        <f>U5</f>
        <v>0.2</v>
      </c>
      <c r="I35" s="501"/>
      <c r="J35" s="315">
        <f>J32</f>
        <v>0.95</v>
      </c>
      <c r="K35" s="455" t="e">
        <f>ROUND(C35*H35*J35,0)</f>
        <v>#REF!</v>
      </c>
      <c r="L35" s="453"/>
      <c r="M35" s="453"/>
      <c r="N35" s="453"/>
      <c r="O35" s="453"/>
      <c r="P35" s="107" t="s">
        <v>29</v>
      </c>
      <c r="Q35" s="108" t="e">
        <f>C35</f>
        <v>#REF!</v>
      </c>
      <c r="R35" s="114">
        <v>6</v>
      </c>
      <c r="S35" s="124">
        <v>1.1499999999999999</v>
      </c>
      <c r="T35" s="128" t="s">
        <v>124</v>
      </c>
      <c r="U35" s="7">
        <v>1.1000000000000001</v>
      </c>
      <c r="V35" s="303" t="e">
        <f>K35</f>
        <v>#REF!</v>
      </c>
    </row>
    <row r="36" spans="1:29" ht="23.25" customHeight="1">
      <c r="A36" s="9" t="s">
        <v>125</v>
      </c>
      <c r="B36" s="12"/>
      <c r="C36" s="502"/>
      <c r="D36" s="502"/>
      <c r="E36" s="502"/>
      <c r="F36" s="502"/>
      <c r="G36" s="12"/>
      <c r="H36" s="12"/>
      <c r="I36" s="12"/>
      <c r="J36" s="22" t="s">
        <v>174</v>
      </c>
      <c r="K36" s="455" t="e">
        <f>K37+K45+K58+K61+K64+K67</f>
        <v>#REF!</v>
      </c>
      <c r="L36" s="453"/>
      <c r="M36" s="453"/>
      <c r="N36" s="453"/>
      <c r="O36" s="453"/>
      <c r="P36" s="107" t="s">
        <v>29</v>
      </c>
      <c r="R36" s="114">
        <v>7</v>
      </c>
      <c r="S36" s="204">
        <v>1.23</v>
      </c>
    </row>
    <row r="37" spans="1:29" ht="23.25" customHeight="1">
      <c r="A37" s="21" t="s">
        <v>27</v>
      </c>
      <c r="B37" s="106" t="s">
        <v>126</v>
      </c>
      <c r="C37" s="308"/>
      <c r="D37" s="308"/>
      <c r="E37" s="131"/>
      <c r="F37" s="498"/>
      <c r="G37" s="496"/>
      <c r="H37" s="496"/>
      <c r="I37" s="121"/>
      <c r="J37" s="315">
        <f>J32</f>
        <v>0.95</v>
      </c>
      <c r="K37" s="455">
        <f>K43*J37</f>
        <v>133000</v>
      </c>
      <c r="L37" s="453"/>
      <c r="M37" s="453"/>
      <c r="N37" s="453"/>
      <c r="O37" s="453"/>
      <c r="P37" s="107" t="s">
        <v>29</v>
      </c>
      <c r="Q37" s="108">
        <f>K37</f>
        <v>133000</v>
      </c>
      <c r="R37" s="114">
        <v>8</v>
      </c>
      <c r="S37" s="132">
        <v>1.3</v>
      </c>
      <c r="T37" s="6"/>
      <c r="V37" s="12"/>
      <c r="W37" s="13"/>
      <c r="X37" s="13"/>
      <c r="Y37" s="13"/>
      <c r="Z37" s="13"/>
      <c r="AA37" s="13"/>
      <c r="AB37" s="13"/>
      <c r="AC37" s="13"/>
    </row>
    <row r="38" spans="1:29" ht="23.25" customHeight="1">
      <c r="B38" s="303" t="s">
        <v>127</v>
      </c>
      <c r="E38" s="303" t="s">
        <v>128</v>
      </c>
      <c r="R38" s="114">
        <v>9</v>
      </c>
      <c r="S38" s="204">
        <v>1.38</v>
      </c>
    </row>
    <row r="39" spans="1:29" s="133" customFormat="1" ht="15.75" customHeight="1">
      <c r="B39" s="134"/>
      <c r="C39" s="304"/>
      <c r="E39" s="120" t="s">
        <v>129</v>
      </c>
      <c r="G39" s="134"/>
      <c r="K39" s="497">
        <v>20000</v>
      </c>
      <c r="L39" s="497"/>
      <c r="M39" s="133" t="s">
        <v>29</v>
      </c>
      <c r="Q39" s="135"/>
      <c r="R39" s="128"/>
      <c r="S39" s="128"/>
      <c r="T39" s="128"/>
      <c r="U39" s="7"/>
      <c r="V39" s="303"/>
      <c r="W39" s="303"/>
      <c r="X39" s="303"/>
      <c r="Y39" s="303"/>
      <c r="Z39" s="303"/>
      <c r="AA39" s="303"/>
      <c r="AB39" s="303"/>
      <c r="AC39" s="303"/>
    </row>
    <row r="40" spans="1:29" s="133" customFormat="1" ht="15.75" customHeight="1" thickBot="1">
      <c r="B40" s="134"/>
      <c r="C40" s="304"/>
      <c r="E40" s="120" t="s">
        <v>130</v>
      </c>
      <c r="G40" s="134"/>
      <c r="K40" s="497">
        <v>0</v>
      </c>
      <c r="L40" s="497"/>
      <c r="M40" s="133" t="s">
        <v>29</v>
      </c>
      <c r="Q40" s="135"/>
      <c r="R40" s="128"/>
      <c r="S40" s="128"/>
      <c r="T40" s="128"/>
      <c r="U40" s="7"/>
      <c r="V40" s="303"/>
      <c r="W40" s="303"/>
      <c r="X40" s="303"/>
      <c r="Y40" s="303"/>
      <c r="Z40" s="303"/>
      <c r="AA40" s="303"/>
      <c r="AB40" s="303"/>
      <c r="AC40" s="303"/>
    </row>
    <row r="41" spans="1:29" s="133" customFormat="1" ht="15.75" customHeight="1" thickTop="1">
      <c r="B41" s="136"/>
      <c r="C41" s="137"/>
      <c r="E41" s="138" t="s">
        <v>131</v>
      </c>
      <c r="F41" s="139"/>
      <c r="G41" s="140"/>
      <c r="H41" s="139"/>
      <c r="I41" s="139"/>
      <c r="J41" s="139"/>
      <c r="K41" s="499">
        <f>SUM(K39:K40)</f>
        <v>20000</v>
      </c>
      <c r="L41" s="499"/>
      <c r="M41" s="139" t="s">
        <v>29</v>
      </c>
      <c r="Q41" s="135"/>
      <c r="R41" s="128"/>
      <c r="S41" s="128"/>
      <c r="T41" s="128"/>
      <c r="U41" s="7"/>
    </row>
    <row r="42" spans="1:29" s="133" customFormat="1" ht="15.75" customHeight="1">
      <c r="B42" s="136"/>
      <c r="C42" s="137"/>
      <c r="E42" s="141"/>
      <c r="F42" s="298"/>
      <c r="G42" s="136"/>
      <c r="H42" s="298"/>
      <c r="I42" s="298"/>
      <c r="J42" s="298"/>
      <c r="K42" s="137"/>
      <c r="L42" s="137"/>
      <c r="M42" s="298"/>
      <c r="Q42" s="135"/>
      <c r="R42" s="128"/>
      <c r="S42" s="128"/>
      <c r="T42" s="128"/>
      <c r="U42" s="7"/>
    </row>
    <row r="43" spans="1:29" ht="15.75" customHeight="1">
      <c r="B43" s="142"/>
      <c r="C43" s="470">
        <f>$K$41</f>
        <v>20000</v>
      </c>
      <c r="D43" s="471"/>
      <c r="E43" s="471"/>
      <c r="F43" s="452" t="s">
        <v>132</v>
      </c>
      <c r="G43" s="472"/>
      <c r="H43" s="491">
        <f>$P$21</f>
        <v>7</v>
      </c>
      <c r="I43" s="491"/>
      <c r="J43" s="296" t="s">
        <v>133</v>
      </c>
      <c r="K43" s="452">
        <f>ROUND(C43*H43,0)</f>
        <v>140000</v>
      </c>
      <c r="L43" s="452"/>
      <c r="M43" s="471"/>
      <c r="N43" s="296" t="s">
        <v>29</v>
      </c>
      <c r="Q43" s="39">
        <f>H43</f>
        <v>7</v>
      </c>
      <c r="V43" s="133"/>
      <c r="W43" s="133"/>
      <c r="X43" s="133"/>
      <c r="Y43" s="133"/>
      <c r="Z43" s="133"/>
      <c r="AA43" s="133"/>
      <c r="AB43" s="133"/>
      <c r="AC43" s="133"/>
    </row>
    <row r="44" spans="1:29" s="144" customFormat="1" ht="15.75" customHeight="1">
      <c r="A44" s="303"/>
      <c r="B44" s="303"/>
      <c r="C44" s="303"/>
      <c r="D44" s="303"/>
      <c r="E44" s="303"/>
      <c r="F44" s="303"/>
      <c r="G44" s="303"/>
      <c r="H44" s="303"/>
      <c r="I44" s="303"/>
      <c r="J44" s="303"/>
      <c r="K44" s="303"/>
      <c r="L44" s="303"/>
      <c r="M44" s="303"/>
      <c r="N44" s="303"/>
      <c r="O44" s="303"/>
      <c r="P44" s="303"/>
      <c r="Q44" s="143"/>
      <c r="R44" s="128"/>
      <c r="S44" s="128"/>
      <c r="T44" s="128"/>
      <c r="U44" s="7"/>
      <c r="V44" s="133"/>
      <c r="W44" s="133"/>
      <c r="X44" s="133"/>
      <c r="Y44" s="133"/>
      <c r="Z44" s="133"/>
      <c r="AA44" s="133"/>
      <c r="AB44" s="133"/>
      <c r="AC44" s="133"/>
    </row>
    <row r="45" spans="1:29" ht="15.75" customHeight="1">
      <c r="A45" s="21" t="s">
        <v>27</v>
      </c>
      <c r="B45" s="106" t="s">
        <v>67</v>
      </c>
      <c r="C45" s="308"/>
      <c r="D45" s="308"/>
      <c r="E45" s="308"/>
      <c r="F45" s="495"/>
      <c r="G45" s="496"/>
      <c r="H45" s="496"/>
      <c r="I45" s="145"/>
      <c r="J45" s="315">
        <f>J32</f>
        <v>0.95</v>
      </c>
      <c r="K45" s="455" t="e">
        <f>K56*J45</f>
        <v>#REF!</v>
      </c>
      <c r="L45" s="453"/>
      <c r="M45" s="453"/>
      <c r="N45" s="453"/>
      <c r="O45" s="453"/>
      <c r="P45" s="107" t="s">
        <v>29</v>
      </c>
      <c r="Q45" s="108" t="e">
        <f>K45</f>
        <v>#REF!</v>
      </c>
      <c r="V45" s="133"/>
      <c r="W45" s="133"/>
      <c r="X45" s="133"/>
      <c r="Y45" s="133"/>
      <c r="Z45" s="133"/>
      <c r="AA45" s="133"/>
      <c r="AB45" s="133"/>
      <c r="AC45" s="133"/>
    </row>
    <row r="46" spans="1:29" ht="18" customHeight="1">
      <c r="B46" s="303" t="s">
        <v>134</v>
      </c>
      <c r="K46" s="309"/>
      <c r="L46" s="309"/>
      <c r="M46" s="309"/>
      <c r="N46" s="309"/>
    </row>
    <row r="47" spans="1:29" s="133" customFormat="1" ht="18" customHeight="1">
      <c r="B47" s="304"/>
      <c r="C47" s="497">
        <v>19570000</v>
      </c>
      <c r="D47" s="453"/>
      <c r="E47" s="453"/>
      <c r="F47" s="497" t="s">
        <v>135</v>
      </c>
      <c r="G47" s="497"/>
      <c r="H47" s="304" t="s">
        <v>30</v>
      </c>
      <c r="I47" s="360" t="e">
        <f>U8</f>
        <v>#REF!</v>
      </c>
      <c r="J47" s="304" t="s">
        <v>136</v>
      </c>
      <c r="K47" s="493" t="e">
        <f>ROUND(C47*I47*10^(-7),0)</f>
        <v>#REF!</v>
      </c>
      <c r="L47" s="494"/>
      <c r="M47" s="304" t="s">
        <v>137</v>
      </c>
      <c r="N47" s="307"/>
      <c r="Q47" s="135"/>
      <c r="R47" s="146"/>
      <c r="S47" s="146"/>
      <c r="T47" s="146"/>
      <c r="U47" s="147"/>
      <c r="V47" s="144"/>
      <c r="W47" s="144"/>
      <c r="X47" s="144"/>
      <c r="Y47" s="144"/>
      <c r="Z47" s="144"/>
      <c r="AA47" s="144"/>
      <c r="AB47" s="144"/>
      <c r="AC47" s="144"/>
    </row>
    <row r="48" spans="1:29" s="133" customFormat="1" ht="15.75" customHeight="1">
      <c r="B48" s="304"/>
      <c r="C48" s="304"/>
      <c r="D48" s="304"/>
      <c r="E48" s="304" t="e">
        <f>K47</f>
        <v>#REF!</v>
      </c>
      <c r="F48" s="497" t="s">
        <v>42</v>
      </c>
      <c r="G48" s="497"/>
      <c r="H48" s="304" t="s">
        <v>30</v>
      </c>
      <c r="I48" s="304">
        <v>8</v>
      </c>
      <c r="J48" s="304" t="s">
        <v>138</v>
      </c>
      <c r="K48" s="493" t="e">
        <f>ROUND(E48*I48,0)</f>
        <v>#REF!</v>
      </c>
      <c r="L48" s="493"/>
      <c r="M48" s="304" t="s">
        <v>139</v>
      </c>
      <c r="N48" s="307"/>
      <c r="Q48" s="135"/>
      <c r="R48" s="128"/>
      <c r="S48" s="128"/>
      <c r="T48" s="128"/>
      <c r="U48" s="7"/>
      <c r="V48" s="303"/>
      <c r="W48" s="303"/>
      <c r="X48" s="303"/>
      <c r="Y48" s="303"/>
      <c r="Z48" s="303"/>
      <c r="AA48" s="303"/>
      <c r="AB48" s="303"/>
      <c r="AC48" s="303"/>
    </row>
    <row r="49" spans="1:29" ht="15.75" customHeight="1">
      <c r="D49" s="310"/>
      <c r="E49" s="310" t="s">
        <v>140</v>
      </c>
      <c r="F49" s="310"/>
      <c r="G49" s="310"/>
      <c r="H49" s="310"/>
      <c r="I49" s="148" t="s">
        <v>141</v>
      </c>
      <c r="J49" s="310"/>
      <c r="K49" s="488" t="e">
        <f>K48</f>
        <v>#REF!</v>
      </c>
      <c r="L49" s="488"/>
      <c r="M49" s="306" t="s">
        <v>139</v>
      </c>
      <c r="N49" s="306"/>
    </row>
    <row r="50" spans="1:29" ht="15.75" customHeight="1">
      <c r="B50" s="303" t="s">
        <v>142</v>
      </c>
      <c r="I50" s="149"/>
      <c r="K50" s="309"/>
      <c r="L50" s="309"/>
      <c r="M50" s="309"/>
      <c r="N50" s="309"/>
      <c r="V50" s="133"/>
      <c r="W50" s="133"/>
      <c r="X50" s="133"/>
      <c r="Y50" s="133"/>
      <c r="Z50" s="133"/>
      <c r="AA50" s="133"/>
      <c r="AB50" s="133"/>
      <c r="AC50" s="133"/>
    </row>
    <row r="51" spans="1:29" s="133" customFormat="1" ht="15.75" customHeight="1">
      <c r="B51" s="492" t="s">
        <v>143</v>
      </c>
      <c r="C51" s="492"/>
      <c r="D51" s="493" t="e">
        <f>U8</f>
        <v>#REF!</v>
      </c>
      <c r="E51" s="494"/>
      <c r="F51" s="304" t="s">
        <v>144</v>
      </c>
      <c r="H51" s="304" t="s">
        <v>30</v>
      </c>
      <c r="I51" s="150">
        <v>10</v>
      </c>
      <c r="J51" s="304" t="s">
        <v>145</v>
      </c>
      <c r="K51" s="493" t="e">
        <f>D51*I51</f>
        <v>#REF!</v>
      </c>
      <c r="L51" s="493"/>
      <c r="M51" s="304" t="s">
        <v>139</v>
      </c>
      <c r="N51" s="307"/>
      <c r="Q51" s="135"/>
      <c r="R51" s="128"/>
      <c r="S51" s="128"/>
      <c r="T51" s="128"/>
      <c r="U51" s="7"/>
    </row>
    <row r="52" spans="1:29" s="133" customFormat="1" ht="15.75" customHeight="1">
      <c r="B52" s="492" t="s">
        <v>146</v>
      </c>
      <c r="C52" s="492"/>
      <c r="D52" s="493" t="e">
        <f>K51</f>
        <v>#REF!</v>
      </c>
      <c r="E52" s="494"/>
      <c r="F52" s="304" t="s">
        <v>144</v>
      </c>
      <c r="H52" s="304" t="s">
        <v>30</v>
      </c>
      <c r="I52" s="151">
        <v>0.1</v>
      </c>
      <c r="J52" s="304"/>
      <c r="K52" s="493" t="e">
        <f>ROUND(D52*I52,0)</f>
        <v>#REF!</v>
      </c>
      <c r="L52" s="493"/>
      <c r="M52" s="304" t="s">
        <v>139</v>
      </c>
      <c r="N52" s="307"/>
      <c r="Q52" s="135"/>
      <c r="R52" s="128"/>
      <c r="S52" s="128"/>
      <c r="T52" s="128"/>
      <c r="U52" s="7"/>
      <c r="V52" s="303"/>
      <c r="W52" s="303"/>
      <c r="X52" s="303"/>
      <c r="Y52" s="303"/>
      <c r="Z52" s="303"/>
      <c r="AA52" s="303"/>
      <c r="AB52" s="303"/>
      <c r="AC52" s="303"/>
    </row>
    <row r="53" spans="1:29" ht="15.75" customHeight="1" thickBot="1">
      <c r="D53" s="310"/>
      <c r="E53" s="310" t="s">
        <v>140</v>
      </c>
      <c r="F53" s="310"/>
      <c r="G53" s="310"/>
      <c r="H53" s="310"/>
      <c r="I53" s="148" t="s">
        <v>141</v>
      </c>
      <c r="J53" s="310"/>
      <c r="K53" s="488" t="e">
        <f>K51+K52</f>
        <v>#REF!</v>
      </c>
      <c r="L53" s="488"/>
      <c r="M53" s="306" t="s">
        <v>139</v>
      </c>
      <c r="N53" s="306"/>
    </row>
    <row r="54" spans="1:29" ht="15.75" customHeight="1" thickTop="1">
      <c r="D54" s="152"/>
      <c r="E54" s="152" t="s">
        <v>147</v>
      </c>
      <c r="F54" s="152"/>
      <c r="G54" s="152"/>
      <c r="H54" s="152"/>
      <c r="I54" s="153" t="s">
        <v>141</v>
      </c>
      <c r="J54" s="152"/>
      <c r="K54" s="489" t="e">
        <f>ROUND(K49+K53,0)</f>
        <v>#REF!</v>
      </c>
      <c r="L54" s="489"/>
      <c r="M54" s="305" t="s">
        <v>139</v>
      </c>
      <c r="N54" s="305"/>
      <c r="V54" s="133"/>
      <c r="W54" s="133"/>
      <c r="X54" s="133"/>
      <c r="Y54" s="133"/>
      <c r="Z54" s="133"/>
      <c r="AA54" s="133"/>
      <c r="AB54" s="133"/>
      <c r="AC54" s="133"/>
    </row>
    <row r="55" spans="1:29" ht="15.75" customHeight="1">
      <c r="I55" s="149"/>
      <c r="K55" s="309"/>
      <c r="L55" s="309"/>
      <c r="M55" s="309"/>
      <c r="N55" s="309"/>
      <c r="V55" s="133"/>
      <c r="W55" s="133"/>
      <c r="X55" s="133"/>
      <c r="Y55" s="133"/>
      <c r="Z55" s="133"/>
      <c r="AA55" s="133"/>
      <c r="AB55" s="133"/>
      <c r="AC55" s="133"/>
    </row>
    <row r="56" spans="1:29" ht="15.75" customHeight="1">
      <c r="B56" s="142"/>
      <c r="C56" s="470" t="e">
        <f>K54</f>
        <v>#REF!</v>
      </c>
      <c r="D56" s="490"/>
      <c r="E56" s="490"/>
      <c r="F56" s="452" t="s">
        <v>132</v>
      </c>
      <c r="G56" s="472"/>
      <c r="H56" s="491">
        <f>ROUND(P21/4,0)</f>
        <v>2</v>
      </c>
      <c r="I56" s="491"/>
      <c r="J56" s="296" t="s">
        <v>165</v>
      </c>
      <c r="K56" s="452" t="e">
        <f>ROUND(C56*H56,0)</f>
        <v>#REF!</v>
      </c>
      <c r="L56" s="452"/>
      <c r="M56" s="471"/>
      <c r="N56" s="296" t="s">
        <v>29</v>
      </c>
      <c r="Q56" s="39">
        <f>H56</f>
        <v>2</v>
      </c>
      <c r="R56" s="128" t="s">
        <v>148</v>
      </c>
    </row>
    <row r="57" spans="1:29" s="144" customFormat="1" ht="15.75" customHeight="1">
      <c r="A57" s="303"/>
      <c r="B57" s="303"/>
      <c r="C57" s="303"/>
      <c r="D57" s="303"/>
      <c r="E57" s="303"/>
      <c r="F57" s="303"/>
      <c r="G57" s="303"/>
      <c r="H57" s="303"/>
      <c r="I57" s="149"/>
      <c r="J57" s="303"/>
      <c r="K57" s="309"/>
      <c r="L57" s="309"/>
      <c r="M57" s="309"/>
      <c r="N57" s="309"/>
      <c r="O57" s="303"/>
      <c r="P57" s="303"/>
      <c r="Q57" s="143"/>
      <c r="R57" s="128"/>
      <c r="S57" s="128"/>
      <c r="T57" s="128"/>
      <c r="U57" s="7"/>
      <c r="V57" s="303"/>
      <c r="W57" s="303"/>
      <c r="X57" s="303"/>
      <c r="Y57" s="303"/>
      <c r="Z57" s="303"/>
      <c r="AA57" s="303"/>
      <c r="AB57" s="303"/>
      <c r="AC57" s="303"/>
    </row>
    <row r="58" spans="1:29" ht="15.75" customHeight="1">
      <c r="A58" s="21" t="s">
        <v>27</v>
      </c>
      <c r="B58" s="106" t="s">
        <v>69</v>
      </c>
      <c r="C58" s="299" t="s">
        <v>149</v>
      </c>
      <c r="D58" s="308"/>
      <c r="E58" s="308"/>
      <c r="F58" s="309"/>
      <c r="G58" s="299"/>
      <c r="H58" s="8"/>
      <c r="I58" s="154"/>
      <c r="J58" s="315">
        <f>J32</f>
        <v>0.95</v>
      </c>
      <c r="K58" s="455" t="e">
        <f>K59*J58</f>
        <v>#REF!</v>
      </c>
      <c r="L58" s="453"/>
      <c r="M58" s="453"/>
      <c r="N58" s="453"/>
      <c r="O58" s="453"/>
      <c r="P58" s="107" t="s">
        <v>29</v>
      </c>
      <c r="Q58" s="108"/>
      <c r="R58" s="128" t="s">
        <v>150</v>
      </c>
    </row>
    <row r="59" spans="1:29" ht="18" customHeight="1">
      <c r="B59" s="142" t="s">
        <v>151</v>
      </c>
      <c r="C59" s="296"/>
      <c r="D59" s="155"/>
      <c r="E59" s="312">
        <f>ROUND(P21*40%,1)</f>
        <v>2.8</v>
      </c>
      <c r="F59" s="486" t="s">
        <v>152</v>
      </c>
      <c r="G59" s="486"/>
      <c r="H59" s="452" t="e">
        <f>U10</f>
        <v>#REF!</v>
      </c>
      <c r="I59" s="452"/>
      <c r="J59" s="296" t="s">
        <v>153</v>
      </c>
      <c r="K59" s="452" t="e">
        <f>ROUND(E59*H59,0)</f>
        <v>#REF!</v>
      </c>
      <c r="L59" s="452"/>
      <c r="M59" s="453"/>
      <c r="N59" s="296" t="s">
        <v>29</v>
      </c>
      <c r="Q59" s="39">
        <f>E59</f>
        <v>2.8</v>
      </c>
      <c r="R59" s="128" t="s">
        <v>154</v>
      </c>
      <c r="U59" s="7" t="e">
        <f>K58</f>
        <v>#REF!</v>
      </c>
    </row>
    <row r="60" spans="1:29" ht="15.75" customHeight="1">
      <c r="D60" s="296"/>
      <c r="E60" s="296"/>
      <c r="F60" s="296"/>
      <c r="G60" s="296"/>
      <c r="H60" s="296"/>
      <c r="I60" s="296"/>
      <c r="J60" s="296"/>
      <c r="K60" s="296"/>
      <c r="L60" s="296"/>
      <c r="M60" s="296"/>
      <c r="N60" s="296"/>
      <c r="R60" s="146"/>
      <c r="S60" s="146"/>
      <c r="T60" s="146"/>
      <c r="U60" s="147"/>
      <c r="V60" s="144"/>
      <c r="W60" s="144"/>
      <c r="X60" s="144"/>
      <c r="Y60" s="144"/>
      <c r="Z60" s="144"/>
      <c r="AA60" s="144"/>
      <c r="AB60" s="144"/>
      <c r="AC60" s="144"/>
    </row>
    <row r="61" spans="1:29" ht="15.75" customHeight="1">
      <c r="A61" s="21" t="s">
        <v>27</v>
      </c>
      <c r="B61" s="106" t="s">
        <v>155</v>
      </c>
      <c r="C61" s="308"/>
      <c r="D61" s="308"/>
      <c r="E61" s="308"/>
      <c r="F61" s="487"/>
      <c r="G61" s="453"/>
      <c r="H61" s="8"/>
      <c r="I61" s="154"/>
      <c r="J61" s="315">
        <f>J32</f>
        <v>0.95</v>
      </c>
      <c r="K61" s="455" t="e">
        <f>K62*J61</f>
        <v>#REF!</v>
      </c>
      <c r="L61" s="453"/>
      <c r="M61" s="453"/>
      <c r="N61" s="453"/>
      <c r="O61" s="453"/>
      <c r="P61" s="107" t="s">
        <v>29</v>
      </c>
      <c r="Q61" s="108" t="e">
        <f>K61</f>
        <v>#REF!</v>
      </c>
      <c r="R61" s="128" t="s">
        <v>156</v>
      </c>
    </row>
    <row r="62" spans="1:29" ht="18" customHeight="1">
      <c r="B62" s="142" t="s">
        <v>157</v>
      </c>
      <c r="C62" s="312">
        <f>P21</f>
        <v>7</v>
      </c>
      <c r="D62" s="155" t="s">
        <v>158</v>
      </c>
      <c r="E62" s="296"/>
      <c r="F62" s="452" t="e">
        <f>U7</f>
        <v>#REF!</v>
      </c>
      <c r="G62" s="452"/>
      <c r="H62" s="452" t="s">
        <v>159</v>
      </c>
      <c r="I62" s="452"/>
      <c r="J62" s="296" t="s">
        <v>160</v>
      </c>
      <c r="K62" s="452" t="e">
        <f>ROUND(C62*F62*0.1,0)</f>
        <v>#REF!</v>
      </c>
      <c r="L62" s="452"/>
      <c r="M62" s="453"/>
      <c r="N62" s="296" t="s">
        <v>29</v>
      </c>
    </row>
    <row r="63" spans="1:29" ht="15.75" customHeight="1"/>
    <row r="64" spans="1:29" ht="15.75" customHeight="1">
      <c r="A64" s="21" t="s">
        <v>27</v>
      </c>
      <c r="B64" s="106" t="s">
        <v>161</v>
      </c>
      <c r="C64" s="483" t="s">
        <v>162</v>
      </c>
      <c r="D64" s="484"/>
      <c r="E64" s="484"/>
      <c r="F64" s="485">
        <v>0.05</v>
      </c>
      <c r="G64" s="485"/>
      <c r="H64" s="8"/>
      <c r="I64" s="154"/>
      <c r="J64" s="315">
        <f>J32</f>
        <v>0.95</v>
      </c>
      <c r="K64" s="455" t="e">
        <f>K65*J64</f>
        <v>#REF!</v>
      </c>
      <c r="L64" s="453"/>
      <c r="M64" s="453"/>
      <c r="N64" s="453"/>
      <c r="O64" s="453"/>
      <c r="P64" s="107" t="s">
        <v>29</v>
      </c>
      <c r="Q64" s="108" t="e">
        <f>K64</f>
        <v>#REF!</v>
      </c>
    </row>
    <row r="65" spans="1:29" ht="18" customHeight="1">
      <c r="B65" s="156"/>
      <c r="C65" s="312">
        <f>P19</f>
        <v>18</v>
      </c>
      <c r="D65" s="155" t="s">
        <v>158</v>
      </c>
      <c r="E65" s="296"/>
      <c r="F65" s="452" t="e">
        <f>U7</f>
        <v>#REF!</v>
      </c>
      <c r="G65" s="452"/>
      <c r="H65" s="452" t="s">
        <v>159</v>
      </c>
      <c r="I65" s="452"/>
      <c r="J65" s="157">
        <v>0.05</v>
      </c>
      <c r="K65" s="452" t="e">
        <f>INT(C65*F65*J65)</f>
        <v>#REF!</v>
      </c>
      <c r="L65" s="452"/>
      <c r="M65" s="453"/>
      <c r="N65" s="296" t="s">
        <v>29</v>
      </c>
    </row>
    <row r="66" spans="1:29" ht="15.75" customHeight="1"/>
    <row r="67" spans="1:29" ht="15.75" customHeight="1">
      <c r="A67" s="182" t="s">
        <v>27</v>
      </c>
      <c r="B67" s="183" t="s">
        <v>43</v>
      </c>
      <c r="C67" s="184"/>
      <c r="D67" s="184"/>
      <c r="E67" s="184"/>
      <c r="F67" s="477"/>
      <c r="G67" s="478"/>
      <c r="H67" s="478"/>
      <c r="I67" s="185"/>
      <c r="J67" s="315">
        <f>J32</f>
        <v>0.95</v>
      </c>
      <c r="K67" s="479">
        <f>L77*J67</f>
        <v>82270</v>
      </c>
      <c r="L67" s="480"/>
      <c r="M67" s="480"/>
      <c r="N67" s="480"/>
      <c r="O67" s="480"/>
      <c r="P67" s="108" t="s">
        <v>29</v>
      </c>
      <c r="Q67" s="176">
        <f>K67</f>
        <v>82270</v>
      </c>
      <c r="R67" s="177"/>
      <c r="S67" s="177"/>
    </row>
    <row r="68" spans="1:29" ht="15" customHeight="1">
      <c r="A68" s="39"/>
      <c r="B68" s="186" t="s">
        <v>179</v>
      </c>
      <c r="C68" s="361">
        <v>3</v>
      </c>
      <c r="D68" s="187" t="s">
        <v>180</v>
      </c>
      <c r="E68" s="187"/>
      <c r="F68" s="187"/>
      <c r="G68" s="187"/>
      <c r="H68" s="187"/>
      <c r="I68" s="187"/>
      <c r="J68" s="187"/>
      <c r="K68" s="187"/>
      <c r="L68" s="187"/>
      <c r="M68" s="187"/>
      <c r="N68" s="187"/>
      <c r="O68" s="187"/>
      <c r="P68" s="188"/>
      <c r="Q68" s="178"/>
      <c r="R68" s="177" t="s">
        <v>28</v>
      </c>
      <c r="S68" s="177" t="s">
        <v>166</v>
      </c>
    </row>
    <row r="69" spans="1:29" ht="15" customHeight="1">
      <c r="A69" s="39"/>
      <c r="B69" s="302" t="s">
        <v>32</v>
      </c>
      <c r="C69" s="187"/>
      <c r="D69" s="187"/>
      <c r="E69" s="187"/>
      <c r="F69" s="187"/>
      <c r="G69" s="187"/>
      <c r="H69" s="187"/>
      <c r="I69" s="187"/>
      <c r="J69" s="187"/>
      <c r="K69" s="187"/>
      <c r="L69" s="187"/>
      <c r="M69" s="187"/>
      <c r="N69" s="187"/>
      <c r="O69" s="187"/>
      <c r="P69" s="188"/>
      <c r="Q69" s="178"/>
      <c r="R69" s="177" t="s">
        <v>26</v>
      </c>
      <c r="S69" s="177" t="s">
        <v>167</v>
      </c>
    </row>
    <row r="70" spans="1:29" ht="15" customHeight="1">
      <c r="A70" s="39"/>
      <c r="B70" s="481" t="s">
        <v>168</v>
      </c>
      <c r="C70" s="481"/>
      <c r="D70" s="481"/>
      <c r="E70" s="481"/>
      <c r="F70" s="481"/>
      <c r="G70" s="481"/>
      <c r="H70" s="481"/>
      <c r="I70" s="481"/>
      <c r="J70" s="482"/>
      <c r="K70" s="482"/>
      <c r="L70" s="187"/>
      <c r="M70" s="187"/>
      <c r="N70" s="187"/>
      <c r="O70" s="187"/>
      <c r="P70" s="188"/>
      <c r="Q70" s="178"/>
      <c r="R70" s="177" t="s">
        <v>164</v>
      </c>
      <c r="S70" s="177"/>
    </row>
    <row r="71" spans="1:29" ht="15" customHeight="1">
      <c r="A71" s="39"/>
      <c r="B71" s="362" t="s">
        <v>33</v>
      </c>
      <c r="C71" s="362"/>
      <c r="D71" s="362"/>
      <c r="E71" s="362"/>
      <c r="F71" s="362"/>
      <c r="G71" s="362"/>
      <c r="H71" s="362"/>
      <c r="I71" s="362"/>
      <c r="J71" s="363"/>
      <c r="K71" s="363"/>
      <c r="L71" s="364"/>
      <c r="M71" s="364"/>
      <c r="N71" s="364"/>
      <c r="O71" s="364"/>
      <c r="P71" s="188"/>
      <c r="Q71" s="178"/>
      <c r="R71" s="177"/>
      <c r="S71" s="177"/>
    </row>
    <row r="72" spans="1:29" ht="15" customHeight="1">
      <c r="A72" s="39"/>
      <c r="B72" s="473" t="s">
        <v>181</v>
      </c>
      <c r="C72" s="474"/>
      <c r="D72" s="474"/>
      <c r="E72" s="474"/>
      <c r="F72" s="474"/>
      <c r="G72" s="474"/>
      <c r="H72" s="474"/>
      <c r="I72" s="474"/>
      <c r="J72" s="474"/>
      <c r="K72" s="474"/>
      <c r="L72" s="187"/>
      <c r="M72" s="187"/>
      <c r="N72" s="187"/>
      <c r="O72" s="187"/>
      <c r="P72" s="188"/>
      <c r="Q72" s="178"/>
      <c r="R72" s="177"/>
      <c r="S72" s="177"/>
    </row>
    <row r="73" spans="1:29" ht="15" customHeight="1">
      <c r="A73" s="39"/>
      <c r="B73" s="301" t="s">
        <v>194</v>
      </c>
      <c r="C73" s="187"/>
      <c r="D73" s="187"/>
      <c r="E73" s="187"/>
      <c r="F73" s="187"/>
      <c r="G73" s="187"/>
      <c r="H73" s="301" t="s">
        <v>95</v>
      </c>
      <c r="I73" s="205">
        <v>12150</v>
      </c>
      <c r="J73" s="209">
        <f>C68</f>
        <v>3</v>
      </c>
      <c r="K73" s="475">
        <v>5150</v>
      </c>
      <c r="L73" s="475"/>
      <c r="M73" s="468">
        <f>I73*J73+K73</f>
        <v>41600</v>
      </c>
      <c r="N73" s="468"/>
      <c r="O73" s="468"/>
      <c r="P73" s="189" t="s">
        <v>34</v>
      </c>
      <c r="Q73" s="178"/>
      <c r="R73" s="177"/>
      <c r="S73" s="177"/>
    </row>
    <row r="74" spans="1:29" s="133" customFormat="1" ht="15" customHeight="1">
      <c r="A74" s="135"/>
      <c r="B74" s="190" t="s">
        <v>35</v>
      </c>
      <c r="C74" s="300"/>
      <c r="D74" s="476"/>
      <c r="E74" s="476"/>
      <c r="F74" s="300"/>
      <c r="G74" s="300"/>
      <c r="H74" s="469"/>
      <c r="I74" s="469"/>
      <c r="J74" s="300"/>
      <c r="K74" s="469"/>
      <c r="L74" s="469"/>
      <c r="M74" s="300"/>
      <c r="N74" s="300"/>
      <c r="O74" s="187"/>
      <c r="P74" s="188"/>
      <c r="Q74" s="179"/>
      <c r="R74" s="177"/>
      <c r="S74" s="177"/>
      <c r="T74" s="128"/>
      <c r="U74" s="7"/>
      <c r="V74" s="303"/>
      <c r="W74" s="303"/>
      <c r="X74" s="303"/>
      <c r="Y74" s="303"/>
      <c r="Z74" s="303"/>
      <c r="AA74" s="303"/>
      <c r="AB74" s="303"/>
      <c r="AC74" s="303"/>
    </row>
    <row r="75" spans="1:29" s="133" customFormat="1" ht="15" customHeight="1">
      <c r="A75" s="135"/>
      <c r="B75" s="191" t="s">
        <v>195</v>
      </c>
      <c r="C75" s="192"/>
      <c r="D75" s="193"/>
      <c r="E75" s="193"/>
      <c r="F75" s="300"/>
      <c r="G75" s="300"/>
      <c r="H75" s="206" t="s">
        <v>95</v>
      </c>
      <c r="I75" s="205">
        <v>300</v>
      </c>
      <c r="J75" s="207">
        <f>C68</f>
        <v>3</v>
      </c>
      <c r="K75" s="208">
        <v>50</v>
      </c>
      <c r="L75" s="468">
        <f>I75*J75*K75</f>
        <v>45000</v>
      </c>
      <c r="M75" s="468"/>
      <c r="N75" s="468"/>
      <c r="O75" s="468"/>
      <c r="P75" s="189" t="s">
        <v>34</v>
      </c>
      <c r="Q75" s="179"/>
      <c r="R75" s="177"/>
      <c r="S75" s="177"/>
      <c r="T75" s="128"/>
      <c r="U75" s="7"/>
      <c r="V75" s="303"/>
      <c r="W75" s="303"/>
      <c r="X75" s="303"/>
      <c r="Y75" s="303"/>
      <c r="Z75" s="303"/>
      <c r="AA75" s="303"/>
      <c r="AB75" s="303"/>
      <c r="AC75" s="303"/>
    </row>
    <row r="76" spans="1:29" s="133" customFormat="1" ht="15" customHeight="1">
      <c r="A76" s="135"/>
      <c r="B76" s="190" t="s">
        <v>36</v>
      </c>
      <c r="C76" s="187"/>
      <c r="D76" s="187"/>
      <c r="E76" s="187"/>
      <c r="F76" s="187"/>
      <c r="G76" s="187"/>
      <c r="H76" s="187"/>
      <c r="I76" s="187"/>
      <c r="J76" s="187"/>
      <c r="K76" s="469"/>
      <c r="L76" s="469"/>
      <c r="M76" s="187"/>
      <c r="N76" s="187"/>
      <c r="O76" s="187"/>
      <c r="P76" s="188"/>
      <c r="Q76" s="179"/>
      <c r="R76" s="177"/>
      <c r="S76" s="177"/>
      <c r="T76" s="128"/>
      <c r="U76" s="7"/>
      <c r="V76" s="303"/>
      <c r="W76" s="303"/>
      <c r="X76" s="303"/>
      <c r="Y76" s="303"/>
      <c r="Z76" s="303"/>
      <c r="AA76" s="303"/>
      <c r="AB76" s="303"/>
      <c r="AC76" s="303"/>
    </row>
    <row r="77" spans="1:29" ht="15" customHeight="1">
      <c r="A77" s="39"/>
      <c r="B77" s="301" t="s">
        <v>37</v>
      </c>
      <c r="C77" s="187"/>
      <c r="D77" s="187"/>
      <c r="E77" s="187"/>
      <c r="F77" s="187"/>
      <c r="G77" s="187"/>
      <c r="H77" s="187"/>
      <c r="I77" s="187" t="str">
        <f>M73&amp;"  +  "&amp;L75&amp;"   ="</f>
        <v>41600  +  45000   =</v>
      </c>
      <c r="J77" s="187"/>
      <c r="K77" s="187"/>
      <c r="L77" s="468">
        <f>M73+L75</f>
        <v>86600</v>
      </c>
      <c r="M77" s="468"/>
      <c r="N77" s="468"/>
      <c r="O77" s="468"/>
      <c r="P77" s="189" t="s">
        <v>34</v>
      </c>
      <c r="Q77" s="178"/>
      <c r="R77" s="177"/>
      <c r="S77" s="177"/>
      <c r="V77" s="133"/>
      <c r="W77" s="133"/>
      <c r="X77" s="133"/>
      <c r="Y77" s="133"/>
      <c r="Z77" s="133"/>
      <c r="AA77" s="133"/>
      <c r="AB77" s="133"/>
      <c r="AC77" s="133"/>
    </row>
    <row r="78" spans="1:29" ht="15" customHeight="1">
      <c r="B78" s="142"/>
      <c r="C78" s="470"/>
      <c r="D78" s="471"/>
      <c r="E78" s="471"/>
      <c r="F78" s="452"/>
      <c r="G78" s="472"/>
      <c r="H78" s="452"/>
      <c r="I78" s="452"/>
      <c r="J78" s="296"/>
      <c r="K78" s="452"/>
      <c r="L78" s="452"/>
      <c r="M78" s="471"/>
      <c r="N78" s="296"/>
      <c r="V78" s="133"/>
      <c r="W78" s="133"/>
      <c r="X78" s="133"/>
      <c r="Y78" s="133"/>
      <c r="Z78" s="133"/>
      <c r="AA78" s="133"/>
      <c r="AB78" s="133"/>
      <c r="AC78" s="133"/>
    </row>
    <row r="79" spans="1:29" s="3" customFormat="1" ht="20.100000000000001" customHeight="1">
      <c r="A79" s="4"/>
      <c r="B79" s="4"/>
      <c r="C79" s="4"/>
      <c r="D79" s="4"/>
      <c r="E79" s="4"/>
      <c r="F79" s="4"/>
      <c r="G79" s="4"/>
      <c r="H79" s="4"/>
      <c r="I79" s="4"/>
      <c r="J79" s="4"/>
      <c r="K79" s="4"/>
    </row>
    <row r="80" spans="1:29" s="144" customFormat="1" ht="15.75" customHeight="1">
      <c r="A80" s="303"/>
      <c r="B80" s="303"/>
      <c r="C80" s="303"/>
      <c r="D80" s="303"/>
      <c r="E80" s="303"/>
      <c r="F80" s="303"/>
      <c r="G80" s="303"/>
      <c r="H80" s="303"/>
      <c r="I80" s="303"/>
      <c r="J80" s="303"/>
      <c r="K80" s="303"/>
      <c r="L80" s="303"/>
      <c r="M80" s="303"/>
      <c r="N80" s="303"/>
      <c r="O80" s="303"/>
      <c r="P80" s="303"/>
      <c r="Q80" s="143"/>
      <c r="R80" s="128"/>
      <c r="S80" s="128"/>
      <c r="T80" s="128"/>
      <c r="U80" s="7"/>
      <c r="V80" s="133"/>
      <c r="W80" s="133"/>
      <c r="X80" s="133"/>
      <c r="Y80" s="133"/>
      <c r="Z80" s="133"/>
      <c r="AA80" s="133"/>
      <c r="AB80" s="133"/>
      <c r="AC80" s="133"/>
    </row>
    <row r="81" spans="1:63" ht="18" customHeight="1">
      <c r="A81" s="160" t="s">
        <v>31</v>
      </c>
      <c r="B81" s="158" t="s">
        <v>193</v>
      </c>
      <c r="C81" s="158"/>
      <c r="AP81" s="164" t="s">
        <v>1</v>
      </c>
      <c r="AQ81" s="133"/>
      <c r="AR81" s="133"/>
      <c r="AS81" s="133"/>
      <c r="AT81" s="133"/>
      <c r="AU81" s="133"/>
      <c r="AV81" s="133"/>
      <c r="AW81" s="133"/>
      <c r="AX81" s="133"/>
      <c r="AY81" s="133"/>
      <c r="AZ81" s="133"/>
      <c r="BA81" s="133"/>
      <c r="BB81" s="133"/>
      <c r="BC81" s="133"/>
      <c r="BD81" s="133"/>
      <c r="BE81" s="133"/>
      <c r="BF81" s="133"/>
      <c r="BG81" s="133"/>
      <c r="BH81" s="133"/>
      <c r="BI81" s="133"/>
      <c r="BJ81" s="133"/>
      <c r="BK81" s="133"/>
    </row>
    <row r="82" spans="1:63" ht="18" customHeight="1">
      <c r="A82" s="160"/>
      <c r="B82" s="303" t="s">
        <v>2</v>
      </c>
      <c r="C82" s="158"/>
      <c r="AP82" s="458" t="s">
        <v>3</v>
      </c>
      <c r="AQ82" s="458"/>
      <c r="AR82" s="458"/>
      <c r="AS82" s="458"/>
      <c r="AT82" s="458"/>
      <c r="AU82" s="458"/>
      <c r="AV82" s="458" t="s">
        <v>4</v>
      </c>
      <c r="AW82" s="458" t="s">
        <v>5</v>
      </c>
      <c r="AX82" s="458" t="s">
        <v>6</v>
      </c>
      <c r="AY82" s="458" t="s">
        <v>7</v>
      </c>
      <c r="AZ82" s="458"/>
      <c r="BA82" s="458"/>
      <c r="BB82" s="458"/>
      <c r="BC82" s="458"/>
      <c r="BD82" s="458"/>
      <c r="BE82" s="458"/>
      <c r="BF82" s="458"/>
      <c r="BG82" s="465" t="s">
        <v>8</v>
      </c>
      <c r="BH82" s="458"/>
      <c r="BI82" s="465" t="s">
        <v>9</v>
      </c>
      <c r="BJ82" s="458"/>
      <c r="BK82" s="458"/>
    </row>
    <row r="83" spans="1:63" ht="18" customHeight="1">
      <c r="A83" s="160"/>
      <c r="B83" s="170" t="s">
        <v>55</v>
      </c>
      <c r="C83" s="459" t="s">
        <v>10</v>
      </c>
      <c r="D83" s="460"/>
      <c r="E83" s="461"/>
      <c r="F83" s="459" t="s">
        <v>11</v>
      </c>
      <c r="G83" s="460"/>
      <c r="H83" s="460"/>
      <c r="I83" s="461"/>
      <c r="J83" s="170" t="s">
        <v>12</v>
      </c>
      <c r="K83" s="459" t="s">
        <v>13</v>
      </c>
      <c r="L83" s="460"/>
      <c r="M83" s="460"/>
      <c r="N83" s="460"/>
      <c r="O83" s="461"/>
      <c r="P83" s="318"/>
      <c r="AP83" s="458" t="s">
        <v>14</v>
      </c>
      <c r="AQ83" s="458"/>
      <c r="AR83" s="458"/>
      <c r="AS83" s="458"/>
      <c r="AT83" s="458" t="s">
        <v>15</v>
      </c>
      <c r="AU83" s="458"/>
      <c r="AV83" s="458"/>
      <c r="AW83" s="458"/>
      <c r="AX83" s="458"/>
      <c r="AY83" s="458" t="s">
        <v>16</v>
      </c>
      <c r="AZ83" s="458"/>
      <c r="BA83" s="458" t="s">
        <v>17</v>
      </c>
      <c r="BB83" s="458"/>
      <c r="BC83" s="458" t="s">
        <v>18</v>
      </c>
      <c r="BD83" s="458"/>
      <c r="BE83" s="458" t="s">
        <v>19</v>
      </c>
      <c r="BF83" s="458"/>
      <c r="BG83" s="458"/>
      <c r="BH83" s="458"/>
      <c r="BI83" s="458"/>
      <c r="BJ83" s="458"/>
      <c r="BK83" s="458"/>
    </row>
    <row r="84" spans="1:63" ht="18" customHeight="1">
      <c r="A84" s="160"/>
      <c r="B84" s="170" t="str">
        <f>+C3</f>
        <v>낙포교</v>
      </c>
      <c r="C84" s="459">
        <f>+C8</f>
        <v>40</v>
      </c>
      <c r="D84" s="460"/>
      <c r="E84" s="461"/>
      <c r="F84" s="462" t="s">
        <v>176</v>
      </c>
      <c r="G84" s="463"/>
      <c r="H84" s="463"/>
      <c r="I84" s="464"/>
      <c r="J84" s="175">
        <f>+E8</f>
        <v>2</v>
      </c>
      <c r="K84" s="462"/>
      <c r="L84" s="463"/>
      <c r="M84" s="463"/>
      <c r="N84" s="463"/>
      <c r="O84" s="464"/>
      <c r="AP84" s="465" t="s">
        <v>20</v>
      </c>
      <c r="AQ84" s="466" t="s">
        <v>21</v>
      </c>
      <c r="AR84" s="466"/>
      <c r="AS84" s="466"/>
      <c r="AT84" s="458" t="s">
        <v>22</v>
      </c>
      <c r="AU84" s="458"/>
      <c r="AV84" s="457">
        <v>1</v>
      </c>
      <c r="AW84" s="458" t="s">
        <v>23</v>
      </c>
      <c r="AX84" s="289" t="s">
        <v>89</v>
      </c>
      <c r="AY84" s="457">
        <v>1</v>
      </c>
      <c r="AZ84" s="457"/>
      <c r="BA84" s="457">
        <v>1</v>
      </c>
      <c r="BB84" s="457"/>
      <c r="BC84" s="457">
        <v>2</v>
      </c>
      <c r="BD84" s="457"/>
      <c r="BE84" s="457">
        <v>2</v>
      </c>
      <c r="BF84" s="457"/>
      <c r="BG84" s="458"/>
      <c r="BH84" s="458"/>
      <c r="BI84" s="458">
        <v>14</v>
      </c>
      <c r="BJ84" s="458"/>
      <c r="BK84" s="458"/>
    </row>
    <row r="85" spans="1:63" ht="18" customHeight="1">
      <c r="A85" s="160"/>
      <c r="AP85" s="458"/>
      <c r="AQ85" s="466"/>
      <c r="AR85" s="466"/>
      <c r="AS85" s="466"/>
      <c r="AT85" s="458"/>
      <c r="AU85" s="458"/>
      <c r="AV85" s="457"/>
      <c r="AW85" s="458"/>
      <c r="AX85" s="289" t="s">
        <v>24</v>
      </c>
      <c r="AY85" s="458">
        <v>0.75</v>
      </c>
      <c r="AZ85" s="458"/>
      <c r="BA85" s="458">
        <v>0.75</v>
      </c>
      <c r="BB85" s="458"/>
      <c r="BC85" s="458">
        <v>0.75</v>
      </c>
      <c r="BD85" s="458"/>
      <c r="BE85" s="458">
        <v>0.75</v>
      </c>
      <c r="BF85" s="458"/>
      <c r="BG85" s="458">
        <v>3.8</v>
      </c>
      <c r="BH85" s="458"/>
      <c r="BI85" s="458"/>
      <c r="BJ85" s="458"/>
      <c r="BK85" s="458"/>
    </row>
    <row r="86" spans="1:63" ht="18" customHeight="1">
      <c r="A86" s="160"/>
      <c r="B86" s="303" t="s">
        <v>185</v>
      </c>
      <c r="AP86" s="458"/>
      <c r="AQ86" s="467" t="s">
        <v>25</v>
      </c>
      <c r="AR86" s="466"/>
      <c r="AS86" s="466"/>
      <c r="AT86" s="458" t="s">
        <v>22</v>
      </c>
      <c r="AU86" s="458"/>
      <c r="AV86" s="288">
        <v>1</v>
      </c>
      <c r="AW86" s="287" t="s">
        <v>23</v>
      </c>
      <c r="AX86" s="289" t="s">
        <v>89</v>
      </c>
      <c r="AY86" s="457">
        <v>1</v>
      </c>
      <c r="AZ86" s="457"/>
      <c r="BA86" s="457">
        <v>1</v>
      </c>
      <c r="BB86" s="457"/>
      <c r="BC86" s="457">
        <v>2</v>
      </c>
      <c r="BD86" s="457"/>
      <c r="BE86" s="457">
        <v>2</v>
      </c>
      <c r="BF86" s="457"/>
      <c r="BG86" s="458"/>
      <c r="BH86" s="458"/>
      <c r="BI86" s="458"/>
      <c r="BJ86" s="458"/>
      <c r="BK86" s="458"/>
    </row>
    <row r="87" spans="1:63" ht="18" customHeight="1">
      <c r="A87" s="160"/>
      <c r="B87" s="211" t="str">
        <f>"  ·현지작업일 : "&amp;P88&amp;" 일"</f>
        <v xml:space="preserve">  ·현지작업일 : 1 일</v>
      </c>
      <c r="C87" s="158"/>
      <c r="G87" s="171"/>
      <c r="H87" s="171"/>
      <c r="I87" s="172"/>
      <c r="J87" s="172"/>
      <c r="K87" s="294"/>
      <c r="L87" s="294"/>
      <c r="M87" s="294"/>
      <c r="N87" s="294"/>
      <c r="O87" s="294"/>
    </row>
    <row r="88" spans="1:63" s="163" customFormat="1" ht="18.95" customHeight="1">
      <c r="A88" s="100"/>
      <c r="B88" s="212" t="str">
        <f>"    ‥ 교량 연장 "&amp;C84&amp;"m ÷ 300m/일 × 1(상하행)× "&amp;TEXT(P13,"0.##0")&amp;" ≒ "</f>
        <v xml:space="preserve">    ‥ 교량 연장 40m ÷ 300m/일 × 1(상하행)× 0.950 ≒ </v>
      </c>
      <c r="C88" s="100"/>
      <c r="D88" s="100"/>
      <c r="E88" s="100"/>
      <c r="F88" s="100"/>
      <c r="G88" s="100"/>
      <c r="H88" s="100"/>
      <c r="I88" s="100"/>
      <c r="J88" s="100"/>
      <c r="K88" s="100"/>
      <c r="L88" s="100"/>
      <c r="M88" s="100"/>
      <c r="N88" s="100"/>
      <c r="O88" s="100"/>
      <c r="P88" s="213">
        <f>ROUNDUP((C84/300)*1*P13,0)</f>
        <v>1</v>
      </c>
      <c r="Q88" s="100"/>
      <c r="R88" s="100"/>
      <c r="S88" s="100"/>
      <c r="T88" s="100"/>
      <c r="U88" s="100"/>
      <c r="V88" s="100"/>
      <c r="W88" s="436"/>
      <c r="X88" s="454"/>
      <c r="Y88" s="454"/>
      <c r="Z88" s="454"/>
      <c r="AA88" s="436"/>
      <c r="AB88" s="436"/>
      <c r="AC88" s="439"/>
      <c r="AD88" s="436"/>
      <c r="AE88" s="298"/>
      <c r="AF88" s="439"/>
      <c r="AG88" s="439"/>
      <c r="AH88" s="439"/>
      <c r="AI88" s="439"/>
      <c r="AJ88" s="439"/>
      <c r="AK88" s="439"/>
      <c r="AL88" s="439"/>
      <c r="AM88" s="439"/>
      <c r="AN88" s="436"/>
      <c r="AO88" s="436"/>
      <c r="AP88" s="436"/>
      <c r="AQ88" s="436"/>
      <c r="AR88" s="436"/>
      <c r="AS88" s="100"/>
      <c r="AT88" s="100"/>
    </row>
    <row r="89" spans="1:63" s="163" customFormat="1" ht="18.95" customHeight="1">
      <c r="A89" s="174"/>
      <c r="B89" s="215" t="s">
        <v>182</v>
      </c>
      <c r="C89" s="216">
        <f>P88</f>
        <v>1</v>
      </c>
      <c r="D89" s="100"/>
      <c r="E89" s="100"/>
      <c r="F89" s="100"/>
      <c r="G89" s="100"/>
      <c r="H89" s="100"/>
      <c r="I89" s="214"/>
      <c r="J89" s="100"/>
      <c r="K89" s="100"/>
      <c r="L89" s="100"/>
      <c r="M89" s="100"/>
      <c r="N89" s="100"/>
      <c r="O89" s="100"/>
      <c r="P89" s="100"/>
      <c r="Q89" s="100"/>
      <c r="R89" s="100"/>
      <c r="S89" s="100"/>
      <c r="T89" s="100"/>
      <c r="U89" s="100"/>
      <c r="V89" s="100"/>
      <c r="W89" s="436"/>
      <c r="X89" s="454"/>
      <c r="Y89" s="454"/>
      <c r="Z89" s="454"/>
      <c r="AA89" s="436"/>
      <c r="AB89" s="436"/>
      <c r="AC89" s="439"/>
      <c r="AD89" s="436"/>
      <c r="AE89" s="298"/>
      <c r="AF89" s="436"/>
      <c r="AG89" s="436"/>
      <c r="AH89" s="436"/>
      <c r="AI89" s="436"/>
      <c r="AJ89" s="436"/>
      <c r="AK89" s="436"/>
      <c r="AL89" s="436"/>
      <c r="AM89" s="436"/>
      <c r="AN89" s="436"/>
      <c r="AO89" s="436"/>
      <c r="AP89" s="436"/>
      <c r="AQ89" s="436"/>
      <c r="AR89" s="436"/>
      <c r="AS89" s="100"/>
      <c r="AT89" s="100"/>
    </row>
    <row r="90" spans="1:63" s="163" customFormat="1" ht="18.95" customHeight="1">
      <c r="A90" s="100"/>
      <c r="B90" s="100"/>
      <c r="C90" s="211" t="s">
        <v>183</v>
      </c>
      <c r="D90" s="217"/>
      <c r="E90" s="365">
        <f>P88</f>
        <v>1</v>
      </c>
      <c r="F90" s="215"/>
      <c r="G90" s="211" t="s">
        <v>184</v>
      </c>
      <c r="H90" s="211"/>
      <c r="I90" s="100"/>
      <c r="J90" s="366">
        <v>0</v>
      </c>
      <c r="K90" s="100"/>
      <c r="L90" s="100"/>
      <c r="M90" s="100"/>
      <c r="N90" s="100"/>
      <c r="O90" s="100"/>
      <c r="P90" s="444"/>
      <c r="Q90" s="444"/>
      <c r="R90" s="444"/>
      <c r="S90" s="444"/>
      <c r="T90" s="444"/>
      <c r="U90" s="444"/>
      <c r="V90" s="100"/>
      <c r="W90" s="448"/>
      <c r="X90" s="456"/>
      <c r="Y90" s="454"/>
      <c r="Z90" s="454"/>
      <c r="AA90" s="436"/>
      <c r="AB90" s="436"/>
      <c r="AC90" s="439"/>
      <c r="AD90" s="436"/>
      <c r="AE90" s="298"/>
      <c r="AF90" s="439"/>
      <c r="AG90" s="439"/>
      <c r="AH90" s="439"/>
      <c r="AI90" s="439"/>
      <c r="AJ90" s="439"/>
      <c r="AK90" s="439"/>
      <c r="AL90" s="439"/>
      <c r="AM90" s="439"/>
      <c r="AN90" s="436"/>
      <c r="AO90" s="436"/>
      <c r="AP90" s="436"/>
      <c r="AQ90" s="436"/>
      <c r="AR90" s="436"/>
      <c r="AS90" s="100"/>
      <c r="AT90" s="100"/>
    </row>
    <row r="91" spans="1:63" s="163" customFormat="1" ht="18.95" customHeight="1">
      <c r="A91" s="21" t="s">
        <v>27</v>
      </c>
      <c r="B91" s="106" t="s">
        <v>186</v>
      </c>
      <c r="C91" s="221" t="s">
        <v>188</v>
      </c>
      <c r="D91" s="299"/>
      <c r="E91" s="299"/>
      <c r="F91" s="222"/>
      <c r="G91" s="222"/>
      <c r="H91" s="8"/>
      <c r="I91" s="154"/>
      <c r="J91" s="315"/>
      <c r="K91" s="455" t="e">
        <f>K93</f>
        <v>#REF!</v>
      </c>
      <c r="L91" s="453"/>
      <c r="M91" s="453"/>
      <c r="N91" s="453"/>
      <c r="O91" s="453"/>
      <c r="P91" s="107" t="s">
        <v>29</v>
      </c>
      <c r="Q91" s="210"/>
      <c r="R91" s="210"/>
      <c r="S91" s="210"/>
      <c r="T91" s="165"/>
      <c r="U91" s="165"/>
      <c r="V91" s="100"/>
      <c r="W91" s="436"/>
      <c r="X91" s="454"/>
      <c r="Y91" s="454"/>
      <c r="Z91" s="454"/>
      <c r="AA91" s="436"/>
      <c r="AB91" s="436"/>
      <c r="AC91" s="439"/>
      <c r="AD91" s="436"/>
      <c r="AE91" s="298"/>
      <c r="AF91" s="436"/>
      <c r="AG91" s="436"/>
      <c r="AH91" s="436"/>
      <c r="AI91" s="436"/>
      <c r="AJ91" s="436"/>
      <c r="AK91" s="436"/>
      <c r="AL91" s="436"/>
      <c r="AM91" s="436"/>
      <c r="AN91" s="436"/>
      <c r="AO91" s="436"/>
      <c r="AP91" s="436"/>
      <c r="AQ91" s="436"/>
      <c r="AR91" s="436"/>
      <c r="AS91" s="100"/>
      <c r="AT91" s="100"/>
    </row>
    <row r="92" spans="1:63" s="163" customFormat="1" ht="18.95" customHeight="1">
      <c r="A92" s="303"/>
      <c r="B92" s="156"/>
      <c r="C92" s="312">
        <f>E90</f>
        <v>1</v>
      </c>
      <c r="D92" s="155" t="s">
        <v>187</v>
      </c>
      <c r="E92" s="296"/>
      <c r="F92" s="452" t="e">
        <f>#REF!</f>
        <v>#REF!</v>
      </c>
      <c r="G92" s="452"/>
      <c r="H92" s="452" t="s">
        <v>189</v>
      </c>
      <c r="I92" s="452"/>
      <c r="J92" s="157"/>
      <c r="K92" s="452"/>
      <c r="L92" s="452"/>
      <c r="M92" s="453"/>
      <c r="N92" s="296"/>
      <c r="O92" s="303"/>
      <c r="P92" s="303"/>
      <c r="Q92" s="210"/>
      <c r="R92" s="210"/>
      <c r="S92" s="210"/>
      <c r="T92" s="165"/>
      <c r="U92" s="165"/>
      <c r="V92" s="100"/>
      <c r="W92" s="436"/>
      <c r="X92" s="454"/>
      <c r="Y92" s="454"/>
      <c r="Z92" s="454"/>
      <c r="AA92" s="436"/>
      <c r="AB92" s="436"/>
      <c r="AC92" s="439"/>
      <c r="AD92" s="436"/>
      <c r="AE92" s="298"/>
      <c r="AF92" s="439"/>
      <c r="AG92" s="439"/>
      <c r="AH92" s="439"/>
      <c r="AI92" s="439"/>
      <c r="AJ92" s="439"/>
      <c r="AK92" s="439"/>
      <c r="AL92" s="439"/>
      <c r="AM92" s="439"/>
      <c r="AN92" s="436"/>
      <c r="AO92" s="436"/>
      <c r="AP92" s="436"/>
      <c r="AQ92" s="436"/>
      <c r="AR92" s="436"/>
      <c r="AS92" s="100"/>
      <c r="AT92" s="100"/>
    </row>
    <row r="93" spans="1:63" s="163" customFormat="1" ht="18.95" customHeight="1">
      <c r="A93" s="165"/>
      <c r="B93" s="165"/>
      <c r="C93" s="312">
        <f>J90</f>
        <v>0</v>
      </c>
      <c r="D93" s="155" t="s">
        <v>187</v>
      </c>
      <c r="E93" s="296"/>
      <c r="F93" s="452" t="e">
        <f>#REF!</f>
        <v>#REF!</v>
      </c>
      <c r="G93" s="452"/>
      <c r="H93" s="452" t="s">
        <v>190</v>
      </c>
      <c r="I93" s="452"/>
      <c r="J93" s="223" t="s">
        <v>95</v>
      </c>
      <c r="K93" s="452" t="e">
        <f>INT(C92*F92+C93*F93)</f>
        <v>#REF!</v>
      </c>
      <c r="L93" s="452"/>
      <c r="M93" s="453"/>
      <c r="N93" s="296" t="s">
        <v>29</v>
      </c>
      <c r="O93" s="165"/>
      <c r="P93" s="165"/>
      <c r="Q93" s="165"/>
      <c r="R93" s="165"/>
      <c r="S93" s="165"/>
      <c r="T93" s="165"/>
      <c r="U93" s="165"/>
      <c r="V93" s="100"/>
      <c r="W93" s="436"/>
      <c r="X93" s="454"/>
      <c r="Y93" s="454"/>
      <c r="Z93" s="454"/>
      <c r="AA93" s="436"/>
      <c r="AB93" s="436"/>
      <c r="AC93" s="439"/>
      <c r="AD93" s="436"/>
      <c r="AE93" s="298"/>
      <c r="AF93" s="436"/>
      <c r="AG93" s="436"/>
      <c r="AH93" s="436"/>
      <c r="AI93" s="436"/>
      <c r="AJ93" s="436"/>
      <c r="AK93" s="436"/>
      <c r="AL93" s="436"/>
      <c r="AM93" s="436"/>
      <c r="AN93" s="436"/>
      <c r="AO93" s="436"/>
      <c r="AP93" s="436"/>
      <c r="AQ93" s="436"/>
      <c r="AR93" s="436"/>
      <c r="AS93" s="100"/>
      <c r="AT93" s="100"/>
    </row>
    <row r="94" spans="1:63" s="163" customFormat="1" ht="18.95" customHeight="1">
      <c r="A94" s="165"/>
      <c r="B94" s="165"/>
      <c r="C94" s="165"/>
      <c r="D94" s="165"/>
      <c r="E94" s="165"/>
      <c r="F94" s="218"/>
      <c r="G94" s="165"/>
      <c r="H94" s="165"/>
      <c r="I94" s="165"/>
      <c r="J94" s="165"/>
      <c r="K94" s="166"/>
      <c r="L94" s="219"/>
      <c r="M94" s="219"/>
      <c r="N94" s="219"/>
      <c r="O94" s="165"/>
      <c r="P94" s="210"/>
      <c r="Q94" s="210"/>
      <c r="R94" s="210"/>
      <c r="S94" s="210"/>
      <c r="T94" s="165"/>
      <c r="U94" s="165"/>
      <c r="V94" s="100"/>
      <c r="W94" s="436"/>
      <c r="X94" s="456"/>
      <c r="Y94" s="454"/>
      <c r="Z94" s="454"/>
      <c r="AA94" s="436"/>
      <c r="AB94" s="436"/>
      <c r="AC94" s="439"/>
      <c r="AD94" s="436"/>
      <c r="AE94" s="298"/>
      <c r="AF94" s="439"/>
      <c r="AG94" s="439"/>
      <c r="AH94" s="439"/>
      <c r="AI94" s="439"/>
      <c r="AJ94" s="439"/>
      <c r="AK94" s="439"/>
      <c r="AL94" s="439"/>
      <c r="AM94" s="439"/>
      <c r="AN94" s="436"/>
      <c r="AO94" s="436"/>
      <c r="AP94" s="436"/>
      <c r="AQ94" s="436"/>
      <c r="AR94" s="436"/>
      <c r="AS94" s="100"/>
      <c r="AT94" s="100"/>
    </row>
    <row r="95" spans="1:63" s="163" customFormat="1" ht="18.95" customHeight="1">
      <c r="A95" s="165"/>
      <c r="B95" s="165"/>
      <c r="C95" s="165"/>
      <c r="D95" s="165"/>
      <c r="E95" s="165"/>
      <c r="F95" s="165"/>
      <c r="G95" s="165"/>
      <c r="H95" s="165"/>
      <c r="I95" s="165"/>
      <c r="J95" s="165"/>
      <c r="K95" s="165"/>
      <c r="L95" s="165"/>
      <c r="M95" s="165"/>
      <c r="N95" s="165"/>
      <c r="O95" s="165"/>
      <c r="P95" s="165"/>
      <c r="Q95" s="165"/>
      <c r="R95" s="165"/>
      <c r="S95" s="165"/>
      <c r="T95" s="165"/>
      <c r="U95" s="165"/>
      <c r="V95" s="100"/>
      <c r="W95" s="436"/>
      <c r="X95" s="454"/>
      <c r="Y95" s="454"/>
      <c r="Z95" s="454"/>
      <c r="AA95" s="436"/>
      <c r="AB95" s="436"/>
      <c r="AC95" s="439"/>
      <c r="AD95" s="436"/>
      <c r="AE95" s="298"/>
      <c r="AF95" s="436"/>
      <c r="AG95" s="436"/>
      <c r="AH95" s="436"/>
      <c r="AI95" s="436"/>
      <c r="AJ95" s="436"/>
      <c r="AK95" s="436"/>
      <c r="AL95" s="436"/>
      <c r="AM95" s="436"/>
      <c r="AN95" s="436"/>
      <c r="AO95" s="436"/>
      <c r="AP95" s="436"/>
      <c r="AQ95" s="436"/>
      <c r="AR95" s="436"/>
      <c r="AS95" s="100"/>
      <c r="AT95" s="100"/>
    </row>
    <row r="96" spans="1:63" s="163" customFormat="1" ht="18.95" customHeight="1">
      <c r="A96" s="165"/>
      <c r="B96" s="165"/>
      <c r="C96" s="165"/>
      <c r="D96" s="165"/>
      <c r="E96" s="165"/>
      <c r="F96" s="218"/>
      <c r="G96" s="165"/>
      <c r="H96" s="165"/>
      <c r="I96" s="165"/>
      <c r="J96" s="165"/>
      <c r="K96" s="166"/>
      <c r="L96" s="219"/>
      <c r="M96" s="219"/>
      <c r="N96" s="219"/>
      <c r="O96" s="165"/>
      <c r="P96" s="210"/>
      <c r="Q96" s="210"/>
      <c r="R96" s="210"/>
      <c r="S96" s="210"/>
      <c r="T96" s="165"/>
      <c r="U96" s="165"/>
      <c r="V96" s="100"/>
      <c r="W96" s="298"/>
      <c r="X96" s="298"/>
      <c r="Y96" s="298"/>
      <c r="Z96" s="298"/>
      <c r="AA96" s="298"/>
      <c r="AB96" s="298"/>
      <c r="AC96" s="298"/>
      <c r="AD96" s="298"/>
      <c r="AE96" s="298"/>
      <c r="AF96" s="298"/>
      <c r="AG96" s="298"/>
      <c r="AH96" s="298"/>
      <c r="AI96" s="298"/>
      <c r="AJ96" s="298"/>
      <c r="AK96" s="298"/>
      <c r="AL96" s="298"/>
      <c r="AM96" s="298"/>
      <c r="AN96" s="298"/>
      <c r="AO96" s="298"/>
      <c r="AP96" s="298"/>
      <c r="AQ96" s="298"/>
      <c r="AR96" s="298"/>
      <c r="AS96" s="100"/>
      <c r="AT96" s="100"/>
    </row>
    <row r="97" spans="1:46" s="163" customFormat="1" ht="18.95" customHeight="1">
      <c r="A97" s="165"/>
      <c r="B97" s="165"/>
      <c r="C97" s="165"/>
      <c r="D97" s="165"/>
      <c r="E97" s="165"/>
      <c r="F97" s="293"/>
      <c r="G97" s="292"/>
      <c r="H97" s="292"/>
      <c r="I97" s="292"/>
      <c r="J97" s="165"/>
      <c r="K97" s="166"/>
      <c r="L97" s="292"/>
      <c r="M97" s="292"/>
      <c r="N97" s="292"/>
      <c r="O97" s="165"/>
      <c r="P97" s="210"/>
      <c r="Q97" s="210"/>
      <c r="R97" s="210"/>
      <c r="S97" s="210"/>
      <c r="T97" s="165"/>
      <c r="U97" s="165"/>
      <c r="V97" s="100"/>
      <c r="W97" s="169"/>
      <c r="X97" s="298"/>
      <c r="Y97" s="298"/>
      <c r="Z97" s="298"/>
      <c r="AA97" s="298"/>
      <c r="AB97" s="298"/>
      <c r="AC97" s="298"/>
      <c r="AD97" s="298"/>
      <c r="AE97" s="298"/>
      <c r="AF97" s="298"/>
      <c r="AG97" s="298"/>
      <c r="AH97" s="298"/>
      <c r="AI97" s="298"/>
      <c r="AJ97" s="298"/>
      <c r="AK97" s="298"/>
      <c r="AL97" s="298"/>
      <c r="AM97" s="298"/>
      <c r="AN97" s="298"/>
      <c r="AO97" s="298"/>
      <c r="AP97" s="298"/>
      <c r="AQ97" s="298"/>
      <c r="AR97" s="298"/>
      <c r="AS97" s="100"/>
      <c r="AT97" s="100"/>
    </row>
    <row r="98" spans="1:46" s="163" customFormat="1" ht="18.95" customHeight="1">
      <c r="A98" s="165"/>
      <c r="B98" s="165"/>
      <c r="C98" s="165"/>
      <c r="D98" s="165"/>
      <c r="E98" s="165"/>
      <c r="F98" s="165"/>
      <c r="G98" s="165"/>
      <c r="H98" s="165"/>
      <c r="I98" s="165"/>
      <c r="J98" s="165"/>
      <c r="K98" s="165"/>
      <c r="L98" s="165"/>
      <c r="M98" s="165"/>
      <c r="N98" s="165"/>
      <c r="O98" s="165"/>
      <c r="P98" s="165"/>
      <c r="Q98" s="165"/>
      <c r="R98" s="165"/>
      <c r="S98" s="165"/>
      <c r="T98" s="165"/>
      <c r="U98" s="165"/>
      <c r="V98" s="100"/>
      <c r="W98" s="436"/>
      <c r="X98" s="436"/>
      <c r="Y98" s="436"/>
      <c r="Z98" s="436"/>
      <c r="AA98" s="436"/>
      <c r="AB98" s="436"/>
      <c r="AC98" s="436"/>
      <c r="AD98" s="436"/>
      <c r="AE98" s="436"/>
      <c r="AF98" s="436"/>
      <c r="AG98" s="436"/>
      <c r="AH98" s="436"/>
      <c r="AI98" s="436"/>
      <c r="AJ98" s="436"/>
      <c r="AK98" s="436"/>
      <c r="AL98" s="436"/>
      <c r="AM98" s="436"/>
      <c r="AN98" s="436"/>
      <c r="AO98" s="436"/>
      <c r="AP98" s="436"/>
      <c r="AQ98" s="436"/>
      <c r="AR98" s="436"/>
      <c r="AS98" s="100"/>
      <c r="AT98" s="100"/>
    </row>
    <row r="99" spans="1:46" s="163" customFormat="1" ht="18.95" customHeight="1">
      <c r="A99" s="165"/>
      <c r="B99" s="165"/>
      <c r="C99" s="165"/>
      <c r="D99" s="165"/>
      <c r="E99" s="165"/>
      <c r="F99" s="165"/>
      <c r="G99" s="165"/>
      <c r="H99" s="165"/>
      <c r="I99" s="165"/>
      <c r="J99" s="165"/>
      <c r="K99" s="166"/>
      <c r="L99" s="220"/>
      <c r="M99" s="220"/>
      <c r="N99" s="220"/>
      <c r="O99" s="165"/>
      <c r="P99" s="210"/>
      <c r="Q99" s="210"/>
      <c r="R99" s="210"/>
      <c r="S99" s="210"/>
      <c r="T99" s="165"/>
      <c r="U99" s="165"/>
      <c r="V99" s="100"/>
      <c r="W99" s="448"/>
      <c r="X99" s="436"/>
      <c r="Y99" s="436"/>
      <c r="Z99" s="436"/>
      <c r="AA99" s="436"/>
      <c r="AB99" s="436"/>
      <c r="AC99" s="436"/>
      <c r="AD99" s="436"/>
      <c r="AE99" s="436"/>
      <c r="AF99" s="436"/>
      <c r="AG99" s="436"/>
      <c r="AH99" s="436"/>
      <c r="AI99" s="436"/>
      <c r="AJ99" s="436"/>
      <c r="AK99" s="436"/>
      <c r="AL99" s="436"/>
      <c r="AM99" s="436"/>
      <c r="AN99" s="436"/>
      <c r="AO99" s="446"/>
      <c r="AP99" s="446"/>
      <c r="AQ99" s="446"/>
      <c r="AR99" s="446"/>
      <c r="AS99" s="100"/>
      <c r="AT99" s="100"/>
    </row>
    <row r="100" spans="1:46" s="163" customFormat="1" ht="18.95" customHeight="1">
      <c r="A100" s="165"/>
      <c r="B100" s="165"/>
      <c r="C100" s="165"/>
      <c r="D100" s="165"/>
      <c r="E100" s="165"/>
      <c r="F100" s="165"/>
      <c r="G100" s="165"/>
      <c r="H100" s="165"/>
      <c r="I100" s="165"/>
      <c r="J100" s="165"/>
      <c r="K100" s="165"/>
      <c r="L100" s="173"/>
      <c r="M100" s="173"/>
      <c r="N100" s="173"/>
      <c r="O100" s="165"/>
      <c r="P100" s="165"/>
      <c r="Q100" s="165"/>
      <c r="R100" s="165"/>
      <c r="S100" s="165"/>
      <c r="T100" s="165"/>
      <c r="U100" s="165"/>
      <c r="V100" s="100"/>
      <c r="W100" s="436"/>
      <c r="X100" s="436"/>
      <c r="Y100" s="436"/>
      <c r="Z100" s="436"/>
      <c r="AA100" s="436"/>
      <c r="AB100" s="436"/>
      <c r="AC100" s="436"/>
      <c r="AD100" s="436"/>
      <c r="AE100" s="436"/>
      <c r="AF100" s="436"/>
      <c r="AG100" s="436"/>
      <c r="AH100" s="436"/>
      <c r="AI100" s="436"/>
      <c r="AJ100" s="436"/>
      <c r="AK100" s="436"/>
      <c r="AL100" s="436"/>
      <c r="AM100" s="436"/>
      <c r="AN100" s="436"/>
      <c r="AO100" s="446"/>
      <c r="AP100" s="446"/>
      <c r="AQ100" s="446"/>
      <c r="AR100" s="446"/>
      <c r="AS100" s="100"/>
      <c r="AT100" s="100"/>
    </row>
    <row r="101" spans="1:46" s="163" customFormat="1" ht="18.95" customHeight="1">
      <c r="A101" s="165"/>
      <c r="B101" s="165"/>
      <c r="C101" s="165"/>
      <c r="D101" s="165"/>
      <c r="E101" s="165"/>
      <c r="F101" s="165"/>
      <c r="G101" s="165"/>
      <c r="H101" s="437"/>
      <c r="I101" s="437"/>
      <c r="J101" s="165"/>
      <c r="K101" s="166"/>
      <c r="L101" s="447"/>
      <c r="M101" s="447"/>
      <c r="N101" s="447"/>
      <c r="O101" s="165"/>
      <c r="P101" s="441"/>
      <c r="Q101" s="441"/>
      <c r="R101" s="441"/>
      <c r="S101" s="441"/>
      <c r="T101" s="165"/>
      <c r="U101" s="165"/>
      <c r="V101" s="100"/>
      <c r="W101" s="436"/>
      <c r="X101" s="436"/>
      <c r="Y101" s="436"/>
      <c r="Z101" s="436"/>
      <c r="AA101" s="436"/>
      <c r="AB101" s="436"/>
      <c r="AC101" s="436"/>
      <c r="AD101" s="436"/>
      <c r="AE101" s="436"/>
      <c r="AF101" s="436"/>
      <c r="AG101" s="436"/>
      <c r="AH101" s="436"/>
      <c r="AI101" s="436"/>
      <c r="AJ101" s="436"/>
      <c r="AK101" s="436"/>
      <c r="AL101" s="436"/>
      <c r="AM101" s="436"/>
      <c r="AN101" s="436"/>
      <c r="AO101" s="446"/>
      <c r="AP101" s="446"/>
      <c r="AQ101" s="446"/>
      <c r="AR101" s="446"/>
      <c r="AS101" s="100"/>
      <c r="AT101" s="100"/>
    </row>
    <row r="102" spans="1:46" s="163" customFormat="1" ht="18.95" customHeight="1">
      <c r="A102" s="165"/>
      <c r="B102" s="165"/>
      <c r="C102" s="165"/>
      <c r="D102" s="165"/>
      <c r="E102" s="165"/>
      <c r="F102" s="165"/>
      <c r="G102" s="165"/>
      <c r="H102" s="165"/>
      <c r="I102" s="165"/>
      <c r="J102" s="165"/>
      <c r="K102" s="165"/>
      <c r="L102" s="173"/>
      <c r="M102" s="173"/>
      <c r="N102" s="173"/>
      <c r="O102" s="165"/>
      <c r="P102" s="165"/>
      <c r="Q102" s="165"/>
      <c r="R102" s="165"/>
      <c r="S102" s="165"/>
      <c r="T102" s="165"/>
      <c r="U102" s="165"/>
      <c r="V102" s="100"/>
      <c r="W102" s="436"/>
      <c r="X102" s="436"/>
      <c r="Y102" s="436"/>
      <c r="Z102" s="436"/>
      <c r="AA102" s="436"/>
      <c r="AB102" s="436"/>
      <c r="AC102" s="436"/>
      <c r="AD102" s="436"/>
      <c r="AE102" s="436"/>
      <c r="AF102" s="436"/>
      <c r="AG102" s="436"/>
      <c r="AH102" s="436"/>
      <c r="AI102" s="436"/>
      <c r="AJ102" s="436"/>
      <c r="AK102" s="436"/>
      <c r="AL102" s="436"/>
      <c r="AM102" s="436"/>
      <c r="AN102" s="436"/>
      <c r="AO102" s="446"/>
      <c r="AP102" s="446"/>
      <c r="AQ102" s="446"/>
      <c r="AR102" s="446"/>
      <c r="AS102" s="100"/>
      <c r="AT102" s="100"/>
    </row>
    <row r="103" spans="1:46" s="163" customFormat="1" ht="18.95" customHeight="1">
      <c r="A103" s="165"/>
      <c r="B103" s="165"/>
      <c r="C103" s="165"/>
      <c r="D103" s="165"/>
      <c r="E103" s="165"/>
      <c r="F103" s="165"/>
      <c r="G103" s="165"/>
      <c r="H103" s="437"/>
      <c r="I103" s="437"/>
      <c r="J103" s="165"/>
      <c r="K103" s="166"/>
      <c r="L103" s="447"/>
      <c r="M103" s="447"/>
      <c r="N103" s="447"/>
      <c r="O103" s="165"/>
      <c r="P103" s="441"/>
      <c r="Q103" s="441"/>
      <c r="R103" s="441"/>
      <c r="S103" s="441"/>
      <c r="T103" s="165"/>
      <c r="U103" s="165"/>
      <c r="V103" s="100"/>
      <c r="W103" s="436"/>
      <c r="X103" s="436"/>
      <c r="Y103" s="436"/>
      <c r="Z103" s="436"/>
      <c r="AA103" s="436"/>
      <c r="AB103" s="436"/>
      <c r="AC103" s="436"/>
      <c r="AD103" s="436"/>
      <c r="AE103" s="436"/>
      <c r="AF103" s="436"/>
      <c r="AG103" s="436"/>
      <c r="AH103" s="436"/>
      <c r="AI103" s="436"/>
      <c r="AJ103" s="436"/>
      <c r="AK103" s="436"/>
      <c r="AL103" s="436"/>
      <c r="AM103" s="436"/>
      <c r="AN103" s="436"/>
      <c r="AO103" s="446"/>
      <c r="AP103" s="446"/>
      <c r="AQ103" s="446"/>
      <c r="AR103" s="446"/>
      <c r="AS103" s="100"/>
      <c r="AT103" s="100"/>
    </row>
    <row r="104" spans="1:46" s="163" customFormat="1" ht="18.95" customHeight="1">
      <c r="A104" s="165"/>
      <c r="B104" s="165"/>
      <c r="C104" s="165"/>
      <c r="D104" s="165"/>
      <c r="E104" s="165"/>
      <c r="F104" s="165"/>
      <c r="G104" s="165"/>
      <c r="H104" s="165"/>
      <c r="I104" s="165"/>
      <c r="J104" s="165"/>
      <c r="K104" s="165"/>
      <c r="L104" s="165"/>
      <c r="M104" s="165"/>
      <c r="N104" s="165"/>
      <c r="O104" s="165"/>
      <c r="P104" s="165"/>
      <c r="Q104" s="165"/>
      <c r="R104" s="165"/>
      <c r="S104" s="165"/>
      <c r="T104" s="165"/>
      <c r="U104" s="165"/>
      <c r="V104" s="100"/>
      <c r="W104" s="436"/>
      <c r="X104" s="436"/>
      <c r="Y104" s="436"/>
      <c r="Z104" s="436"/>
      <c r="AA104" s="436"/>
      <c r="AB104" s="436"/>
      <c r="AC104" s="436"/>
      <c r="AD104" s="436"/>
      <c r="AE104" s="436"/>
      <c r="AF104" s="436"/>
      <c r="AG104" s="436"/>
      <c r="AH104" s="436"/>
      <c r="AI104" s="436"/>
      <c r="AJ104" s="436"/>
      <c r="AK104" s="436"/>
      <c r="AL104" s="436"/>
      <c r="AM104" s="436"/>
      <c r="AN104" s="436"/>
      <c r="AO104" s="446"/>
      <c r="AP104" s="446"/>
      <c r="AQ104" s="446"/>
      <c r="AR104" s="446"/>
      <c r="AS104" s="100"/>
      <c r="AT104" s="100"/>
    </row>
    <row r="105" spans="1:46" s="163" customFormat="1" ht="18.95" customHeight="1">
      <c r="A105" s="165"/>
      <c r="B105" s="165"/>
      <c r="C105" s="165"/>
      <c r="D105" s="165"/>
      <c r="E105" s="165"/>
      <c r="F105" s="438"/>
      <c r="G105" s="437"/>
      <c r="H105" s="437"/>
      <c r="I105" s="437"/>
      <c r="J105" s="165"/>
      <c r="K105" s="166"/>
      <c r="L105" s="440"/>
      <c r="M105" s="440"/>
      <c r="N105" s="440"/>
      <c r="O105" s="165"/>
      <c r="P105" s="441"/>
      <c r="Q105" s="441"/>
      <c r="R105" s="441"/>
      <c r="S105" s="441"/>
      <c r="T105" s="165"/>
      <c r="U105" s="165"/>
      <c r="V105" s="100"/>
      <c r="W105" s="436"/>
      <c r="X105" s="436"/>
      <c r="Y105" s="436"/>
      <c r="Z105" s="436"/>
      <c r="AA105" s="436"/>
      <c r="AB105" s="436"/>
      <c r="AC105" s="436"/>
      <c r="AD105" s="436"/>
      <c r="AE105" s="436"/>
      <c r="AF105" s="436"/>
      <c r="AG105" s="436"/>
      <c r="AH105" s="436"/>
      <c r="AI105" s="436"/>
      <c r="AJ105" s="436"/>
      <c r="AK105" s="436"/>
      <c r="AL105" s="436"/>
      <c r="AM105" s="436"/>
      <c r="AN105" s="436"/>
      <c r="AO105" s="446"/>
      <c r="AP105" s="446"/>
      <c r="AQ105" s="446"/>
      <c r="AR105" s="446"/>
      <c r="AS105" s="100"/>
      <c r="AT105" s="100"/>
    </row>
    <row r="106" spans="1:46" s="163" customFormat="1" ht="18.95" customHeight="1">
      <c r="A106" s="165"/>
      <c r="B106" s="165"/>
      <c r="C106" s="165"/>
      <c r="D106" s="451"/>
      <c r="E106" s="451"/>
      <c r="F106" s="451"/>
      <c r="G106" s="451"/>
      <c r="H106" s="451"/>
      <c r="I106" s="451"/>
      <c r="J106" s="451"/>
      <c r="K106" s="451"/>
      <c r="L106" s="451"/>
      <c r="M106" s="451"/>
      <c r="N106" s="451"/>
      <c r="O106" s="451"/>
      <c r="P106" s="165"/>
      <c r="Q106" s="165"/>
      <c r="R106" s="165"/>
      <c r="S106" s="165"/>
      <c r="T106" s="165"/>
      <c r="U106" s="165"/>
      <c r="V106" s="100"/>
      <c r="W106" s="436"/>
      <c r="X106" s="436"/>
      <c r="Y106" s="436"/>
      <c r="Z106" s="436"/>
      <c r="AA106" s="436"/>
      <c r="AB106" s="436"/>
      <c r="AC106" s="436"/>
      <c r="AD106" s="436"/>
      <c r="AE106" s="436"/>
      <c r="AF106" s="436"/>
      <c r="AG106" s="436"/>
      <c r="AH106" s="436"/>
      <c r="AI106" s="436"/>
      <c r="AJ106" s="436"/>
      <c r="AK106" s="436"/>
      <c r="AL106" s="436"/>
      <c r="AM106" s="436"/>
      <c r="AN106" s="436"/>
      <c r="AO106" s="446"/>
      <c r="AP106" s="446"/>
      <c r="AQ106" s="446"/>
      <c r="AR106" s="446"/>
      <c r="AS106" s="100"/>
      <c r="AT106" s="100"/>
    </row>
    <row r="107" spans="1:46" s="163" customFormat="1" ht="18.95" customHeight="1">
      <c r="A107" s="165"/>
      <c r="B107" s="165"/>
      <c r="C107" s="165"/>
      <c r="D107" s="165"/>
      <c r="E107" s="165"/>
      <c r="F107" s="438"/>
      <c r="G107" s="437"/>
      <c r="H107" s="437"/>
      <c r="I107" s="437"/>
      <c r="J107" s="165"/>
      <c r="K107" s="166"/>
      <c r="L107" s="440"/>
      <c r="M107" s="440"/>
      <c r="N107" s="440"/>
      <c r="O107" s="165"/>
      <c r="P107" s="441"/>
      <c r="Q107" s="441"/>
      <c r="R107" s="441"/>
      <c r="S107" s="441"/>
      <c r="T107" s="165"/>
      <c r="U107" s="165"/>
      <c r="V107" s="100"/>
      <c r="W107" s="298"/>
      <c r="X107" s="298"/>
      <c r="Y107" s="298"/>
      <c r="Z107" s="298"/>
      <c r="AA107" s="298"/>
      <c r="AB107" s="298"/>
      <c r="AC107" s="298"/>
      <c r="AD107" s="298"/>
      <c r="AE107" s="298"/>
      <c r="AF107" s="298"/>
      <c r="AG107" s="298"/>
      <c r="AH107" s="298"/>
      <c r="AI107" s="298"/>
      <c r="AJ107" s="298"/>
      <c r="AK107" s="298"/>
      <c r="AL107" s="298"/>
      <c r="AM107" s="298"/>
      <c r="AN107" s="298"/>
      <c r="AO107" s="298"/>
      <c r="AP107" s="298"/>
      <c r="AQ107" s="298"/>
      <c r="AR107" s="298"/>
      <c r="AS107" s="100"/>
      <c r="AT107" s="100"/>
    </row>
    <row r="108" spans="1:46" s="163" customFormat="1" ht="18.95" customHeight="1">
      <c r="A108" s="165"/>
      <c r="B108" s="165"/>
      <c r="C108" s="165"/>
      <c r="D108" s="165"/>
      <c r="E108" s="165"/>
      <c r="F108" s="165"/>
      <c r="G108" s="165"/>
      <c r="H108" s="165"/>
      <c r="I108" s="165"/>
      <c r="J108" s="165"/>
      <c r="K108" s="165"/>
      <c r="L108" s="165"/>
      <c r="M108" s="165"/>
      <c r="N108" s="165"/>
      <c r="O108" s="165"/>
      <c r="P108" s="165"/>
      <c r="Q108" s="165"/>
      <c r="R108" s="165"/>
      <c r="S108" s="165"/>
      <c r="T108" s="165"/>
      <c r="U108" s="165"/>
      <c r="V108" s="100"/>
      <c r="W108" s="169"/>
      <c r="X108" s="298"/>
      <c r="Y108" s="298"/>
      <c r="Z108" s="298"/>
      <c r="AA108" s="298"/>
      <c r="AB108" s="298"/>
      <c r="AC108" s="298"/>
      <c r="AD108" s="298"/>
      <c r="AE108" s="298"/>
      <c r="AF108" s="298"/>
      <c r="AG108" s="298"/>
      <c r="AH108" s="298"/>
      <c r="AI108" s="298"/>
      <c r="AJ108" s="298"/>
      <c r="AK108" s="298"/>
      <c r="AL108" s="298"/>
      <c r="AM108" s="298"/>
      <c r="AN108" s="298"/>
      <c r="AO108" s="298"/>
      <c r="AP108" s="298"/>
      <c r="AQ108" s="298"/>
      <c r="AR108" s="298"/>
      <c r="AS108" s="100"/>
      <c r="AT108" s="100"/>
    </row>
    <row r="109" spans="1:46" s="163" customFormat="1" ht="18.95" customHeight="1">
      <c r="A109" s="165"/>
      <c r="B109" s="165"/>
      <c r="C109" s="165"/>
      <c r="D109" s="165"/>
      <c r="E109" s="165"/>
      <c r="F109" s="165"/>
      <c r="G109" s="165"/>
      <c r="H109" s="437"/>
      <c r="I109" s="437"/>
      <c r="J109" s="165"/>
      <c r="K109" s="166"/>
      <c r="L109" s="450"/>
      <c r="M109" s="450"/>
      <c r="N109" s="450"/>
      <c r="O109" s="165"/>
      <c r="P109" s="441"/>
      <c r="Q109" s="441"/>
      <c r="R109" s="441"/>
      <c r="S109" s="441"/>
      <c r="T109" s="165"/>
      <c r="U109" s="165"/>
      <c r="V109" s="100"/>
      <c r="W109" s="436"/>
      <c r="X109" s="436"/>
      <c r="Y109" s="436"/>
      <c r="Z109" s="436"/>
      <c r="AA109" s="436"/>
      <c r="AB109" s="436"/>
      <c r="AC109" s="436"/>
      <c r="AD109" s="436"/>
      <c r="AE109" s="436"/>
      <c r="AF109" s="436"/>
      <c r="AG109" s="448"/>
      <c r="AH109" s="436"/>
      <c r="AI109" s="436"/>
      <c r="AJ109" s="436"/>
      <c r="AK109" s="436"/>
      <c r="AL109" s="436"/>
      <c r="AM109" s="436"/>
      <c r="AN109" s="436"/>
      <c r="AO109" s="436"/>
      <c r="AP109" s="436"/>
      <c r="AQ109" s="436"/>
      <c r="AR109" s="436"/>
      <c r="AS109" s="100"/>
      <c r="AT109" s="100"/>
    </row>
    <row r="110" spans="1:46" s="163" customFormat="1" ht="18.95" customHeight="1">
      <c r="A110" s="165"/>
      <c r="B110" s="165"/>
      <c r="C110" s="165"/>
      <c r="D110" s="165"/>
      <c r="E110" s="165"/>
      <c r="F110" s="165"/>
      <c r="G110" s="165"/>
      <c r="H110" s="165"/>
      <c r="I110" s="165"/>
      <c r="J110" s="165"/>
      <c r="K110" s="165"/>
      <c r="L110" s="165"/>
      <c r="M110" s="165"/>
      <c r="N110" s="165"/>
      <c r="O110" s="165"/>
      <c r="P110" s="165"/>
      <c r="Q110" s="165"/>
      <c r="R110" s="165"/>
      <c r="S110" s="165"/>
      <c r="T110" s="165"/>
      <c r="U110" s="165"/>
      <c r="V110" s="100"/>
      <c r="W110" s="436"/>
      <c r="X110" s="436"/>
      <c r="Y110" s="436"/>
      <c r="Z110" s="436"/>
      <c r="AA110" s="436"/>
      <c r="AB110" s="436"/>
      <c r="AC110" s="436"/>
      <c r="AD110" s="436"/>
      <c r="AE110" s="436"/>
      <c r="AF110" s="436"/>
      <c r="AG110" s="436"/>
      <c r="AH110" s="436"/>
      <c r="AI110" s="436"/>
      <c r="AJ110" s="436"/>
      <c r="AK110" s="436"/>
      <c r="AL110" s="436"/>
      <c r="AM110" s="436"/>
      <c r="AN110" s="436"/>
      <c r="AO110" s="436"/>
      <c r="AP110" s="436"/>
      <c r="AQ110" s="436"/>
      <c r="AR110" s="436"/>
      <c r="AS110" s="100"/>
      <c r="AT110" s="100"/>
    </row>
    <row r="111" spans="1:46" s="163" customFormat="1" ht="18.95" customHeight="1">
      <c r="A111" s="165"/>
      <c r="B111" s="165"/>
      <c r="C111" s="165"/>
      <c r="D111" s="165"/>
      <c r="E111" s="165"/>
      <c r="F111" s="165"/>
      <c r="G111" s="165"/>
      <c r="H111" s="437"/>
      <c r="I111" s="437"/>
      <c r="J111" s="165"/>
      <c r="K111" s="166"/>
      <c r="L111" s="447"/>
      <c r="M111" s="447"/>
      <c r="N111" s="447"/>
      <c r="O111" s="165"/>
      <c r="P111" s="441"/>
      <c r="Q111" s="441"/>
      <c r="R111" s="441"/>
      <c r="S111" s="441"/>
      <c r="T111" s="165"/>
      <c r="U111" s="165"/>
      <c r="V111" s="100"/>
      <c r="W111" s="448"/>
      <c r="X111" s="436"/>
      <c r="Y111" s="436"/>
      <c r="Z111" s="436"/>
      <c r="AA111" s="436"/>
      <c r="AB111" s="436"/>
      <c r="AC111" s="436"/>
      <c r="AD111" s="436"/>
      <c r="AE111" s="436"/>
      <c r="AF111" s="436"/>
      <c r="AG111" s="446"/>
      <c r="AH111" s="446"/>
      <c r="AI111" s="446"/>
      <c r="AJ111" s="439"/>
      <c r="AK111" s="439"/>
      <c r="AL111" s="439"/>
      <c r="AM111" s="439"/>
      <c r="AN111" s="439"/>
      <c r="AO111" s="439"/>
      <c r="AP111" s="439"/>
      <c r="AQ111" s="439"/>
      <c r="AR111" s="439"/>
      <c r="AS111" s="100"/>
      <c r="AT111" s="100"/>
    </row>
    <row r="112" spans="1:46" s="163" customFormat="1" ht="18.95" customHeight="1">
      <c r="A112" s="437"/>
      <c r="B112" s="437"/>
      <c r="C112" s="437"/>
      <c r="D112" s="437"/>
      <c r="E112" s="437"/>
      <c r="F112" s="437"/>
      <c r="G112" s="437"/>
      <c r="H112" s="437"/>
      <c r="I112" s="437"/>
      <c r="J112" s="437"/>
      <c r="K112" s="437"/>
      <c r="L112" s="437"/>
      <c r="M112" s="437"/>
      <c r="N112" s="437"/>
      <c r="O112" s="437"/>
      <c r="P112" s="438"/>
      <c r="Q112" s="437"/>
      <c r="R112" s="437"/>
      <c r="S112" s="437"/>
      <c r="T112" s="165"/>
      <c r="U112" s="165"/>
      <c r="V112" s="100"/>
      <c r="W112" s="436"/>
      <c r="X112" s="436"/>
      <c r="Y112" s="436"/>
      <c r="Z112" s="436"/>
      <c r="AA112" s="436"/>
      <c r="AB112" s="436"/>
      <c r="AC112" s="436"/>
      <c r="AD112" s="436"/>
      <c r="AE112" s="436"/>
      <c r="AF112" s="436"/>
      <c r="AG112" s="446"/>
      <c r="AH112" s="446"/>
      <c r="AI112" s="446"/>
      <c r="AJ112" s="439"/>
      <c r="AK112" s="439"/>
      <c r="AL112" s="439"/>
      <c r="AM112" s="439"/>
      <c r="AN112" s="439"/>
      <c r="AO112" s="439"/>
      <c r="AP112" s="439"/>
      <c r="AQ112" s="439"/>
      <c r="AR112" s="439"/>
      <c r="AS112" s="100"/>
      <c r="AT112" s="100"/>
    </row>
    <row r="113" spans="1:46" s="163" customFormat="1" ht="18.95" customHeight="1">
      <c r="A113" s="437"/>
      <c r="B113" s="437"/>
      <c r="C113" s="437"/>
      <c r="D113" s="437"/>
      <c r="E113" s="437"/>
      <c r="F113" s="437"/>
      <c r="G113" s="437"/>
      <c r="H113" s="437"/>
      <c r="I113" s="437"/>
      <c r="J113" s="437"/>
      <c r="K113" s="437"/>
      <c r="L113" s="437"/>
      <c r="M113" s="437"/>
      <c r="N113" s="437"/>
      <c r="O113" s="437"/>
      <c r="P113" s="438"/>
      <c r="Q113" s="437"/>
      <c r="R113" s="437"/>
      <c r="S113" s="437"/>
      <c r="T113" s="165"/>
      <c r="U113" s="165"/>
      <c r="V113" s="100"/>
      <c r="W113" s="436"/>
      <c r="X113" s="436"/>
      <c r="Y113" s="436"/>
      <c r="Z113" s="436"/>
      <c r="AA113" s="436"/>
      <c r="AB113" s="436"/>
      <c r="AC113" s="436"/>
      <c r="AD113" s="436"/>
      <c r="AE113" s="436"/>
      <c r="AF113" s="436"/>
      <c r="AG113" s="446"/>
      <c r="AH113" s="446"/>
      <c r="AI113" s="446"/>
      <c r="AJ113" s="439"/>
      <c r="AK113" s="439"/>
      <c r="AL113" s="439"/>
      <c r="AM113" s="439"/>
      <c r="AN113" s="439"/>
      <c r="AO113" s="439"/>
      <c r="AP113" s="439"/>
      <c r="AQ113" s="439"/>
      <c r="AR113" s="439"/>
      <c r="AS113" s="100"/>
      <c r="AT113" s="100"/>
    </row>
    <row r="114" spans="1:46" s="163" customFormat="1" ht="21.95" customHeight="1">
      <c r="A114" s="437"/>
      <c r="B114" s="437"/>
      <c r="C114" s="437"/>
      <c r="D114" s="437"/>
      <c r="E114" s="437"/>
      <c r="F114" s="437"/>
      <c r="G114" s="437"/>
      <c r="H114" s="437"/>
      <c r="I114" s="437"/>
      <c r="J114" s="437"/>
      <c r="K114" s="437"/>
      <c r="L114" s="437"/>
      <c r="M114" s="437"/>
      <c r="N114" s="437"/>
      <c r="O114" s="437"/>
      <c r="P114" s="438"/>
      <c r="Q114" s="437"/>
      <c r="R114" s="437"/>
      <c r="S114" s="437"/>
      <c r="T114" s="165"/>
      <c r="U114" s="165"/>
      <c r="V114" s="100"/>
      <c r="W114" s="436"/>
      <c r="X114" s="436"/>
      <c r="Y114" s="436"/>
      <c r="Z114" s="436"/>
      <c r="AA114" s="436"/>
      <c r="AB114" s="436"/>
      <c r="AC114" s="436"/>
      <c r="AD114" s="436"/>
      <c r="AE114" s="436"/>
      <c r="AF114" s="436"/>
      <c r="AG114" s="446"/>
      <c r="AH114" s="446"/>
      <c r="AI114" s="446"/>
      <c r="AJ114" s="439"/>
      <c r="AK114" s="439"/>
      <c r="AL114" s="439"/>
      <c r="AM114" s="439"/>
      <c r="AN114" s="439"/>
      <c r="AO114" s="439"/>
      <c r="AP114" s="439"/>
      <c r="AQ114" s="439"/>
      <c r="AR114" s="439"/>
      <c r="AS114" s="100"/>
      <c r="AT114" s="100"/>
    </row>
    <row r="115" spans="1:46" s="163" customFormat="1" ht="30" customHeight="1">
      <c r="A115" s="165"/>
      <c r="B115" s="165"/>
      <c r="C115" s="165"/>
      <c r="D115" s="165"/>
      <c r="E115" s="165"/>
      <c r="F115" s="165"/>
      <c r="G115" s="165"/>
      <c r="H115" s="165"/>
      <c r="I115" s="165"/>
      <c r="J115" s="165"/>
      <c r="K115" s="165"/>
      <c r="L115" s="165"/>
      <c r="M115" s="165"/>
      <c r="N115" s="165"/>
      <c r="O115" s="165"/>
      <c r="P115" s="165"/>
      <c r="Q115" s="165"/>
      <c r="R115" s="165"/>
      <c r="S115" s="165"/>
      <c r="T115" s="165"/>
      <c r="U115" s="165"/>
      <c r="V115" s="100"/>
      <c r="W115" s="436"/>
      <c r="X115" s="436"/>
      <c r="Y115" s="436"/>
      <c r="Z115" s="436"/>
      <c r="AA115" s="436"/>
      <c r="AB115" s="436"/>
      <c r="AC115" s="436"/>
      <c r="AD115" s="436"/>
      <c r="AE115" s="436"/>
      <c r="AF115" s="436"/>
      <c r="AG115" s="446"/>
      <c r="AH115" s="446"/>
      <c r="AI115" s="446"/>
      <c r="AJ115" s="439"/>
      <c r="AK115" s="439"/>
      <c r="AL115" s="439"/>
      <c r="AM115" s="439"/>
      <c r="AN115" s="439"/>
      <c r="AO115" s="439"/>
      <c r="AP115" s="439"/>
      <c r="AQ115" s="439"/>
      <c r="AR115" s="439"/>
      <c r="AS115" s="100"/>
      <c r="AT115" s="100"/>
    </row>
    <row r="116" spans="1:46" s="163" customFormat="1" ht="30" customHeight="1">
      <c r="A116" s="449"/>
      <c r="B116" s="449"/>
      <c r="C116" s="449"/>
      <c r="D116" s="449"/>
      <c r="E116" s="449"/>
      <c r="F116" s="449"/>
      <c r="G116" s="449"/>
      <c r="H116" s="449"/>
      <c r="I116" s="449"/>
      <c r="J116" s="449"/>
      <c r="K116" s="449"/>
      <c r="L116" s="449"/>
      <c r="M116" s="449"/>
      <c r="N116" s="449"/>
      <c r="O116" s="449"/>
      <c r="P116" s="449"/>
      <c r="Q116" s="449"/>
      <c r="R116" s="449"/>
      <c r="S116" s="449"/>
      <c r="T116" s="449"/>
      <c r="U116" s="449"/>
      <c r="V116" s="100"/>
      <c r="W116" s="436"/>
      <c r="X116" s="436"/>
      <c r="Y116" s="436"/>
      <c r="Z116" s="436"/>
      <c r="AA116" s="436"/>
      <c r="AB116" s="436"/>
      <c r="AC116" s="436"/>
      <c r="AD116" s="298"/>
      <c r="AE116" s="298"/>
      <c r="AF116" s="298"/>
      <c r="AG116" s="298"/>
      <c r="AH116" s="298"/>
      <c r="AI116" s="298"/>
      <c r="AJ116" s="298"/>
      <c r="AK116" s="298"/>
      <c r="AL116" s="298"/>
      <c r="AM116" s="298"/>
      <c r="AN116" s="298"/>
      <c r="AO116" s="298"/>
      <c r="AP116" s="298"/>
      <c r="AQ116" s="298"/>
      <c r="AR116" s="298"/>
      <c r="AS116" s="100"/>
      <c r="AT116" s="100"/>
    </row>
    <row r="117" spans="1:46" s="163" customFormat="1" ht="30" customHeight="1">
      <c r="A117" s="174"/>
      <c r="B117" s="100"/>
      <c r="C117" s="100"/>
      <c r="D117" s="100"/>
      <c r="E117" s="100"/>
      <c r="F117" s="100"/>
      <c r="G117" s="100"/>
      <c r="H117" s="100"/>
      <c r="I117" s="100"/>
      <c r="J117" s="100"/>
      <c r="K117" s="100"/>
      <c r="L117" s="100"/>
      <c r="M117" s="100"/>
      <c r="N117" s="100"/>
      <c r="O117" s="100"/>
      <c r="P117" s="100"/>
      <c r="Q117" s="100"/>
      <c r="R117" s="100"/>
      <c r="S117" s="100"/>
      <c r="T117" s="100"/>
      <c r="U117" s="100"/>
      <c r="V117" s="100"/>
      <c r="W117" s="436"/>
      <c r="X117" s="436"/>
      <c r="Y117" s="436"/>
      <c r="Z117" s="436"/>
      <c r="AA117" s="436"/>
      <c r="AB117" s="436"/>
      <c r="AC117" s="436"/>
      <c r="AD117" s="298"/>
      <c r="AE117" s="298"/>
      <c r="AF117" s="298"/>
      <c r="AG117" s="298"/>
      <c r="AH117" s="298"/>
      <c r="AI117" s="298"/>
      <c r="AJ117" s="298"/>
      <c r="AK117" s="298"/>
      <c r="AL117" s="298"/>
      <c r="AM117" s="298"/>
      <c r="AN117" s="297"/>
      <c r="AO117" s="298"/>
      <c r="AP117" s="297"/>
      <c r="AQ117" s="298"/>
      <c r="AR117" s="298"/>
      <c r="AS117" s="100"/>
      <c r="AT117" s="100"/>
    </row>
    <row r="118" spans="1:46" s="163" customFormat="1" ht="30" customHeight="1">
      <c r="A118" s="444"/>
      <c r="B118" s="444"/>
      <c r="C118" s="444"/>
      <c r="D118" s="444"/>
      <c r="E118" s="444"/>
      <c r="F118" s="444"/>
      <c r="G118" s="444"/>
      <c r="H118" s="444"/>
      <c r="I118" s="444"/>
      <c r="J118" s="444"/>
      <c r="K118" s="444"/>
      <c r="L118" s="444"/>
      <c r="M118" s="444"/>
      <c r="N118" s="444"/>
      <c r="O118" s="444"/>
      <c r="P118" s="444"/>
      <c r="Q118" s="444"/>
      <c r="R118" s="444"/>
      <c r="S118" s="444"/>
      <c r="T118" s="444"/>
      <c r="U118" s="444"/>
      <c r="V118" s="100"/>
      <c r="W118" s="436"/>
      <c r="X118" s="436"/>
      <c r="Y118" s="436"/>
      <c r="Z118" s="436"/>
      <c r="AA118" s="436"/>
      <c r="AB118" s="436"/>
      <c r="AC118" s="436"/>
      <c r="AD118" s="290"/>
      <c r="AE118" s="290"/>
      <c r="AF118" s="290"/>
      <c r="AG118" s="295"/>
      <c r="AH118" s="295"/>
      <c r="AI118" s="295"/>
      <c r="AJ118" s="291"/>
      <c r="AK118" s="291"/>
      <c r="AL118" s="436"/>
      <c r="AM118" s="436"/>
      <c r="AN118" s="436"/>
      <c r="AO118" s="436"/>
      <c r="AP118" s="436"/>
      <c r="AQ118" s="298"/>
      <c r="AR118" s="298"/>
      <c r="AS118" s="100"/>
      <c r="AT118" s="100"/>
    </row>
    <row r="119" spans="1:46" s="163" customFormat="1" ht="30" customHeight="1">
      <c r="A119" s="445"/>
      <c r="B119" s="445"/>
      <c r="C119" s="445"/>
      <c r="D119" s="445"/>
      <c r="E119" s="445"/>
      <c r="F119" s="445"/>
      <c r="G119" s="445"/>
      <c r="H119" s="445"/>
      <c r="I119" s="445"/>
      <c r="J119" s="445"/>
      <c r="K119" s="445"/>
      <c r="L119" s="445"/>
      <c r="M119" s="445"/>
      <c r="N119" s="445"/>
      <c r="O119" s="445"/>
      <c r="P119" s="445"/>
      <c r="Q119" s="445"/>
      <c r="R119" s="444"/>
      <c r="S119" s="444"/>
      <c r="T119" s="444"/>
      <c r="U119" s="444"/>
      <c r="V119" s="100"/>
      <c r="W119" s="298"/>
      <c r="X119" s="298"/>
      <c r="Y119" s="298"/>
      <c r="Z119" s="298"/>
      <c r="AA119" s="298"/>
      <c r="AB119" s="436"/>
      <c r="AC119" s="436"/>
      <c r="AD119" s="436"/>
      <c r="AE119" s="436"/>
      <c r="AF119" s="436"/>
      <c r="AG119" s="436"/>
      <c r="AH119" s="436"/>
      <c r="AI119" s="436"/>
      <c r="AJ119" s="436"/>
      <c r="AK119" s="436"/>
      <c r="AL119" s="436"/>
      <c r="AM119" s="436"/>
      <c r="AN119" s="436"/>
      <c r="AO119" s="436"/>
      <c r="AP119" s="436"/>
      <c r="AQ119" s="298"/>
      <c r="AR119" s="298"/>
      <c r="AS119" s="100"/>
      <c r="AT119" s="100"/>
    </row>
    <row r="120" spans="1:46" s="163" customFormat="1" ht="30" customHeight="1">
      <c r="A120" s="100"/>
      <c r="B120" s="100"/>
      <c r="C120" s="100"/>
      <c r="D120" s="100"/>
      <c r="E120" s="100"/>
      <c r="F120" s="100"/>
      <c r="G120" s="100"/>
      <c r="H120" s="100"/>
      <c r="I120" s="100"/>
      <c r="J120" s="100"/>
      <c r="K120" s="100"/>
      <c r="L120" s="100"/>
      <c r="M120" s="100"/>
      <c r="N120" s="100"/>
      <c r="O120" s="100"/>
      <c r="P120" s="100"/>
      <c r="Q120" s="100"/>
      <c r="R120" s="100"/>
      <c r="S120" s="100"/>
      <c r="T120" s="100"/>
      <c r="U120" s="100"/>
      <c r="V120" s="100"/>
      <c r="W120" s="436"/>
      <c r="X120" s="436"/>
      <c r="Y120" s="436"/>
      <c r="Z120" s="436"/>
      <c r="AA120" s="436"/>
      <c r="AB120" s="439"/>
      <c r="AC120" s="439"/>
      <c r="AD120" s="439"/>
      <c r="AE120" s="439"/>
      <c r="AF120" s="439"/>
      <c r="AG120" s="439"/>
      <c r="AH120" s="439"/>
      <c r="AI120" s="439"/>
      <c r="AJ120" s="439"/>
      <c r="AK120" s="439"/>
      <c r="AL120" s="436"/>
      <c r="AM120" s="436"/>
      <c r="AN120" s="436"/>
      <c r="AO120" s="436"/>
      <c r="AP120" s="436"/>
      <c r="AQ120" s="298"/>
      <c r="AR120" s="298"/>
      <c r="AS120" s="100"/>
      <c r="AT120" s="100"/>
    </row>
    <row r="121" spans="1:46" s="163" customFormat="1" ht="30" customHeight="1">
      <c r="A121" s="174"/>
      <c r="B121" s="100"/>
      <c r="C121" s="100"/>
      <c r="D121" s="100"/>
      <c r="E121" s="100"/>
      <c r="F121" s="100"/>
      <c r="G121" s="100"/>
      <c r="H121" s="100"/>
      <c r="I121" s="100"/>
      <c r="J121" s="100"/>
      <c r="K121" s="100"/>
      <c r="L121" s="100"/>
      <c r="M121" s="100"/>
      <c r="N121" s="100"/>
      <c r="O121" s="100"/>
      <c r="P121" s="100"/>
      <c r="Q121" s="100"/>
      <c r="R121" s="100"/>
      <c r="S121" s="100"/>
      <c r="T121" s="100"/>
      <c r="U121" s="100"/>
      <c r="V121" s="100"/>
      <c r="W121" s="436"/>
      <c r="X121" s="436"/>
      <c r="Y121" s="436"/>
      <c r="Z121" s="436"/>
      <c r="AA121" s="436"/>
      <c r="AB121" s="439"/>
      <c r="AC121" s="439"/>
      <c r="AD121" s="439"/>
      <c r="AE121" s="439"/>
      <c r="AF121" s="439"/>
      <c r="AG121" s="439"/>
      <c r="AH121" s="439"/>
      <c r="AI121" s="439"/>
      <c r="AJ121" s="439"/>
      <c r="AK121" s="439"/>
      <c r="AL121" s="436"/>
      <c r="AM121" s="436"/>
      <c r="AN121" s="436"/>
      <c r="AO121" s="436"/>
      <c r="AP121" s="436"/>
      <c r="AQ121" s="298"/>
      <c r="AR121" s="298"/>
      <c r="AS121" s="100"/>
      <c r="AT121" s="100"/>
    </row>
    <row r="122" spans="1:46" s="163" customFormat="1" ht="30" customHeight="1">
      <c r="A122" s="444"/>
      <c r="B122" s="444"/>
      <c r="C122" s="444"/>
      <c r="D122" s="444"/>
      <c r="E122" s="444"/>
      <c r="F122" s="444"/>
      <c r="G122" s="444"/>
      <c r="H122" s="444"/>
      <c r="I122" s="444"/>
      <c r="J122" s="444"/>
      <c r="K122" s="444"/>
      <c r="L122" s="444"/>
      <c r="M122" s="444"/>
      <c r="N122" s="444"/>
      <c r="O122" s="444"/>
      <c r="P122" s="444"/>
      <c r="Q122" s="444"/>
      <c r="R122" s="444"/>
      <c r="S122" s="444"/>
      <c r="T122" s="444"/>
      <c r="U122" s="444"/>
      <c r="V122" s="100"/>
      <c r="W122" s="436"/>
      <c r="X122" s="436"/>
      <c r="Y122" s="436"/>
      <c r="Z122" s="436"/>
      <c r="AA122" s="436"/>
      <c r="AB122" s="439"/>
      <c r="AC122" s="439"/>
      <c r="AD122" s="439"/>
      <c r="AE122" s="439"/>
      <c r="AF122" s="439"/>
      <c r="AG122" s="439"/>
      <c r="AH122" s="439"/>
      <c r="AI122" s="439"/>
      <c r="AJ122" s="439"/>
      <c r="AK122" s="439"/>
      <c r="AL122" s="436"/>
      <c r="AM122" s="436"/>
      <c r="AN122" s="436"/>
      <c r="AO122" s="436"/>
      <c r="AP122" s="436"/>
      <c r="AQ122" s="298"/>
      <c r="AR122" s="298"/>
      <c r="AS122" s="100"/>
      <c r="AT122" s="100"/>
    </row>
    <row r="123" spans="1:46" s="163" customFormat="1" ht="30" customHeight="1">
      <c r="A123" s="444"/>
      <c r="B123" s="444"/>
      <c r="C123" s="444"/>
      <c r="D123" s="444"/>
      <c r="E123" s="444"/>
      <c r="F123" s="444"/>
      <c r="G123" s="444"/>
      <c r="H123" s="444"/>
      <c r="I123" s="445"/>
      <c r="J123" s="445"/>
      <c r="K123" s="445"/>
      <c r="L123" s="445"/>
      <c r="M123" s="445"/>
      <c r="N123" s="445"/>
      <c r="O123" s="445"/>
      <c r="P123" s="445"/>
      <c r="Q123" s="445"/>
      <c r="R123" s="445"/>
      <c r="S123" s="445"/>
      <c r="T123" s="445"/>
      <c r="U123" s="445"/>
      <c r="V123" s="100"/>
      <c r="W123" s="436"/>
      <c r="X123" s="436"/>
      <c r="Y123" s="436"/>
      <c r="Z123" s="436"/>
      <c r="AA123" s="436"/>
      <c r="AB123" s="439"/>
      <c r="AC123" s="439"/>
      <c r="AD123" s="439"/>
      <c r="AE123" s="439"/>
      <c r="AF123" s="439"/>
      <c r="AG123" s="439"/>
      <c r="AH123" s="439"/>
      <c r="AI123" s="439"/>
      <c r="AJ123" s="439"/>
      <c r="AK123" s="439"/>
      <c r="AL123" s="436"/>
      <c r="AM123" s="436"/>
      <c r="AN123" s="436"/>
      <c r="AO123" s="436"/>
      <c r="AP123" s="436"/>
      <c r="AQ123" s="298"/>
      <c r="AR123" s="298"/>
      <c r="AS123" s="100"/>
      <c r="AT123" s="100"/>
    </row>
    <row r="124" spans="1:46" s="163" customFormat="1" ht="30" customHeight="1">
      <c r="A124" s="100"/>
      <c r="B124" s="100"/>
      <c r="C124" s="100"/>
      <c r="D124" s="100"/>
      <c r="E124" s="100"/>
      <c r="F124" s="100"/>
      <c r="G124" s="100"/>
      <c r="H124" s="100"/>
      <c r="I124" s="100"/>
      <c r="J124" s="100"/>
      <c r="K124" s="100"/>
      <c r="L124" s="100"/>
      <c r="M124" s="100"/>
      <c r="N124" s="100"/>
      <c r="O124" s="100"/>
      <c r="P124" s="100"/>
      <c r="Q124" s="100"/>
      <c r="R124" s="100"/>
      <c r="S124" s="100"/>
      <c r="T124" s="100"/>
      <c r="U124" s="100"/>
      <c r="V124" s="100"/>
      <c r="W124" s="436"/>
      <c r="X124" s="436"/>
      <c r="Y124" s="436"/>
      <c r="Z124" s="436"/>
      <c r="AA124" s="436"/>
      <c r="AB124" s="439"/>
      <c r="AC124" s="439"/>
      <c r="AD124" s="439"/>
      <c r="AE124" s="439"/>
      <c r="AF124" s="439"/>
      <c r="AG124" s="439"/>
      <c r="AH124" s="439"/>
      <c r="AI124" s="439"/>
      <c r="AJ124" s="439"/>
      <c r="AK124" s="439"/>
      <c r="AL124" s="436"/>
      <c r="AM124" s="436"/>
      <c r="AN124" s="436"/>
      <c r="AO124" s="436"/>
      <c r="AP124" s="436"/>
      <c r="AQ124" s="298"/>
      <c r="AR124" s="298"/>
      <c r="AS124" s="100"/>
      <c r="AT124" s="100"/>
    </row>
    <row r="125" spans="1:46" s="163" customFormat="1" ht="30" customHeight="1">
      <c r="A125" s="174"/>
      <c r="B125" s="100"/>
      <c r="C125" s="100"/>
      <c r="D125" s="100"/>
      <c r="E125" s="100"/>
      <c r="F125" s="100"/>
      <c r="G125" s="100"/>
      <c r="H125" s="100"/>
      <c r="I125" s="100"/>
      <c r="J125" s="100"/>
      <c r="K125" s="100"/>
      <c r="L125" s="100"/>
      <c r="M125" s="100"/>
      <c r="N125" s="100"/>
      <c r="O125" s="100"/>
      <c r="P125" s="100"/>
      <c r="Q125" s="100"/>
      <c r="R125" s="100"/>
      <c r="S125" s="100"/>
      <c r="T125" s="100"/>
      <c r="U125" s="100"/>
      <c r="V125" s="100"/>
      <c r="W125" s="436"/>
      <c r="X125" s="436"/>
      <c r="Y125" s="436"/>
      <c r="Z125" s="436"/>
      <c r="AA125" s="436"/>
      <c r="AB125" s="439"/>
      <c r="AC125" s="439"/>
      <c r="AD125" s="439"/>
      <c r="AE125" s="439"/>
      <c r="AF125" s="439"/>
      <c r="AG125" s="439"/>
      <c r="AH125" s="439"/>
      <c r="AI125" s="439"/>
      <c r="AJ125" s="439"/>
      <c r="AK125" s="439"/>
      <c r="AL125" s="436"/>
      <c r="AM125" s="436"/>
      <c r="AN125" s="436"/>
      <c r="AO125" s="436"/>
      <c r="AP125" s="436"/>
      <c r="AQ125" s="298"/>
      <c r="AR125" s="298"/>
      <c r="AS125" s="100"/>
      <c r="AT125" s="100"/>
    </row>
    <row r="126" spans="1:46" s="163" customFormat="1" ht="30" customHeight="1">
      <c r="A126" s="444"/>
      <c r="B126" s="444"/>
      <c r="C126" s="444"/>
      <c r="D126" s="444"/>
      <c r="E126" s="444"/>
      <c r="F126" s="444"/>
      <c r="G126" s="444"/>
      <c r="H126" s="444"/>
      <c r="I126" s="444"/>
      <c r="J126" s="444"/>
      <c r="K126" s="444"/>
      <c r="L126" s="444"/>
      <c r="M126" s="444"/>
      <c r="N126" s="444"/>
      <c r="O126" s="444"/>
      <c r="P126" s="444"/>
      <c r="Q126" s="444"/>
      <c r="R126" s="444"/>
      <c r="S126" s="444"/>
      <c r="T126" s="444"/>
      <c r="U126" s="444"/>
      <c r="V126" s="100"/>
      <c r="W126" s="298"/>
      <c r="X126" s="298"/>
      <c r="Y126" s="298"/>
      <c r="Z126" s="298"/>
      <c r="AA126" s="298"/>
      <c r="AB126" s="298"/>
      <c r="AC126" s="298"/>
      <c r="AD126" s="298"/>
      <c r="AE126" s="298"/>
      <c r="AF126" s="298"/>
      <c r="AG126" s="162"/>
      <c r="AH126" s="162"/>
      <c r="AI126" s="162"/>
      <c r="AJ126" s="162"/>
      <c r="AK126" s="162"/>
      <c r="AL126" s="298"/>
      <c r="AM126" s="298"/>
      <c r="AN126" s="298"/>
      <c r="AO126" s="298"/>
      <c r="AP126" s="298"/>
      <c r="AQ126" s="298"/>
      <c r="AR126" s="298"/>
      <c r="AS126" s="100"/>
      <c r="AT126" s="100"/>
    </row>
    <row r="127" spans="1:46" s="163" customFormat="1" ht="30" customHeight="1">
      <c r="A127" s="165"/>
      <c r="B127" s="165"/>
      <c r="C127" s="165"/>
      <c r="D127" s="165"/>
      <c r="E127" s="165"/>
      <c r="F127" s="165"/>
      <c r="G127" s="165"/>
      <c r="H127" s="437"/>
      <c r="I127" s="437"/>
      <c r="J127" s="165"/>
      <c r="K127" s="166"/>
      <c r="L127" s="441"/>
      <c r="M127" s="441"/>
      <c r="N127" s="441"/>
      <c r="O127" s="165"/>
      <c r="P127" s="441"/>
      <c r="Q127" s="441"/>
      <c r="R127" s="441"/>
      <c r="S127" s="441"/>
      <c r="T127" s="165"/>
      <c r="U127" s="165"/>
      <c r="V127" s="100"/>
      <c r="W127" s="298"/>
      <c r="X127" s="298"/>
      <c r="Y127" s="298"/>
      <c r="Z127" s="298"/>
      <c r="AA127" s="298"/>
      <c r="AB127" s="298"/>
      <c r="AC127" s="298"/>
      <c r="AD127" s="298"/>
      <c r="AE127" s="298"/>
      <c r="AF127" s="298"/>
      <c r="AG127" s="298"/>
      <c r="AH127" s="298"/>
      <c r="AI127" s="298"/>
      <c r="AJ127" s="298"/>
      <c r="AK127" s="298"/>
      <c r="AL127" s="298"/>
      <c r="AM127" s="298"/>
      <c r="AN127" s="297"/>
      <c r="AO127" s="298"/>
      <c r="AP127" s="297"/>
      <c r="AQ127" s="298"/>
      <c r="AR127" s="298"/>
      <c r="AS127" s="100"/>
      <c r="AT127" s="100"/>
    </row>
    <row r="128" spans="1:46" s="163" customFormat="1" ht="30" customHeight="1">
      <c r="A128" s="165"/>
      <c r="B128" s="165"/>
      <c r="C128" s="165"/>
      <c r="D128" s="165"/>
      <c r="E128" s="165"/>
      <c r="F128" s="165"/>
      <c r="G128" s="165"/>
      <c r="H128" s="437"/>
      <c r="I128" s="437"/>
      <c r="J128" s="165"/>
      <c r="K128" s="166"/>
      <c r="L128" s="443"/>
      <c r="M128" s="443"/>
      <c r="N128" s="443"/>
      <c r="O128" s="165"/>
      <c r="P128" s="441"/>
      <c r="Q128" s="441"/>
      <c r="R128" s="441"/>
      <c r="S128" s="441"/>
      <c r="T128" s="165"/>
      <c r="U128" s="165"/>
      <c r="V128" s="100"/>
      <c r="W128" s="436"/>
      <c r="X128" s="436"/>
      <c r="Y128" s="436"/>
      <c r="Z128" s="436"/>
      <c r="AA128" s="436"/>
      <c r="AB128" s="436"/>
      <c r="AC128" s="436"/>
      <c r="AD128" s="436"/>
      <c r="AE128" s="436"/>
      <c r="AF128" s="436"/>
      <c r="AG128" s="436"/>
      <c r="AH128" s="436"/>
      <c r="AI128" s="436"/>
      <c r="AJ128" s="436"/>
      <c r="AK128" s="436"/>
      <c r="AL128" s="436"/>
      <c r="AM128" s="436"/>
      <c r="AN128" s="436"/>
      <c r="AO128" s="436"/>
      <c r="AP128" s="436"/>
      <c r="AQ128" s="298"/>
      <c r="AR128" s="298"/>
      <c r="AS128" s="100"/>
      <c r="AT128" s="100"/>
    </row>
    <row r="129" spans="1:46" s="163" customFormat="1" ht="30" customHeight="1">
      <c r="A129" s="165"/>
      <c r="B129" s="165"/>
      <c r="C129" s="165"/>
      <c r="D129" s="442"/>
      <c r="E129" s="442"/>
      <c r="F129" s="442"/>
      <c r="G129" s="442"/>
      <c r="H129" s="442"/>
      <c r="I129" s="442"/>
      <c r="J129" s="442"/>
      <c r="K129" s="442"/>
      <c r="L129" s="442"/>
      <c r="M129" s="442"/>
      <c r="N129" s="442"/>
      <c r="O129" s="442"/>
      <c r="P129" s="165"/>
      <c r="Q129" s="165"/>
      <c r="R129" s="165"/>
      <c r="S129" s="165"/>
      <c r="T129" s="165"/>
      <c r="U129" s="165"/>
      <c r="V129" s="100"/>
      <c r="W129" s="436"/>
      <c r="X129" s="436"/>
      <c r="Y129" s="436"/>
      <c r="Z129" s="436"/>
      <c r="AA129" s="436"/>
      <c r="AB129" s="436"/>
      <c r="AC129" s="436"/>
      <c r="AD129" s="436"/>
      <c r="AE129" s="436"/>
      <c r="AF129" s="436"/>
      <c r="AG129" s="436"/>
      <c r="AH129" s="436"/>
      <c r="AI129" s="436"/>
      <c r="AJ129" s="436"/>
      <c r="AK129" s="436"/>
      <c r="AL129" s="436"/>
      <c r="AM129" s="436"/>
      <c r="AN129" s="436"/>
      <c r="AO129" s="436"/>
      <c r="AP129" s="436"/>
      <c r="AQ129" s="298"/>
      <c r="AR129" s="298"/>
      <c r="AS129" s="100"/>
      <c r="AT129" s="100"/>
    </row>
    <row r="130" spans="1:46" s="163" customFormat="1" ht="30" customHeight="1">
      <c r="A130" s="165"/>
      <c r="B130" s="165"/>
      <c r="C130" s="165"/>
      <c r="D130" s="165"/>
      <c r="E130" s="165"/>
      <c r="F130" s="438"/>
      <c r="G130" s="437"/>
      <c r="H130" s="437"/>
      <c r="I130" s="437"/>
      <c r="J130" s="165"/>
      <c r="K130" s="166"/>
      <c r="L130" s="440"/>
      <c r="M130" s="440"/>
      <c r="N130" s="440"/>
      <c r="O130" s="165"/>
      <c r="P130" s="441"/>
      <c r="Q130" s="441"/>
      <c r="R130" s="441"/>
      <c r="S130" s="441"/>
      <c r="T130" s="165"/>
      <c r="U130" s="165"/>
      <c r="V130" s="100"/>
      <c r="W130" s="436"/>
      <c r="X130" s="436"/>
      <c r="Y130" s="436"/>
      <c r="Z130" s="436"/>
      <c r="AA130" s="436"/>
      <c r="AB130" s="439"/>
      <c r="AC130" s="439"/>
      <c r="AD130" s="439"/>
      <c r="AE130" s="439"/>
      <c r="AF130" s="439"/>
      <c r="AG130" s="439"/>
      <c r="AH130" s="439"/>
      <c r="AI130" s="439"/>
      <c r="AJ130" s="439"/>
      <c r="AK130" s="439"/>
      <c r="AL130" s="436"/>
      <c r="AM130" s="436"/>
      <c r="AN130" s="436"/>
      <c r="AO130" s="436"/>
      <c r="AP130" s="436"/>
      <c r="AQ130" s="298"/>
      <c r="AR130" s="298"/>
      <c r="AS130" s="100"/>
      <c r="AT130" s="100"/>
    </row>
    <row r="131" spans="1:46" s="163" customFormat="1" ht="30" customHeight="1">
      <c r="A131" s="165"/>
      <c r="B131" s="165"/>
      <c r="C131" s="165"/>
      <c r="D131" s="442"/>
      <c r="E131" s="442"/>
      <c r="F131" s="442"/>
      <c r="G131" s="442"/>
      <c r="H131" s="442"/>
      <c r="I131" s="442"/>
      <c r="J131" s="442"/>
      <c r="K131" s="442"/>
      <c r="L131" s="442"/>
      <c r="M131" s="442"/>
      <c r="N131" s="442"/>
      <c r="O131" s="442"/>
      <c r="P131" s="165"/>
      <c r="Q131" s="165"/>
      <c r="R131" s="165"/>
      <c r="S131" s="165"/>
      <c r="T131" s="165"/>
      <c r="U131" s="165"/>
      <c r="V131" s="100"/>
      <c r="W131" s="436"/>
      <c r="X131" s="436"/>
      <c r="Y131" s="436"/>
      <c r="Z131" s="436"/>
      <c r="AA131" s="436"/>
      <c r="AB131" s="439"/>
      <c r="AC131" s="439"/>
      <c r="AD131" s="439"/>
      <c r="AE131" s="439"/>
      <c r="AF131" s="439"/>
      <c r="AG131" s="439"/>
      <c r="AH131" s="439"/>
      <c r="AI131" s="439"/>
      <c r="AJ131" s="439"/>
      <c r="AK131" s="439"/>
      <c r="AL131" s="436"/>
      <c r="AM131" s="436"/>
      <c r="AN131" s="436"/>
      <c r="AO131" s="436"/>
      <c r="AP131" s="436"/>
      <c r="AQ131" s="298"/>
      <c r="AR131" s="298"/>
      <c r="AS131" s="100"/>
      <c r="AT131" s="100"/>
    </row>
    <row r="132" spans="1:46" s="163" customFormat="1" ht="30" customHeight="1">
      <c r="A132" s="165"/>
      <c r="B132" s="165"/>
      <c r="C132" s="165"/>
      <c r="D132" s="165"/>
      <c r="E132" s="165"/>
      <c r="F132" s="438"/>
      <c r="G132" s="437"/>
      <c r="H132" s="437"/>
      <c r="I132" s="437"/>
      <c r="J132" s="165"/>
      <c r="K132" s="166"/>
      <c r="L132" s="440"/>
      <c r="M132" s="440"/>
      <c r="N132" s="440"/>
      <c r="O132" s="165"/>
      <c r="P132" s="441"/>
      <c r="Q132" s="441"/>
      <c r="R132" s="441"/>
      <c r="S132" s="441"/>
      <c r="T132" s="165"/>
      <c r="U132" s="165"/>
      <c r="V132" s="100"/>
      <c r="W132" s="436"/>
      <c r="X132" s="436"/>
      <c r="Y132" s="436"/>
      <c r="Z132" s="436"/>
      <c r="AA132" s="436"/>
      <c r="AB132" s="439"/>
      <c r="AC132" s="439"/>
      <c r="AD132" s="439"/>
      <c r="AE132" s="439"/>
      <c r="AF132" s="439"/>
      <c r="AG132" s="439"/>
      <c r="AH132" s="439"/>
      <c r="AI132" s="439"/>
      <c r="AJ132" s="439"/>
      <c r="AK132" s="439"/>
      <c r="AL132" s="436"/>
      <c r="AM132" s="436"/>
      <c r="AN132" s="436"/>
      <c r="AO132" s="436"/>
      <c r="AP132" s="436"/>
      <c r="AQ132" s="298"/>
      <c r="AR132" s="298"/>
      <c r="AS132" s="100"/>
      <c r="AT132" s="100"/>
    </row>
    <row r="133" spans="1:46" s="163" customFormat="1" ht="30" customHeight="1">
      <c r="A133" s="437"/>
      <c r="B133" s="437"/>
      <c r="C133" s="437"/>
      <c r="D133" s="437"/>
      <c r="E133" s="437"/>
      <c r="F133" s="437"/>
      <c r="G133" s="437"/>
      <c r="H133" s="437"/>
      <c r="I133" s="437"/>
      <c r="J133" s="437"/>
      <c r="K133" s="437"/>
      <c r="L133" s="437"/>
      <c r="M133" s="437"/>
      <c r="N133" s="437"/>
      <c r="O133" s="437"/>
      <c r="P133" s="438"/>
      <c r="Q133" s="437"/>
      <c r="R133" s="437"/>
      <c r="S133" s="437"/>
      <c r="T133" s="165"/>
      <c r="U133" s="165"/>
      <c r="V133" s="100"/>
      <c r="W133" s="436"/>
      <c r="X133" s="436"/>
      <c r="Y133" s="436"/>
      <c r="Z133" s="436"/>
      <c r="AA133" s="436"/>
      <c r="AB133" s="439"/>
      <c r="AC133" s="439"/>
      <c r="AD133" s="439"/>
      <c r="AE133" s="439"/>
      <c r="AF133" s="439"/>
      <c r="AG133" s="439"/>
      <c r="AH133" s="439"/>
      <c r="AI133" s="439"/>
      <c r="AJ133" s="439"/>
      <c r="AK133" s="439"/>
      <c r="AL133" s="436"/>
      <c r="AM133" s="436"/>
      <c r="AN133" s="436"/>
      <c r="AO133" s="436"/>
      <c r="AP133" s="436"/>
      <c r="AQ133" s="298"/>
      <c r="AR133" s="298"/>
      <c r="AS133" s="100"/>
      <c r="AT133" s="100"/>
    </row>
    <row r="134" spans="1:46" s="163" customFormat="1" ht="30" customHeight="1">
      <c r="A134" s="437"/>
      <c r="B134" s="437"/>
      <c r="C134" s="437"/>
      <c r="D134" s="437"/>
      <c r="E134" s="437"/>
      <c r="F134" s="437"/>
      <c r="G134" s="437"/>
      <c r="H134" s="437"/>
      <c r="I134" s="437"/>
      <c r="J134" s="437"/>
      <c r="K134" s="437"/>
      <c r="L134" s="437"/>
      <c r="M134" s="437"/>
      <c r="N134" s="437"/>
      <c r="O134" s="437"/>
      <c r="P134" s="438"/>
      <c r="Q134" s="437"/>
      <c r="R134" s="437"/>
      <c r="S134" s="437"/>
      <c r="T134" s="165"/>
      <c r="U134" s="165"/>
      <c r="V134" s="100"/>
      <c r="W134" s="436"/>
      <c r="X134" s="436"/>
      <c r="Y134" s="436"/>
      <c r="Z134" s="436"/>
      <c r="AA134" s="436"/>
      <c r="AB134" s="439"/>
      <c r="AC134" s="439"/>
      <c r="AD134" s="439"/>
      <c r="AE134" s="439"/>
      <c r="AF134" s="439"/>
      <c r="AG134" s="439"/>
      <c r="AH134" s="439"/>
      <c r="AI134" s="439"/>
      <c r="AJ134" s="439"/>
      <c r="AK134" s="439"/>
      <c r="AL134" s="436"/>
      <c r="AM134" s="436"/>
      <c r="AN134" s="436"/>
      <c r="AO134" s="436"/>
      <c r="AP134" s="436"/>
      <c r="AQ134" s="298"/>
      <c r="AR134" s="298"/>
      <c r="AS134" s="100"/>
      <c r="AT134" s="100"/>
    </row>
    <row r="135" spans="1:46" s="163" customFormat="1" ht="18.95" customHeight="1">
      <c r="A135" s="437"/>
      <c r="B135" s="437"/>
      <c r="C135" s="437"/>
      <c r="D135" s="437"/>
      <c r="E135" s="437"/>
      <c r="F135" s="437"/>
      <c r="G135" s="437"/>
      <c r="H135" s="437"/>
      <c r="I135" s="437"/>
      <c r="J135" s="437"/>
      <c r="K135" s="437"/>
      <c r="L135" s="437"/>
      <c r="M135" s="437"/>
      <c r="N135" s="437"/>
      <c r="O135" s="437"/>
      <c r="P135" s="438"/>
      <c r="Q135" s="437"/>
      <c r="R135" s="437"/>
      <c r="S135" s="437"/>
      <c r="T135" s="165"/>
      <c r="U135" s="165"/>
      <c r="V135" s="100"/>
      <c r="W135" s="436"/>
      <c r="X135" s="436"/>
      <c r="Y135" s="436"/>
      <c r="Z135" s="436"/>
      <c r="AA135" s="436"/>
      <c r="AB135" s="439"/>
      <c r="AC135" s="439"/>
      <c r="AD135" s="439"/>
      <c r="AE135" s="439"/>
      <c r="AF135" s="439"/>
      <c r="AG135" s="439"/>
      <c r="AH135" s="439"/>
      <c r="AI135" s="439"/>
      <c r="AJ135" s="439"/>
      <c r="AK135" s="439"/>
      <c r="AL135" s="436"/>
      <c r="AM135" s="436"/>
      <c r="AN135" s="436"/>
      <c r="AO135" s="436"/>
      <c r="AP135" s="436"/>
      <c r="AQ135" s="298"/>
      <c r="AR135" s="298"/>
      <c r="AS135" s="100"/>
      <c r="AT135" s="100"/>
    </row>
    <row r="136" spans="1:46" s="163" customFormat="1" ht="18.95" customHeight="1">
      <c r="A136" s="167"/>
      <c r="B136" s="167"/>
      <c r="C136" s="167"/>
      <c r="D136" s="167"/>
      <c r="E136" s="167"/>
      <c r="F136" s="167"/>
      <c r="G136" s="167"/>
      <c r="H136" s="167"/>
      <c r="I136" s="167"/>
      <c r="J136" s="167"/>
      <c r="K136" s="167"/>
      <c r="L136" s="167"/>
      <c r="M136" s="167"/>
      <c r="N136" s="167"/>
      <c r="O136" s="167"/>
      <c r="P136" s="167"/>
      <c r="Q136" s="167"/>
      <c r="R136" s="167"/>
      <c r="S136" s="167"/>
      <c r="T136" s="167"/>
      <c r="U136" s="167"/>
      <c r="V136" s="100"/>
      <c r="W136" s="297"/>
      <c r="X136" s="298"/>
      <c r="Y136" s="298"/>
      <c r="Z136" s="298"/>
      <c r="AA136" s="298"/>
      <c r="AB136" s="298"/>
      <c r="AC136" s="298"/>
      <c r="AD136" s="298"/>
      <c r="AE136" s="298"/>
      <c r="AF136" s="298"/>
      <c r="AG136" s="298"/>
      <c r="AH136" s="298"/>
      <c r="AI136" s="298"/>
      <c r="AJ136" s="298"/>
      <c r="AK136" s="298"/>
      <c r="AL136" s="298"/>
      <c r="AM136" s="298"/>
      <c r="AN136" s="298"/>
      <c r="AO136" s="168"/>
      <c r="AP136" s="168"/>
      <c r="AQ136" s="168"/>
      <c r="AR136" s="168"/>
      <c r="AS136" s="100"/>
      <c r="AT136" s="100"/>
    </row>
    <row r="137" spans="1:46" s="163" customFormat="1" ht="18" customHeight="1">
      <c r="A137" s="167"/>
      <c r="B137" s="167"/>
      <c r="C137" s="167"/>
      <c r="D137" s="167"/>
      <c r="E137" s="167"/>
      <c r="F137" s="167"/>
      <c r="G137" s="167"/>
      <c r="H137" s="167"/>
      <c r="I137" s="167"/>
      <c r="J137" s="167"/>
      <c r="K137" s="167"/>
      <c r="L137" s="167"/>
      <c r="M137" s="167"/>
      <c r="N137" s="167"/>
      <c r="O137" s="167"/>
      <c r="P137" s="167"/>
      <c r="Q137" s="167"/>
      <c r="R137" s="167"/>
      <c r="S137" s="167"/>
      <c r="T137" s="167"/>
      <c r="U137" s="167"/>
      <c r="V137" s="100"/>
      <c r="W137" s="298"/>
      <c r="X137" s="298"/>
      <c r="Y137" s="298"/>
      <c r="Z137" s="298"/>
      <c r="AA137" s="298"/>
      <c r="AB137" s="298"/>
      <c r="AC137" s="298"/>
      <c r="AD137" s="298"/>
      <c r="AE137" s="298"/>
      <c r="AF137" s="298"/>
      <c r="AG137" s="298"/>
      <c r="AH137" s="298"/>
      <c r="AI137" s="298"/>
      <c r="AJ137" s="298"/>
      <c r="AK137" s="298"/>
      <c r="AL137" s="298"/>
      <c r="AM137" s="298"/>
      <c r="AN137" s="298"/>
      <c r="AO137" s="168"/>
      <c r="AP137" s="168"/>
      <c r="AQ137" s="168"/>
      <c r="AR137" s="168"/>
      <c r="AS137" s="100"/>
      <c r="AT137" s="100"/>
    </row>
    <row r="138" spans="1:46" ht="18" customHeight="1">
      <c r="V138" s="318"/>
      <c r="W138" s="318"/>
      <c r="X138" s="318"/>
      <c r="Y138" s="318"/>
      <c r="Z138" s="318"/>
      <c r="AA138" s="318"/>
      <c r="AB138" s="318"/>
      <c r="AC138" s="318"/>
      <c r="AD138" s="318"/>
      <c r="AE138" s="318"/>
      <c r="AF138" s="318"/>
      <c r="AG138" s="318"/>
      <c r="AH138" s="318"/>
      <c r="AI138" s="318"/>
      <c r="AJ138" s="318"/>
      <c r="AK138" s="318"/>
      <c r="AL138" s="318"/>
      <c r="AM138" s="318"/>
      <c r="AN138" s="318"/>
      <c r="AO138" s="318"/>
      <c r="AP138" s="318"/>
      <c r="AQ138" s="318"/>
      <c r="AR138" s="318"/>
      <c r="AS138" s="318"/>
      <c r="AT138" s="318"/>
    </row>
    <row r="139" spans="1:46" ht="18" customHeight="1">
      <c r="V139" s="318"/>
      <c r="W139" s="318"/>
      <c r="X139" s="318"/>
      <c r="Y139" s="318"/>
      <c r="Z139" s="318"/>
      <c r="AA139" s="318"/>
      <c r="AB139" s="318"/>
      <c r="AC139" s="318"/>
      <c r="AD139" s="318"/>
      <c r="AE139" s="318"/>
      <c r="AF139" s="318"/>
      <c r="AG139" s="318"/>
      <c r="AH139" s="318"/>
      <c r="AI139" s="318"/>
      <c r="AJ139" s="318"/>
      <c r="AK139" s="318"/>
      <c r="AL139" s="318"/>
      <c r="AM139" s="318"/>
      <c r="AN139" s="318"/>
      <c r="AO139" s="318"/>
      <c r="AP139" s="318"/>
      <c r="AQ139" s="318"/>
      <c r="AR139" s="318"/>
      <c r="AS139" s="318"/>
      <c r="AT139" s="318"/>
    </row>
    <row r="140" spans="1:46" ht="18" customHeight="1">
      <c r="V140" s="318"/>
      <c r="W140" s="318"/>
      <c r="X140" s="318"/>
      <c r="Y140" s="318"/>
      <c r="Z140" s="318"/>
      <c r="AA140" s="318"/>
      <c r="AB140" s="318"/>
      <c r="AC140" s="318"/>
      <c r="AD140" s="318"/>
      <c r="AE140" s="318"/>
      <c r="AF140" s="318"/>
      <c r="AG140" s="318"/>
      <c r="AH140" s="318"/>
      <c r="AI140" s="318"/>
      <c r="AJ140" s="318"/>
      <c r="AK140" s="318"/>
      <c r="AL140" s="318"/>
      <c r="AM140" s="318"/>
      <c r="AN140" s="318"/>
      <c r="AO140" s="318"/>
      <c r="AP140" s="318"/>
      <c r="AQ140" s="318"/>
      <c r="AR140" s="318"/>
      <c r="AS140" s="318"/>
      <c r="AT140" s="318"/>
    </row>
    <row r="141" spans="1:46" ht="18" customHeight="1">
      <c r="V141" s="318"/>
      <c r="W141" s="318"/>
      <c r="X141" s="318"/>
      <c r="Y141" s="318"/>
      <c r="Z141" s="318"/>
      <c r="AA141" s="318"/>
      <c r="AB141" s="318"/>
      <c r="AC141" s="318"/>
      <c r="AD141" s="318"/>
      <c r="AE141" s="318"/>
      <c r="AF141" s="318"/>
      <c r="AG141" s="318"/>
      <c r="AH141" s="318"/>
      <c r="AI141" s="318"/>
      <c r="AJ141" s="318"/>
      <c r="AK141" s="318"/>
      <c r="AL141" s="318"/>
      <c r="AM141" s="318"/>
      <c r="AN141" s="318"/>
      <c r="AO141" s="318"/>
      <c r="AP141" s="318"/>
      <c r="AQ141" s="318"/>
      <c r="AR141" s="318"/>
      <c r="AS141" s="318"/>
      <c r="AT141" s="318"/>
    </row>
    <row r="142" spans="1:46" ht="18" customHeight="1">
      <c r="V142" s="318"/>
      <c r="W142" s="318"/>
      <c r="X142" s="318"/>
      <c r="Y142" s="318"/>
      <c r="Z142" s="318"/>
      <c r="AA142" s="318"/>
      <c r="AB142" s="318"/>
      <c r="AC142" s="318"/>
      <c r="AD142" s="318"/>
      <c r="AE142" s="318"/>
      <c r="AF142" s="318"/>
      <c r="AG142" s="318"/>
      <c r="AH142" s="318"/>
      <c r="AI142" s="318"/>
      <c r="AJ142" s="318"/>
      <c r="AK142" s="318"/>
      <c r="AL142" s="318"/>
      <c r="AM142" s="318"/>
      <c r="AN142" s="318"/>
      <c r="AO142" s="318"/>
      <c r="AP142" s="318"/>
      <c r="AQ142" s="318"/>
      <c r="AR142" s="318"/>
      <c r="AS142" s="318"/>
      <c r="AT142" s="318"/>
    </row>
    <row r="143" spans="1:46" ht="18" customHeight="1">
      <c r="V143" s="318"/>
      <c r="W143" s="318"/>
      <c r="X143" s="318"/>
      <c r="Y143" s="318"/>
      <c r="Z143" s="318"/>
      <c r="AA143" s="318"/>
      <c r="AB143" s="318"/>
      <c r="AC143" s="318"/>
      <c r="AD143" s="318"/>
      <c r="AE143" s="318"/>
      <c r="AF143" s="318"/>
      <c r="AG143" s="318"/>
      <c r="AH143" s="318"/>
      <c r="AI143" s="318"/>
      <c r="AJ143" s="318"/>
      <c r="AK143" s="318"/>
      <c r="AL143" s="318"/>
      <c r="AM143" s="318"/>
      <c r="AN143" s="318"/>
      <c r="AO143" s="318"/>
      <c r="AP143" s="318"/>
      <c r="AQ143" s="318"/>
      <c r="AR143" s="318"/>
      <c r="AS143" s="318"/>
      <c r="AT143" s="318"/>
    </row>
    <row r="144" spans="1:46" ht="18" customHeight="1">
      <c r="V144" s="318"/>
      <c r="W144" s="318"/>
      <c r="X144" s="318"/>
      <c r="Y144" s="318"/>
      <c r="Z144" s="318"/>
      <c r="AA144" s="318"/>
      <c r="AB144" s="318"/>
      <c r="AC144" s="318"/>
      <c r="AD144" s="318"/>
      <c r="AE144" s="318"/>
      <c r="AF144" s="318"/>
      <c r="AG144" s="318"/>
      <c r="AH144" s="318"/>
      <c r="AI144" s="318"/>
      <c r="AJ144" s="318"/>
      <c r="AK144" s="318"/>
      <c r="AL144" s="318"/>
      <c r="AM144" s="318"/>
      <c r="AN144" s="318"/>
      <c r="AO144" s="318"/>
      <c r="AP144" s="318"/>
      <c r="AQ144" s="318"/>
      <c r="AR144" s="318"/>
      <c r="AS144" s="318"/>
      <c r="AT144" s="318"/>
    </row>
    <row r="145" spans="22:46" ht="18" customHeight="1">
      <c r="V145" s="318"/>
      <c r="W145" s="318"/>
      <c r="X145" s="318"/>
      <c r="Y145" s="318"/>
      <c r="Z145" s="318"/>
      <c r="AA145" s="318"/>
      <c r="AB145" s="318"/>
      <c r="AC145" s="318"/>
      <c r="AD145" s="318"/>
      <c r="AE145" s="318"/>
      <c r="AF145" s="318"/>
      <c r="AG145" s="318"/>
      <c r="AH145" s="318"/>
      <c r="AI145" s="318"/>
      <c r="AJ145" s="318"/>
      <c r="AK145" s="318"/>
      <c r="AL145" s="318"/>
      <c r="AM145" s="318"/>
      <c r="AN145" s="318"/>
      <c r="AO145" s="318"/>
      <c r="AP145" s="318"/>
      <c r="AQ145" s="318"/>
      <c r="AR145" s="318"/>
      <c r="AS145" s="318"/>
      <c r="AT145" s="318"/>
    </row>
    <row r="146" spans="22:46" ht="18" customHeight="1">
      <c r="V146" s="318"/>
      <c r="W146" s="318"/>
      <c r="X146" s="318"/>
      <c r="Y146" s="318"/>
      <c r="Z146" s="318"/>
      <c r="AA146" s="318"/>
      <c r="AB146" s="318"/>
      <c r="AC146" s="318"/>
      <c r="AD146" s="318"/>
      <c r="AE146" s="318"/>
      <c r="AF146" s="318"/>
      <c r="AG146" s="318"/>
      <c r="AH146" s="318"/>
      <c r="AI146" s="318"/>
      <c r="AJ146" s="318"/>
      <c r="AK146" s="318"/>
      <c r="AL146" s="318"/>
      <c r="AM146" s="318"/>
      <c r="AN146" s="318"/>
      <c r="AO146" s="318"/>
      <c r="AP146" s="318"/>
      <c r="AQ146" s="318"/>
      <c r="AR146" s="318"/>
      <c r="AS146" s="318"/>
      <c r="AT146" s="318"/>
    </row>
    <row r="147" spans="22:46" ht="18" customHeight="1">
      <c r="V147" s="318"/>
      <c r="W147" s="318"/>
      <c r="X147" s="318"/>
      <c r="Y147" s="318"/>
      <c r="Z147" s="318"/>
      <c r="AA147" s="318"/>
      <c r="AB147" s="318"/>
      <c r="AC147" s="318"/>
      <c r="AD147" s="318"/>
      <c r="AE147" s="318"/>
      <c r="AF147" s="318"/>
      <c r="AG147" s="318"/>
      <c r="AH147" s="318"/>
      <c r="AI147" s="318"/>
      <c r="AJ147" s="318"/>
      <c r="AK147" s="318"/>
      <c r="AL147" s="318"/>
      <c r="AM147" s="318"/>
      <c r="AN147" s="318"/>
      <c r="AO147" s="318"/>
      <c r="AP147" s="318"/>
      <c r="AQ147" s="318"/>
      <c r="AR147" s="318"/>
      <c r="AS147" s="318"/>
      <c r="AT147" s="318"/>
    </row>
    <row r="148" spans="22:46" ht="18" customHeight="1">
      <c r="V148" s="318"/>
      <c r="W148" s="318"/>
      <c r="X148" s="318"/>
      <c r="Y148" s="318"/>
      <c r="Z148" s="318"/>
      <c r="AA148" s="318"/>
      <c r="AB148" s="318"/>
      <c r="AC148" s="318"/>
      <c r="AD148" s="318"/>
      <c r="AE148" s="318"/>
      <c r="AF148" s="318"/>
      <c r="AG148" s="318"/>
      <c r="AH148" s="318"/>
      <c r="AI148" s="318"/>
      <c r="AJ148" s="318"/>
      <c r="AK148" s="318"/>
      <c r="AL148" s="318"/>
      <c r="AM148" s="318"/>
      <c r="AN148" s="318"/>
      <c r="AO148" s="318"/>
      <c r="AP148" s="318"/>
      <c r="AQ148" s="318"/>
      <c r="AR148" s="318"/>
      <c r="AS148" s="318"/>
      <c r="AT148" s="318"/>
    </row>
    <row r="149" spans="22:46" ht="18" customHeight="1">
      <c r="V149" s="318"/>
      <c r="W149" s="318"/>
      <c r="X149" s="318"/>
      <c r="Y149" s="318"/>
      <c r="Z149" s="318"/>
      <c r="AA149" s="318"/>
      <c r="AB149" s="318"/>
      <c r="AC149" s="318"/>
      <c r="AD149" s="318"/>
      <c r="AE149" s="318"/>
      <c r="AF149" s="318"/>
      <c r="AG149" s="318"/>
      <c r="AH149" s="318"/>
      <c r="AI149" s="318"/>
      <c r="AJ149" s="318"/>
      <c r="AK149" s="318"/>
      <c r="AL149" s="318"/>
      <c r="AM149" s="318"/>
      <c r="AN149" s="318"/>
      <c r="AO149" s="318"/>
      <c r="AP149" s="318"/>
      <c r="AQ149" s="318"/>
      <c r="AR149" s="318"/>
      <c r="AS149" s="318"/>
      <c r="AT149" s="318"/>
    </row>
    <row r="150" spans="22:46" ht="18" customHeight="1">
      <c r="V150" s="318"/>
      <c r="W150" s="318"/>
      <c r="X150" s="318"/>
      <c r="Y150" s="318"/>
      <c r="Z150" s="318"/>
      <c r="AA150" s="318"/>
      <c r="AB150" s="318"/>
      <c r="AC150" s="318"/>
      <c r="AD150" s="318"/>
      <c r="AE150" s="318"/>
      <c r="AF150" s="318"/>
      <c r="AG150" s="318"/>
      <c r="AH150" s="318"/>
      <c r="AI150" s="318"/>
      <c r="AJ150" s="318"/>
      <c r="AK150" s="318"/>
      <c r="AL150" s="318"/>
      <c r="AM150" s="318"/>
      <c r="AN150" s="318"/>
      <c r="AO150" s="318"/>
      <c r="AP150" s="318"/>
      <c r="AQ150" s="318"/>
      <c r="AR150" s="318"/>
      <c r="AS150" s="318"/>
      <c r="AT150" s="318"/>
    </row>
    <row r="151" spans="22:46" ht="18" customHeight="1">
      <c r="V151" s="318"/>
      <c r="W151" s="318"/>
      <c r="X151" s="318"/>
      <c r="Y151" s="318"/>
      <c r="Z151" s="318"/>
      <c r="AA151" s="318"/>
      <c r="AB151" s="318"/>
      <c r="AC151" s="318"/>
      <c r="AD151" s="318"/>
      <c r="AE151" s="318"/>
      <c r="AF151" s="318"/>
      <c r="AG151" s="318"/>
      <c r="AH151" s="318"/>
      <c r="AI151" s="318"/>
      <c r="AJ151" s="318"/>
      <c r="AK151" s="318"/>
      <c r="AL151" s="318"/>
      <c r="AM151" s="318"/>
      <c r="AN151" s="318"/>
      <c r="AO151" s="318"/>
      <c r="AP151" s="318"/>
      <c r="AQ151" s="318"/>
      <c r="AR151" s="318"/>
      <c r="AS151" s="318"/>
      <c r="AT151" s="318"/>
    </row>
    <row r="152" spans="22:46" ht="18" customHeight="1">
      <c r="V152" s="318"/>
      <c r="W152" s="318"/>
      <c r="X152" s="318"/>
      <c r="Y152" s="318"/>
      <c r="Z152" s="318"/>
      <c r="AA152" s="318"/>
      <c r="AB152" s="318"/>
      <c r="AC152" s="318"/>
      <c r="AD152" s="318"/>
      <c r="AE152" s="318"/>
      <c r="AF152" s="318"/>
      <c r="AG152" s="318"/>
      <c r="AH152" s="318"/>
      <c r="AI152" s="318"/>
      <c r="AJ152" s="318"/>
      <c r="AK152" s="318"/>
      <c r="AL152" s="318"/>
      <c r="AM152" s="318"/>
      <c r="AN152" s="318"/>
      <c r="AO152" s="318"/>
      <c r="AP152" s="318"/>
      <c r="AQ152" s="318"/>
      <c r="AR152" s="318"/>
      <c r="AS152" s="318"/>
      <c r="AT152" s="318"/>
    </row>
    <row r="153" spans="22:46" ht="18" customHeight="1">
      <c r="V153" s="318"/>
      <c r="W153" s="318"/>
      <c r="X153" s="318"/>
      <c r="Y153" s="318"/>
      <c r="Z153" s="318"/>
      <c r="AA153" s="318"/>
      <c r="AB153" s="318"/>
      <c r="AC153" s="318"/>
      <c r="AD153" s="318"/>
      <c r="AE153" s="318"/>
      <c r="AF153" s="318"/>
      <c r="AG153" s="318"/>
      <c r="AH153" s="318"/>
      <c r="AI153" s="318"/>
      <c r="AJ153" s="318"/>
      <c r="AK153" s="318"/>
      <c r="AL153" s="318"/>
      <c r="AM153" s="318"/>
      <c r="AN153" s="318"/>
      <c r="AO153" s="318"/>
      <c r="AP153" s="318"/>
      <c r="AQ153" s="318"/>
      <c r="AR153" s="318"/>
      <c r="AS153" s="318"/>
      <c r="AT153" s="318"/>
    </row>
    <row r="154" spans="22:46" ht="18" customHeight="1">
      <c r="V154" s="318"/>
      <c r="W154" s="318"/>
      <c r="X154" s="318"/>
      <c r="Y154" s="318"/>
      <c r="Z154" s="318"/>
      <c r="AA154" s="318"/>
      <c r="AB154" s="318"/>
      <c r="AC154" s="318"/>
      <c r="AD154" s="318"/>
      <c r="AE154" s="318"/>
      <c r="AF154" s="318"/>
      <c r="AG154" s="318"/>
      <c r="AH154" s="318"/>
      <c r="AI154" s="318"/>
      <c r="AJ154" s="318"/>
      <c r="AK154" s="318"/>
      <c r="AL154" s="318"/>
      <c r="AM154" s="318"/>
      <c r="AN154" s="318"/>
      <c r="AO154" s="318"/>
      <c r="AP154" s="318"/>
      <c r="AQ154" s="318"/>
      <c r="AR154" s="318"/>
      <c r="AS154" s="318"/>
      <c r="AT154" s="318"/>
    </row>
    <row r="155" spans="22:46" ht="18" customHeight="1">
      <c r="V155" s="318"/>
      <c r="W155" s="318"/>
      <c r="X155" s="318"/>
      <c r="Y155" s="318"/>
      <c r="Z155" s="318"/>
      <c r="AA155" s="318"/>
      <c r="AB155" s="318"/>
      <c r="AC155" s="318"/>
      <c r="AD155" s="318"/>
      <c r="AE155" s="318"/>
      <c r="AF155" s="318"/>
      <c r="AG155" s="318"/>
      <c r="AH155" s="318"/>
      <c r="AI155" s="318"/>
      <c r="AJ155" s="318"/>
      <c r="AK155" s="318"/>
      <c r="AL155" s="318"/>
      <c r="AM155" s="318"/>
      <c r="AN155" s="318"/>
      <c r="AO155" s="318"/>
      <c r="AP155" s="318"/>
      <c r="AQ155" s="318"/>
      <c r="AR155" s="318"/>
      <c r="AS155" s="318"/>
      <c r="AT155" s="318"/>
    </row>
    <row r="156" spans="22:46" ht="18" customHeight="1">
      <c r="V156" s="318"/>
      <c r="W156" s="318"/>
      <c r="X156" s="318"/>
      <c r="Y156" s="318"/>
      <c r="Z156" s="318"/>
      <c r="AA156" s="318"/>
      <c r="AB156" s="318"/>
      <c r="AC156" s="318"/>
      <c r="AD156" s="318"/>
      <c r="AE156" s="318"/>
      <c r="AF156" s="318"/>
      <c r="AG156" s="318"/>
      <c r="AH156" s="318"/>
      <c r="AI156" s="318"/>
      <c r="AJ156" s="318"/>
      <c r="AK156" s="318"/>
      <c r="AL156" s="318"/>
      <c r="AM156" s="318"/>
      <c r="AN156" s="318"/>
      <c r="AO156" s="318"/>
      <c r="AP156" s="318"/>
      <c r="AQ156" s="318"/>
      <c r="AR156" s="318"/>
      <c r="AS156" s="318"/>
      <c r="AT156" s="318"/>
    </row>
    <row r="157" spans="22:46" ht="18" customHeight="1">
      <c r="V157" s="318"/>
      <c r="W157" s="318"/>
      <c r="X157" s="318"/>
      <c r="Y157" s="318"/>
      <c r="Z157" s="318"/>
      <c r="AA157" s="318"/>
      <c r="AB157" s="318"/>
      <c r="AC157" s="318"/>
      <c r="AD157" s="318"/>
      <c r="AE157" s="318"/>
      <c r="AF157" s="318"/>
      <c r="AG157" s="318"/>
      <c r="AH157" s="318"/>
      <c r="AI157" s="318"/>
      <c r="AJ157" s="318"/>
      <c r="AK157" s="318"/>
      <c r="AL157" s="318"/>
      <c r="AM157" s="318"/>
      <c r="AN157" s="318"/>
      <c r="AO157" s="318"/>
      <c r="AP157" s="318"/>
      <c r="AQ157" s="318"/>
      <c r="AR157" s="318"/>
      <c r="AS157" s="318"/>
      <c r="AT157" s="318"/>
    </row>
    <row r="158" spans="22:46" ht="18" customHeight="1">
      <c r="V158" s="318"/>
      <c r="W158" s="318"/>
      <c r="X158" s="318"/>
      <c r="Y158" s="318"/>
      <c r="Z158" s="318"/>
      <c r="AA158" s="318"/>
      <c r="AB158" s="318"/>
      <c r="AC158" s="318"/>
      <c r="AD158" s="318"/>
      <c r="AE158" s="318"/>
      <c r="AF158" s="318"/>
      <c r="AG158" s="318"/>
      <c r="AH158" s="318"/>
      <c r="AI158" s="318"/>
      <c r="AJ158" s="318"/>
      <c r="AK158" s="318"/>
      <c r="AL158" s="318"/>
      <c r="AM158" s="318"/>
      <c r="AN158" s="318"/>
      <c r="AO158" s="318"/>
      <c r="AP158" s="318"/>
      <c r="AQ158" s="318"/>
      <c r="AR158" s="318"/>
      <c r="AS158" s="318"/>
      <c r="AT158" s="318"/>
    </row>
    <row r="159" spans="22:46" ht="18" customHeight="1">
      <c r="V159" s="318"/>
      <c r="W159" s="318"/>
      <c r="X159" s="318"/>
      <c r="Y159" s="318"/>
      <c r="Z159" s="318"/>
      <c r="AA159" s="318"/>
      <c r="AB159" s="318"/>
      <c r="AC159" s="318"/>
      <c r="AD159" s="318"/>
      <c r="AE159" s="318"/>
      <c r="AF159" s="318"/>
      <c r="AG159" s="318"/>
      <c r="AH159" s="318"/>
      <c r="AI159" s="318"/>
      <c r="AJ159" s="318"/>
      <c r="AK159" s="318"/>
      <c r="AL159" s="318"/>
      <c r="AM159" s="318"/>
      <c r="AN159" s="318"/>
      <c r="AO159" s="318"/>
      <c r="AP159" s="318"/>
      <c r="AQ159" s="318"/>
      <c r="AR159" s="318"/>
      <c r="AS159" s="318"/>
      <c r="AT159" s="318"/>
    </row>
    <row r="160" spans="22:46" ht="18" customHeight="1">
      <c r="V160" s="318"/>
      <c r="W160" s="318"/>
      <c r="X160" s="318"/>
      <c r="Y160" s="318"/>
      <c r="Z160" s="318"/>
      <c r="AA160" s="318"/>
      <c r="AB160" s="318"/>
      <c r="AC160" s="318"/>
      <c r="AD160" s="318"/>
      <c r="AE160" s="318"/>
      <c r="AF160" s="318"/>
      <c r="AG160" s="318"/>
      <c r="AH160" s="318"/>
      <c r="AI160" s="318"/>
      <c r="AJ160" s="318"/>
      <c r="AK160" s="318"/>
      <c r="AL160" s="318"/>
      <c r="AM160" s="318"/>
      <c r="AN160" s="318"/>
      <c r="AO160" s="318"/>
      <c r="AP160" s="318"/>
      <c r="AQ160" s="318"/>
      <c r="AR160" s="318"/>
      <c r="AS160" s="318"/>
      <c r="AT160" s="318"/>
    </row>
    <row r="161" spans="22:46" ht="18" customHeight="1">
      <c r="V161" s="318"/>
      <c r="W161" s="318"/>
      <c r="X161" s="318"/>
      <c r="Y161" s="318"/>
      <c r="Z161" s="318"/>
      <c r="AA161" s="318"/>
      <c r="AB161" s="318"/>
      <c r="AC161" s="318"/>
      <c r="AD161" s="318"/>
      <c r="AE161" s="318"/>
      <c r="AF161" s="318"/>
      <c r="AG161" s="318"/>
      <c r="AH161" s="318"/>
      <c r="AI161" s="318"/>
      <c r="AJ161" s="318"/>
      <c r="AK161" s="318"/>
      <c r="AL161" s="318"/>
      <c r="AM161" s="318"/>
      <c r="AN161" s="318"/>
      <c r="AO161" s="318"/>
      <c r="AP161" s="318"/>
      <c r="AQ161" s="318"/>
      <c r="AR161" s="318"/>
      <c r="AS161" s="318"/>
      <c r="AT161" s="318"/>
    </row>
    <row r="162" spans="22:46" ht="18" customHeight="1">
      <c r="V162" s="318"/>
      <c r="W162" s="318"/>
      <c r="X162" s="318"/>
      <c r="Y162" s="318"/>
      <c r="Z162" s="318"/>
      <c r="AA162" s="318"/>
      <c r="AB162" s="318"/>
      <c r="AC162" s="318"/>
      <c r="AD162" s="318"/>
      <c r="AE162" s="318"/>
      <c r="AF162" s="318"/>
      <c r="AG162" s="318"/>
      <c r="AH162" s="318"/>
      <c r="AI162" s="318"/>
      <c r="AJ162" s="318"/>
      <c r="AK162" s="318"/>
      <c r="AL162" s="318"/>
      <c r="AM162" s="318"/>
      <c r="AN162" s="318"/>
      <c r="AO162" s="318"/>
      <c r="AP162" s="318"/>
      <c r="AQ162" s="318"/>
      <c r="AR162" s="318"/>
      <c r="AS162" s="318"/>
      <c r="AT162" s="318"/>
    </row>
    <row r="163" spans="22:46" ht="18" customHeight="1">
      <c r="V163" s="318"/>
      <c r="W163" s="318"/>
      <c r="X163" s="318"/>
      <c r="Y163" s="318"/>
      <c r="Z163" s="318"/>
      <c r="AA163" s="318"/>
      <c r="AB163" s="318"/>
      <c r="AC163" s="318"/>
      <c r="AD163" s="318"/>
      <c r="AE163" s="318"/>
      <c r="AF163" s="318"/>
      <c r="AG163" s="318"/>
      <c r="AH163" s="318"/>
      <c r="AI163" s="318"/>
      <c r="AJ163" s="318"/>
      <c r="AK163" s="318"/>
      <c r="AL163" s="318"/>
      <c r="AM163" s="318"/>
      <c r="AN163" s="318"/>
      <c r="AO163" s="318"/>
      <c r="AP163" s="318"/>
      <c r="AQ163" s="318"/>
      <c r="AR163" s="318"/>
      <c r="AS163" s="318"/>
      <c r="AT163" s="318"/>
    </row>
    <row r="164" spans="22:46" ht="18" customHeight="1">
      <c r="V164" s="318"/>
      <c r="W164" s="318"/>
      <c r="X164" s="318"/>
      <c r="Y164" s="318"/>
      <c r="Z164" s="318"/>
      <c r="AA164" s="318"/>
      <c r="AB164" s="318"/>
      <c r="AC164" s="318"/>
      <c r="AD164" s="318"/>
      <c r="AE164" s="318"/>
      <c r="AF164" s="318"/>
      <c r="AG164" s="318"/>
      <c r="AH164" s="318"/>
      <c r="AI164" s="318"/>
      <c r="AJ164" s="318"/>
      <c r="AK164" s="318"/>
      <c r="AL164" s="318"/>
      <c r="AM164" s="318"/>
      <c r="AN164" s="318"/>
      <c r="AO164" s="318"/>
      <c r="AP164" s="318"/>
      <c r="AQ164" s="318"/>
      <c r="AR164" s="318"/>
      <c r="AS164" s="318"/>
      <c r="AT164" s="318"/>
    </row>
    <row r="165" spans="22:46" ht="18" customHeight="1">
      <c r="V165" s="318"/>
      <c r="W165" s="318"/>
      <c r="X165" s="318"/>
      <c r="Y165" s="318"/>
      <c r="Z165" s="318"/>
      <c r="AA165" s="318"/>
      <c r="AB165" s="318"/>
      <c r="AC165" s="318"/>
      <c r="AD165" s="318"/>
      <c r="AE165" s="318"/>
      <c r="AF165" s="318"/>
      <c r="AG165" s="318"/>
      <c r="AH165" s="318"/>
      <c r="AI165" s="318"/>
      <c r="AJ165" s="318"/>
      <c r="AK165" s="318"/>
      <c r="AL165" s="318"/>
      <c r="AM165" s="318"/>
      <c r="AN165" s="318"/>
      <c r="AO165" s="318"/>
      <c r="AP165" s="318"/>
      <c r="AQ165" s="318"/>
      <c r="AR165" s="318"/>
      <c r="AS165" s="318"/>
      <c r="AT165" s="318"/>
    </row>
    <row r="166" spans="22:46" ht="18" customHeight="1">
      <c r="V166" s="318"/>
      <c r="W166" s="318"/>
      <c r="X166" s="318"/>
      <c r="Y166" s="318"/>
      <c r="Z166" s="318"/>
      <c r="AA166" s="318"/>
      <c r="AB166" s="318"/>
      <c r="AC166" s="318"/>
      <c r="AD166" s="318"/>
      <c r="AE166" s="318"/>
      <c r="AF166" s="318"/>
      <c r="AG166" s="318"/>
      <c r="AH166" s="318"/>
      <c r="AI166" s="318"/>
      <c r="AJ166" s="318"/>
      <c r="AK166" s="318"/>
      <c r="AL166" s="318"/>
      <c r="AM166" s="318"/>
      <c r="AN166" s="318"/>
      <c r="AO166" s="318"/>
      <c r="AP166" s="318"/>
      <c r="AQ166" s="318"/>
      <c r="AR166" s="318"/>
      <c r="AS166" s="318"/>
      <c r="AT166" s="318"/>
    </row>
    <row r="167" spans="22:46" ht="18" customHeight="1">
      <c r="V167" s="318"/>
      <c r="W167" s="318"/>
      <c r="X167" s="318"/>
      <c r="Y167" s="318"/>
      <c r="Z167" s="318"/>
      <c r="AA167" s="318"/>
      <c r="AB167" s="318"/>
      <c r="AC167" s="318"/>
      <c r="AD167" s="318"/>
      <c r="AE167" s="318"/>
      <c r="AF167" s="318"/>
      <c r="AG167" s="318"/>
      <c r="AH167" s="318"/>
      <c r="AI167" s="318"/>
      <c r="AJ167" s="318"/>
      <c r="AK167" s="318"/>
      <c r="AL167" s="318"/>
      <c r="AM167" s="318"/>
      <c r="AN167" s="318"/>
      <c r="AO167" s="318"/>
      <c r="AP167" s="318"/>
      <c r="AQ167" s="318"/>
      <c r="AR167" s="318"/>
      <c r="AS167" s="318"/>
      <c r="AT167" s="318"/>
    </row>
    <row r="168" spans="22:46" ht="18" customHeight="1">
      <c r="V168" s="318"/>
      <c r="W168" s="318"/>
      <c r="X168" s="318"/>
      <c r="Y168" s="318"/>
      <c r="Z168" s="318"/>
      <c r="AA168" s="318"/>
      <c r="AB168" s="318"/>
      <c r="AC168" s="318"/>
      <c r="AD168" s="318"/>
      <c r="AE168" s="318"/>
      <c r="AF168" s="318"/>
      <c r="AG168" s="318"/>
      <c r="AH168" s="318"/>
      <c r="AI168" s="318"/>
      <c r="AJ168" s="318"/>
      <c r="AK168" s="318"/>
      <c r="AL168" s="318"/>
      <c r="AM168" s="318"/>
      <c r="AN168" s="318"/>
      <c r="AO168" s="318"/>
      <c r="AP168" s="318"/>
      <c r="AQ168" s="318"/>
      <c r="AR168" s="318"/>
      <c r="AS168" s="318"/>
      <c r="AT168" s="318"/>
    </row>
    <row r="169" spans="22:46" ht="18" customHeight="1">
      <c r="V169" s="318"/>
      <c r="W169" s="318"/>
      <c r="X169" s="318"/>
      <c r="Y169" s="318"/>
      <c r="Z169" s="318"/>
      <c r="AA169" s="318"/>
      <c r="AB169" s="318"/>
      <c r="AC169" s="318"/>
      <c r="AD169" s="318"/>
      <c r="AE169" s="318"/>
      <c r="AF169" s="318"/>
      <c r="AG169" s="318"/>
      <c r="AH169" s="318"/>
      <c r="AI169" s="318"/>
      <c r="AJ169" s="318"/>
      <c r="AK169" s="318"/>
      <c r="AL169" s="318"/>
      <c r="AM169" s="318"/>
      <c r="AN169" s="318"/>
      <c r="AO169" s="318"/>
      <c r="AP169" s="318"/>
      <c r="AQ169" s="318"/>
      <c r="AR169" s="318"/>
      <c r="AS169" s="318"/>
      <c r="AT169" s="318"/>
    </row>
    <row r="170" spans="22:46" ht="18" customHeight="1">
      <c r="V170" s="318"/>
      <c r="W170" s="318"/>
      <c r="X170" s="318"/>
      <c r="Y170" s="318"/>
      <c r="Z170" s="318"/>
      <c r="AA170" s="318"/>
      <c r="AB170" s="318"/>
      <c r="AC170" s="318"/>
      <c r="AD170" s="318"/>
      <c r="AE170" s="318"/>
      <c r="AF170" s="318"/>
      <c r="AG170" s="318"/>
      <c r="AH170" s="318"/>
      <c r="AI170" s="318"/>
      <c r="AJ170" s="318"/>
      <c r="AK170" s="318"/>
      <c r="AL170" s="318"/>
      <c r="AM170" s="318"/>
      <c r="AN170" s="318"/>
      <c r="AO170" s="318"/>
      <c r="AP170" s="318"/>
      <c r="AQ170" s="318"/>
      <c r="AR170" s="318"/>
      <c r="AS170" s="318"/>
      <c r="AT170" s="318"/>
    </row>
    <row r="171" spans="22:46" ht="18" customHeight="1">
      <c r="V171" s="318"/>
      <c r="W171" s="318"/>
      <c r="X171" s="318"/>
      <c r="Y171" s="318"/>
      <c r="Z171" s="318"/>
      <c r="AA171" s="318"/>
      <c r="AB171" s="318"/>
      <c r="AC171" s="318"/>
      <c r="AD171" s="318"/>
      <c r="AE171" s="318"/>
      <c r="AF171" s="318"/>
      <c r="AG171" s="318"/>
      <c r="AH171" s="318"/>
      <c r="AI171" s="318"/>
      <c r="AJ171" s="318"/>
      <c r="AK171" s="318"/>
      <c r="AL171" s="318"/>
      <c r="AM171" s="318"/>
      <c r="AN171" s="318"/>
      <c r="AO171" s="318"/>
      <c r="AP171" s="318"/>
      <c r="AQ171" s="318"/>
      <c r="AR171" s="318"/>
      <c r="AS171" s="318"/>
      <c r="AT171" s="318"/>
    </row>
    <row r="172" spans="22:46" ht="18" customHeight="1">
      <c r="V172" s="318"/>
      <c r="W172" s="318"/>
      <c r="X172" s="318"/>
      <c r="Y172" s="318"/>
      <c r="Z172" s="318"/>
      <c r="AA172" s="318"/>
      <c r="AB172" s="318"/>
      <c r="AC172" s="318"/>
      <c r="AD172" s="318"/>
      <c r="AE172" s="318"/>
      <c r="AF172" s="318"/>
      <c r="AG172" s="318"/>
      <c r="AH172" s="318"/>
      <c r="AI172" s="318"/>
      <c r="AJ172" s="318"/>
      <c r="AK172" s="318"/>
      <c r="AL172" s="318"/>
      <c r="AM172" s="318"/>
      <c r="AN172" s="318"/>
      <c r="AO172" s="318"/>
      <c r="AP172" s="318"/>
      <c r="AQ172" s="318"/>
      <c r="AR172" s="318"/>
      <c r="AS172" s="318"/>
      <c r="AT172" s="318"/>
    </row>
    <row r="173" spans="22:46" ht="18" customHeight="1">
      <c r="V173" s="318"/>
      <c r="W173" s="318"/>
      <c r="X173" s="318"/>
      <c r="Y173" s="318"/>
      <c r="Z173" s="318"/>
      <c r="AA173" s="318"/>
      <c r="AB173" s="318"/>
      <c r="AC173" s="318"/>
      <c r="AD173" s="318"/>
      <c r="AE173" s="318"/>
      <c r="AF173" s="318"/>
      <c r="AG173" s="318"/>
      <c r="AH173" s="318"/>
      <c r="AI173" s="318"/>
      <c r="AJ173" s="318"/>
      <c r="AK173" s="318"/>
      <c r="AL173" s="318"/>
      <c r="AM173" s="318"/>
      <c r="AN173" s="318"/>
      <c r="AO173" s="318"/>
      <c r="AP173" s="318"/>
      <c r="AQ173" s="318"/>
      <c r="AR173" s="318"/>
      <c r="AS173" s="318"/>
      <c r="AT173" s="318"/>
    </row>
    <row r="174" spans="22:46" ht="18" customHeight="1">
      <c r="V174" s="318"/>
      <c r="W174" s="318"/>
      <c r="X174" s="318"/>
      <c r="Y174" s="318"/>
      <c r="Z174" s="318"/>
      <c r="AA174" s="318"/>
      <c r="AB174" s="318"/>
      <c r="AC174" s="318"/>
      <c r="AD174" s="318"/>
      <c r="AE174" s="318"/>
      <c r="AF174" s="318"/>
      <c r="AG174" s="318"/>
      <c r="AH174" s="318"/>
      <c r="AI174" s="318"/>
      <c r="AJ174" s="318"/>
      <c r="AK174" s="318"/>
      <c r="AL174" s="318"/>
      <c r="AM174" s="318"/>
      <c r="AN174" s="318"/>
      <c r="AO174" s="318"/>
      <c r="AP174" s="318"/>
      <c r="AQ174" s="318"/>
      <c r="AR174" s="318"/>
      <c r="AS174" s="318"/>
      <c r="AT174" s="318"/>
    </row>
  </sheetData>
  <mergeCells count="441">
    <mergeCell ref="AL135:AP135"/>
    <mergeCell ref="AL125:AP125"/>
    <mergeCell ref="A126:C126"/>
    <mergeCell ref="D126:O126"/>
    <mergeCell ref="T126:U126"/>
    <mergeCell ref="H128:I128"/>
    <mergeCell ref="L128:N128"/>
    <mergeCell ref="P128:S128"/>
    <mergeCell ref="W128:AA129"/>
    <mergeCell ref="AB128:AK128"/>
    <mergeCell ref="AL128:AP129"/>
    <mergeCell ref="D129:O129"/>
    <mergeCell ref="H127:I127"/>
    <mergeCell ref="L127:N127"/>
    <mergeCell ref="P127:S127"/>
    <mergeCell ref="P126:S126"/>
    <mergeCell ref="W130:AA130"/>
    <mergeCell ref="AB130:AF130"/>
    <mergeCell ref="AG130:AK130"/>
    <mergeCell ref="W125:AA125"/>
    <mergeCell ref="AB125:AK125"/>
    <mergeCell ref="AL130:AP130"/>
    <mergeCell ref="AL132:AP132"/>
    <mergeCell ref="AL134:AP134"/>
    <mergeCell ref="I122:Q122"/>
    <mergeCell ref="R122:U122"/>
    <mergeCell ref="W124:AA124"/>
    <mergeCell ref="AG123:AK123"/>
    <mergeCell ref="A135:C135"/>
    <mergeCell ref="D135:O135"/>
    <mergeCell ref="P135:S135"/>
    <mergeCell ref="W135:AA135"/>
    <mergeCell ref="AB135:AK135"/>
    <mergeCell ref="A122:H122"/>
    <mergeCell ref="A123:D123"/>
    <mergeCell ref="E123:H123"/>
    <mergeCell ref="I123:Q123"/>
    <mergeCell ref="R123:U123"/>
    <mergeCell ref="F130:I130"/>
    <mergeCell ref="L130:N130"/>
    <mergeCell ref="P130:S130"/>
    <mergeCell ref="AB129:AF129"/>
    <mergeCell ref="AG129:AK129"/>
    <mergeCell ref="D131:O131"/>
    <mergeCell ref="F132:I132"/>
    <mergeCell ref="L132:N132"/>
    <mergeCell ref="A133:C133"/>
    <mergeCell ref="D133:O133"/>
    <mergeCell ref="L103:N103"/>
    <mergeCell ref="P103:S103"/>
    <mergeCell ref="AA103:AB106"/>
    <mergeCell ref="F105:I105"/>
    <mergeCell ref="L105:N105"/>
    <mergeCell ref="P105:S105"/>
    <mergeCell ref="D106:O106"/>
    <mergeCell ref="AC106:AF106"/>
    <mergeCell ref="AG106:AJ106"/>
    <mergeCell ref="C8:D8"/>
    <mergeCell ref="E8:F8"/>
    <mergeCell ref="G8:I8"/>
    <mergeCell ref="J8:K8"/>
    <mergeCell ref="L8:N8"/>
    <mergeCell ref="B9:P9"/>
    <mergeCell ref="B11:G11"/>
    <mergeCell ref="H11:P11"/>
    <mergeCell ref="C12:D12"/>
    <mergeCell ref="H12:I12"/>
    <mergeCell ref="J12:K12"/>
    <mergeCell ref="L12:O12"/>
    <mergeCell ref="A1:P1"/>
    <mergeCell ref="C3:E3"/>
    <mergeCell ref="F3:H3"/>
    <mergeCell ref="I3:J3"/>
    <mergeCell ref="C7:D7"/>
    <mergeCell ref="E7:F7"/>
    <mergeCell ref="G7:I7"/>
    <mergeCell ref="J7:K7"/>
    <mergeCell ref="L7:O7"/>
    <mergeCell ref="H13:I13"/>
    <mergeCell ref="J13:K13"/>
    <mergeCell ref="L13:O13"/>
    <mergeCell ref="B15:P15"/>
    <mergeCell ref="A16:P16"/>
    <mergeCell ref="M17:O17"/>
    <mergeCell ref="C18:I18"/>
    <mergeCell ref="K18:L18"/>
    <mergeCell ref="M18:O18"/>
    <mergeCell ref="C13:D13"/>
    <mergeCell ref="E13:F13"/>
    <mergeCell ref="B14:L14"/>
    <mergeCell ref="F27:G27"/>
    <mergeCell ref="H27:I27"/>
    <mergeCell ref="K27:O27"/>
    <mergeCell ref="F28:G28"/>
    <mergeCell ref="H28:I28"/>
    <mergeCell ref="K28:O28"/>
    <mergeCell ref="P21:P22"/>
    <mergeCell ref="B19:B20"/>
    <mergeCell ref="F19:F20"/>
    <mergeCell ref="J19:J20"/>
    <mergeCell ref="K19:L20"/>
    <mergeCell ref="M19:O20"/>
    <mergeCell ref="P19:P20"/>
    <mergeCell ref="B21:B22"/>
    <mergeCell ref="F21:F22"/>
    <mergeCell ref="J21:J22"/>
    <mergeCell ref="K21:L22"/>
    <mergeCell ref="M21:O22"/>
    <mergeCell ref="C36:F36"/>
    <mergeCell ref="K36:O36"/>
    <mergeCell ref="F29:G29"/>
    <mergeCell ref="H29:I29"/>
    <mergeCell ref="K29:O29"/>
    <mergeCell ref="F31:G31"/>
    <mergeCell ref="C32:E32"/>
    <mergeCell ref="H32:I32"/>
    <mergeCell ref="K32:O32"/>
    <mergeCell ref="K33:O33"/>
    <mergeCell ref="C35:E35"/>
    <mergeCell ref="H35:I35"/>
    <mergeCell ref="K35:O35"/>
    <mergeCell ref="B52:C52"/>
    <mergeCell ref="D52:E52"/>
    <mergeCell ref="K52:L52"/>
    <mergeCell ref="F37:H37"/>
    <mergeCell ref="K37:O37"/>
    <mergeCell ref="K39:L39"/>
    <mergeCell ref="K40:L40"/>
    <mergeCell ref="K41:L41"/>
    <mergeCell ref="C43:E43"/>
    <mergeCell ref="F43:G43"/>
    <mergeCell ref="H43:I43"/>
    <mergeCell ref="K43:M43"/>
    <mergeCell ref="F45:H45"/>
    <mergeCell ref="K45:O45"/>
    <mergeCell ref="C47:E47"/>
    <mergeCell ref="F47:G47"/>
    <mergeCell ref="K47:L47"/>
    <mergeCell ref="F48:G48"/>
    <mergeCell ref="K48:L48"/>
    <mergeCell ref="K49:L49"/>
    <mergeCell ref="B51:C51"/>
    <mergeCell ref="D51:E51"/>
    <mergeCell ref="K51:L51"/>
    <mergeCell ref="F67:H67"/>
    <mergeCell ref="K67:O67"/>
    <mergeCell ref="B70:K70"/>
    <mergeCell ref="K53:L53"/>
    <mergeCell ref="K54:L54"/>
    <mergeCell ref="C56:E56"/>
    <mergeCell ref="F56:G56"/>
    <mergeCell ref="H56:I56"/>
    <mergeCell ref="K56:M56"/>
    <mergeCell ref="K58:O58"/>
    <mergeCell ref="F59:G59"/>
    <mergeCell ref="H59:I59"/>
    <mergeCell ref="K59:M59"/>
    <mergeCell ref="F61:G61"/>
    <mergeCell ref="K61:O61"/>
    <mergeCell ref="F62:G62"/>
    <mergeCell ref="H62:I62"/>
    <mergeCell ref="K62:M62"/>
    <mergeCell ref="C64:E64"/>
    <mergeCell ref="F64:G64"/>
    <mergeCell ref="K64:O64"/>
    <mergeCell ref="F65:G65"/>
    <mergeCell ref="H65:I65"/>
    <mergeCell ref="K65:M65"/>
    <mergeCell ref="B72:K72"/>
    <mergeCell ref="D74:E74"/>
    <mergeCell ref="H74:I74"/>
    <mergeCell ref="K74:L74"/>
    <mergeCell ref="L75:O75"/>
    <mergeCell ref="K76:L76"/>
    <mergeCell ref="L77:O77"/>
    <mergeCell ref="C78:E78"/>
    <mergeCell ref="F78:G78"/>
    <mergeCell ref="H78:I78"/>
    <mergeCell ref="K78:M78"/>
    <mergeCell ref="K73:L73"/>
    <mergeCell ref="M73:O73"/>
    <mergeCell ref="AP82:AU82"/>
    <mergeCell ref="AV82:AV83"/>
    <mergeCell ref="AW82:AW83"/>
    <mergeCell ref="AX82:AX83"/>
    <mergeCell ref="AY82:BF82"/>
    <mergeCell ref="BG82:BH83"/>
    <mergeCell ref="BI82:BK83"/>
    <mergeCell ref="C83:E83"/>
    <mergeCell ref="F83:I83"/>
    <mergeCell ref="K83:O83"/>
    <mergeCell ref="AP83:AS83"/>
    <mergeCell ref="AT83:AU83"/>
    <mergeCell ref="AY83:AZ83"/>
    <mergeCell ref="BA83:BB83"/>
    <mergeCell ref="BC83:BD83"/>
    <mergeCell ref="BE83:BF83"/>
    <mergeCell ref="C84:E84"/>
    <mergeCell ref="F84:I84"/>
    <mergeCell ref="K84:O84"/>
    <mergeCell ref="AQ84:AS85"/>
    <mergeCell ref="AT84:AU85"/>
    <mergeCell ref="AV84:AV85"/>
    <mergeCell ref="AW84:AW85"/>
    <mergeCell ref="AY84:AZ84"/>
    <mergeCell ref="AP84:AP86"/>
    <mergeCell ref="AQ86:AS86"/>
    <mergeCell ref="AT86:AU86"/>
    <mergeCell ref="AY86:AZ86"/>
    <mergeCell ref="BA86:BB86"/>
    <mergeCell ref="BC86:BD86"/>
    <mergeCell ref="BE86:BF86"/>
    <mergeCell ref="BG86:BH86"/>
    <mergeCell ref="BG84:BH84"/>
    <mergeCell ref="AY85:AZ85"/>
    <mergeCell ref="BA85:BB85"/>
    <mergeCell ref="BC85:BD85"/>
    <mergeCell ref="BE85:BF85"/>
    <mergeCell ref="BG85:BH85"/>
    <mergeCell ref="BA84:BB84"/>
    <mergeCell ref="BC84:BD84"/>
    <mergeCell ref="BE84:BF84"/>
    <mergeCell ref="BI84:BK86"/>
    <mergeCell ref="X88:Z89"/>
    <mergeCell ref="T90:U90"/>
    <mergeCell ref="F92:G92"/>
    <mergeCell ref="H92:I92"/>
    <mergeCell ref="K92:M92"/>
    <mergeCell ref="F93:G93"/>
    <mergeCell ref="H93:I93"/>
    <mergeCell ref="K93:M93"/>
    <mergeCell ref="K91:O91"/>
    <mergeCell ref="W88:W89"/>
    <mergeCell ref="P90:S90"/>
    <mergeCell ref="W90:W95"/>
    <mergeCell ref="X90:Z91"/>
    <mergeCell ref="X92:Z93"/>
    <mergeCell ref="X94:Z95"/>
    <mergeCell ref="AL89:AM89"/>
    <mergeCell ref="AN89:AO89"/>
    <mergeCell ref="AL90:AM90"/>
    <mergeCell ref="AH89:AI89"/>
    <mergeCell ref="AJ89:AK89"/>
    <mergeCell ref="AN90:AO90"/>
    <mergeCell ref="AJ88:AK88"/>
    <mergeCell ref="AL88:AM88"/>
    <mergeCell ref="AN88:AO88"/>
    <mergeCell ref="AN92:AO92"/>
    <mergeCell ref="AL91:AM91"/>
    <mergeCell ref="AN91:AO91"/>
    <mergeCell ref="AL92:AM92"/>
    <mergeCell ref="AL93:AM93"/>
    <mergeCell ref="AN93:AO93"/>
    <mergeCell ref="AJ93:AK93"/>
    <mergeCell ref="AJ90:AK90"/>
    <mergeCell ref="AJ91:AK91"/>
    <mergeCell ref="AJ92:AK92"/>
    <mergeCell ref="AP88:AR89"/>
    <mergeCell ref="AP90:AR95"/>
    <mergeCell ref="AH95:AI95"/>
    <mergeCell ref="AJ95:AK95"/>
    <mergeCell ref="AF88:AG88"/>
    <mergeCell ref="AH88:AI88"/>
    <mergeCell ref="AA88:AB89"/>
    <mergeCell ref="AC88:AC89"/>
    <mergeCell ref="AD88:AD89"/>
    <mergeCell ref="AF90:AG90"/>
    <mergeCell ref="AH90:AI90"/>
    <mergeCell ref="AF89:AG89"/>
    <mergeCell ref="AF91:AG91"/>
    <mergeCell ref="AH91:AI91"/>
    <mergeCell ref="AF92:AG92"/>
    <mergeCell ref="AH92:AI92"/>
    <mergeCell ref="AA90:AB91"/>
    <mergeCell ref="AC90:AC91"/>
    <mergeCell ref="AD90:AD91"/>
    <mergeCell ref="AA92:AB93"/>
    <mergeCell ref="AC92:AC93"/>
    <mergeCell ref="AD92:AD93"/>
    <mergeCell ref="AF94:AG94"/>
    <mergeCell ref="AH94:AI94"/>
    <mergeCell ref="AK98:AN98"/>
    <mergeCell ref="AK100:AN100"/>
    <mergeCell ref="AC105:AF105"/>
    <mergeCell ref="AG105:AJ105"/>
    <mergeCell ref="AC100:AF100"/>
    <mergeCell ref="AG104:AJ104"/>
    <mergeCell ref="AK104:AN104"/>
    <mergeCell ref="W98:AF98"/>
    <mergeCell ref="W99:Z106"/>
    <mergeCell ref="AA99:AB102"/>
    <mergeCell ref="AK105:AN105"/>
    <mergeCell ref="AC104:AF104"/>
    <mergeCell ref="H101:I101"/>
    <mergeCell ref="L101:N101"/>
    <mergeCell ref="P101:S101"/>
    <mergeCell ref="H103:I103"/>
    <mergeCell ref="AO98:AR98"/>
    <mergeCell ref="AC99:AF99"/>
    <mergeCell ref="AG99:AJ99"/>
    <mergeCell ref="AK99:AN99"/>
    <mergeCell ref="AO99:AR99"/>
    <mergeCell ref="AO100:AR100"/>
    <mergeCell ref="AC101:AF101"/>
    <mergeCell ref="AG101:AJ101"/>
    <mergeCell ref="AK101:AN101"/>
    <mergeCell ref="AO101:AR101"/>
    <mergeCell ref="AG100:AJ100"/>
    <mergeCell ref="AC102:AF102"/>
    <mergeCell ref="AG102:AJ102"/>
    <mergeCell ref="AK102:AN102"/>
    <mergeCell ref="AO102:AR102"/>
    <mergeCell ref="AC103:AF103"/>
    <mergeCell ref="AG103:AJ103"/>
    <mergeCell ref="AK103:AN103"/>
    <mergeCell ref="AO103:AR103"/>
    <mergeCell ref="AG98:AJ98"/>
    <mergeCell ref="AJ94:AK94"/>
    <mergeCell ref="AL94:AM94"/>
    <mergeCell ref="AN94:AO94"/>
    <mergeCell ref="AF93:AG93"/>
    <mergeCell ref="AH93:AI93"/>
    <mergeCell ref="AA94:AB95"/>
    <mergeCell ref="AC94:AC95"/>
    <mergeCell ref="AD94:AD95"/>
    <mergeCell ref="AF95:AG95"/>
    <mergeCell ref="AL95:AM95"/>
    <mergeCell ref="AN95:AO95"/>
    <mergeCell ref="AO104:AR104"/>
    <mergeCell ref="AP111:AR111"/>
    <mergeCell ref="AO105:AR105"/>
    <mergeCell ref="AK106:AN106"/>
    <mergeCell ref="AO106:AR106"/>
    <mergeCell ref="F107:I107"/>
    <mergeCell ref="L107:N107"/>
    <mergeCell ref="P107:S107"/>
    <mergeCell ref="H109:I109"/>
    <mergeCell ref="L109:N109"/>
    <mergeCell ref="P109:S109"/>
    <mergeCell ref="W109:AF110"/>
    <mergeCell ref="AG109:AI110"/>
    <mergeCell ref="AJ109:AO109"/>
    <mergeCell ref="AP109:AR110"/>
    <mergeCell ref="H111:I111"/>
    <mergeCell ref="L111:N111"/>
    <mergeCell ref="W111:Z118"/>
    <mergeCell ref="AA111:AC114"/>
    <mergeCell ref="D114:O114"/>
    <mergeCell ref="P114:S114"/>
    <mergeCell ref="AA115:AC118"/>
    <mergeCell ref="AD115:AF115"/>
    <mergeCell ref="AG115:AI115"/>
    <mergeCell ref="AJ110:AK110"/>
    <mergeCell ref="AL110:AM110"/>
    <mergeCell ref="AN110:AO110"/>
    <mergeCell ref="P111:S111"/>
    <mergeCell ref="AD111:AF111"/>
    <mergeCell ref="AG111:AI111"/>
    <mergeCell ref="AJ111:AK111"/>
    <mergeCell ref="AL111:AM111"/>
    <mergeCell ref="AN111:AO111"/>
    <mergeCell ref="AP112:AR112"/>
    <mergeCell ref="AD114:AF114"/>
    <mergeCell ref="AG114:AI114"/>
    <mergeCell ref="AL112:AM112"/>
    <mergeCell ref="AN112:AO112"/>
    <mergeCell ref="AL114:AM114"/>
    <mergeCell ref="AN114:AO114"/>
    <mergeCell ref="AJ114:AK114"/>
    <mergeCell ref="AP114:AR114"/>
    <mergeCell ref="A112:C112"/>
    <mergeCell ref="D112:O112"/>
    <mergeCell ref="P112:S112"/>
    <mergeCell ref="AD112:AF112"/>
    <mergeCell ref="AG112:AI112"/>
    <mergeCell ref="AJ112:AK112"/>
    <mergeCell ref="A116:U116"/>
    <mergeCell ref="A119:E119"/>
    <mergeCell ref="F119:I119"/>
    <mergeCell ref="J119:M119"/>
    <mergeCell ref="N119:Q119"/>
    <mergeCell ref="R119:U119"/>
    <mergeCell ref="A118:E118"/>
    <mergeCell ref="F118:I118"/>
    <mergeCell ref="J118:M118"/>
    <mergeCell ref="N118:Q118"/>
    <mergeCell ref="R118:U118"/>
    <mergeCell ref="A114:C114"/>
    <mergeCell ref="AJ115:AK115"/>
    <mergeCell ref="AL115:AM115"/>
    <mergeCell ref="AN115:AO115"/>
    <mergeCell ref="AL118:AP119"/>
    <mergeCell ref="AP115:AR115"/>
    <mergeCell ref="A113:C113"/>
    <mergeCell ref="D113:O113"/>
    <mergeCell ref="P113:S113"/>
    <mergeCell ref="AD113:AF113"/>
    <mergeCell ref="AG113:AI113"/>
    <mergeCell ref="AJ113:AK113"/>
    <mergeCell ref="AL113:AM113"/>
    <mergeCell ref="AN113:AO113"/>
    <mergeCell ref="AP113:AR113"/>
    <mergeCell ref="AL124:AP124"/>
    <mergeCell ref="AL121:AP121"/>
    <mergeCell ref="AG122:AK122"/>
    <mergeCell ref="AB119:AF119"/>
    <mergeCell ref="AG119:AK119"/>
    <mergeCell ref="W120:AA120"/>
    <mergeCell ref="AB120:AF120"/>
    <mergeCell ref="AG120:AK120"/>
    <mergeCell ref="AL120:AP120"/>
    <mergeCell ref="AL122:AP122"/>
    <mergeCell ref="W123:AA123"/>
    <mergeCell ref="W121:AA121"/>
    <mergeCell ref="AB121:AF121"/>
    <mergeCell ref="AG121:AK121"/>
    <mergeCell ref="W122:AA122"/>
    <mergeCell ref="AB122:AF122"/>
    <mergeCell ref="AB123:AF123"/>
    <mergeCell ref="AL123:AP123"/>
    <mergeCell ref="AB124:AF124"/>
    <mergeCell ref="AG124:AK124"/>
    <mergeCell ref="P133:S133"/>
    <mergeCell ref="W133:AA133"/>
    <mergeCell ref="AB133:AF133"/>
    <mergeCell ref="AG133:AK133"/>
    <mergeCell ref="W131:AA131"/>
    <mergeCell ref="AB131:AF131"/>
    <mergeCell ref="AG131:AK131"/>
    <mergeCell ref="AL133:AP133"/>
    <mergeCell ref="A134:C134"/>
    <mergeCell ref="D134:O134"/>
    <mergeCell ref="P134:S134"/>
    <mergeCell ref="W134:AA134"/>
    <mergeCell ref="AL131:AP131"/>
    <mergeCell ref="P132:S132"/>
    <mergeCell ref="W132:AA132"/>
    <mergeCell ref="AB132:AF132"/>
    <mergeCell ref="AG132:AK132"/>
    <mergeCell ref="AB134:AF134"/>
    <mergeCell ref="AG134:AK134"/>
  </mergeCells>
  <phoneticPr fontId="2" type="noConversion"/>
  <pageMargins left="0.43307086614173229" right="0.23622047244094491" top="0.82677165354330717" bottom="0.62992125984251968" header="0.51181102362204722" footer="0.51181102362204722"/>
  <pageSetup paperSize="9" scale="95" orientation="portrait" r:id="rId1"/>
  <headerFooter alignWithMargins="0"/>
  <rowBreaks count="1" manualBreakCount="1">
    <brk id="79" max="15" man="1"/>
  </rowBreaks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tabColor rgb="FFFFFF00"/>
  </sheetPr>
  <dimension ref="A1:BK174"/>
  <sheetViews>
    <sheetView showGridLines="0" view="pageBreakPreview" topLeftCell="A82" zoomScaleSheetLayoutView="100" workbookViewId="0">
      <selection activeCell="F84" sqref="F84:I84"/>
    </sheetView>
  </sheetViews>
  <sheetFormatPr defaultColWidth="7.44140625" defaultRowHeight="18" customHeight="1"/>
  <cols>
    <col min="1" max="1" width="4.109375" style="336" customWidth="1"/>
    <col min="2" max="2" width="13" style="336" customWidth="1"/>
    <col min="3" max="3" width="6.109375" style="336" customWidth="1"/>
    <col min="4" max="4" width="1.6640625" style="336" customWidth="1"/>
    <col min="5" max="5" width="6.109375" style="336" customWidth="1"/>
    <col min="6" max="6" width="3" style="336" customWidth="1"/>
    <col min="7" max="7" width="6.5546875" style="336" customWidth="1"/>
    <col min="8" max="8" width="2.21875" style="336" customWidth="1"/>
    <col min="9" max="9" width="8.109375" style="336" customWidth="1"/>
    <col min="10" max="10" width="10.44140625" style="336" customWidth="1"/>
    <col min="11" max="11" width="4.77734375" style="336" customWidth="1"/>
    <col min="12" max="12" width="3.109375" style="336" customWidth="1"/>
    <col min="13" max="14" width="2.44140625" style="336" customWidth="1"/>
    <col min="15" max="15" width="3.77734375" style="336" customWidth="1"/>
    <col min="16" max="16" width="7" style="336" customWidth="1"/>
    <col min="17" max="17" width="12.88671875" style="39" customWidth="1"/>
    <col min="18" max="18" width="8.21875" style="128" customWidth="1"/>
    <col min="19" max="20" width="7.44140625" style="128" customWidth="1"/>
    <col min="21" max="21" width="7.44140625" style="7" customWidth="1"/>
    <col min="22" max="22" width="11" style="336" customWidth="1"/>
    <col min="23" max="24" width="7.44140625" style="336" customWidth="1"/>
    <col min="25" max="40" width="6.6640625" style="336" customWidth="1"/>
    <col min="41" max="41" width="7.44140625" style="336"/>
    <col min="42" max="63" width="3.88671875" style="336" customWidth="1"/>
    <col min="64" max="16384" width="7.44140625" style="336"/>
  </cols>
  <sheetData>
    <row r="1" spans="1:23" ht="27">
      <c r="A1" s="560" t="s">
        <v>44</v>
      </c>
      <c r="B1" s="560"/>
      <c r="C1" s="560"/>
      <c r="D1" s="560"/>
      <c r="E1" s="560"/>
      <c r="F1" s="560"/>
      <c r="G1" s="560"/>
      <c r="H1" s="560"/>
      <c r="I1" s="560"/>
      <c r="J1" s="560"/>
      <c r="K1" s="560"/>
      <c r="L1" s="560"/>
      <c r="M1" s="560"/>
      <c r="N1" s="560"/>
      <c r="O1" s="560"/>
      <c r="P1" s="560"/>
      <c r="Q1" s="5"/>
      <c r="R1" s="6"/>
      <c r="S1" s="6"/>
      <c r="T1" s="6"/>
      <c r="V1" s="8"/>
    </row>
    <row r="2" spans="1:23" ht="22.5" customHeight="1">
      <c r="A2" s="8"/>
      <c r="B2" s="8"/>
      <c r="C2" s="8"/>
      <c r="D2" s="8"/>
      <c r="E2" s="8"/>
      <c r="F2" s="8"/>
      <c r="G2" s="8"/>
      <c r="H2" s="8"/>
      <c r="I2" s="8"/>
      <c r="J2" s="8"/>
      <c r="K2" s="8"/>
      <c r="L2" s="8"/>
      <c r="M2" s="8"/>
      <c r="N2" s="8"/>
      <c r="O2" s="8"/>
      <c r="P2" s="8"/>
      <c r="Q2" s="5"/>
      <c r="R2" s="6"/>
      <c r="S2" s="6"/>
      <c r="T2" s="6"/>
      <c r="V2" s="8"/>
    </row>
    <row r="3" spans="1:23" s="13" customFormat="1" ht="40.5" customHeight="1" thickBot="1">
      <c r="A3" s="9" t="s">
        <v>45</v>
      </c>
      <c r="B3" s="10"/>
      <c r="C3" s="561" t="s">
        <v>198</v>
      </c>
      <c r="D3" s="562"/>
      <c r="E3" s="562"/>
      <c r="F3" s="563" t="str">
        <f>"(L="&amp; C8 &amp;"M)"</f>
        <v>(L=30M)</v>
      </c>
      <c r="G3" s="563"/>
      <c r="H3" s="563"/>
      <c r="I3" s="564" t="s">
        <v>28</v>
      </c>
      <c r="J3" s="564"/>
      <c r="K3" s="8"/>
      <c r="L3" s="8"/>
      <c r="M3" s="8"/>
      <c r="N3" s="8"/>
      <c r="O3" s="8"/>
      <c r="P3" s="8"/>
      <c r="Q3" s="11"/>
      <c r="R3" s="6" t="s">
        <v>47</v>
      </c>
      <c r="S3" s="6"/>
      <c r="T3" s="6"/>
      <c r="U3" s="7"/>
      <c r="V3" s="12"/>
    </row>
    <row r="4" spans="1:23" ht="19.5" customHeight="1">
      <c r="A4" s="9" t="s">
        <v>48</v>
      </c>
      <c r="B4" s="12"/>
      <c r="C4" s="12"/>
      <c r="D4" s="12"/>
      <c r="E4" s="12"/>
      <c r="F4" s="12"/>
      <c r="G4" s="12"/>
      <c r="H4" s="12"/>
      <c r="I4" s="12"/>
      <c r="J4" s="12"/>
      <c r="K4" s="12"/>
      <c r="L4" s="12"/>
      <c r="M4" s="12"/>
      <c r="N4" s="12"/>
      <c r="O4" s="12"/>
      <c r="P4" s="12"/>
      <c r="Q4" s="5"/>
      <c r="R4" s="14" t="s">
        <v>49</v>
      </c>
      <c r="S4" s="15"/>
      <c r="T4" s="15"/>
      <c r="U4" s="16">
        <v>1</v>
      </c>
      <c r="V4" s="8" t="s">
        <v>50</v>
      </c>
    </row>
    <row r="5" spans="1:23" ht="12.75" customHeight="1" thickBot="1">
      <c r="A5" s="17"/>
      <c r="B5" s="8"/>
      <c r="C5" s="8"/>
      <c r="D5" s="8"/>
      <c r="E5" s="8"/>
      <c r="F5" s="8"/>
      <c r="G5" s="8"/>
      <c r="H5" s="8"/>
      <c r="I5" s="8"/>
      <c r="J5" s="8"/>
      <c r="K5" s="8"/>
      <c r="L5" s="8"/>
      <c r="M5" s="8"/>
      <c r="N5" s="8"/>
      <c r="O5" s="8"/>
      <c r="P5" s="8"/>
      <c r="Q5" s="5"/>
      <c r="R5" s="18" t="s">
        <v>51</v>
      </c>
      <c r="S5" s="19"/>
      <c r="T5" s="19"/>
      <c r="U5" s="20">
        <v>0.2</v>
      </c>
      <c r="V5" s="8" t="s">
        <v>52</v>
      </c>
    </row>
    <row r="6" spans="1:23" s="28" customFormat="1" ht="21.75" customHeight="1" thickBot="1">
      <c r="A6" s="21" t="s">
        <v>27</v>
      </c>
      <c r="B6" s="22" t="s">
        <v>53</v>
      </c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23"/>
      <c r="R6" s="24" t="s">
        <v>54</v>
      </c>
      <c r="S6" s="25"/>
      <c r="T6" s="26"/>
      <c r="U6" s="27">
        <v>0.9</v>
      </c>
    </row>
    <row r="7" spans="1:23" ht="23.25" customHeight="1" thickBot="1">
      <c r="A7" s="29"/>
      <c r="B7" s="30" t="s">
        <v>55</v>
      </c>
      <c r="C7" s="565" t="s">
        <v>56</v>
      </c>
      <c r="D7" s="565"/>
      <c r="E7" s="565" t="s">
        <v>57</v>
      </c>
      <c r="F7" s="565"/>
      <c r="G7" s="565" t="s">
        <v>58</v>
      </c>
      <c r="H7" s="565"/>
      <c r="I7" s="549"/>
      <c r="J7" s="565" t="s">
        <v>59</v>
      </c>
      <c r="K7" s="549"/>
      <c r="L7" s="565" t="s">
        <v>60</v>
      </c>
      <c r="M7" s="565"/>
      <c r="N7" s="565"/>
      <c r="O7" s="565"/>
      <c r="P7" s="31" t="s">
        <v>61</v>
      </c>
      <c r="Q7" s="32"/>
      <c r="R7" s="33" t="s">
        <v>62</v>
      </c>
      <c r="S7" s="34"/>
      <c r="T7" s="35"/>
      <c r="U7" s="36" t="e">
        <f>#REF!</f>
        <v>#REF!</v>
      </c>
    </row>
    <row r="8" spans="1:23" ht="23.25" customHeight="1" thickTop="1" thickBot="1">
      <c r="A8" s="37"/>
      <c r="B8" s="38" t="str">
        <f>+C3</f>
        <v>남산1교</v>
      </c>
      <c r="C8" s="550">
        <v>30</v>
      </c>
      <c r="D8" s="550"/>
      <c r="E8" s="551">
        <v>2</v>
      </c>
      <c r="F8" s="552"/>
      <c r="G8" s="553" t="str">
        <f>T30</f>
        <v>도로교</v>
      </c>
      <c r="H8" s="554"/>
      <c r="I8" s="555"/>
      <c r="J8" s="551" t="s">
        <v>64</v>
      </c>
      <c r="K8" s="556"/>
      <c r="L8" s="553">
        <v>47</v>
      </c>
      <c r="M8" s="557"/>
      <c r="N8" s="557"/>
      <c r="O8" s="159" t="s">
        <v>65</v>
      </c>
      <c r="P8" s="367" t="s">
        <v>104</v>
      </c>
      <c r="R8" s="40" t="s">
        <v>67</v>
      </c>
      <c r="S8" s="41"/>
      <c r="T8" s="42" t="s">
        <v>68</v>
      </c>
      <c r="U8" s="27" t="e">
        <f>#REF!</f>
        <v>#REF!</v>
      </c>
    </row>
    <row r="9" spans="1:23" ht="33.75" customHeight="1">
      <c r="A9" s="37"/>
      <c r="B9" s="558"/>
      <c r="C9" s="559"/>
      <c r="D9" s="559"/>
      <c r="E9" s="559"/>
      <c r="F9" s="559"/>
      <c r="G9" s="559"/>
      <c r="H9" s="559"/>
      <c r="I9" s="559"/>
      <c r="J9" s="559"/>
      <c r="K9" s="559"/>
      <c r="L9" s="559"/>
      <c r="M9" s="559"/>
      <c r="N9" s="559"/>
      <c r="O9" s="559"/>
      <c r="P9" s="559"/>
      <c r="R9" s="14" t="s">
        <v>69</v>
      </c>
      <c r="S9" s="43"/>
      <c r="T9" s="44" t="s">
        <v>70</v>
      </c>
      <c r="U9" s="45">
        <v>1</v>
      </c>
    </row>
    <row r="10" spans="1:23" s="28" customFormat="1" ht="21.75" customHeight="1" thickBot="1">
      <c r="A10" s="21" t="s">
        <v>27</v>
      </c>
      <c r="B10" s="37" t="s">
        <v>177</v>
      </c>
      <c r="C10" s="336"/>
      <c r="D10" s="336"/>
      <c r="E10" s="336"/>
      <c r="F10" s="336"/>
      <c r="G10" s="336"/>
      <c r="H10" s="336"/>
      <c r="I10" s="336"/>
      <c r="J10" s="336"/>
      <c r="K10" s="336"/>
      <c r="L10" s="336"/>
      <c r="M10" s="336"/>
      <c r="N10" s="336"/>
      <c r="O10" s="336"/>
      <c r="P10" s="336"/>
      <c r="Q10" s="23"/>
      <c r="R10" s="46"/>
      <c r="S10" s="47"/>
      <c r="T10" s="48" t="s">
        <v>71</v>
      </c>
      <c r="U10" s="49" t="e">
        <f>#REF!</f>
        <v>#REF!</v>
      </c>
    </row>
    <row r="11" spans="1:23" s="28" customFormat="1" ht="21.75" customHeight="1" thickBot="1">
      <c r="A11" s="21"/>
      <c r="B11" s="547" t="s">
        <v>171</v>
      </c>
      <c r="C11" s="536"/>
      <c r="D11" s="536"/>
      <c r="E11" s="536"/>
      <c r="F11" s="536"/>
      <c r="G11" s="537"/>
      <c r="H11" s="535" t="s">
        <v>172</v>
      </c>
      <c r="I11" s="536"/>
      <c r="J11" s="536"/>
      <c r="K11" s="536"/>
      <c r="L11" s="536"/>
      <c r="M11" s="536"/>
      <c r="N11" s="536"/>
      <c r="O11" s="536"/>
      <c r="P11" s="548"/>
      <c r="Q11" s="32"/>
      <c r="R11" s="57"/>
      <c r="S11" s="198"/>
      <c r="T11" s="58"/>
      <c r="U11" s="199"/>
    </row>
    <row r="12" spans="1:23" s="28" customFormat="1" ht="23.25" customHeight="1" thickTop="1" thickBot="1">
      <c r="A12" s="50"/>
      <c r="B12" s="51" t="s">
        <v>72</v>
      </c>
      <c r="C12" s="538" t="s">
        <v>73</v>
      </c>
      <c r="D12" s="538"/>
      <c r="E12" s="194" t="s">
        <v>74</v>
      </c>
      <c r="F12" s="195"/>
      <c r="G12" s="196" t="s">
        <v>169</v>
      </c>
      <c r="H12" s="538" t="s">
        <v>61</v>
      </c>
      <c r="I12" s="538"/>
      <c r="J12" s="538" t="s">
        <v>75</v>
      </c>
      <c r="K12" s="549"/>
      <c r="L12" s="537" t="s">
        <v>170</v>
      </c>
      <c r="M12" s="538"/>
      <c r="N12" s="538"/>
      <c r="O12" s="538"/>
      <c r="P12" s="249" t="s">
        <v>76</v>
      </c>
      <c r="Q12" s="32"/>
      <c r="R12" s="18" t="s">
        <v>77</v>
      </c>
      <c r="S12" s="52"/>
      <c r="T12" s="53" t="s">
        <v>78</v>
      </c>
      <c r="U12" s="54"/>
    </row>
    <row r="13" spans="1:23" ht="23.25" customHeight="1" thickTop="1" thickBot="1">
      <c r="A13" s="50"/>
      <c r="B13" s="55">
        <f>LOOKUP(E8,R30:S38)</f>
        <v>0.75</v>
      </c>
      <c r="C13" s="540">
        <f>IF(G8="도로교",1,IF(G8="시가도로교",1.1,IF(G8="일반철도",1.3,IF(G8="고속철도",1.5,IF(G8="도시철도",1.5,IF(G8="복개구조물",1.1,"땡"))))))</f>
        <v>1</v>
      </c>
      <c r="D13" s="540"/>
      <c r="E13" s="541">
        <f>IF(J8="콘크리트교",1,IF(J8="강교",1.1,IF(J8="특수교",1.3,ER)))</f>
        <v>1</v>
      </c>
      <c r="F13" s="542"/>
      <c r="G13" s="197">
        <f>ROUND((1+(B13-1)+(C13-1)+(E13-1)),3)</f>
        <v>0.75</v>
      </c>
      <c r="H13" s="543">
        <v>0.85</v>
      </c>
      <c r="I13" s="543"/>
      <c r="J13" s="540">
        <f>IF(L8&lt;15,1,IF(L8&lt;25,1.05,IF(L8=25,1.05,IF(L8&lt;35,1.1,IF(L8=35,1.1,IF(L8&lt;55,1.15,IF(L8=55,1.15,1.2)))))))</f>
        <v>1.1499999999999999</v>
      </c>
      <c r="K13" s="540"/>
      <c r="L13" s="544">
        <v>0.95</v>
      </c>
      <c r="M13" s="545"/>
      <c r="N13" s="545"/>
      <c r="O13" s="545"/>
      <c r="P13" s="56">
        <f>ROUND((1+(H13-1)+(J13-1)+(L13-1)),3)</f>
        <v>0.95</v>
      </c>
      <c r="R13" s="57"/>
      <c r="S13" s="52"/>
      <c r="T13" s="58" t="s">
        <v>79</v>
      </c>
      <c r="U13" s="54"/>
    </row>
    <row r="14" spans="1:23" ht="18" customHeight="1" thickBot="1">
      <c r="A14" s="37"/>
      <c r="B14" s="546"/>
      <c r="C14" s="546"/>
      <c r="D14" s="546"/>
      <c r="E14" s="546"/>
      <c r="F14" s="546"/>
      <c r="G14" s="546"/>
      <c r="H14" s="546"/>
      <c r="I14" s="546"/>
      <c r="J14" s="546"/>
      <c r="K14" s="546"/>
      <c r="L14" s="546"/>
      <c r="R14" s="59"/>
      <c r="S14" s="47"/>
      <c r="T14" s="48" t="s">
        <v>80</v>
      </c>
      <c r="U14" s="60"/>
    </row>
    <row r="15" spans="1:23" ht="18" customHeight="1">
      <c r="A15" s="37"/>
      <c r="B15" s="530"/>
      <c r="C15" s="530"/>
      <c r="D15" s="530"/>
      <c r="E15" s="530"/>
      <c r="F15" s="530"/>
      <c r="G15" s="530"/>
      <c r="H15" s="530"/>
      <c r="I15" s="530"/>
      <c r="J15" s="530"/>
      <c r="K15" s="530"/>
      <c r="L15" s="530"/>
      <c r="M15" s="530"/>
      <c r="N15" s="530"/>
      <c r="O15" s="530"/>
      <c r="P15" s="530"/>
      <c r="R15" s="342" t="s">
        <v>81</v>
      </c>
      <c r="S15" s="61"/>
      <c r="T15" s="61"/>
      <c r="U15" s="62"/>
      <c r="W15" s="336" t="s">
        <v>82</v>
      </c>
    </row>
    <row r="16" spans="1:23" ht="18" customHeight="1" thickBot="1">
      <c r="A16" s="531" t="s">
        <v>83</v>
      </c>
      <c r="B16" s="531"/>
      <c r="C16" s="531"/>
      <c r="D16" s="531"/>
      <c r="E16" s="531"/>
      <c r="F16" s="531"/>
      <c r="G16" s="531"/>
      <c r="H16" s="531"/>
      <c r="I16" s="531"/>
      <c r="J16" s="531"/>
      <c r="K16" s="531"/>
      <c r="L16" s="531"/>
      <c r="M16" s="531"/>
      <c r="N16" s="531"/>
      <c r="O16" s="531"/>
      <c r="P16" s="531"/>
      <c r="R16" s="342"/>
      <c r="S16" s="61"/>
      <c r="T16" s="61"/>
      <c r="U16" s="62"/>
    </row>
    <row r="17" spans="1:31" ht="22.5" customHeight="1" thickBot="1">
      <c r="A17" s="21" t="s">
        <v>27</v>
      </c>
      <c r="B17" s="22" t="s">
        <v>84</v>
      </c>
      <c r="M17" s="532" t="s">
        <v>0</v>
      </c>
      <c r="N17" s="533"/>
      <c r="O17" s="534"/>
      <c r="P17" s="359">
        <f>+P19-P21</f>
        <v>11</v>
      </c>
      <c r="Q17" s="39">
        <f>P17</f>
        <v>11</v>
      </c>
      <c r="R17" s="63" t="s">
        <v>85</v>
      </c>
      <c r="S17" s="64" t="s">
        <v>86</v>
      </c>
      <c r="T17" s="65" t="s">
        <v>26</v>
      </c>
      <c r="U17" s="63" t="s">
        <v>28</v>
      </c>
      <c r="V17" s="66"/>
      <c r="W17" s="63" t="s">
        <v>85</v>
      </c>
      <c r="X17" s="64" t="s">
        <v>86</v>
      </c>
      <c r="Y17" s="65" t="s">
        <v>26</v>
      </c>
      <c r="Z17" s="63" t="s">
        <v>28</v>
      </c>
      <c r="AA17" s="67"/>
      <c r="AB17" s="68"/>
      <c r="AC17" s="68"/>
      <c r="AD17" s="69"/>
      <c r="AE17" s="69"/>
    </row>
    <row r="18" spans="1:31" ht="27" customHeight="1" thickBot="1">
      <c r="A18" s="50"/>
      <c r="B18" s="327" t="s">
        <v>87</v>
      </c>
      <c r="C18" s="535" t="s">
        <v>88</v>
      </c>
      <c r="D18" s="536"/>
      <c r="E18" s="536"/>
      <c r="F18" s="536"/>
      <c r="G18" s="536"/>
      <c r="H18" s="536"/>
      <c r="I18" s="537"/>
      <c r="J18" s="322" t="s">
        <v>89</v>
      </c>
      <c r="K18" s="538" t="s">
        <v>90</v>
      </c>
      <c r="L18" s="538"/>
      <c r="M18" s="539" t="s">
        <v>91</v>
      </c>
      <c r="N18" s="539"/>
      <c r="O18" s="539"/>
      <c r="P18" s="161" t="s">
        <v>92</v>
      </c>
      <c r="R18" s="350">
        <v>1</v>
      </c>
      <c r="S18" s="350">
        <v>2</v>
      </c>
      <c r="T18" s="350">
        <v>3</v>
      </c>
      <c r="U18" s="350">
        <v>4</v>
      </c>
      <c r="V18" s="70"/>
      <c r="W18" s="350">
        <v>1</v>
      </c>
      <c r="X18" s="350">
        <v>2</v>
      </c>
      <c r="Y18" s="350">
        <v>3</v>
      </c>
      <c r="Z18" s="350">
        <v>4</v>
      </c>
      <c r="AA18" s="71"/>
      <c r="AB18" s="71"/>
      <c r="AC18" s="69"/>
      <c r="AD18" s="69"/>
      <c r="AE18" s="69"/>
    </row>
    <row r="19" spans="1:31" ht="21" customHeight="1" thickTop="1" thickBot="1">
      <c r="A19" s="37"/>
      <c r="B19" s="519" t="s">
        <v>93</v>
      </c>
      <c r="C19" s="72">
        <f>VLOOKUP(C20,R19:U27,LOOKUP(I3,R17:U17,R18:U18))</f>
        <v>28</v>
      </c>
      <c r="D19" s="73" t="s">
        <v>94</v>
      </c>
      <c r="E19" s="74">
        <f>VLOOKUP(E20,R19:U27,LOOKUP(I3,R17:U17,R18:U18))</f>
        <v>26</v>
      </c>
      <c r="F19" s="520" t="s">
        <v>95</v>
      </c>
      <c r="G19" s="75">
        <f>VLOOKUP(G20,R19:U27,LOOKUP(I3,R17:U17,R18:U18))</f>
        <v>26</v>
      </c>
      <c r="H19" s="73" t="s">
        <v>94</v>
      </c>
      <c r="I19" s="76" t="s">
        <v>96</v>
      </c>
      <c r="J19" s="521">
        <f>ROUND(-((C19-E19)*(G20-I20)/(C20-E20)-G19),2)</f>
        <v>25.2</v>
      </c>
      <c r="K19" s="522">
        <f>G13</f>
        <v>0.75</v>
      </c>
      <c r="L19" s="523"/>
      <c r="M19" s="525">
        <f>J19*K19</f>
        <v>18.899999999999999</v>
      </c>
      <c r="N19" s="526"/>
      <c r="O19" s="526"/>
      <c r="P19" s="528">
        <f>ROUND((M19*P13),0)</f>
        <v>18</v>
      </c>
      <c r="Q19" s="77">
        <f>P19</f>
        <v>18</v>
      </c>
      <c r="R19" s="78">
        <v>50</v>
      </c>
      <c r="S19" s="79">
        <v>5</v>
      </c>
      <c r="T19" s="79">
        <v>82</v>
      </c>
      <c r="U19" s="79">
        <v>26</v>
      </c>
      <c r="V19" s="80"/>
      <c r="W19" s="78">
        <v>50</v>
      </c>
      <c r="X19" s="79">
        <v>3</v>
      </c>
      <c r="Y19" s="79">
        <v>15</v>
      </c>
      <c r="Z19" s="79">
        <v>10</v>
      </c>
      <c r="AA19" s="80"/>
      <c r="AB19" s="80"/>
      <c r="AC19" s="80"/>
      <c r="AD19" s="80"/>
      <c r="AE19" s="80"/>
    </row>
    <row r="20" spans="1:31" ht="21" customHeight="1" thickTop="1">
      <c r="A20" s="37"/>
      <c r="B20" s="519"/>
      <c r="C20" s="81">
        <f>IF(I20&lt;=50,100,IF(I20&lt;=100,100,IF(I20&lt;=300,300,IF(I20&lt;=500,500,IF(I20&lt;=1000,1000,IF(I20&lt;=2000,2000,IF(I20&lt;=4000,4000,IF(I20&lt;=8000,8000,16000))))))))</f>
        <v>100</v>
      </c>
      <c r="D20" s="82" t="s">
        <v>94</v>
      </c>
      <c r="E20" s="83">
        <f>IF(I20&lt;=100,50,IF(I20&lt;=300,100,IF(I20&lt;=500,300,IF(I20&lt;=1000,500,IF(I20&lt;=2000,1000,IF(I20&lt;=4000,2000,IF(I20&lt;=8000,4000,IF(I20&lt;=16000,8000,8000))))))))</f>
        <v>50</v>
      </c>
      <c r="F20" s="520"/>
      <c r="G20" s="84">
        <f>IF(I20&lt;=50,50,IF(I20&lt;=100,100,IF(I20&lt;=300,300,IF(I20&lt;=500,500,IF(I20&lt;=1000,1000,IF(I20&lt;=2000,2000,IF(I20&lt;=4000,4000,IF(I20&lt;=8000,8000,16000))))))))</f>
        <v>50</v>
      </c>
      <c r="H20" s="82" t="s">
        <v>94</v>
      </c>
      <c r="I20" s="85">
        <f>C8</f>
        <v>30</v>
      </c>
      <c r="J20" s="521"/>
      <c r="K20" s="524"/>
      <c r="L20" s="524"/>
      <c r="M20" s="527"/>
      <c r="N20" s="527"/>
      <c r="O20" s="527"/>
      <c r="P20" s="529"/>
      <c r="Q20" s="77"/>
      <c r="R20" s="78">
        <v>100</v>
      </c>
      <c r="S20" s="79">
        <v>6</v>
      </c>
      <c r="T20" s="79">
        <v>90</v>
      </c>
      <c r="U20" s="79">
        <v>28</v>
      </c>
      <c r="V20" s="80"/>
      <c r="W20" s="78">
        <v>100</v>
      </c>
      <c r="X20" s="79">
        <v>4</v>
      </c>
      <c r="Y20" s="79">
        <v>19</v>
      </c>
      <c r="Z20" s="79">
        <v>11</v>
      </c>
      <c r="AA20" s="80"/>
      <c r="AB20" s="80"/>
      <c r="AC20" s="80"/>
      <c r="AD20" s="80"/>
      <c r="AE20" s="80"/>
    </row>
    <row r="21" spans="1:31" s="28" customFormat="1" ht="21" customHeight="1">
      <c r="A21" s="37"/>
      <c r="B21" s="505" t="s">
        <v>97</v>
      </c>
      <c r="C21" s="86">
        <f>VLOOKUP(C22,W19:Z27,LOOKUP(I3,W17:Z17,W18:Z18))</f>
        <v>11</v>
      </c>
      <c r="D21" s="87" t="s">
        <v>94</v>
      </c>
      <c r="E21" s="88">
        <f>VLOOKUP(E22,W19:Z27,LOOKUP(I3,W17:Z17,W18:Z18))</f>
        <v>10</v>
      </c>
      <c r="F21" s="507" t="s">
        <v>95</v>
      </c>
      <c r="G21" s="89">
        <f>VLOOKUP(G22,W19:Z27,LOOKUP(I3,W17:Z17,W18:Z18))</f>
        <v>10</v>
      </c>
      <c r="H21" s="87" t="s">
        <v>94</v>
      </c>
      <c r="I21" s="90" t="s">
        <v>96</v>
      </c>
      <c r="J21" s="509">
        <f>ROUND(-((C21-E21)*(G22-I22)/(C22-E22)-G21),2)</f>
        <v>9.6</v>
      </c>
      <c r="K21" s="511">
        <f>G13</f>
        <v>0.75</v>
      </c>
      <c r="L21" s="512"/>
      <c r="M21" s="514">
        <f>J21*K21</f>
        <v>7.1999999999999993</v>
      </c>
      <c r="N21" s="515"/>
      <c r="O21" s="515"/>
      <c r="P21" s="517">
        <f>ROUND((M21*P13),0)</f>
        <v>7</v>
      </c>
      <c r="Q21" s="91">
        <f>P21</f>
        <v>7</v>
      </c>
      <c r="R21" s="78">
        <v>300</v>
      </c>
      <c r="S21" s="79">
        <v>8</v>
      </c>
      <c r="T21" s="79">
        <v>124</v>
      </c>
      <c r="U21" s="79">
        <v>36</v>
      </c>
      <c r="V21" s="80"/>
      <c r="W21" s="78">
        <v>300</v>
      </c>
      <c r="X21" s="79">
        <v>5</v>
      </c>
      <c r="Y21" s="79">
        <v>37</v>
      </c>
      <c r="Z21" s="79">
        <v>16</v>
      </c>
      <c r="AA21" s="80"/>
      <c r="AB21" s="80"/>
      <c r="AC21" s="80"/>
      <c r="AD21" s="80"/>
      <c r="AE21" s="80"/>
    </row>
    <row r="22" spans="1:31" ht="21" customHeight="1" thickBot="1">
      <c r="A22" s="37"/>
      <c r="B22" s="506"/>
      <c r="C22" s="92">
        <f>IF(I22&lt;=50,100,IF(I22&lt;=100,100,IF(I22&lt;=300,300,IF(I22&lt;=500,500,IF(I22&lt;=1000,1000,IF(I22&lt;=2000,2000,IF(I22&lt;=4000,4000,IF(I22&lt;=8000,8000,16000))))))))</f>
        <v>100</v>
      </c>
      <c r="D22" s="93" t="s">
        <v>94</v>
      </c>
      <c r="E22" s="94">
        <f>IF(I22&lt;=100,50,IF(I22&lt;=300,100,IF(I22&lt;=500,300,IF(I22&lt;=1000,500,IF(I22&lt;=2000,1000,IF(I22&lt;=4000,2000,IF(I22&lt;=8000,4000,IF(I22&lt;=16000,8000,8000))))))))</f>
        <v>50</v>
      </c>
      <c r="F22" s="508"/>
      <c r="G22" s="95">
        <f>IF(I22&lt;=50,50,IF(I22&lt;=100,100,IF(I22&lt;=300,300,IF(I22&lt;=500,500,IF(I22&lt;=1000,1000,IF(I22&lt;=2000,2000,IF(I22&lt;=4000,4000,IF(I22&lt;=8000,8000,16000))))))))</f>
        <v>50</v>
      </c>
      <c r="H22" s="93" t="s">
        <v>94</v>
      </c>
      <c r="I22" s="96">
        <f>C8</f>
        <v>30</v>
      </c>
      <c r="J22" s="510"/>
      <c r="K22" s="513"/>
      <c r="L22" s="513"/>
      <c r="M22" s="516"/>
      <c r="N22" s="516"/>
      <c r="O22" s="516"/>
      <c r="P22" s="518"/>
      <c r="Q22" s="91"/>
      <c r="R22" s="78">
        <v>500</v>
      </c>
      <c r="S22" s="79">
        <v>11</v>
      </c>
      <c r="T22" s="79">
        <v>157</v>
      </c>
      <c r="U22" s="79">
        <v>45</v>
      </c>
      <c r="V22" s="80"/>
      <c r="W22" s="78">
        <v>500</v>
      </c>
      <c r="X22" s="79">
        <v>7</v>
      </c>
      <c r="Y22" s="79">
        <v>55</v>
      </c>
      <c r="Z22" s="79">
        <v>21</v>
      </c>
      <c r="AA22" s="80"/>
      <c r="AB22" s="80"/>
      <c r="AC22" s="80"/>
      <c r="AD22" s="80"/>
      <c r="AE22" s="80"/>
    </row>
    <row r="23" spans="1:31" ht="15.75" customHeight="1">
      <c r="A23" s="37"/>
      <c r="B23" s="97" t="s">
        <v>178</v>
      </c>
      <c r="C23" s="84"/>
      <c r="D23" s="82"/>
      <c r="E23" s="83"/>
      <c r="F23" s="323"/>
      <c r="G23" s="84"/>
      <c r="H23" s="82"/>
      <c r="I23" s="83"/>
      <c r="J23" s="321"/>
      <c r="K23" s="98"/>
      <c r="L23" s="98"/>
      <c r="M23" s="99"/>
      <c r="N23" s="99"/>
      <c r="O23" s="99"/>
      <c r="P23" s="100"/>
      <c r="Q23" s="101"/>
      <c r="R23" s="78">
        <v>1000</v>
      </c>
      <c r="S23" s="79">
        <v>17</v>
      </c>
      <c r="T23" s="79">
        <v>241</v>
      </c>
      <c r="U23" s="79">
        <v>67</v>
      </c>
      <c r="V23" s="80"/>
      <c r="W23" s="78">
        <v>1000</v>
      </c>
      <c r="X23" s="79">
        <v>10</v>
      </c>
      <c r="Y23" s="79">
        <v>99</v>
      </c>
      <c r="Z23" s="79">
        <v>34</v>
      </c>
      <c r="AA23" s="80"/>
      <c r="AB23" s="80"/>
      <c r="AC23" s="80"/>
      <c r="AD23" s="80"/>
      <c r="AE23" s="80"/>
    </row>
    <row r="24" spans="1:31" ht="15.75" customHeight="1">
      <c r="A24" s="37"/>
      <c r="B24" s="181"/>
      <c r="C24" s="84"/>
      <c r="D24" s="82"/>
      <c r="E24" s="83"/>
      <c r="F24" s="323"/>
      <c r="G24" s="84"/>
      <c r="H24" s="82"/>
      <c r="I24" s="83"/>
      <c r="J24" s="321"/>
      <c r="K24" s="98"/>
      <c r="L24" s="98"/>
      <c r="M24" s="99"/>
      <c r="N24" s="99"/>
      <c r="O24" s="99"/>
      <c r="P24" s="100"/>
      <c r="Q24" s="91"/>
      <c r="R24" s="78">
        <v>2000</v>
      </c>
      <c r="S24" s="79">
        <v>29</v>
      </c>
      <c r="T24" s="79">
        <v>409</v>
      </c>
      <c r="U24" s="79">
        <v>110</v>
      </c>
      <c r="V24" s="80"/>
      <c r="W24" s="78">
        <v>2000</v>
      </c>
      <c r="X24" s="79">
        <v>17</v>
      </c>
      <c r="Y24" s="79">
        <v>188</v>
      </c>
      <c r="Z24" s="79">
        <v>60</v>
      </c>
      <c r="AA24" s="80"/>
      <c r="AB24" s="80"/>
      <c r="AC24" s="80"/>
      <c r="AD24" s="80"/>
      <c r="AE24" s="80"/>
    </row>
    <row r="25" spans="1:31" ht="15.75" customHeight="1">
      <c r="A25" s="37"/>
      <c r="B25" s="181"/>
      <c r="C25" s="84"/>
      <c r="D25" s="82"/>
      <c r="E25" s="83"/>
      <c r="F25" s="323"/>
      <c r="G25" s="84"/>
      <c r="H25" s="82"/>
      <c r="I25" s="83"/>
      <c r="J25" s="321"/>
      <c r="K25" s="98"/>
      <c r="L25" s="98"/>
      <c r="M25" s="99"/>
      <c r="N25" s="99"/>
      <c r="O25" s="99"/>
      <c r="P25" s="100"/>
      <c r="Q25" s="102"/>
      <c r="R25" s="103">
        <v>4000</v>
      </c>
      <c r="S25" s="104">
        <v>46</v>
      </c>
      <c r="T25" s="104">
        <v>630</v>
      </c>
      <c r="U25" s="104">
        <v>168</v>
      </c>
      <c r="V25" s="80"/>
      <c r="W25" s="103">
        <v>4000</v>
      </c>
      <c r="X25" s="104">
        <v>31</v>
      </c>
      <c r="Y25" s="104">
        <v>365</v>
      </c>
      <c r="Z25" s="104">
        <v>112</v>
      </c>
      <c r="AA25" s="80"/>
      <c r="AB25" s="80"/>
      <c r="AC25" s="80"/>
    </row>
    <row r="26" spans="1:31" ht="15" customHeight="1">
      <c r="A26" s="37"/>
      <c r="B26" s="28"/>
      <c r="C26" s="105"/>
      <c r="D26" s="105"/>
      <c r="E26" s="105"/>
      <c r="F26" s="105"/>
      <c r="G26" s="105"/>
      <c r="H26" s="105"/>
      <c r="I26" s="105"/>
      <c r="R26" s="103">
        <v>8000</v>
      </c>
      <c r="S26" s="104">
        <v>80</v>
      </c>
      <c r="T26" s="104">
        <v>1067</v>
      </c>
      <c r="U26" s="104">
        <v>289</v>
      </c>
      <c r="V26" s="80"/>
      <c r="W26" s="103">
        <v>8000</v>
      </c>
      <c r="X26" s="104">
        <v>59</v>
      </c>
      <c r="Y26" s="104">
        <v>720</v>
      </c>
      <c r="Z26" s="104">
        <v>216</v>
      </c>
      <c r="AA26" s="80"/>
      <c r="AB26" s="80"/>
      <c r="AC26" s="80"/>
    </row>
    <row r="27" spans="1:31" ht="15" customHeight="1">
      <c r="A27" s="21" t="s">
        <v>27</v>
      </c>
      <c r="B27" s="106" t="s">
        <v>98</v>
      </c>
      <c r="C27" s="329"/>
      <c r="D27" s="329"/>
      <c r="E27" s="329"/>
      <c r="F27" s="470" t="e">
        <f>U7</f>
        <v>#REF!</v>
      </c>
      <c r="G27" s="471"/>
      <c r="H27" s="503" t="s">
        <v>99</v>
      </c>
      <c r="I27" s="453"/>
      <c r="J27" s="180">
        <f>P19</f>
        <v>18</v>
      </c>
      <c r="K27" s="455" t="e">
        <f>ROUND(F27*J27,0)</f>
        <v>#REF!</v>
      </c>
      <c r="L27" s="494"/>
      <c r="M27" s="494"/>
      <c r="N27" s="494"/>
      <c r="O27" s="494"/>
      <c r="P27" s="107" t="s">
        <v>29</v>
      </c>
      <c r="Q27" s="108" t="e">
        <f>K27</f>
        <v>#REF!</v>
      </c>
      <c r="R27" s="103">
        <v>16000</v>
      </c>
      <c r="S27" s="104">
        <v>140</v>
      </c>
      <c r="T27" s="104">
        <v>1828</v>
      </c>
      <c r="U27" s="104">
        <v>506</v>
      </c>
      <c r="V27" s="80"/>
      <c r="W27" s="103">
        <v>16000</v>
      </c>
      <c r="X27" s="104">
        <v>115</v>
      </c>
      <c r="Y27" s="104">
        <v>1431</v>
      </c>
      <c r="Z27" s="104">
        <v>424</v>
      </c>
      <c r="AA27" s="80"/>
      <c r="AB27" s="80"/>
      <c r="AC27" s="80"/>
    </row>
    <row r="28" spans="1:31" ht="20.25" customHeight="1">
      <c r="A28" s="37"/>
      <c r="B28" s="106" t="s">
        <v>101</v>
      </c>
      <c r="C28" s="329"/>
      <c r="D28" s="329"/>
      <c r="E28" s="329"/>
      <c r="F28" s="470" t="e">
        <f>U7</f>
        <v>#REF!</v>
      </c>
      <c r="G28" s="471"/>
      <c r="H28" s="503" t="s">
        <v>99</v>
      </c>
      <c r="I28" s="453"/>
      <c r="J28" s="180">
        <f>P21</f>
        <v>7</v>
      </c>
      <c r="K28" s="455" t="e">
        <f>ROUND(F28*J28,0)</f>
        <v>#REF!</v>
      </c>
      <c r="L28" s="453"/>
      <c r="M28" s="453"/>
      <c r="N28" s="453"/>
      <c r="O28" s="453"/>
      <c r="P28" s="107" t="s">
        <v>29</v>
      </c>
      <c r="Q28" s="108"/>
      <c r="R28" s="109"/>
      <c r="S28" s="6"/>
      <c r="T28" s="6"/>
      <c r="U28" s="110"/>
    </row>
    <row r="29" spans="1:31" ht="20.25" customHeight="1">
      <c r="A29" s="37"/>
      <c r="B29" s="106" t="s">
        <v>102</v>
      </c>
      <c r="C29" s="329"/>
      <c r="D29" s="329"/>
      <c r="E29" s="329"/>
      <c r="F29" s="470" t="e">
        <f>U7</f>
        <v>#REF!</v>
      </c>
      <c r="G29" s="471"/>
      <c r="H29" s="503" t="s">
        <v>99</v>
      </c>
      <c r="I29" s="453"/>
      <c r="J29" s="180">
        <f>P19-P21</f>
        <v>11</v>
      </c>
      <c r="K29" s="455" t="e">
        <f>ROUND(F29*J29,0)</f>
        <v>#REF!</v>
      </c>
      <c r="L29" s="453"/>
      <c r="M29" s="453"/>
      <c r="N29" s="453"/>
      <c r="O29" s="453"/>
      <c r="P29" s="107" t="s">
        <v>29</v>
      </c>
      <c r="R29" s="111" t="s">
        <v>72</v>
      </c>
      <c r="S29" s="111"/>
      <c r="T29" s="112" t="s">
        <v>73</v>
      </c>
      <c r="U29" s="112"/>
      <c r="V29" s="111" t="s">
        <v>74</v>
      </c>
      <c r="W29" s="111"/>
      <c r="X29" s="111" t="s">
        <v>61</v>
      </c>
      <c r="Y29" s="111"/>
      <c r="Z29" s="111" t="s">
        <v>60</v>
      </c>
      <c r="AA29" s="111"/>
      <c r="AB29" s="113" t="s">
        <v>77</v>
      </c>
      <c r="AC29" s="113"/>
    </row>
    <row r="30" spans="1:31" ht="23.25" customHeight="1">
      <c r="C30" s="105"/>
      <c r="D30" s="105"/>
      <c r="E30" s="105"/>
      <c r="F30" s="105"/>
      <c r="G30" s="105"/>
      <c r="H30" s="105"/>
      <c r="I30" s="105"/>
      <c r="R30" s="114">
        <v>1</v>
      </c>
      <c r="S30" s="204">
        <v>0.63</v>
      </c>
      <c r="T30" s="115" t="s">
        <v>103</v>
      </c>
      <c r="U30" s="116">
        <v>1</v>
      </c>
      <c r="V30" s="117" t="s">
        <v>64</v>
      </c>
      <c r="W30" s="204">
        <v>1</v>
      </c>
      <c r="X30" s="204" t="s">
        <v>104</v>
      </c>
      <c r="Y30" s="204">
        <v>0.85</v>
      </c>
      <c r="Z30" s="204" t="s">
        <v>105</v>
      </c>
      <c r="AA30" s="204">
        <v>1</v>
      </c>
      <c r="AB30" s="113" t="s">
        <v>106</v>
      </c>
      <c r="AC30" s="113">
        <v>1</v>
      </c>
    </row>
    <row r="31" spans="1:31" s="13" customFormat="1" ht="23.25" customHeight="1">
      <c r="A31" s="9" t="s">
        <v>107</v>
      </c>
      <c r="B31" s="12"/>
      <c r="C31" s="118" t="s">
        <v>108</v>
      </c>
      <c r="D31" s="118"/>
      <c r="E31" s="118"/>
      <c r="F31" s="504">
        <f>$U$4</f>
        <v>1</v>
      </c>
      <c r="G31" s="453"/>
      <c r="H31" s="320" t="s">
        <v>30</v>
      </c>
      <c r="I31" s="118" t="s">
        <v>76</v>
      </c>
      <c r="J31" s="12"/>
      <c r="K31" s="12"/>
      <c r="L31" s="12"/>
      <c r="M31" s="12"/>
      <c r="N31" s="12"/>
      <c r="O31" s="12"/>
      <c r="P31" s="12"/>
      <c r="Q31" s="11"/>
      <c r="R31" s="114">
        <v>2</v>
      </c>
      <c r="S31" s="119">
        <v>0.75</v>
      </c>
      <c r="T31" s="115" t="s">
        <v>63</v>
      </c>
      <c r="U31" s="116">
        <v>1.1000000000000001</v>
      </c>
      <c r="V31" s="117" t="s">
        <v>109</v>
      </c>
      <c r="W31" s="204">
        <v>1.1000000000000001</v>
      </c>
      <c r="X31" s="204" t="s">
        <v>66</v>
      </c>
      <c r="Y31" s="204">
        <v>1</v>
      </c>
      <c r="Z31" s="204" t="s">
        <v>110</v>
      </c>
      <c r="AA31" s="204">
        <v>1.05</v>
      </c>
      <c r="AB31" s="113" t="s">
        <v>111</v>
      </c>
      <c r="AC31" s="113">
        <v>0.97</v>
      </c>
    </row>
    <row r="32" spans="1:31" ht="23.25" customHeight="1">
      <c r="A32" s="21"/>
      <c r="B32" s="120"/>
      <c r="C32" s="500" t="e">
        <f>K27</f>
        <v>#REF!</v>
      </c>
      <c r="D32" s="500"/>
      <c r="E32" s="500"/>
      <c r="F32" s="121" t="s">
        <v>175</v>
      </c>
      <c r="G32" s="121"/>
      <c r="H32" s="501">
        <v>1</v>
      </c>
      <c r="I32" s="501"/>
      <c r="J32" s="328">
        <f>P13</f>
        <v>0.95</v>
      </c>
      <c r="K32" s="455" t="e">
        <f>ROUND(C32*H32*J32,0)</f>
        <v>#REF!</v>
      </c>
      <c r="L32" s="453"/>
      <c r="M32" s="453"/>
      <c r="N32" s="453"/>
      <c r="O32" s="453"/>
      <c r="P32" s="107" t="s">
        <v>29</v>
      </c>
      <c r="Q32" s="108" t="e">
        <f>K32</f>
        <v>#REF!</v>
      </c>
      <c r="R32" s="114">
        <v>3</v>
      </c>
      <c r="S32" s="204">
        <v>0.88</v>
      </c>
      <c r="T32" s="115" t="s">
        <v>112</v>
      </c>
      <c r="U32" s="116">
        <v>1.3</v>
      </c>
      <c r="V32" s="117" t="s">
        <v>113</v>
      </c>
      <c r="W32" s="204">
        <v>1.3</v>
      </c>
      <c r="X32" s="204" t="s">
        <v>114</v>
      </c>
      <c r="Y32" s="204">
        <v>1.1499999999999999</v>
      </c>
      <c r="Z32" s="204" t="s">
        <v>115</v>
      </c>
      <c r="AA32" s="204">
        <v>1.1000000000000001</v>
      </c>
      <c r="AB32" s="113" t="s">
        <v>116</v>
      </c>
      <c r="AC32" s="113">
        <v>0.95</v>
      </c>
    </row>
    <row r="33" spans="1:29" ht="23.25" customHeight="1">
      <c r="C33" s="122"/>
      <c r="D33" s="105"/>
      <c r="E33" s="105"/>
      <c r="F33" s="105"/>
      <c r="G33" s="105"/>
      <c r="H33" s="105"/>
      <c r="I33" s="105"/>
      <c r="J33" s="123"/>
      <c r="K33" s="455"/>
      <c r="L33" s="453"/>
      <c r="M33" s="453"/>
      <c r="N33" s="453"/>
      <c r="O33" s="453"/>
      <c r="R33" s="114">
        <v>4</v>
      </c>
      <c r="S33" s="124">
        <v>1</v>
      </c>
      <c r="T33" s="115" t="s">
        <v>117</v>
      </c>
      <c r="U33" s="116">
        <v>1.5</v>
      </c>
      <c r="V33" s="117"/>
      <c r="W33" s="204"/>
      <c r="X33" s="204"/>
      <c r="Y33" s="204"/>
      <c r="Z33" s="204" t="s">
        <v>118</v>
      </c>
      <c r="AA33" s="204">
        <v>1.1499999999999999</v>
      </c>
      <c r="AB33" s="336" t="s">
        <v>119</v>
      </c>
    </row>
    <row r="34" spans="1:29" s="13" customFormat="1" ht="23.25" customHeight="1">
      <c r="A34" s="9" t="s">
        <v>120</v>
      </c>
      <c r="B34" s="12"/>
      <c r="C34" s="125" t="s">
        <v>121</v>
      </c>
      <c r="D34" s="12"/>
      <c r="E34" s="12"/>
      <c r="F34" s="12"/>
      <c r="G34" s="334">
        <f>U5</f>
        <v>0.2</v>
      </c>
      <c r="H34" s="320" t="s">
        <v>30</v>
      </c>
      <c r="I34" s="118" t="s">
        <v>76</v>
      </c>
      <c r="J34" s="126"/>
      <c r="K34" s="12"/>
      <c r="L34" s="12"/>
      <c r="M34" s="12"/>
      <c r="N34" s="12"/>
      <c r="O34" s="12"/>
      <c r="P34" s="12"/>
      <c r="Q34" s="11"/>
      <c r="R34" s="114">
        <v>5</v>
      </c>
      <c r="S34" s="127">
        <v>1.08</v>
      </c>
      <c r="T34" s="115" t="s">
        <v>122</v>
      </c>
      <c r="U34" s="116">
        <v>1.5</v>
      </c>
      <c r="V34" s="12"/>
      <c r="X34" s="128"/>
      <c r="Y34" s="128"/>
      <c r="Z34" s="129" t="s">
        <v>123</v>
      </c>
      <c r="AA34" s="129">
        <v>1.2</v>
      </c>
    </row>
    <row r="35" spans="1:29" ht="23.25" customHeight="1">
      <c r="A35" s="21"/>
      <c r="B35" s="130"/>
      <c r="C35" s="500" t="e">
        <f>K27+K32</f>
        <v>#REF!</v>
      </c>
      <c r="D35" s="500"/>
      <c r="E35" s="500"/>
      <c r="F35" s="121" t="s">
        <v>173</v>
      </c>
      <c r="G35" s="121"/>
      <c r="H35" s="501">
        <f>U5</f>
        <v>0.2</v>
      </c>
      <c r="I35" s="501"/>
      <c r="J35" s="328">
        <f>J32</f>
        <v>0.95</v>
      </c>
      <c r="K35" s="455" t="e">
        <f>ROUND(C35*H35*J35,0)</f>
        <v>#REF!</v>
      </c>
      <c r="L35" s="453"/>
      <c r="M35" s="453"/>
      <c r="N35" s="453"/>
      <c r="O35" s="453"/>
      <c r="P35" s="107" t="s">
        <v>29</v>
      </c>
      <c r="Q35" s="108" t="e">
        <f>C35</f>
        <v>#REF!</v>
      </c>
      <c r="R35" s="114">
        <v>6</v>
      </c>
      <c r="S35" s="124">
        <v>1.1499999999999999</v>
      </c>
      <c r="T35" s="128" t="s">
        <v>124</v>
      </c>
      <c r="U35" s="7">
        <v>1.1000000000000001</v>
      </c>
      <c r="V35" s="336" t="e">
        <f>K35</f>
        <v>#REF!</v>
      </c>
    </row>
    <row r="36" spans="1:29" ht="23.25" customHeight="1">
      <c r="A36" s="9" t="s">
        <v>125</v>
      </c>
      <c r="B36" s="12"/>
      <c r="C36" s="502"/>
      <c r="D36" s="502"/>
      <c r="E36" s="502"/>
      <c r="F36" s="502"/>
      <c r="G36" s="12"/>
      <c r="H36" s="12"/>
      <c r="I36" s="12"/>
      <c r="J36" s="22" t="s">
        <v>174</v>
      </c>
      <c r="K36" s="455" t="e">
        <f>K37+K45+K58+K61+K64+K67</f>
        <v>#REF!</v>
      </c>
      <c r="L36" s="453"/>
      <c r="M36" s="453"/>
      <c r="N36" s="453"/>
      <c r="O36" s="453"/>
      <c r="P36" s="107" t="s">
        <v>29</v>
      </c>
      <c r="R36" s="114">
        <v>7</v>
      </c>
      <c r="S36" s="204">
        <v>1.23</v>
      </c>
    </row>
    <row r="37" spans="1:29" ht="23.25" customHeight="1">
      <c r="A37" s="21" t="s">
        <v>27</v>
      </c>
      <c r="B37" s="106" t="s">
        <v>126</v>
      </c>
      <c r="C37" s="329"/>
      <c r="D37" s="329"/>
      <c r="E37" s="131"/>
      <c r="F37" s="498"/>
      <c r="G37" s="496"/>
      <c r="H37" s="496"/>
      <c r="I37" s="121"/>
      <c r="J37" s="328">
        <f>J32</f>
        <v>0.95</v>
      </c>
      <c r="K37" s="455">
        <f>K43*J37</f>
        <v>133000</v>
      </c>
      <c r="L37" s="453"/>
      <c r="M37" s="453"/>
      <c r="N37" s="453"/>
      <c r="O37" s="453"/>
      <c r="P37" s="107" t="s">
        <v>29</v>
      </c>
      <c r="Q37" s="108">
        <f>K37</f>
        <v>133000</v>
      </c>
      <c r="R37" s="114">
        <v>8</v>
      </c>
      <c r="S37" s="132">
        <v>1.3</v>
      </c>
      <c r="T37" s="6"/>
      <c r="V37" s="12"/>
      <c r="W37" s="13"/>
      <c r="X37" s="13"/>
      <c r="Y37" s="13"/>
      <c r="Z37" s="13"/>
      <c r="AA37" s="13"/>
      <c r="AB37" s="13"/>
      <c r="AC37" s="13"/>
    </row>
    <row r="38" spans="1:29" ht="23.25" customHeight="1">
      <c r="B38" s="336" t="s">
        <v>127</v>
      </c>
      <c r="E38" s="336" t="s">
        <v>128</v>
      </c>
      <c r="R38" s="114">
        <v>9</v>
      </c>
      <c r="S38" s="204">
        <v>1.38</v>
      </c>
    </row>
    <row r="39" spans="1:29" s="133" customFormat="1" ht="15.75" customHeight="1">
      <c r="B39" s="134"/>
      <c r="C39" s="333"/>
      <c r="E39" s="120" t="s">
        <v>129</v>
      </c>
      <c r="G39" s="134"/>
      <c r="K39" s="497">
        <v>20000</v>
      </c>
      <c r="L39" s="497"/>
      <c r="M39" s="133" t="s">
        <v>29</v>
      </c>
      <c r="Q39" s="135"/>
      <c r="R39" s="128"/>
      <c r="S39" s="128"/>
      <c r="T39" s="128"/>
      <c r="U39" s="7"/>
      <c r="V39" s="336"/>
      <c r="W39" s="336"/>
      <c r="X39" s="336"/>
      <c r="Y39" s="336"/>
      <c r="Z39" s="336"/>
      <c r="AA39" s="336"/>
      <c r="AB39" s="336"/>
      <c r="AC39" s="336"/>
    </row>
    <row r="40" spans="1:29" s="133" customFormat="1" ht="15.75" customHeight="1" thickBot="1">
      <c r="B40" s="134"/>
      <c r="C40" s="333"/>
      <c r="E40" s="120" t="s">
        <v>130</v>
      </c>
      <c r="G40" s="134"/>
      <c r="K40" s="497">
        <v>0</v>
      </c>
      <c r="L40" s="497"/>
      <c r="M40" s="133" t="s">
        <v>29</v>
      </c>
      <c r="Q40" s="135"/>
      <c r="R40" s="128"/>
      <c r="S40" s="128"/>
      <c r="T40" s="128"/>
      <c r="U40" s="7"/>
      <c r="V40" s="336"/>
      <c r="W40" s="336"/>
      <c r="X40" s="336"/>
      <c r="Y40" s="336"/>
      <c r="Z40" s="336"/>
      <c r="AA40" s="336"/>
      <c r="AB40" s="336"/>
      <c r="AC40" s="336"/>
    </row>
    <row r="41" spans="1:29" s="133" customFormat="1" ht="15.75" customHeight="1" thickTop="1">
      <c r="B41" s="136"/>
      <c r="C41" s="137"/>
      <c r="E41" s="138" t="s">
        <v>131</v>
      </c>
      <c r="F41" s="139"/>
      <c r="G41" s="140"/>
      <c r="H41" s="139"/>
      <c r="I41" s="139"/>
      <c r="J41" s="139"/>
      <c r="K41" s="499">
        <f>SUM(K39:K40)</f>
        <v>20000</v>
      </c>
      <c r="L41" s="499"/>
      <c r="M41" s="139" t="s">
        <v>29</v>
      </c>
      <c r="Q41" s="135"/>
      <c r="R41" s="128"/>
      <c r="S41" s="128"/>
      <c r="T41" s="128"/>
      <c r="U41" s="7"/>
    </row>
    <row r="42" spans="1:29" s="133" customFormat="1" ht="15.75" customHeight="1">
      <c r="B42" s="136"/>
      <c r="C42" s="137"/>
      <c r="E42" s="141"/>
      <c r="F42" s="342"/>
      <c r="G42" s="136"/>
      <c r="H42" s="342"/>
      <c r="I42" s="342"/>
      <c r="J42" s="342"/>
      <c r="K42" s="137"/>
      <c r="L42" s="137"/>
      <c r="M42" s="342"/>
      <c r="Q42" s="135"/>
      <c r="R42" s="128"/>
      <c r="S42" s="128"/>
      <c r="T42" s="128"/>
      <c r="U42" s="7"/>
    </row>
    <row r="43" spans="1:29" ht="15.75" customHeight="1">
      <c r="B43" s="142"/>
      <c r="C43" s="470">
        <f>$K$41</f>
        <v>20000</v>
      </c>
      <c r="D43" s="471"/>
      <c r="E43" s="471"/>
      <c r="F43" s="452" t="s">
        <v>132</v>
      </c>
      <c r="G43" s="472"/>
      <c r="H43" s="491">
        <f>$P$21</f>
        <v>7</v>
      </c>
      <c r="I43" s="491"/>
      <c r="J43" s="330" t="s">
        <v>133</v>
      </c>
      <c r="K43" s="452">
        <f>ROUND(C43*H43,0)</f>
        <v>140000</v>
      </c>
      <c r="L43" s="452"/>
      <c r="M43" s="471"/>
      <c r="N43" s="330" t="s">
        <v>29</v>
      </c>
      <c r="Q43" s="39">
        <f>H43</f>
        <v>7</v>
      </c>
      <c r="V43" s="133"/>
      <c r="W43" s="133"/>
      <c r="X43" s="133"/>
      <c r="Y43" s="133"/>
      <c r="Z43" s="133"/>
      <c r="AA43" s="133"/>
      <c r="AB43" s="133"/>
      <c r="AC43" s="133"/>
    </row>
    <row r="44" spans="1:29" s="144" customFormat="1" ht="15.75" customHeight="1">
      <c r="A44" s="336"/>
      <c r="B44" s="336"/>
      <c r="C44" s="336"/>
      <c r="D44" s="336"/>
      <c r="E44" s="336"/>
      <c r="F44" s="336"/>
      <c r="G44" s="336"/>
      <c r="H44" s="336"/>
      <c r="I44" s="336"/>
      <c r="J44" s="336"/>
      <c r="K44" s="336"/>
      <c r="L44" s="336"/>
      <c r="M44" s="336"/>
      <c r="N44" s="336"/>
      <c r="O44" s="336"/>
      <c r="P44" s="336"/>
      <c r="Q44" s="143"/>
      <c r="R44" s="128"/>
      <c r="S44" s="128"/>
      <c r="T44" s="128"/>
      <c r="U44" s="7"/>
      <c r="V44" s="133"/>
      <c r="W44" s="133"/>
      <c r="X44" s="133"/>
      <c r="Y44" s="133"/>
      <c r="Z44" s="133"/>
      <c r="AA44" s="133"/>
      <c r="AB44" s="133"/>
      <c r="AC44" s="133"/>
    </row>
    <row r="45" spans="1:29" ht="15.75" customHeight="1">
      <c r="A45" s="21" t="s">
        <v>27</v>
      </c>
      <c r="B45" s="106" t="s">
        <v>67</v>
      </c>
      <c r="C45" s="329"/>
      <c r="D45" s="329"/>
      <c r="E45" s="329"/>
      <c r="F45" s="495"/>
      <c r="G45" s="496"/>
      <c r="H45" s="496"/>
      <c r="I45" s="145"/>
      <c r="J45" s="328">
        <f>J32</f>
        <v>0.95</v>
      </c>
      <c r="K45" s="455" t="e">
        <f>K56*J45</f>
        <v>#REF!</v>
      </c>
      <c r="L45" s="453"/>
      <c r="M45" s="453"/>
      <c r="N45" s="453"/>
      <c r="O45" s="453"/>
      <c r="P45" s="107" t="s">
        <v>29</v>
      </c>
      <c r="Q45" s="108" t="e">
        <f>K45</f>
        <v>#REF!</v>
      </c>
      <c r="V45" s="133"/>
      <c r="W45" s="133"/>
      <c r="X45" s="133"/>
      <c r="Y45" s="133"/>
      <c r="Z45" s="133"/>
      <c r="AA45" s="133"/>
      <c r="AB45" s="133"/>
      <c r="AC45" s="133"/>
    </row>
    <row r="46" spans="1:29" ht="18" customHeight="1">
      <c r="B46" s="336" t="s">
        <v>134</v>
      </c>
      <c r="K46" s="331"/>
      <c r="L46" s="331"/>
      <c r="M46" s="331"/>
      <c r="N46" s="331"/>
    </row>
    <row r="47" spans="1:29" s="133" customFormat="1" ht="18" customHeight="1">
      <c r="B47" s="333"/>
      <c r="C47" s="497">
        <v>19570000</v>
      </c>
      <c r="D47" s="453"/>
      <c r="E47" s="453"/>
      <c r="F47" s="497" t="s">
        <v>135</v>
      </c>
      <c r="G47" s="497"/>
      <c r="H47" s="333" t="s">
        <v>30</v>
      </c>
      <c r="I47" s="360" t="e">
        <f>U8</f>
        <v>#REF!</v>
      </c>
      <c r="J47" s="333" t="s">
        <v>136</v>
      </c>
      <c r="K47" s="493" t="e">
        <f>ROUND(C47*I47*10^(-7),0)</f>
        <v>#REF!</v>
      </c>
      <c r="L47" s="494"/>
      <c r="M47" s="333" t="s">
        <v>137</v>
      </c>
      <c r="N47" s="325"/>
      <c r="Q47" s="135"/>
      <c r="R47" s="146"/>
      <c r="S47" s="146"/>
      <c r="T47" s="146"/>
      <c r="U47" s="147"/>
      <c r="V47" s="144"/>
      <c r="W47" s="144"/>
      <c r="X47" s="144"/>
      <c r="Y47" s="144"/>
      <c r="Z47" s="144"/>
      <c r="AA47" s="144"/>
      <c r="AB47" s="144"/>
      <c r="AC47" s="144"/>
    </row>
    <row r="48" spans="1:29" s="133" customFormat="1" ht="15.75" customHeight="1">
      <c r="B48" s="333"/>
      <c r="C48" s="333"/>
      <c r="D48" s="333"/>
      <c r="E48" s="333" t="e">
        <f>K47</f>
        <v>#REF!</v>
      </c>
      <c r="F48" s="497" t="s">
        <v>42</v>
      </c>
      <c r="G48" s="497"/>
      <c r="H48" s="333" t="s">
        <v>30</v>
      </c>
      <c r="I48" s="333">
        <v>8</v>
      </c>
      <c r="J48" s="333" t="s">
        <v>138</v>
      </c>
      <c r="K48" s="493" t="e">
        <f>ROUND(E48*I48,0)</f>
        <v>#REF!</v>
      </c>
      <c r="L48" s="493"/>
      <c r="M48" s="333" t="s">
        <v>139</v>
      </c>
      <c r="N48" s="325"/>
      <c r="Q48" s="135"/>
      <c r="R48" s="128"/>
      <c r="S48" s="128"/>
      <c r="T48" s="128"/>
      <c r="U48" s="7"/>
      <c r="V48" s="336"/>
      <c r="W48" s="336"/>
      <c r="X48" s="336"/>
      <c r="Y48" s="336"/>
      <c r="Z48" s="336"/>
      <c r="AA48" s="336"/>
      <c r="AB48" s="336"/>
      <c r="AC48" s="336"/>
    </row>
    <row r="49" spans="1:29" ht="15.75" customHeight="1">
      <c r="D49" s="332"/>
      <c r="E49" s="332" t="s">
        <v>140</v>
      </c>
      <c r="F49" s="332"/>
      <c r="G49" s="332"/>
      <c r="H49" s="332"/>
      <c r="I49" s="148" t="s">
        <v>141</v>
      </c>
      <c r="J49" s="332"/>
      <c r="K49" s="488" t="e">
        <f>K48</f>
        <v>#REF!</v>
      </c>
      <c r="L49" s="488"/>
      <c r="M49" s="326" t="s">
        <v>139</v>
      </c>
      <c r="N49" s="326"/>
    </row>
    <row r="50" spans="1:29" ht="15.75" customHeight="1">
      <c r="B50" s="336" t="s">
        <v>142</v>
      </c>
      <c r="I50" s="149"/>
      <c r="K50" s="331"/>
      <c r="L50" s="331"/>
      <c r="M50" s="331"/>
      <c r="N50" s="331"/>
      <c r="V50" s="133"/>
      <c r="W50" s="133"/>
      <c r="X50" s="133"/>
      <c r="Y50" s="133"/>
      <c r="Z50" s="133"/>
      <c r="AA50" s="133"/>
      <c r="AB50" s="133"/>
      <c r="AC50" s="133"/>
    </row>
    <row r="51" spans="1:29" s="133" customFormat="1" ht="15.75" customHeight="1">
      <c r="B51" s="492" t="s">
        <v>143</v>
      </c>
      <c r="C51" s="492"/>
      <c r="D51" s="493" t="e">
        <f>U8</f>
        <v>#REF!</v>
      </c>
      <c r="E51" s="494"/>
      <c r="F51" s="333" t="s">
        <v>144</v>
      </c>
      <c r="H51" s="333" t="s">
        <v>30</v>
      </c>
      <c r="I51" s="150">
        <v>10</v>
      </c>
      <c r="J51" s="333" t="s">
        <v>145</v>
      </c>
      <c r="K51" s="493" t="e">
        <f>D51*I51</f>
        <v>#REF!</v>
      </c>
      <c r="L51" s="493"/>
      <c r="M51" s="333" t="s">
        <v>139</v>
      </c>
      <c r="N51" s="325"/>
      <c r="Q51" s="135"/>
      <c r="R51" s="128"/>
      <c r="S51" s="128"/>
      <c r="T51" s="128"/>
      <c r="U51" s="7"/>
    </row>
    <row r="52" spans="1:29" s="133" customFormat="1" ht="15.75" customHeight="1">
      <c r="B52" s="492" t="s">
        <v>146</v>
      </c>
      <c r="C52" s="492"/>
      <c r="D52" s="493" t="e">
        <f>K51</f>
        <v>#REF!</v>
      </c>
      <c r="E52" s="494"/>
      <c r="F52" s="333" t="s">
        <v>144</v>
      </c>
      <c r="H52" s="333" t="s">
        <v>30</v>
      </c>
      <c r="I52" s="151">
        <v>0.1</v>
      </c>
      <c r="J52" s="333"/>
      <c r="K52" s="493" t="e">
        <f>ROUND(D52*I52,0)</f>
        <v>#REF!</v>
      </c>
      <c r="L52" s="493"/>
      <c r="M52" s="333" t="s">
        <v>139</v>
      </c>
      <c r="N52" s="325"/>
      <c r="Q52" s="135"/>
      <c r="R52" s="128"/>
      <c r="S52" s="128"/>
      <c r="T52" s="128"/>
      <c r="U52" s="7"/>
      <c r="V52" s="336"/>
      <c r="W52" s="336"/>
      <c r="X52" s="336"/>
      <c r="Y52" s="336"/>
      <c r="Z52" s="336"/>
      <c r="AA52" s="336"/>
      <c r="AB52" s="336"/>
      <c r="AC52" s="336"/>
    </row>
    <row r="53" spans="1:29" ht="15.75" customHeight="1" thickBot="1">
      <c r="D53" s="332"/>
      <c r="E53" s="332" t="s">
        <v>140</v>
      </c>
      <c r="F53" s="332"/>
      <c r="G53" s="332"/>
      <c r="H53" s="332"/>
      <c r="I53" s="148" t="s">
        <v>141</v>
      </c>
      <c r="J53" s="332"/>
      <c r="K53" s="488" t="e">
        <f>K51+K52</f>
        <v>#REF!</v>
      </c>
      <c r="L53" s="488"/>
      <c r="M53" s="326" t="s">
        <v>139</v>
      </c>
      <c r="N53" s="326"/>
    </row>
    <row r="54" spans="1:29" ht="15.75" customHeight="1" thickTop="1">
      <c r="D54" s="152"/>
      <c r="E54" s="152" t="s">
        <v>147</v>
      </c>
      <c r="F54" s="152"/>
      <c r="G54" s="152"/>
      <c r="H54" s="152"/>
      <c r="I54" s="153" t="s">
        <v>141</v>
      </c>
      <c r="J54" s="152"/>
      <c r="K54" s="489" t="e">
        <f>ROUND(K49+K53,0)</f>
        <v>#REF!</v>
      </c>
      <c r="L54" s="489"/>
      <c r="M54" s="335" t="s">
        <v>139</v>
      </c>
      <c r="N54" s="335"/>
      <c r="V54" s="133"/>
      <c r="W54" s="133"/>
      <c r="X54" s="133"/>
      <c r="Y54" s="133"/>
      <c r="Z54" s="133"/>
      <c r="AA54" s="133"/>
      <c r="AB54" s="133"/>
      <c r="AC54" s="133"/>
    </row>
    <row r="55" spans="1:29" ht="15.75" customHeight="1">
      <c r="I55" s="149"/>
      <c r="K55" s="331"/>
      <c r="L55" s="331"/>
      <c r="M55" s="331"/>
      <c r="N55" s="331"/>
      <c r="V55" s="133"/>
      <c r="W55" s="133"/>
      <c r="X55" s="133"/>
      <c r="Y55" s="133"/>
      <c r="Z55" s="133"/>
      <c r="AA55" s="133"/>
      <c r="AB55" s="133"/>
      <c r="AC55" s="133"/>
    </row>
    <row r="56" spans="1:29" ht="15.75" customHeight="1">
      <c r="B56" s="142"/>
      <c r="C56" s="470" t="e">
        <f>K54</f>
        <v>#REF!</v>
      </c>
      <c r="D56" s="490"/>
      <c r="E56" s="490"/>
      <c r="F56" s="452" t="s">
        <v>132</v>
      </c>
      <c r="G56" s="472"/>
      <c r="H56" s="491">
        <f>ROUND(P21/4,0)</f>
        <v>2</v>
      </c>
      <c r="I56" s="491"/>
      <c r="J56" s="330" t="s">
        <v>165</v>
      </c>
      <c r="K56" s="452" t="e">
        <f>ROUND(C56*H56,0)</f>
        <v>#REF!</v>
      </c>
      <c r="L56" s="452"/>
      <c r="M56" s="471"/>
      <c r="N56" s="330" t="s">
        <v>29</v>
      </c>
      <c r="Q56" s="39">
        <f>H56</f>
        <v>2</v>
      </c>
      <c r="R56" s="128" t="s">
        <v>148</v>
      </c>
    </row>
    <row r="57" spans="1:29" s="144" customFormat="1" ht="15.75" customHeight="1">
      <c r="A57" s="336"/>
      <c r="B57" s="336"/>
      <c r="C57" s="336"/>
      <c r="D57" s="336"/>
      <c r="E57" s="336"/>
      <c r="F57" s="336"/>
      <c r="G57" s="336"/>
      <c r="H57" s="336"/>
      <c r="I57" s="149"/>
      <c r="J57" s="336"/>
      <c r="K57" s="331"/>
      <c r="L57" s="331"/>
      <c r="M57" s="331"/>
      <c r="N57" s="331"/>
      <c r="O57" s="336"/>
      <c r="P57" s="336"/>
      <c r="Q57" s="143"/>
      <c r="R57" s="128"/>
      <c r="S57" s="128"/>
      <c r="T57" s="128"/>
      <c r="U57" s="7"/>
      <c r="V57" s="336"/>
      <c r="W57" s="336"/>
      <c r="X57" s="336"/>
      <c r="Y57" s="336"/>
      <c r="Z57" s="336"/>
      <c r="AA57" s="336"/>
      <c r="AB57" s="336"/>
      <c r="AC57" s="336"/>
    </row>
    <row r="58" spans="1:29" ht="15.75" customHeight="1">
      <c r="A58" s="21" t="s">
        <v>27</v>
      </c>
      <c r="B58" s="106" t="s">
        <v>69</v>
      </c>
      <c r="C58" s="319" t="s">
        <v>149</v>
      </c>
      <c r="D58" s="329"/>
      <c r="E58" s="329"/>
      <c r="F58" s="331"/>
      <c r="G58" s="319"/>
      <c r="H58" s="8"/>
      <c r="I58" s="154"/>
      <c r="J58" s="328">
        <f>J32</f>
        <v>0.95</v>
      </c>
      <c r="K58" s="455" t="e">
        <f>K59*J58</f>
        <v>#REF!</v>
      </c>
      <c r="L58" s="453"/>
      <c r="M58" s="453"/>
      <c r="N58" s="453"/>
      <c r="O58" s="453"/>
      <c r="P58" s="107" t="s">
        <v>29</v>
      </c>
      <c r="Q58" s="108"/>
      <c r="R58" s="128" t="s">
        <v>150</v>
      </c>
    </row>
    <row r="59" spans="1:29" ht="18" customHeight="1">
      <c r="B59" s="142" t="s">
        <v>151</v>
      </c>
      <c r="C59" s="330"/>
      <c r="D59" s="155"/>
      <c r="E59" s="324">
        <f>ROUND(P21*40%,1)</f>
        <v>2.8</v>
      </c>
      <c r="F59" s="486" t="s">
        <v>152</v>
      </c>
      <c r="G59" s="486"/>
      <c r="H59" s="452" t="e">
        <f>U10</f>
        <v>#REF!</v>
      </c>
      <c r="I59" s="452"/>
      <c r="J59" s="330" t="s">
        <v>153</v>
      </c>
      <c r="K59" s="452" t="e">
        <f>ROUND(E59*H59,0)</f>
        <v>#REF!</v>
      </c>
      <c r="L59" s="452"/>
      <c r="M59" s="453"/>
      <c r="N59" s="330" t="s">
        <v>29</v>
      </c>
      <c r="Q59" s="39">
        <f>E59</f>
        <v>2.8</v>
      </c>
      <c r="R59" s="128" t="s">
        <v>154</v>
      </c>
      <c r="U59" s="7" t="e">
        <f>K58</f>
        <v>#REF!</v>
      </c>
    </row>
    <row r="60" spans="1:29" ht="15.75" customHeight="1">
      <c r="D60" s="330"/>
      <c r="E60" s="330"/>
      <c r="F60" s="330"/>
      <c r="G60" s="330"/>
      <c r="H60" s="330"/>
      <c r="I60" s="330"/>
      <c r="J60" s="330"/>
      <c r="K60" s="330"/>
      <c r="L60" s="330"/>
      <c r="M60" s="330"/>
      <c r="N60" s="330"/>
      <c r="R60" s="146"/>
      <c r="S60" s="146"/>
      <c r="T60" s="146"/>
      <c r="U60" s="147"/>
      <c r="V60" s="144"/>
      <c r="W60" s="144"/>
      <c r="X60" s="144"/>
      <c r="Y60" s="144"/>
      <c r="Z60" s="144"/>
      <c r="AA60" s="144"/>
      <c r="AB60" s="144"/>
      <c r="AC60" s="144"/>
    </row>
    <row r="61" spans="1:29" ht="15.75" customHeight="1">
      <c r="A61" s="21" t="s">
        <v>27</v>
      </c>
      <c r="B61" s="106" t="s">
        <v>155</v>
      </c>
      <c r="C61" s="329"/>
      <c r="D61" s="329"/>
      <c r="E61" s="329"/>
      <c r="F61" s="487"/>
      <c r="G61" s="453"/>
      <c r="H61" s="8"/>
      <c r="I61" s="154"/>
      <c r="J61" s="328">
        <f>J32</f>
        <v>0.95</v>
      </c>
      <c r="K61" s="455" t="e">
        <f>K62*J61</f>
        <v>#REF!</v>
      </c>
      <c r="L61" s="453"/>
      <c r="M61" s="453"/>
      <c r="N61" s="453"/>
      <c r="O61" s="453"/>
      <c r="P61" s="107" t="s">
        <v>29</v>
      </c>
      <c r="Q61" s="108" t="e">
        <f>K61</f>
        <v>#REF!</v>
      </c>
      <c r="R61" s="128" t="s">
        <v>156</v>
      </c>
    </row>
    <row r="62" spans="1:29" ht="18" customHeight="1">
      <c r="B62" s="142" t="s">
        <v>157</v>
      </c>
      <c r="C62" s="324">
        <f>P21</f>
        <v>7</v>
      </c>
      <c r="D62" s="155" t="s">
        <v>158</v>
      </c>
      <c r="E62" s="330"/>
      <c r="F62" s="452" t="e">
        <f>U7</f>
        <v>#REF!</v>
      </c>
      <c r="G62" s="452"/>
      <c r="H62" s="452" t="s">
        <v>159</v>
      </c>
      <c r="I62" s="452"/>
      <c r="J62" s="330" t="s">
        <v>160</v>
      </c>
      <c r="K62" s="452" t="e">
        <f>ROUND(C62*F62*0.1,0)</f>
        <v>#REF!</v>
      </c>
      <c r="L62" s="452"/>
      <c r="M62" s="453"/>
      <c r="N62" s="330" t="s">
        <v>29</v>
      </c>
    </row>
    <row r="63" spans="1:29" ht="15.75" customHeight="1"/>
    <row r="64" spans="1:29" ht="15.75" customHeight="1">
      <c r="A64" s="21" t="s">
        <v>27</v>
      </c>
      <c r="B64" s="106" t="s">
        <v>161</v>
      </c>
      <c r="C64" s="483" t="s">
        <v>162</v>
      </c>
      <c r="D64" s="484"/>
      <c r="E64" s="484"/>
      <c r="F64" s="485">
        <v>0.05</v>
      </c>
      <c r="G64" s="485"/>
      <c r="H64" s="8"/>
      <c r="I64" s="154"/>
      <c r="J64" s="328">
        <f>J32</f>
        <v>0.95</v>
      </c>
      <c r="K64" s="455" t="e">
        <f>K65*J64</f>
        <v>#REF!</v>
      </c>
      <c r="L64" s="453"/>
      <c r="M64" s="453"/>
      <c r="N64" s="453"/>
      <c r="O64" s="453"/>
      <c r="P64" s="107" t="s">
        <v>29</v>
      </c>
      <c r="Q64" s="108" t="e">
        <f>K64</f>
        <v>#REF!</v>
      </c>
    </row>
    <row r="65" spans="1:29" ht="18" customHeight="1">
      <c r="B65" s="156"/>
      <c r="C65" s="324">
        <f>P19</f>
        <v>18</v>
      </c>
      <c r="D65" s="155" t="s">
        <v>158</v>
      </c>
      <c r="E65" s="330"/>
      <c r="F65" s="452" t="e">
        <f>U7</f>
        <v>#REF!</v>
      </c>
      <c r="G65" s="452"/>
      <c r="H65" s="452" t="s">
        <v>159</v>
      </c>
      <c r="I65" s="452"/>
      <c r="J65" s="157">
        <v>0.05</v>
      </c>
      <c r="K65" s="452" t="e">
        <f>INT(C65*F65*J65)</f>
        <v>#REF!</v>
      </c>
      <c r="L65" s="452"/>
      <c r="M65" s="453"/>
      <c r="N65" s="330" t="s">
        <v>29</v>
      </c>
    </row>
    <row r="66" spans="1:29" ht="15.75" customHeight="1"/>
    <row r="67" spans="1:29" ht="15.75" customHeight="1">
      <c r="A67" s="182" t="s">
        <v>27</v>
      </c>
      <c r="B67" s="183" t="s">
        <v>43</v>
      </c>
      <c r="C67" s="184"/>
      <c r="D67" s="184"/>
      <c r="E67" s="184"/>
      <c r="F67" s="477"/>
      <c r="G67" s="478"/>
      <c r="H67" s="478"/>
      <c r="I67" s="185"/>
      <c r="J67" s="328">
        <f>J32</f>
        <v>0.95</v>
      </c>
      <c r="K67" s="479">
        <f>L77*J67</f>
        <v>82270</v>
      </c>
      <c r="L67" s="480"/>
      <c r="M67" s="480"/>
      <c r="N67" s="480"/>
      <c r="O67" s="480"/>
      <c r="P67" s="108" t="s">
        <v>29</v>
      </c>
      <c r="Q67" s="176">
        <f>K67</f>
        <v>82270</v>
      </c>
      <c r="R67" s="177"/>
      <c r="S67" s="177"/>
    </row>
    <row r="68" spans="1:29" ht="15" customHeight="1">
      <c r="A68" s="39"/>
      <c r="B68" s="186" t="s">
        <v>179</v>
      </c>
      <c r="C68" s="361">
        <v>3</v>
      </c>
      <c r="D68" s="187" t="s">
        <v>180</v>
      </c>
      <c r="E68" s="187"/>
      <c r="F68" s="187"/>
      <c r="G68" s="187"/>
      <c r="H68" s="187"/>
      <c r="I68" s="187"/>
      <c r="J68" s="187"/>
      <c r="K68" s="187"/>
      <c r="L68" s="187"/>
      <c r="M68" s="187"/>
      <c r="N68" s="187"/>
      <c r="O68" s="187"/>
      <c r="P68" s="188"/>
      <c r="Q68" s="178"/>
      <c r="R68" s="177" t="s">
        <v>28</v>
      </c>
      <c r="S68" s="177" t="s">
        <v>166</v>
      </c>
    </row>
    <row r="69" spans="1:29" ht="15" customHeight="1">
      <c r="A69" s="39"/>
      <c r="B69" s="339" t="s">
        <v>32</v>
      </c>
      <c r="C69" s="187"/>
      <c r="D69" s="187"/>
      <c r="E69" s="187"/>
      <c r="F69" s="187"/>
      <c r="G69" s="187"/>
      <c r="H69" s="187"/>
      <c r="I69" s="187"/>
      <c r="J69" s="187"/>
      <c r="K69" s="187"/>
      <c r="L69" s="187"/>
      <c r="M69" s="187"/>
      <c r="N69" s="187"/>
      <c r="O69" s="187"/>
      <c r="P69" s="188"/>
      <c r="Q69" s="178"/>
      <c r="R69" s="177" t="s">
        <v>26</v>
      </c>
      <c r="S69" s="177" t="s">
        <v>167</v>
      </c>
    </row>
    <row r="70" spans="1:29" ht="15" customHeight="1">
      <c r="A70" s="39"/>
      <c r="B70" s="481" t="s">
        <v>168</v>
      </c>
      <c r="C70" s="481"/>
      <c r="D70" s="481"/>
      <c r="E70" s="481"/>
      <c r="F70" s="481"/>
      <c r="G70" s="481"/>
      <c r="H70" s="481"/>
      <c r="I70" s="481"/>
      <c r="J70" s="482"/>
      <c r="K70" s="482"/>
      <c r="L70" s="187"/>
      <c r="M70" s="187"/>
      <c r="N70" s="187"/>
      <c r="O70" s="187"/>
      <c r="P70" s="188"/>
      <c r="Q70" s="178"/>
      <c r="R70" s="177" t="s">
        <v>164</v>
      </c>
      <c r="S70" s="177"/>
    </row>
    <row r="71" spans="1:29" ht="15" customHeight="1">
      <c r="A71" s="39"/>
      <c r="B71" s="362" t="s">
        <v>33</v>
      </c>
      <c r="C71" s="362"/>
      <c r="D71" s="362"/>
      <c r="E71" s="362"/>
      <c r="F71" s="362"/>
      <c r="G71" s="362"/>
      <c r="H71" s="362"/>
      <c r="I71" s="362"/>
      <c r="J71" s="363"/>
      <c r="K71" s="363"/>
      <c r="L71" s="364"/>
      <c r="M71" s="364"/>
      <c r="N71" s="364"/>
      <c r="O71" s="364"/>
      <c r="P71" s="188"/>
      <c r="Q71" s="178"/>
      <c r="R71" s="177"/>
      <c r="S71" s="177"/>
    </row>
    <row r="72" spans="1:29" ht="15" customHeight="1">
      <c r="A72" s="39"/>
      <c r="B72" s="473" t="s">
        <v>181</v>
      </c>
      <c r="C72" s="474"/>
      <c r="D72" s="474"/>
      <c r="E72" s="474"/>
      <c r="F72" s="474"/>
      <c r="G72" s="474"/>
      <c r="H72" s="474"/>
      <c r="I72" s="474"/>
      <c r="J72" s="474"/>
      <c r="K72" s="474"/>
      <c r="L72" s="187"/>
      <c r="M72" s="187"/>
      <c r="N72" s="187"/>
      <c r="O72" s="187"/>
      <c r="P72" s="188"/>
      <c r="Q72" s="178"/>
      <c r="R72" s="177"/>
      <c r="S72" s="177"/>
    </row>
    <row r="73" spans="1:29" ht="15" customHeight="1">
      <c r="A73" s="39"/>
      <c r="B73" s="338" t="s">
        <v>194</v>
      </c>
      <c r="C73" s="187"/>
      <c r="D73" s="187"/>
      <c r="E73" s="187"/>
      <c r="F73" s="187"/>
      <c r="G73" s="187"/>
      <c r="H73" s="338" t="s">
        <v>95</v>
      </c>
      <c r="I73" s="205">
        <v>12150</v>
      </c>
      <c r="J73" s="209">
        <f>C68</f>
        <v>3</v>
      </c>
      <c r="K73" s="475">
        <v>5150</v>
      </c>
      <c r="L73" s="475"/>
      <c r="M73" s="468">
        <f>I73*J73+K73</f>
        <v>41600</v>
      </c>
      <c r="N73" s="468"/>
      <c r="O73" s="468"/>
      <c r="P73" s="189" t="s">
        <v>34</v>
      </c>
      <c r="Q73" s="178"/>
      <c r="R73" s="177"/>
      <c r="S73" s="177"/>
    </row>
    <row r="74" spans="1:29" s="133" customFormat="1" ht="15" customHeight="1">
      <c r="A74" s="135"/>
      <c r="B74" s="190" t="s">
        <v>35</v>
      </c>
      <c r="C74" s="337"/>
      <c r="D74" s="476"/>
      <c r="E74" s="476"/>
      <c r="F74" s="337"/>
      <c r="G74" s="337"/>
      <c r="H74" s="469"/>
      <c r="I74" s="469"/>
      <c r="J74" s="337"/>
      <c r="K74" s="469"/>
      <c r="L74" s="469"/>
      <c r="M74" s="337"/>
      <c r="N74" s="337"/>
      <c r="O74" s="187"/>
      <c r="P74" s="188"/>
      <c r="Q74" s="179"/>
      <c r="R74" s="177"/>
      <c r="S74" s="177"/>
      <c r="T74" s="128"/>
      <c r="U74" s="7"/>
      <c r="V74" s="336"/>
      <c r="W74" s="336"/>
      <c r="X74" s="336"/>
      <c r="Y74" s="336"/>
      <c r="Z74" s="336"/>
      <c r="AA74" s="336"/>
      <c r="AB74" s="336"/>
      <c r="AC74" s="336"/>
    </row>
    <row r="75" spans="1:29" s="133" customFormat="1" ht="15" customHeight="1">
      <c r="A75" s="135"/>
      <c r="B75" s="191" t="s">
        <v>195</v>
      </c>
      <c r="C75" s="192"/>
      <c r="D75" s="193"/>
      <c r="E75" s="193"/>
      <c r="F75" s="337"/>
      <c r="G75" s="337"/>
      <c r="H75" s="206" t="s">
        <v>95</v>
      </c>
      <c r="I75" s="205">
        <v>300</v>
      </c>
      <c r="J75" s="207">
        <f>C68</f>
        <v>3</v>
      </c>
      <c r="K75" s="208">
        <v>50</v>
      </c>
      <c r="L75" s="468">
        <f>I75*J75*K75</f>
        <v>45000</v>
      </c>
      <c r="M75" s="468"/>
      <c r="N75" s="468"/>
      <c r="O75" s="468"/>
      <c r="P75" s="189" t="s">
        <v>34</v>
      </c>
      <c r="Q75" s="179"/>
      <c r="R75" s="177"/>
      <c r="S75" s="177"/>
      <c r="T75" s="128"/>
      <c r="U75" s="7"/>
      <c r="V75" s="336"/>
      <c r="W75" s="336"/>
      <c r="X75" s="336"/>
      <c r="Y75" s="336"/>
      <c r="Z75" s="336"/>
      <c r="AA75" s="336"/>
      <c r="AB75" s="336"/>
      <c r="AC75" s="336"/>
    </row>
    <row r="76" spans="1:29" s="133" customFormat="1" ht="15" customHeight="1">
      <c r="A76" s="135"/>
      <c r="B76" s="190" t="s">
        <v>36</v>
      </c>
      <c r="C76" s="187"/>
      <c r="D76" s="187"/>
      <c r="E76" s="187"/>
      <c r="F76" s="187"/>
      <c r="G76" s="187"/>
      <c r="H76" s="187"/>
      <c r="I76" s="187"/>
      <c r="J76" s="187"/>
      <c r="K76" s="469"/>
      <c r="L76" s="469"/>
      <c r="M76" s="187"/>
      <c r="N76" s="187"/>
      <c r="O76" s="187"/>
      <c r="P76" s="188"/>
      <c r="Q76" s="179"/>
      <c r="R76" s="177"/>
      <c r="S76" s="177"/>
      <c r="T76" s="128"/>
      <c r="U76" s="7"/>
      <c r="V76" s="336"/>
      <c r="W76" s="336"/>
      <c r="X76" s="336"/>
      <c r="Y76" s="336"/>
      <c r="Z76" s="336"/>
      <c r="AA76" s="336"/>
      <c r="AB76" s="336"/>
      <c r="AC76" s="336"/>
    </row>
    <row r="77" spans="1:29" ht="15" customHeight="1">
      <c r="A77" s="39"/>
      <c r="B77" s="338" t="s">
        <v>37</v>
      </c>
      <c r="C77" s="187"/>
      <c r="D77" s="187"/>
      <c r="E77" s="187"/>
      <c r="F77" s="187"/>
      <c r="G77" s="187"/>
      <c r="H77" s="187"/>
      <c r="I77" s="187" t="str">
        <f>M73&amp;"  +  "&amp;L75&amp;"   ="</f>
        <v>41600  +  45000   =</v>
      </c>
      <c r="J77" s="187"/>
      <c r="K77" s="187"/>
      <c r="L77" s="468">
        <f>M73+L75</f>
        <v>86600</v>
      </c>
      <c r="M77" s="468"/>
      <c r="N77" s="468"/>
      <c r="O77" s="468"/>
      <c r="P77" s="189" t="s">
        <v>34</v>
      </c>
      <c r="Q77" s="178"/>
      <c r="R77" s="177"/>
      <c r="S77" s="177"/>
      <c r="V77" s="133"/>
      <c r="W77" s="133"/>
      <c r="X77" s="133"/>
      <c r="Y77" s="133"/>
      <c r="Z77" s="133"/>
      <c r="AA77" s="133"/>
      <c r="AB77" s="133"/>
      <c r="AC77" s="133"/>
    </row>
    <row r="78" spans="1:29" ht="15" customHeight="1">
      <c r="B78" s="142"/>
      <c r="C78" s="470"/>
      <c r="D78" s="471"/>
      <c r="E78" s="471"/>
      <c r="F78" s="452"/>
      <c r="G78" s="472"/>
      <c r="H78" s="452"/>
      <c r="I78" s="452"/>
      <c r="J78" s="330"/>
      <c r="K78" s="452"/>
      <c r="L78" s="452"/>
      <c r="M78" s="471"/>
      <c r="N78" s="330"/>
      <c r="V78" s="133"/>
      <c r="W78" s="133"/>
      <c r="X78" s="133"/>
      <c r="Y78" s="133"/>
      <c r="Z78" s="133"/>
      <c r="AA78" s="133"/>
      <c r="AB78" s="133"/>
      <c r="AC78" s="133"/>
    </row>
    <row r="79" spans="1:29" s="3" customFormat="1" ht="20.100000000000001" customHeight="1">
      <c r="A79" s="4"/>
      <c r="B79" s="4"/>
      <c r="C79" s="4"/>
      <c r="D79" s="4"/>
      <c r="E79" s="4"/>
      <c r="F79" s="4"/>
      <c r="G79" s="4"/>
      <c r="H79" s="4"/>
      <c r="I79" s="4"/>
      <c r="J79" s="4"/>
      <c r="K79" s="4"/>
    </row>
    <row r="80" spans="1:29" s="144" customFormat="1" ht="15.75" customHeight="1">
      <c r="A80" s="336"/>
      <c r="B80" s="336"/>
      <c r="C80" s="336"/>
      <c r="D80" s="336"/>
      <c r="E80" s="336"/>
      <c r="F80" s="336"/>
      <c r="G80" s="336"/>
      <c r="H80" s="336"/>
      <c r="I80" s="336"/>
      <c r="J80" s="336"/>
      <c r="K80" s="336"/>
      <c r="L80" s="336"/>
      <c r="M80" s="336"/>
      <c r="N80" s="336"/>
      <c r="O80" s="336"/>
      <c r="P80" s="336"/>
      <c r="Q80" s="143"/>
      <c r="R80" s="128"/>
      <c r="S80" s="128"/>
      <c r="T80" s="128"/>
      <c r="U80" s="7"/>
      <c r="V80" s="133"/>
      <c r="W80" s="133"/>
      <c r="X80" s="133"/>
      <c r="Y80" s="133"/>
      <c r="Z80" s="133"/>
      <c r="AA80" s="133"/>
      <c r="AB80" s="133"/>
      <c r="AC80" s="133"/>
    </row>
    <row r="81" spans="1:63" ht="18" customHeight="1">
      <c r="A81" s="160" t="s">
        <v>31</v>
      </c>
      <c r="B81" s="158" t="s">
        <v>193</v>
      </c>
      <c r="C81" s="158"/>
      <c r="AP81" s="164" t="s">
        <v>1</v>
      </c>
      <c r="AQ81" s="133"/>
      <c r="AR81" s="133"/>
      <c r="AS81" s="133"/>
      <c r="AT81" s="133"/>
      <c r="AU81" s="133"/>
      <c r="AV81" s="133"/>
      <c r="AW81" s="133"/>
      <c r="AX81" s="133"/>
      <c r="AY81" s="133"/>
      <c r="AZ81" s="133"/>
      <c r="BA81" s="133"/>
      <c r="BB81" s="133"/>
      <c r="BC81" s="133"/>
      <c r="BD81" s="133"/>
      <c r="BE81" s="133"/>
      <c r="BF81" s="133"/>
      <c r="BG81" s="133"/>
      <c r="BH81" s="133"/>
      <c r="BI81" s="133"/>
      <c r="BJ81" s="133"/>
      <c r="BK81" s="133"/>
    </row>
    <row r="82" spans="1:63" ht="18" customHeight="1">
      <c r="A82" s="160"/>
      <c r="B82" s="336" t="s">
        <v>2</v>
      </c>
      <c r="C82" s="158"/>
      <c r="AP82" s="458" t="s">
        <v>3</v>
      </c>
      <c r="AQ82" s="458"/>
      <c r="AR82" s="458"/>
      <c r="AS82" s="458"/>
      <c r="AT82" s="458"/>
      <c r="AU82" s="458"/>
      <c r="AV82" s="458" t="s">
        <v>4</v>
      </c>
      <c r="AW82" s="458" t="s">
        <v>5</v>
      </c>
      <c r="AX82" s="458" t="s">
        <v>6</v>
      </c>
      <c r="AY82" s="458" t="s">
        <v>7</v>
      </c>
      <c r="AZ82" s="458"/>
      <c r="BA82" s="458"/>
      <c r="BB82" s="458"/>
      <c r="BC82" s="458"/>
      <c r="BD82" s="458"/>
      <c r="BE82" s="458"/>
      <c r="BF82" s="458"/>
      <c r="BG82" s="465" t="s">
        <v>8</v>
      </c>
      <c r="BH82" s="458"/>
      <c r="BI82" s="465" t="s">
        <v>9</v>
      </c>
      <c r="BJ82" s="458"/>
      <c r="BK82" s="458"/>
    </row>
    <row r="83" spans="1:63" ht="18" customHeight="1">
      <c r="A83" s="160"/>
      <c r="B83" s="170" t="s">
        <v>55</v>
      </c>
      <c r="C83" s="459" t="s">
        <v>10</v>
      </c>
      <c r="D83" s="460"/>
      <c r="E83" s="461"/>
      <c r="F83" s="459" t="s">
        <v>11</v>
      </c>
      <c r="G83" s="460"/>
      <c r="H83" s="460"/>
      <c r="I83" s="461"/>
      <c r="J83" s="170" t="s">
        <v>12</v>
      </c>
      <c r="K83" s="459" t="s">
        <v>13</v>
      </c>
      <c r="L83" s="460"/>
      <c r="M83" s="460"/>
      <c r="N83" s="460"/>
      <c r="O83" s="461"/>
      <c r="P83" s="321"/>
      <c r="AP83" s="458" t="s">
        <v>14</v>
      </c>
      <c r="AQ83" s="458"/>
      <c r="AR83" s="458"/>
      <c r="AS83" s="458"/>
      <c r="AT83" s="458" t="s">
        <v>15</v>
      </c>
      <c r="AU83" s="458"/>
      <c r="AV83" s="458"/>
      <c r="AW83" s="458"/>
      <c r="AX83" s="458"/>
      <c r="AY83" s="458" t="s">
        <v>16</v>
      </c>
      <c r="AZ83" s="458"/>
      <c r="BA83" s="458" t="s">
        <v>17</v>
      </c>
      <c r="BB83" s="458"/>
      <c r="BC83" s="458" t="s">
        <v>18</v>
      </c>
      <c r="BD83" s="458"/>
      <c r="BE83" s="458" t="s">
        <v>19</v>
      </c>
      <c r="BF83" s="458"/>
      <c r="BG83" s="458"/>
      <c r="BH83" s="458"/>
      <c r="BI83" s="458"/>
      <c r="BJ83" s="458"/>
      <c r="BK83" s="458"/>
    </row>
    <row r="84" spans="1:63" ht="18" customHeight="1">
      <c r="A84" s="160"/>
      <c r="B84" s="170" t="str">
        <f>+C3</f>
        <v>남산1교</v>
      </c>
      <c r="C84" s="459">
        <f>+C8</f>
        <v>30</v>
      </c>
      <c r="D84" s="460"/>
      <c r="E84" s="461"/>
      <c r="F84" s="462" t="s">
        <v>176</v>
      </c>
      <c r="G84" s="463"/>
      <c r="H84" s="463"/>
      <c r="I84" s="464"/>
      <c r="J84" s="175">
        <f>+E8</f>
        <v>2</v>
      </c>
      <c r="K84" s="462"/>
      <c r="L84" s="463"/>
      <c r="M84" s="463"/>
      <c r="N84" s="463"/>
      <c r="O84" s="464"/>
      <c r="AP84" s="465" t="s">
        <v>20</v>
      </c>
      <c r="AQ84" s="466" t="s">
        <v>21</v>
      </c>
      <c r="AR84" s="466"/>
      <c r="AS84" s="466"/>
      <c r="AT84" s="458" t="s">
        <v>22</v>
      </c>
      <c r="AU84" s="458"/>
      <c r="AV84" s="457">
        <v>1</v>
      </c>
      <c r="AW84" s="458" t="s">
        <v>23</v>
      </c>
      <c r="AX84" s="348" t="s">
        <v>89</v>
      </c>
      <c r="AY84" s="457">
        <v>1</v>
      </c>
      <c r="AZ84" s="457"/>
      <c r="BA84" s="457">
        <v>1</v>
      </c>
      <c r="BB84" s="457"/>
      <c r="BC84" s="457">
        <v>2</v>
      </c>
      <c r="BD84" s="457"/>
      <c r="BE84" s="457">
        <v>2</v>
      </c>
      <c r="BF84" s="457"/>
      <c r="BG84" s="458"/>
      <c r="BH84" s="458"/>
      <c r="BI84" s="458">
        <v>14</v>
      </c>
      <c r="BJ84" s="458"/>
      <c r="BK84" s="458"/>
    </row>
    <row r="85" spans="1:63" ht="18" customHeight="1">
      <c r="A85" s="160"/>
      <c r="AP85" s="458"/>
      <c r="AQ85" s="466"/>
      <c r="AR85" s="466"/>
      <c r="AS85" s="466"/>
      <c r="AT85" s="458"/>
      <c r="AU85" s="458"/>
      <c r="AV85" s="457"/>
      <c r="AW85" s="458"/>
      <c r="AX85" s="348" t="s">
        <v>24</v>
      </c>
      <c r="AY85" s="458">
        <v>0.75</v>
      </c>
      <c r="AZ85" s="458"/>
      <c r="BA85" s="458">
        <v>0.75</v>
      </c>
      <c r="BB85" s="458"/>
      <c r="BC85" s="458">
        <v>0.75</v>
      </c>
      <c r="BD85" s="458"/>
      <c r="BE85" s="458">
        <v>0.75</v>
      </c>
      <c r="BF85" s="458"/>
      <c r="BG85" s="458">
        <v>3.8</v>
      </c>
      <c r="BH85" s="458"/>
      <c r="BI85" s="458"/>
      <c r="BJ85" s="458"/>
      <c r="BK85" s="458"/>
    </row>
    <row r="86" spans="1:63" ht="18" customHeight="1">
      <c r="A86" s="160"/>
      <c r="B86" s="336" t="s">
        <v>185</v>
      </c>
      <c r="AP86" s="458"/>
      <c r="AQ86" s="467" t="s">
        <v>25</v>
      </c>
      <c r="AR86" s="466"/>
      <c r="AS86" s="466"/>
      <c r="AT86" s="458" t="s">
        <v>22</v>
      </c>
      <c r="AU86" s="458"/>
      <c r="AV86" s="350">
        <v>1</v>
      </c>
      <c r="AW86" s="349" t="s">
        <v>23</v>
      </c>
      <c r="AX86" s="348" t="s">
        <v>89</v>
      </c>
      <c r="AY86" s="457">
        <v>1</v>
      </c>
      <c r="AZ86" s="457"/>
      <c r="BA86" s="457">
        <v>1</v>
      </c>
      <c r="BB86" s="457"/>
      <c r="BC86" s="457">
        <v>2</v>
      </c>
      <c r="BD86" s="457"/>
      <c r="BE86" s="457">
        <v>2</v>
      </c>
      <c r="BF86" s="457"/>
      <c r="BG86" s="458"/>
      <c r="BH86" s="458"/>
      <c r="BI86" s="458"/>
      <c r="BJ86" s="458"/>
      <c r="BK86" s="458"/>
    </row>
    <row r="87" spans="1:63" ht="18" customHeight="1">
      <c r="A87" s="160"/>
      <c r="B87" s="211" t="str">
        <f>"  ·현지작업일 : "&amp;P88&amp;" 일"</f>
        <v xml:space="preserve">  ·현지작업일 : 0.5 일</v>
      </c>
      <c r="C87" s="158"/>
      <c r="G87" s="171"/>
      <c r="H87" s="171"/>
      <c r="I87" s="172"/>
      <c r="J87" s="172"/>
      <c r="K87" s="345"/>
      <c r="L87" s="345"/>
      <c r="M87" s="345"/>
      <c r="N87" s="345"/>
      <c r="O87" s="345"/>
    </row>
    <row r="88" spans="1:63" s="163" customFormat="1" ht="18.95" customHeight="1">
      <c r="A88" s="100"/>
      <c r="B88" s="212" t="str">
        <f>"    ‥ 교량 연장 "&amp;C84&amp;"m ÷ 300m/일 × 1(상하행)× "&amp;TEXT(P13,"0.##0")&amp;" ≒ "</f>
        <v xml:space="preserve">    ‥ 교량 연장 30m ÷ 300m/일 × 1(상하행)× 0.950 ≒ </v>
      </c>
      <c r="C88" s="100"/>
      <c r="D88" s="100"/>
      <c r="E88" s="100"/>
      <c r="F88" s="100"/>
      <c r="G88" s="100"/>
      <c r="H88" s="100"/>
      <c r="I88" s="100"/>
      <c r="J88" s="100"/>
      <c r="K88" s="100"/>
      <c r="L88" s="100"/>
      <c r="M88" s="100"/>
      <c r="N88" s="100"/>
      <c r="O88" s="100"/>
      <c r="P88" s="369">
        <v>0.5</v>
      </c>
      <c r="Q88" s="100"/>
      <c r="R88" s="100"/>
      <c r="S88" s="100"/>
      <c r="T88" s="100"/>
      <c r="U88" s="100"/>
      <c r="V88" s="100"/>
      <c r="W88" s="436"/>
      <c r="X88" s="454"/>
      <c r="Y88" s="454"/>
      <c r="Z88" s="454"/>
      <c r="AA88" s="436"/>
      <c r="AB88" s="436"/>
      <c r="AC88" s="439"/>
      <c r="AD88" s="436"/>
      <c r="AE88" s="342"/>
      <c r="AF88" s="439"/>
      <c r="AG88" s="439"/>
      <c r="AH88" s="439"/>
      <c r="AI88" s="439"/>
      <c r="AJ88" s="439"/>
      <c r="AK88" s="439"/>
      <c r="AL88" s="439"/>
      <c r="AM88" s="439"/>
      <c r="AN88" s="436"/>
      <c r="AO88" s="436"/>
      <c r="AP88" s="436"/>
      <c r="AQ88" s="436"/>
      <c r="AR88" s="436"/>
      <c r="AS88" s="100"/>
      <c r="AT88" s="100"/>
    </row>
    <row r="89" spans="1:63" s="163" customFormat="1" ht="18.95" customHeight="1">
      <c r="A89" s="174"/>
      <c r="B89" s="215" t="s">
        <v>182</v>
      </c>
      <c r="C89" s="216">
        <f>P88</f>
        <v>0.5</v>
      </c>
      <c r="D89" s="100"/>
      <c r="E89" s="100"/>
      <c r="F89" s="100"/>
      <c r="G89" s="100"/>
      <c r="H89" s="100"/>
      <c r="I89" s="214"/>
      <c r="J89" s="100"/>
      <c r="K89" s="100"/>
      <c r="L89" s="100"/>
      <c r="M89" s="100"/>
      <c r="N89" s="100"/>
      <c r="O89" s="100"/>
      <c r="P89" s="100"/>
      <c r="Q89" s="100"/>
      <c r="R89" s="100"/>
      <c r="S89" s="100"/>
      <c r="T89" s="100"/>
      <c r="U89" s="100"/>
      <c r="V89" s="100"/>
      <c r="W89" s="436"/>
      <c r="X89" s="454"/>
      <c r="Y89" s="454"/>
      <c r="Z89" s="454"/>
      <c r="AA89" s="436"/>
      <c r="AB89" s="436"/>
      <c r="AC89" s="439"/>
      <c r="AD89" s="436"/>
      <c r="AE89" s="342"/>
      <c r="AF89" s="436"/>
      <c r="AG89" s="436"/>
      <c r="AH89" s="436"/>
      <c r="AI89" s="436"/>
      <c r="AJ89" s="436"/>
      <c r="AK89" s="436"/>
      <c r="AL89" s="436"/>
      <c r="AM89" s="436"/>
      <c r="AN89" s="436"/>
      <c r="AO89" s="436"/>
      <c r="AP89" s="436"/>
      <c r="AQ89" s="436"/>
      <c r="AR89" s="436"/>
      <c r="AS89" s="100"/>
      <c r="AT89" s="100"/>
    </row>
    <row r="90" spans="1:63" s="163" customFormat="1" ht="18.95" customHeight="1">
      <c r="A90" s="100"/>
      <c r="B90" s="100"/>
      <c r="C90" s="211" t="s">
        <v>183</v>
      </c>
      <c r="D90" s="217"/>
      <c r="E90" s="365">
        <f>P88</f>
        <v>0.5</v>
      </c>
      <c r="F90" s="215"/>
      <c r="G90" s="211" t="s">
        <v>184</v>
      </c>
      <c r="H90" s="211"/>
      <c r="I90" s="100"/>
      <c r="J90" s="366">
        <v>0</v>
      </c>
      <c r="K90" s="100"/>
      <c r="L90" s="100"/>
      <c r="M90" s="100"/>
      <c r="N90" s="100"/>
      <c r="O90" s="100"/>
      <c r="P90" s="444"/>
      <c r="Q90" s="444"/>
      <c r="R90" s="444"/>
      <c r="S90" s="444"/>
      <c r="T90" s="444"/>
      <c r="U90" s="444"/>
      <c r="V90" s="100"/>
      <c r="W90" s="448"/>
      <c r="X90" s="456"/>
      <c r="Y90" s="454"/>
      <c r="Z90" s="454"/>
      <c r="AA90" s="436"/>
      <c r="AB90" s="436"/>
      <c r="AC90" s="439"/>
      <c r="AD90" s="436"/>
      <c r="AE90" s="342"/>
      <c r="AF90" s="439"/>
      <c r="AG90" s="439"/>
      <c r="AH90" s="439"/>
      <c r="AI90" s="439"/>
      <c r="AJ90" s="439"/>
      <c r="AK90" s="439"/>
      <c r="AL90" s="439"/>
      <c r="AM90" s="439"/>
      <c r="AN90" s="436"/>
      <c r="AO90" s="436"/>
      <c r="AP90" s="436"/>
      <c r="AQ90" s="436"/>
      <c r="AR90" s="436"/>
      <c r="AS90" s="100"/>
      <c r="AT90" s="100"/>
    </row>
    <row r="91" spans="1:63" s="163" customFormat="1" ht="18.95" customHeight="1">
      <c r="A91" s="21" t="s">
        <v>27</v>
      </c>
      <c r="B91" s="106" t="s">
        <v>186</v>
      </c>
      <c r="C91" s="221" t="s">
        <v>188</v>
      </c>
      <c r="D91" s="319"/>
      <c r="E91" s="319"/>
      <c r="F91" s="222"/>
      <c r="G91" s="222"/>
      <c r="H91" s="8"/>
      <c r="I91" s="154"/>
      <c r="J91" s="328"/>
      <c r="K91" s="455" t="e">
        <f>K93</f>
        <v>#REF!</v>
      </c>
      <c r="L91" s="453"/>
      <c r="M91" s="453"/>
      <c r="N91" s="453"/>
      <c r="O91" s="453"/>
      <c r="P91" s="107" t="s">
        <v>29</v>
      </c>
      <c r="Q91" s="210"/>
      <c r="R91" s="210"/>
      <c r="S91" s="210"/>
      <c r="T91" s="165"/>
      <c r="U91" s="165"/>
      <c r="V91" s="100"/>
      <c r="W91" s="436"/>
      <c r="X91" s="454"/>
      <c r="Y91" s="454"/>
      <c r="Z91" s="454"/>
      <c r="AA91" s="436"/>
      <c r="AB91" s="436"/>
      <c r="AC91" s="439"/>
      <c r="AD91" s="436"/>
      <c r="AE91" s="342"/>
      <c r="AF91" s="436"/>
      <c r="AG91" s="436"/>
      <c r="AH91" s="436"/>
      <c r="AI91" s="436"/>
      <c r="AJ91" s="436"/>
      <c r="AK91" s="436"/>
      <c r="AL91" s="436"/>
      <c r="AM91" s="436"/>
      <c r="AN91" s="436"/>
      <c r="AO91" s="436"/>
      <c r="AP91" s="436"/>
      <c r="AQ91" s="436"/>
      <c r="AR91" s="436"/>
      <c r="AS91" s="100"/>
      <c r="AT91" s="100"/>
    </row>
    <row r="92" spans="1:63" s="163" customFormat="1" ht="18.95" customHeight="1">
      <c r="A92" s="336"/>
      <c r="B92" s="156"/>
      <c r="C92" s="324">
        <f>E90</f>
        <v>0.5</v>
      </c>
      <c r="D92" s="155" t="s">
        <v>187</v>
      </c>
      <c r="E92" s="330"/>
      <c r="F92" s="452" t="e">
        <f>#REF!</f>
        <v>#REF!</v>
      </c>
      <c r="G92" s="452"/>
      <c r="H92" s="452" t="s">
        <v>189</v>
      </c>
      <c r="I92" s="452"/>
      <c r="J92" s="157"/>
      <c r="K92" s="452"/>
      <c r="L92" s="452"/>
      <c r="M92" s="453"/>
      <c r="N92" s="330"/>
      <c r="O92" s="336"/>
      <c r="P92" s="336"/>
      <c r="Q92" s="210"/>
      <c r="R92" s="210"/>
      <c r="S92" s="210"/>
      <c r="T92" s="165"/>
      <c r="U92" s="165"/>
      <c r="V92" s="100"/>
      <c r="W92" s="436"/>
      <c r="X92" s="454"/>
      <c r="Y92" s="454"/>
      <c r="Z92" s="454"/>
      <c r="AA92" s="436"/>
      <c r="AB92" s="436"/>
      <c r="AC92" s="439"/>
      <c r="AD92" s="436"/>
      <c r="AE92" s="342"/>
      <c r="AF92" s="439"/>
      <c r="AG92" s="439"/>
      <c r="AH92" s="439"/>
      <c r="AI92" s="439"/>
      <c r="AJ92" s="439"/>
      <c r="AK92" s="439"/>
      <c r="AL92" s="439"/>
      <c r="AM92" s="439"/>
      <c r="AN92" s="436"/>
      <c r="AO92" s="436"/>
      <c r="AP92" s="436"/>
      <c r="AQ92" s="436"/>
      <c r="AR92" s="436"/>
      <c r="AS92" s="100"/>
      <c r="AT92" s="100"/>
    </row>
    <row r="93" spans="1:63" s="163" customFormat="1" ht="18.95" customHeight="1">
      <c r="A93" s="165"/>
      <c r="B93" s="165"/>
      <c r="C93" s="324">
        <f>J90</f>
        <v>0</v>
      </c>
      <c r="D93" s="155" t="s">
        <v>187</v>
      </c>
      <c r="E93" s="330"/>
      <c r="F93" s="452" t="e">
        <f>#REF!</f>
        <v>#REF!</v>
      </c>
      <c r="G93" s="452"/>
      <c r="H93" s="452" t="s">
        <v>190</v>
      </c>
      <c r="I93" s="452"/>
      <c r="J93" s="223" t="s">
        <v>95</v>
      </c>
      <c r="K93" s="452" t="e">
        <f>INT(C92*F92+C93*F93)</f>
        <v>#REF!</v>
      </c>
      <c r="L93" s="452"/>
      <c r="M93" s="453"/>
      <c r="N93" s="330" t="s">
        <v>29</v>
      </c>
      <c r="O93" s="165"/>
      <c r="P93" s="165"/>
      <c r="Q93" s="165"/>
      <c r="R93" s="165"/>
      <c r="S93" s="165"/>
      <c r="T93" s="165"/>
      <c r="U93" s="165"/>
      <c r="V93" s="100"/>
      <c r="W93" s="436"/>
      <c r="X93" s="454"/>
      <c r="Y93" s="454"/>
      <c r="Z93" s="454"/>
      <c r="AA93" s="436"/>
      <c r="AB93" s="436"/>
      <c r="AC93" s="439"/>
      <c r="AD93" s="436"/>
      <c r="AE93" s="342"/>
      <c r="AF93" s="436"/>
      <c r="AG93" s="436"/>
      <c r="AH93" s="436"/>
      <c r="AI93" s="436"/>
      <c r="AJ93" s="436"/>
      <c r="AK93" s="436"/>
      <c r="AL93" s="436"/>
      <c r="AM93" s="436"/>
      <c r="AN93" s="436"/>
      <c r="AO93" s="436"/>
      <c r="AP93" s="436"/>
      <c r="AQ93" s="436"/>
      <c r="AR93" s="436"/>
      <c r="AS93" s="100"/>
      <c r="AT93" s="100"/>
    </row>
    <row r="94" spans="1:63" s="163" customFormat="1" ht="18.95" customHeight="1">
      <c r="A94" s="165"/>
      <c r="B94" s="165"/>
      <c r="C94" s="165"/>
      <c r="D94" s="165"/>
      <c r="E94" s="165"/>
      <c r="F94" s="218"/>
      <c r="G94" s="165"/>
      <c r="H94" s="165"/>
      <c r="I94" s="165"/>
      <c r="J94" s="165"/>
      <c r="K94" s="166"/>
      <c r="L94" s="219"/>
      <c r="M94" s="219"/>
      <c r="N94" s="219"/>
      <c r="O94" s="165"/>
      <c r="P94" s="210"/>
      <c r="Q94" s="210"/>
      <c r="R94" s="210"/>
      <c r="S94" s="210"/>
      <c r="T94" s="165"/>
      <c r="U94" s="165"/>
      <c r="V94" s="100"/>
      <c r="W94" s="436"/>
      <c r="X94" s="456"/>
      <c r="Y94" s="454"/>
      <c r="Z94" s="454"/>
      <c r="AA94" s="436"/>
      <c r="AB94" s="436"/>
      <c r="AC94" s="439"/>
      <c r="AD94" s="436"/>
      <c r="AE94" s="342"/>
      <c r="AF94" s="439"/>
      <c r="AG94" s="439"/>
      <c r="AH94" s="439"/>
      <c r="AI94" s="439"/>
      <c r="AJ94" s="439"/>
      <c r="AK94" s="439"/>
      <c r="AL94" s="439"/>
      <c r="AM94" s="439"/>
      <c r="AN94" s="436"/>
      <c r="AO94" s="436"/>
      <c r="AP94" s="436"/>
      <c r="AQ94" s="436"/>
      <c r="AR94" s="436"/>
      <c r="AS94" s="100"/>
      <c r="AT94" s="100"/>
    </row>
    <row r="95" spans="1:63" s="163" customFormat="1" ht="18.95" customHeight="1">
      <c r="A95" s="165"/>
      <c r="B95" s="165"/>
      <c r="C95" s="165"/>
      <c r="D95" s="165"/>
      <c r="E95" s="165"/>
      <c r="F95" s="165"/>
      <c r="G95" s="165"/>
      <c r="H95" s="165"/>
      <c r="I95" s="165"/>
      <c r="J95" s="165"/>
      <c r="K95" s="165"/>
      <c r="L95" s="165"/>
      <c r="M95" s="165"/>
      <c r="N95" s="165"/>
      <c r="O95" s="165"/>
      <c r="P95" s="165"/>
      <c r="Q95" s="165"/>
      <c r="R95" s="165"/>
      <c r="S95" s="165"/>
      <c r="T95" s="165"/>
      <c r="U95" s="165"/>
      <c r="V95" s="100"/>
      <c r="W95" s="436"/>
      <c r="X95" s="454"/>
      <c r="Y95" s="454"/>
      <c r="Z95" s="454"/>
      <c r="AA95" s="436"/>
      <c r="AB95" s="436"/>
      <c r="AC95" s="439"/>
      <c r="AD95" s="436"/>
      <c r="AE95" s="342"/>
      <c r="AF95" s="436"/>
      <c r="AG95" s="436"/>
      <c r="AH95" s="436"/>
      <c r="AI95" s="436"/>
      <c r="AJ95" s="436"/>
      <c r="AK95" s="436"/>
      <c r="AL95" s="436"/>
      <c r="AM95" s="436"/>
      <c r="AN95" s="436"/>
      <c r="AO95" s="436"/>
      <c r="AP95" s="436"/>
      <c r="AQ95" s="436"/>
      <c r="AR95" s="436"/>
      <c r="AS95" s="100"/>
      <c r="AT95" s="100"/>
    </row>
    <row r="96" spans="1:63" s="163" customFormat="1" ht="18.95" customHeight="1">
      <c r="A96" s="165"/>
      <c r="B96" s="165"/>
      <c r="C96" s="165"/>
      <c r="D96" s="165"/>
      <c r="E96" s="165"/>
      <c r="F96" s="218"/>
      <c r="G96" s="165"/>
      <c r="H96" s="165"/>
      <c r="I96" s="165"/>
      <c r="J96" s="165"/>
      <c r="K96" s="166"/>
      <c r="L96" s="219"/>
      <c r="M96" s="219"/>
      <c r="N96" s="219"/>
      <c r="O96" s="165"/>
      <c r="P96" s="210"/>
      <c r="Q96" s="210"/>
      <c r="R96" s="210"/>
      <c r="S96" s="210"/>
      <c r="T96" s="165"/>
      <c r="U96" s="165"/>
      <c r="V96" s="100"/>
      <c r="W96" s="342"/>
      <c r="X96" s="342"/>
      <c r="Y96" s="342"/>
      <c r="Z96" s="342"/>
      <c r="AA96" s="342"/>
      <c r="AB96" s="342"/>
      <c r="AC96" s="342"/>
      <c r="AD96" s="342"/>
      <c r="AE96" s="342"/>
      <c r="AF96" s="342"/>
      <c r="AG96" s="342"/>
      <c r="AH96" s="342"/>
      <c r="AI96" s="342"/>
      <c r="AJ96" s="342"/>
      <c r="AK96" s="342"/>
      <c r="AL96" s="342"/>
      <c r="AM96" s="342"/>
      <c r="AN96" s="342"/>
      <c r="AO96" s="342"/>
      <c r="AP96" s="342"/>
      <c r="AQ96" s="342"/>
      <c r="AR96" s="342"/>
      <c r="AS96" s="100"/>
      <c r="AT96" s="100"/>
    </row>
    <row r="97" spans="1:46" s="163" customFormat="1" ht="18.95" customHeight="1">
      <c r="A97" s="165"/>
      <c r="B97" s="165"/>
      <c r="C97" s="165"/>
      <c r="D97" s="165"/>
      <c r="E97" s="165"/>
      <c r="F97" s="347"/>
      <c r="G97" s="344"/>
      <c r="H97" s="344"/>
      <c r="I97" s="344"/>
      <c r="J97" s="165"/>
      <c r="K97" s="166"/>
      <c r="L97" s="344"/>
      <c r="M97" s="344"/>
      <c r="N97" s="344"/>
      <c r="O97" s="165"/>
      <c r="P97" s="210"/>
      <c r="Q97" s="210"/>
      <c r="R97" s="210"/>
      <c r="S97" s="210"/>
      <c r="T97" s="165"/>
      <c r="U97" s="165"/>
      <c r="V97" s="100"/>
      <c r="W97" s="169"/>
      <c r="X97" s="342"/>
      <c r="Y97" s="342"/>
      <c r="Z97" s="342"/>
      <c r="AA97" s="342"/>
      <c r="AB97" s="342"/>
      <c r="AC97" s="342"/>
      <c r="AD97" s="342"/>
      <c r="AE97" s="342"/>
      <c r="AF97" s="342"/>
      <c r="AG97" s="342"/>
      <c r="AH97" s="342"/>
      <c r="AI97" s="342"/>
      <c r="AJ97" s="342"/>
      <c r="AK97" s="342"/>
      <c r="AL97" s="342"/>
      <c r="AM97" s="342"/>
      <c r="AN97" s="342"/>
      <c r="AO97" s="342"/>
      <c r="AP97" s="342"/>
      <c r="AQ97" s="342"/>
      <c r="AR97" s="342"/>
      <c r="AS97" s="100"/>
      <c r="AT97" s="100"/>
    </row>
    <row r="98" spans="1:46" s="163" customFormat="1" ht="18.95" customHeight="1">
      <c r="A98" s="165"/>
      <c r="B98" s="165"/>
      <c r="C98" s="165"/>
      <c r="D98" s="165"/>
      <c r="E98" s="165"/>
      <c r="F98" s="165"/>
      <c r="G98" s="165"/>
      <c r="H98" s="165"/>
      <c r="I98" s="165"/>
      <c r="J98" s="165"/>
      <c r="K98" s="165"/>
      <c r="L98" s="165"/>
      <c r="M98" s="165"/>
      <c r="N98" s="165"/>
      <c r="O98" s="165"/>
      <c r="P98" s="165"/>
      <c r="Q98" s="165"/>
      <c r="R98" s="165"/>
      <c r="S98" s="165"/>
      <c r="T98" s="165"/>
      <c r="U98" s="165"/>
      <c r="V98" s="100"/>
      <c r="W98" s="436"/>
      <c r="X98" s="436"/>
      <c r="Y98" s="436"/>
      <c r="Z98" s="436"/>
      <c r="AA98" s="436"/>
      <c r="AB98" s="436"/>
      <c r="AC98" s="436"/>
      <c r="AD98" s="436"/>
      <c r="AE98" s="436"/>
      <c r="AF98" s="436"/>
      <c r="AG98" s="436"/>
      <c r="AH98" s="436"/>
      <c r="AI98" s="436"/>
      <c r="AJ98" s="436"/>
      <c r="AK98" s="436"/>
      <c r="AL98" s="436"/>
      <c r="AM98" s="436"/>
      <c r="AN98" s="436"/>
      <c r="AO98" s="436"/>
      <c r="AP98" s="436"/>
      <c r="AQ98" s="436"/>
      <c r="AR98" s="436"/>
      <c r="AS98" s="100"/>
      <c r="AT98" s="100"/>
    </row>
    <row r="99" spans="1:46" s="163" customFormat="1" ht="18.95" customHeight="1">
      <c r="A99" s="165"/>
      <c r="B99" s="165"/>
      <c r="C99" s="165"/>
      <c r="D99" s="165"/>
      <c r="E99" s="165"/>
      <c r="F99" s="165"/>
      <c r="G99" s="165"/>
      <c r="H99" s="165"/>
      <c r="I99" s="165"/>
      <c r="J99" s="165"/>
      <c r="K99" s="166"/>
      <c r="L99" s="220"/>
      <c r="M99" s="220"/>
      <c r="N99" s="220"/>
      <c r="O99" s="165"/>
      <c r="P99" s="210"/>
      <c r="Q99" s="210"/>
      <c r="R99" s="210"/>
      <c r="S99" s="210"/>
      <c r="T99" s="165"/>
      <c r="U99" s="165"/>
      <c r="V99" s="100"/>
      <c r="W99" s="448"/>
      <c r="X99" s="436"/>
      <c r="Y99" s="436"/>
      <c r="Z99" s="436"/>
      <c r="AA99" s="436"/>
      <c r="AB99" s="436"/>
      <c r="AC99" s="436"/>
      <c r="AD99" s="436"/>
      <c r="AE99" s="436"/>
      <c r="AF99" s="436"/>
      <c r="AG99" s="436"/>
      <c r="AH99" s="436"/>
      <c r="AI99" s="436"/>
      <c r="AJ99" s="436"/>
      <c r="AK99" s="436"/>
      <c r="AL99" s="436"/>
      <c r="AM99" s="436"/>
      <c r="AN99" s="436"/>
      <c r="AO99" s="446"/>
      <c r="AP99" s="446"/>
      <c r="AQ99" s="446"/>
      <c r="AR99" s="446"/>
      <c r="AS99" s="100"/>
      <c r="AT99" s="100"/>
    </row>
    <row r="100" spans="1:46" s="163" customFormat="1" ht="18.95" customHeight="1">
      <c r="A100" s="165"/>
      <c r="B100" s="165"/>
      <c r="C100" s="165"/>
      <c r="D100" s="165"/>
      <c r="E100" s="165"/>
      <c r="F100" s="165"/>
      <c r="G100" s="165"/>
      <c r="H100" s="165"/>
      <c r="I100" s="165"/>
      <c r="J100" s="165"/>
      <c r="K100" s="165"/>
      <c r="L100" s="173"/>
      <c r="M100" s="173"/>
      <c r="N100" s="173"/>
      <c r="O100" s="165"/>
      <c r="P100" s="165"/>
      <c r="Q100" s="165"/>
      <c r="R100" s="165"/>
      <c r="S100" s="165"/>
      <c r="T100" s="165"/>
      <c r="U100" s="165"/>
      <c r="V100" s="100"/>
      <c r="W100" s="436"/>
      <c r="X100" s="436"/>
      <c r="Y100" s="436"/>
      <c r="Z100" s="436"/>
      <c r="AA100" s="436"/>
      <c r="AB100" s="436"/>
      <c r="AC100" s="436"/>
      <c r="AD100" s="436"/>
      <c r="AE100" s="436"/>
      <c r="AF100" s="436"/>
      <c r="AG100" s="436"/>
      <c r="AH100" s="436"/>
      <c r="AI100" s="436"/>
      <c r="AJ100" s="436"/>
      <c r="AK100" s="436"/>
      <c r="AL100" s="436"/>
      <c r="AM100" s="436"/>
      <c r="AN100" s="436"/>
      <c r="AO100" s="446"/>
      <c r="AP100" s="446"/>
      <c r="AQ100" s="446"/>
      <c r="AR100" s="446"/>
      <c r="AS100" s="100"/>
      <c r="AT100" s="100"/>
    </row>
    <row r="101" spans="1:46" s="163" customFormat="1" ht="18.95" customHeight="1">
      <c r="A101" s="165"/>
      <c r="B101" s="165"/>
      <c r="C101" s="165"/>
      <c r="D101" s="165"/>
      <c r="E101" s="165"/>
      <c r="F101" s="165"/>
      <c r="G101" s="165"/>
      <c r="H101" s="437"/>
      <c r="I101" s="437"/>
      <c r="J101" s="165"/>
      <c r="K101" s="166"/>
      <c r="L101" s="447"/>
      <c r="M101" s="447"/>
      <c r="N101" s="447"/>
      <c r="O101" s="165"/>
      <c r="P101" s="441"/>
      <c r="Q101" s="441"/>
      <c r="R101" s="441"/>
      <c r="S101" s="441"/>
      <c r="T101" s="165"/>
      <c r="U101" s="165"/>
      <c r="V101" s="100"/>
      <c r="W101" s="436"/>
      <c r="X101" s="436"/>
      <c r="Y101" s="436"/>
      <c r="Z101" s="436"/>
      <c r="AA101" s="436"/>
      <c r="AB101" s="436"/>
      <c r="AC101" s="436"/>
      <c r="AD101" s="436"/>
      <c r="AE101" s="436"/>
      <c r="AF101" s="436"/>
      <c r="AG101" s="436"/>
      <c r="AH101" s="436"/>
      <c r="AI101" s="436"/>
      <c r="AJ101" s="436"/>
      <c r="AK101" s="436"/>
      <c r="AL101" s="436"/>
      <c r="AM101" s="436"/>
      <c r="AN101" s="436"/>
      <c r="AO101" s="446"/>
      <c r="AP101" s="446"/>
      <c r="AQ101" s="446"/>
      <c r="AR101" s="446"/>
      <c r="AS101" s="100"/>
      <c r="AT101" s="100"/>
    </row>
    <row r="102" spans="1:46" s="163" customFormat="1" ht="18.95" customHeight="1">
      <c r="A102" s="165"/>
      <c r="B102" s="165"/>
      <c r="C102" s="165"/>
      <c r="D102" s="165"/>
      <c r="E102" s="165"/>
      <c r="F102" s="165"/>
      <c r="G102" s="165"/>
      <c r="H102" s="165"/>
      <c r="I102" s="165"/>
      <c r="J102" s="165"/>
      <c r="K102" s="165"/>
      <c r="L102" s="173"/>
      <c r="M102" s="173"/>
      <c r="N102" s="173"/>
      <c r="O102" s="165"/>
      <c r="P102" s="165"/>
      <c r="Q102" s="165"/>
      <c r="R102" s="165"/>
      <c r="S102" s="165"/>
      <c r="T102" s="165"/>
      <c r="U102" s="165"/>
      <c r="V102" s="100"/>
      <c r="W102" s="436"/>
      <c r="X102" s="436"/>
      <c r="Y102" s="436"/>
      <c r="Z102" s="436"/>
      <c r="AA102" s="436"/>
      <c r="AB102" s="436"/>
      <c r="AC102" s="436"/>
      <c r="AD102" s="436"/>
      <c r="AE102" s="436"/>
      <c r="AF102" s="436"/>
      <c r="AG102" s="436"/>
      <c r="AH102" s="436"/>
      <c r="AI102" s="436"/>
      <c r="AJ102" s="436"/>
      <c r="AK102" s="436"/>
      <c r="AL102" s="436"/>
      <c r="AM102" s="436"/>
      <c r="AN102" s="436"/>
      <c r="AO102" s="446"/>
      <c r="AP102" s="446"/>
      <c r="AQ102" s="446"/>
      <c r="AR102" s="446"/>
      <c r="AS102" s="100"/>
      <c r="AT102" s="100"/>
    </row>
    <row r="103" spans="1:46" s="163" customFormat="1" ht="18.95" customHeight="1">
      <c r="A103" s="165"/>
      <c r="B103" s="165"/>
      <c r="C103" s="165"/>
      <c r="D103" s="165"/>
      <c r="E103" s="165"/>
      <c r="F103" s="165"/>
      <c r="G103" s="165"/>
      <c r="H103" s="437"/>
      <c r="I103" s="437"/>
      <c r="J103" s="165"/>
      <c r="K103" s="166"/>
      <c r="L103" s="447"/>
      <c r="M103" s="447"/>
      <c r="N103" s="447"/>
      <c r="O103" s="165"/>
      <c r="P103" s="441"/>
      <c r="Q103" s="441"/>
      <c r="R103" s="441"/>
      <c r="S103" s="441"/>
      <c r="T103" s="165"/>
      <c r="U103" s="165"/>
      <c r="V103" s="100"/>
      <c r="W103" s="436"/>
      <c r="X103" s="436"/>
      <c r="Y103" s="436"/>
      <c r="Z103" s="436"/>
      <c r="AA103" s="436"/>
      <c r="AB103" s="436"/>
      <c r="AC103" s="436"/>
      <c r="AD103" s="436"/>
      <c r="AE103" s="436"/>
      <c r="AF103" s="436"/>
      <c r="AG103" s="436"/>
      <c r="AH103" s="436"/>
      <c r="AI103" s="436"/>
      <c r="AJ103" s="436"/>
      <c r="AK103" s="436"/>
      <c r="AL103" s="436"/>
      <c r="AM103" s="436"/>
      <c r="AN103" s="436"/>
      <c r="AO103" s="446"/>
      <c r="AP103" s="446"/>
      <c r="AQ103" s="446"/>
      <c r="AR103" s="446"/>
      <c r="AS103" s="100"/>
      <c r="AT103" s="100"/>
    </row>
    <row r="104" spans="1:46" s="163" customFormat="1" ht="18.95" customHeight="1">
      <c r="A104" s="165"/>
      <c r="B104" s="165"/>
      <c r="C104" s="165"/>
      <c r="D104" s="165"/>
      <c r="E104" s="165"/>
      <c r="F104" s="165"/>
      <c r="G104" s="165"/>
      <c r="H104" s="165"/>
      <c r="I104" s="165"/>
      <c r="J104" s="165"/>
      <c r="K104" s="165"/>
      <c r="L104" s="165"/>
      <c r="M104" s="165"/>
      <c r="N104" s="165"/>
      <c r="O104" s="165"/>
      <c r="P104" s="165"/>
      <c r="Q104" s="165"/>
      <c r="R104" s="165"/>
      <c r="S104" s="165"/>
      <c r="T104" s="165"/>
      <c r="U104" s="165"/>
      <c r="V104" s="100"/>
      <c r="W104" s="436"/>
      <c r="X104" s="436"/>
      <c r="Y104" s="436"/>
      <c r="Z104" s="436"/>
      <c r="AA104" s="436"/>
      <c r="AB104" s="436"/>
      <c r="AC104" s="436"/>
      <c r="AD104" s="436"/>
      <c r="AE104" s="436"/>
      <c r="AF104" s="436"/>
      <c r="AG104" s="436"/>
      <c r="AH104" s="436"/>
      <c r="AI104" s="436"/>
      <c r="AJ104" s="436"/>
      <c r="AK104" s="436"/>
      <c r="AL104" s="436"/>
      <c r="AM104" s="436"/>
      <c r="AN104" s="436"/>
      <c r="AO104" s="446"/>
      <c r="AP104" s="446"/>
      <c r="AQ104" s="446"/>
      <c r="AR104" s="446"/>
      <c r="AS104" s="100"/>
      <c r="AT104" s="100"/>
    </row>
    <row r="105" spans="1:46" s="163" customFormat="1" ht="18.95" customHeight="1">
      <c r="A105" s="165"/>
      <c r="B105" s="165"/>
      <c r="C105" s="165"/>
      <c r="D105" s="165"/>
      <c r="E105" s="165"/>
      <c r="F105" s="438"/>
      <c r="G105" s="437"/>
      <c r="H105" s="437"/>
      <c r="I105" s="437"/>
      <c r="J105" s="165"/>
      <c r="K105" s="166"/>
      <c r="L105" s="440"/>
      <c r="M105" s="440"/>
      <c r="N105" s="440"/>
      <c r="O105" s="165"/>
      <c r="P105" s="441"/>
      <c r="Q105" s="441"/>
      <c r="R105" s="441"/>
      <c r="S105" s="441"/>
      <c r="T105" s="165"/>
      <c r="U105" s="165"/>
      <c r="V105" s="100"/>
      <c r="W105" s="436"/>
      <c r="X105" s="436"/>
      <c r="Y105" s="436"/>
      <c r="Z105" s="436"/>
      <c r="AA105" s="436"/>
      <c r="AB105" s="436"/>
      <c r="AC105" s="436"/>
      <c r="AD105" s="436"/>
      <c r="AE105" s="436"/>
      <c r="AF105" s="436"/>
      <c r="AG105" s="436"/>
      <c r="AH105" s="436"/>
      <c r="AI105" s="436"/>
      <c r="AJ105" s="436"/>
      <c r="AK105" s="436"/>
      <c r="AL105" s="436"/>
      <c r="AM105" s="436"/>
      <c r="AN105" s="436"/>
      <c r="AO105" s="446"/>
      <c r="AP105" s="446"/>
      <c r="AQ105" s="446"/>
      <c r="AR105" s="446"/>
      <c r="AS105" s="100"/>
      <c r="AT105" s="100"/>
    </row>
    <row r="106" spans="1:46" s="163" customFormat="1" ht="18.95" customHeight="1">
      <c r="A106" s="165"/>
      <c r="B106" s="165"/>
      <c r="C106" s="165"/>
      <c r="D106" s="451"/>
      <c r="E106" s="451"/>
      <c r="F106" s="451"/>
      <c r="G106" s="451"/>
      <c r="H106" s="451"/>
      <c r="I106" s="451"/>
      <c r="J106" s="451"/>
      <c r="K106" s="451"/>
      <c r="L106" s="451"/>
      <c r="M106" s="451"/>
      <c r="N106" s="451"/>
      <c r="O106" s="451"/>
      <c r="P106" s="165"/>
      <c r="Q106" s="165"/>
      <c r="R106" s="165"/>
      <c r="S106" s="165"/>
      <c r="T106" s="165"/>
      <c r="U106" s="165"/>
      <c r="V106" s="100"/>
      <c r="W106" s="436"/>
      <c r="X106" s="436"/>
      <c r="Y106" s="436"/>
      <c r="Z106" s="436"/>
      <c r="AA106" s="436"/>
      <c r="AB106" s="436"/>
      <c r="AC106" s="436"/>
      <c r="AD106" s="436"/>
      <c r="AE106" s="436"/>
      <c r="AF106" s="436"/>
      <c r="AG106" s="436"/>
      <c r="AH106" s="436"/>
      <c r="AI106" s="436"/>
      <c r="AJ106" s="436"/>
      <c r="AK106" s="436"/>
      <c r="AL106" s="436"/>
      <c r="AM106" s="436"/>
      <c r="AN106" s="436"/>
      <c r="AO106" s="446"/>
      <c r="AP106" s="446"/>
      <c r="AQ106" s="446"/>
      <c r="AR106" s="446"/>
      <c r="AS106" s="100"/>
      <c r="AT106" s="100"/>
    </row>
    <row r="107" spans="1:46" s="163" customFormat="1" ht="18.95" customHeight="1">
      <c r="A107" s="165"/>
      <c r="B107" s="165"/>
      <c r="C107" s="165"/>
      <c r="D107" s="165"/>
      <c r="E107" s="165"/>
      <c r="F107" s="438"/>
      <c r="G107" s="437"/>
      <c r="H107" s="437"/>
      <c r="I107" s="437"/>
      <c r="J107" s="165"/>
      <c r="K107" s="166"/>
      <c r="L107" s="440"/>
      <c r="M107" s="440"/>
      <c r="N107" s="440"/>
      <c r="O107" s="165"/>
      <c r="P107" s="441"/>
      <c r="Q107" s="441"/>
      <c r="R107" s="441"/>
      <c r="S107" s="441"/>
      <c r="T107" s="165"/>
      <c r="U107" s="165"/>
      <c r="V107" s="100"/>
      <c r="W107" s="342"/>
      <c r="X107" s="342"/>
      <c r="Y107" s="342"/>
      <c r="Z107" s="342"/>
      <c r="AA107" s="342"/>
      <c r="AB107" s="342"/>
      <c r="AC107" s="342"/>
      <c r="AD107" s="342"/>
      <c r="AE107" s="342"/>
      <c r="AF107" s="342"/>
      <c r="AG107" s="342"/>
      <c r="AH107" s="342"/>
      <c r="AI107" s="342"/>
      <c r="AJ107" s="342"/>
      <c r="AK107" s="342"/>
      <c r="AL107" s="342"/>
      <c r="AM107" s="342"/>
      <c r="AN107" s="342"/>
      <c r="AO107" s="342"/>
      <c r="AP107" s="342"/>
      <c r="AQ107" s="342"/>
      <c r="AR107" s="342"/>
      <c r="AS107" s="100"/>
      <c r="AT107" s="100"/>
    </row>
    <row r="108" spans="1:46" s="163" customFormat="1" ht="18.95" customHeight="1">
      <c r="A108" s="165"/>
      <c r="B108" s="165"/>
      <c r="C108" s="165"/>
      <c r="D108" s="165"/>
      <c r="E108" s="165"/>
      <c r="F108" s="165"/>
      <c r="G108" s="165"/>
      <c r="H108" s="165"/>
      <c r="I108" s="165"/>
      <c r="J108" s="165"/>
      <c r="K108" s="165"/>
      <c r="L108" s="165"/>
      <c r="M108" s="165"/>
      <c r="N108" s="165"/>
      <c r="O108" s="165"/>
      <c r="P108" s="165"/>
      <c r="Q108" s="165"/>
      <c r="R108" s="165"/>
      <c r="S108" s="165"/>
      <c r="T108" s="165"/>
      <c r="U108" s="165"/>
      <c r="V108" s="100"/>
      <c r="W108" s="169"/>
      <c r="X108" s="342"/>
      <c r="Y108" s="342"/>
      <c r="Z108" s="342"/>
      <c r="AA108" s="342"/>
      <c r="AB108" s="342"/>
      <c r="AC108" s="342"/>
      <c r="AD108" s="342"/>
      <c r="AE108" s="342"/>
      <c r="AF108" s="342"/>
      <c r="AG108" s="342"/>
      <c r="AH108" s="342"/>
      <c r="AI108" s="342"/>
      <c r="AJ108" s="342"/>
      <c r="AK108" s="342"/>
      <c r="AL108" s="342"/>
      <c r="AM108" s="342"/>
      <c r="AN108" s="342"/>
      <c r="AO108" s="342"/>
      <c r="AP108" s="342"/>
      <c r="AQ108" s="342"/>
      <c r="AR108" s="342"/>
      <c r="AS108" s="100"/>
      <c r="AT108" s="100"/>
    </row>
    <row r="109" spans="1:46" s="163" customFormat="1" ht="18.95" customHeight="1">
      <c r="A109" s="165"/>
      <c r="B109" s="165"/>
      <c r="C109" s="165"/>
      <c r="D109" s="165"/>
      <c r="E109" s="165"/>
      <c r="F109" s="165"/>
      <c r="G109" s="165"/>
      <c r="H109" s="437"/>
      <c r="I109" s="437"/>
      <c r="J109" s="165"/>
      <c r="K109" s="166"/>
      <c r="L109" s="450"/>
      <c r="M109" s="450"/>
      <c r="N109" s="450"/>
      <c r="O109" s="165"/>
      <c r="P109" s="441"/>
      <c r="Q109" s="441"/>
      <c r="R109" s="441"/>
      <c r="S109" s="441"/>
      <c r="T109" s="165"/>
      <c r="U109" s="165"/>
      <c r="V109" s="100"/>
      <c r="W109" s="436"/>
      <c r="X109" s="436"/>
      <c r="Y109" s="436"/>
      <c r="Z109" s="436"/>
      <c r="AA109" s="436"/>
      <c r="AB109" s="436"/>
      <c r="AC109" s="436"/>
      <c r="AD109" s="436"/>
      <c r="AE109" s="436"/>
      <c r="AF109" s="436"/>
      <c r="AG109" s="448"/>
      <c r="AH109" s="436"/>
      <c r="AI109" s="436"/>
      <c r="AJ109" s="436"/>
      <c r="AK109" s="436"/>
      <c r="AL109" s="436"/>
      <c r="AM109" s="436"/>
      <c r="AN109" s="436"/>
      <c r="AO109" s="436"/>
      <c r="AP109" s="436"/>
      <c r="AQ109" s="436"/>
      <c r="AR109" s="436"/>
      <c r="AS109" s="100"/>
      <c r="AT109" s="100"/>
    </row>
    <row r="110" spans="1:46" s="163" customFormat="1" ht="18.95" customHeight="1">
      <c r="A110" s="165"/>
      <c r="B110" s="165"/>
      <c r="C110" s="165"/>
      <c r="D110" s="165"/>
      <c r="E110" s="165"/>
      <c r="F110" s="165"/>
      <c r="G110" s="165"/>
      <c r="H110" s="165"/>
      <c r="I110" s="165"/>
      <c r="J110" s="165"/>
      <c r="K110" s="165"/>
      <c r="L110" s="165"/>
      <c r="M110" s="165"/>
      <c r="N110" s="165"/>
      <c r="O110" s="165"/>
      <c r="P110" s="165"/>
      <c r="Q110" s="165"/>
      <c r="R110" s="165"/>
      <c r="S110" s="165"/>
      <c r="T110" s="165"/>
      <c r="U110" s="165"/>
      <c r="V110" s="100"/>
      <c r="W110" s="436"/>
      <c r="X110" s="436"/>
      <c r="Y110" s="436"/>
      <c r="Z110" s="436"/>
      <c r="AA110" s="436"/>
      <c r="AB110" s="436"/>
      <c r="AC110" s="436"/>
      <c r="AD110" s="436"/>
      <c r="AE110" s="436"/>
      <c r="AF110" s="436"/>
      <c r="AG110" s="436"/>
      <c r="AH110" s="436"/>
      <c r="AI110" s="436"/>
      <c r="AJ110" s="436"/>
      <c r="AK110" s="436"/>
      <c r="AL110" s="436"/>
      <c r="AM110" s="436"/>
      <c r="AN110" s="436"/>
      <c r="AO110" s="436"/>
      <c r="AP110" s="436"/>
      <c r="AQ110" s="436"/>
      <c r="AR110" s="436"/>
      <c r="AS110" s="100"/>
      <c r="AT110" s="100"/>
    </row>
    <row r="111" spans="1:46" s="163" customFormat="1" ht="18.95" customHeight="1">
      <c r="A111" s="165"/>
      <c r="B111" s="165"/>
      <c r="C111" s="165"/>
      <c r="D111" s="165"/>
      <c r="E111" s="165"/>
      <c r="F111" s="165"/>
      <c r="G111" s="165"/>
      <c r="H111" s="437"/>
      <c r="I111" s="437"/>
      <c r="J111" s="165"/>
      <c r="K111" s="166"/>
      <c r="L111" s="447"/>
      <c r="M111" s="447"/>
      <c r="N111" s="447"/>
      <c r="O111" s="165"/>
      <c r="P111" s="441"/>
      <c r="Q111" s="441"/>
      <c r="R111" s="441"/>
      <c r="S111" s="441"/>
      <c r="T111" s="165"/>
      <c r="U111" s="165"/>
      <c r="V111" s="100"/>
      <c r="W111" s="448"/>
      <c r="X111" s="436"/>
      <c r="Y111" s="436"/>
      <c r="Z111" s="436"/>
      <c r="AA111" s="436"/>
      <c r="AB111" s="436"/>
      <c r="AC111" s="436"/>
      <c r="AD111" s="436"/>
      <c r="AE111" s="436"/>
      <c r="AF111" s="436"/>
      <c r="AG111" s="446"/>
      <c r="AH111" s="446"/>
      <c r="AI111" s="446"/>
      <c r="AJ111" s="439"/>
      <c r="AK111" s="439"/>
      <c r="AL111" s="439"/>
      <c r="AM111" s="439"/>
      <c r="AN111" s="439"/>
      <c r="AO111" s="439"/>
      <c r="AP111" s="439"/>
      <c r="AQ111" s="439"/>
      <c r="AR111" s="439"/>
      <c r="AS111" s="100"/>
      <c r="AT111" s="100"/>
    </row>
    <row r="112" spans="1:46" s="163" customFormat="1" ht="18.95" customHeight="1">
      <c r="A112" s="437"/>
      <c r="B112" s="437"/>
      <c r="C112" s="437"/>
      <c r="D112" s="437"/>
      <c r="E112" s="437"/>
      <c r="F112" s="437"/>
      <c r="G112" s="437"/>
      <c r="H112" s="437"/>
      <c r="I112" s="437"/>
      <c r="J112" s="437"/>
      <c r="K112" s="437"/>
      <c r="L112" s="437"/>
      <c r="M112" s="437"/>
      <c r="N112" s="437"/>
      <c r="O112" s="437"/>
      <c r="P112" s="438"/>
      <c r="Q112" s="437"/>
      <c r="R112" s="437"/>
      <c r="S112" s="437"/>
      <c r="T112" s="165"/>
      <c r="U112" s="165"/>
      <c r="V112" s="100"/>
      <c r="W112" s="436"/>
      <c r="X112" s="436"/>
      <c r="Y112" s="436"/>
      <c r="Z112" s="436"/>
      <c r="AA112" s="436"/>
      <c r="AB112" s="436"/>
      <c r="AC112" s="436"/>
      <c r="AD112" s="436"/>
      <c r="AE112" s="436"/>
      <c r="AF112" s="436"/>
      <c r="AG112" s="446"/>
      <c r="AH112" s="446"/>
      <c r="AI112" s="446"/>
      <c r="AJ112" s="439"/>
      <c r="AK112" s="439"/>
      <c r="AL112" s="439"/>
      <c r="AM112" s="439"/>
      <c r="AN112" s="439"/>
      <c r="AO112" s="439"/>
      <c r="AP112" s="439"/>
      <c r="AQ112" s="439"/>
      <c r="AR112" s="439"/>
      <c r="AS112" s="100"/>
      <c r="AT112" s="100"/>
    </row>
    <row r="113" spans="1:46" s="163" customFormat="1" ht="18.95" customHeight="1">
      <c r="A113" s="437"/>
      <c r="B113" s="437"/>
      <c r="C113" s="437"/>
      <c r="D113" s="437"/>
      <c r="E113" s="437"/>
      <c r="F113" s="437"/>
      <c r="G113" s="437"/>
      <c r="H113" s="437"/>
      <c r="I113" s="437"/>
      <c r="J113" s="437"/>
      <c r="K113" s="437"/>
      <c r="L113" s="437"/>
      <c r="M113" s="437"/>
      <c r="N113" s="437"/>
      <c r="O113" s="437"/>
      <c r="P113" s="438"/>
      <c r="Q113" s="437"/>
      <c r="R113" s="437"/>
      <c r="S113" s="437"/>
      <c r="T113" s="165"/>
      <c r="U113" s="165"/>
      <c r="V113" s="100"/>
      <c r="W113" s="436"/>
      <c r="X113" s="436"/>
      <c r="Y113" s="436"/>
      <c r="Z113" s="436"/>
      <c r="AA113" s="436"/>
      <c r="AB113" s="436"/>
      <c r="AC113" s="436"/>
      <c r="AD113" s="436"/>
      <c r="AE113" s="436"/>
      <c r="AF113" s="436"/>
      <c r="AG113" s="446"/>
      <c r="AH113" s="446"/>
      <c r="AI113" s="446"/>
      <c r="AJ113" s="439"/>
      <c r="AK113" s="439"/>
      <c r="AL113" s="439"/>
      <c r="AM113" s="439"/>
      <c r="AN113" s="439"/>
      <c r="AO113" s="439"/>
      <c r="AP113" s="439"/>
      <c r="AQ113" s="439"/>
      <c r="AR113" s="439"/>
      <c r="AS113" s="100"/>
      <c r="AT113" s="100"/>
    </row>
    <row r="114" spans="1:46" s="163" customFormat="1" ht="21.95" customHeight="1">
      <c r="A114" s="437"/>
      <c r="B114" s="437"/>
      <c r="C114" s="437"/>
      <c r="D114" s="437"/>
      <c r="E114" s="437"/>
      <c r="F114" s="437"/>
      <c r="G114" s="437"/>
      <c r="H114" s="437"/>
      <c r="I114" s="437"/>
      <c r="J114" s="437"/>
      <c r="K114" s="437"/>
      <c r="L114" s="437"/>
      <c r="M114" s="437"/>
      <c r="N114" s="437"/>
      <c r="O114" s="437"/>
      <c r="P114" s="438"/>
      <c r="Q114" s="437"/>
      <c r="R114" s="437"/>
      <c r="S114" s="437"/>
      <c r="T114" s="165"/>
      <c r="U114" s="165"/>
      <c r="V114" s="100"/>
      <c r="W114" s="436"/>
      <c r="X114" s="436"/>
      <c r="Y114" s="436"/>
      <c r="Z114" s="436"/>
      <c r="AA114" s="436"/>
      <c r="AB114" s="436"/>
      <c r="AC114" s="436"/>
      <c r="AD114" s="436"/>
      <c r="AE114" s="436"/>
      <c r="AF114" s="436"/>
      <c r="AG114" s="446"/>
      <c r="AH114" s="446"/>
      <c r="AI114" s="446"/>
      <c r="AJ114" s="439"/>
      <c r="AK114" s="439"/>
      <c r="AL114" s="439"/>
      <c r="AM114" s="439"/>
      <c r="AN114" s="439"/>
      <c r="AO114" s="439"/>
      <c r="AP114" s="439"/>
      <c r="AQ114" s="439"/>
      <c r="AR114" s="439"/>
      <c r="AS114" s="100"/>
      <c r="AT114" s="100"/>
    </row>
    <row r="115" spans="1:46" s="163" customFormat="1" ht="30" customHeight="1">
      <c r="A115" s="165"/>
      <c r="B115" s="165"/>
      <c r="C115" s="165"/>
      <c r="D115" s="165"/>
      <c r="E115" s="165"/>
      <c r="F115" s="165"/>
      <c r="G115" s="165"/>
      <c r="H115" s="165"/>
      <c r="I115" s="165"/>
      <c r="J115" s="165"/>
      <c r="K115" s="165"/>
      <c r="L115" s="165"/>
      <c r="M115" s="165"/>
      <c r="N115" s="165"/>
      <c r="O115" s="165"/>
      <c r="P115" s="165"/>
      <c r="Q115" s="165"/>
      <c r="R115" s="165"/>
      <c r="S115" s="165"/>
      <c r="T115" s="165"/>
      <c r="U115" s="165"/>
      <c r="V115" s="100"/>
      <c r="W115" s="436"/>
      <c r="X115" s="436"/>
      <c r="Y115" s="436"/>
      <c r="Z115" s="436"/>
      <c r="AA115" s="436"/>
      <c r="AB115" s="436"/>
      <c r="AC115" s="436"/>
      <c r="AD115" s="436"/>
      <c r="AE115" s="436"/>
      <c r="AF115" s="436"/>
      <c r="AG115" s="446"/>
      <c r="AH115" s="446"/>
      <c r="AI115" s="446"/>
      <c r="AJ115" s="439"/>
      <c r="AK115" s="439"/>
      <c r="AL115" s="439"/>
      <c r="AM115" s="439"/>
      <c r="AN115" s="439"/>
      <c r="AO115" s="439"/>
      <c r="AP115" s="439"/>
      <c r="AQ115" s="439"/>
      <c r="AR115" s="439"/>
      <c r="AS115" s="100"/>
      <c r="AT115" s="100"/>
    </row>
    <row r="116" spans="1:46" s="163" customFormat="1" ht="30" customHeight="1">
      <c r="A116" s="449"/>
      <c r="B116" s="449"/>
      <c r="C116" s="449"/>
      <c r="D116" s="449"/>
      <c r="E116" s="449"/>
      <c r="F116" s="449"/>
      <c r="G116" s="449"/>
      <c r="H116" s="449"/>
      <c r="I116" s="449"/>
      <c r="J116" s="449"/>
      <c r="K116" s="449"/>
      <c r="L116" s="449"/>
      <c r="M116" s="449"/>
      <c r="N116" s="449"/>
      <c r="O116" s="449"/>
      <c r="P116" s="449"/>
      <c r="Q116" s="449"/>
      <c r="R116" s="449"/>
      <c r="S116" s="449"/>
      <c r="T116" s="449"/>
      <c r="U116" s="449"/>
      <c r="V116" s="100"/>
      <c r="W116" s="436"/>
      <c r="X116" s="436"/>
      <c r="Y116" s="436"/>
      <c r="Z116" s="436"/>
      <c r="AA116" s="436"/>
      <c r="AB116" s="436"/>
      <c r="AC116" s="436"/>
      <c r="AD116" s="342"/>
      <c r="AE116" s="342"/>
      <c r="AF116" s="342"/>
      <c r="AG116" s="342"/>
      <c r="AH116" s="342"/>
      <c r="AI116" s="342"/>
      <c r="AJ116" s="342"/>
      <c r="AK116" s="342"/>
      <c r="AL116" s="342"/>
      <c r="AM116" s="342"/>
      <c r="AN116" s="342"/>
      <c r="AO116" s="342"/>
      <c r="AP116" s="342"/>
      <c r="AQ116" s="342"/>
      <c r="AR116" s="342"/>
      <c r="AS116" s="100"/>
      <c r="AT116" s="100"/>
    </row>
    <row r="117" spans="1:46" s="163" customFormat="1" ht="30" customHeight="1">
      <c r="A117" s="174"/>
      <c r="B117" s="100"/>
      <c r="C117" s="100"/>
      <c r="D117" s="100"/>
      <c r="E117" s="100"/>
      <c r="F117" s="100"/>
      <c r="G117" s="100"/>
      <c r="H117" s="100"/>
      <c r="I117" s="100"/>
      <c r="J117" s="100"/>
      <c r="K117" s="100"/>
      <c r="L117" s="100"/>
      <c r="M117" s="100"/>
      <c r="N117" s="100"/>
      <c r="O117" s="100"/>
      <c r="P117" s="100"/>
      <c r="Q117" s="100"/>
      <c r="R117" s="100"/>
      <c r="S117" s="100"/>
      <c r="T117" s="100"/>
      <c r="U117" s="100"/>
      <c r="V117" s="100"/>
      <c r="W117" s="436"/>
      <c r="X117" s="436"/>
      <c r="Y117" s="436"/>
      <c r="Z117" s="436"/>
      <c r="AA117" s="436"/>
      <c r="AB117" s="436"/>
      <c r="AC117" s="436"/>
      <c r="AD117" s="342"/>
      <c r="AE117" s="342"/>
      <c r="AF117" s="342"/>
      <c r="AG117" s="342"/>
      <c r="AH117" s="342"/>
      <c r="AI117" s="342"/>
      <c r="AJ117" s="342"/>
      <c r="AK117" s="342"/>
      <c r="AL117" s="342"/>
      <c r="AM117" s="342"/>
      <c r="AN117" s="343"/>
      <c r="AO117" s="342"/>
      <c r="AP117" s="343"/>
      <c r="AQ117" s="342"/>
      <c r="AR117" s="342"/>
      <c r="AS117" s="100"/>
      <c r="AT117" s="100"/>
    </row>
    <row r="118" spans="1:46" s="163" customFormat="1" ht="30" customHeight="1">
      <c r="A118" s="444"/>
      <c r="B118" s="444"/>
      <c r="C118" s="444"/>
      <c r="D118" s="444"/>
      <c r="E118" s="444"/>
      <c r="F118" s="444"/>
      <c r="G118" s="444"/>
      <c r="H118" s="444"/>
      <c r="I118" s="444"/>
      <c r="J118" s="444"/>
      <c r="K118" s="444"/>
      <c r="L118" s="444"/>
      <c r="M118" s="444"/>
      <c r="N118" s="444"/>
      <c r="O118" s="444"/>
      <c r="P118" s="444"/>
      <c r="Q118" s="444"/>
      <c r="R118" s="444"/>
      <c r="S118" s="444"/>
      <c r="T118" s="444"/>
      <c r="U118" s="444"/>
      <c r="V118" s="100"/>
      <c r="W118" s="436"/>
      <c r="X118" s="436"/>
      <c r="Y118" s="436"/>
      <c r="Z118" s="436"/>
      <c r="AA118" s="436"/>
      <c r="AB118" s="436"/>
      <c r="AC118" s="436"/>
      <c r="AD118" s="340"/>
      <c r="AE118" s="340"/>
      <c r="AF118" s="340"/>
      <c r="AG118" s="346"/>
      <c r="AH118" s="346"/>
      <c r="AI118" s="346"/>
      <c r="AJ118" s="341"/>
      <c r="AK118" s="341"/>
      <c r="AL118" s="436"/>
      <c r="AM118" s="436"/>
      <c r="AN118" s="436"/>
      <c r="AO118" s="436"/>
      <c r="AP118" s="436"/>
      <c r="AQ118" s="342"/>
      <c r="AR118" s="342"/>
      <c r="AS118" s="100"/>
      <c r="AT118" s="100"/>
    </row>
    <row r="119" spans="1:46" s="163" customFormat="1" ht="30" customHeight="1">
      <c r="A119" s="445"/>
      <c r="B119" s="445"/>
      <c r="C119" s="445"/>
      <c r="D119" s="445"/>
      <c r="E119" s="445"/>
      <c r="F119" s="445"/>
      <c r="G119" s="445"/>
      <c r="H119" s="445"/>
      <c r="I119" s="445"/>
      <c r="J119" s="445"/>
      <c r="K119" s="445"/>
      <c r="L119" s="445"/>
      <c r="M119" s="445"/>
      <c r="N119" s="445"/>
      <c r="O119" s="445"/>
      <c r="P119" s="445"/>
      <c r="Q119" s="445"/>
      <c r="R119" s="444"/>
      <c r="S119" s="444"/>
      <c r="T119" s="444"/>
      <c r="U119" s="444"/>
      <c r="V119" s="100"/>
      <c r="W119" s="342"/>
      <c r="X119" s="342"/>
      <c r="Y119" s="342"/>
      <c r="Z119" s="342"/>
      <c r="AA119" s="342"/>
      <c r="AB119" s="436"/>
      <c r="AC119" s="436"/>
      <c r="AD119" s="436"/>
      <c r="AE119" s="436"/>
      <c r="AF119" s="436"/>
      <c r="AG119" s="436"/>
      <c r="AH119" s="436"/>
      <c r="AI119" s="436"/>
      <c r="AJ119" s="436"/>
      <c r="AK119" s="436"/>
      <c r="AL119" s="436"/>
      <c r="AM119" s="436"/>
      <c r="AN119" s="436"/>
      <c r="AO119" s="436"/>
      <c r="AP119" s="436"/>
      <c r="AQ119" s="342"/>
      <c r="AR119" s="342"/>
      <c r="AS119" s="100"/>
      <c r="AT119" s="100"/>
    </row>
    <row r="120" spans="1:46" s="163" customFormat="1" ht="30" customHeight="1">
      <c r="A120" s="100"/>
      <c r="B120" s="100"/>
      <c r="C120" s="100"/>
      <c r="D120" s="100"/>
      <c r="E120" s="100"/>
      <c r="F120" s="100"/>
      <c r="G120" s="100"/>
      <c r="H120" s="100"/>
      <c r="I120" s="100"/>
      <c r="J120" s="100"/>
      <c r="K120" s="100"/>
      <c r="L120" s="100"/>
      <c r="M120" s="100"/>
      <c r="N120" s="100"/>
      <c r="O120" s="100"/>
      <c r="P120" s="100"/>
      <c r="Q120" s="100"/>
      <c r="R120" s="100"/>
      <c r="S120" s="100"/>
      <c r="T120" s="100"/>
      <c r="U120" s="100"/>
      <c r="V120" s="100"/>
      <c r="W120" s="436"/>
      <c r="X120" s="436"/>
      <c r="Y120" s="436"/>
      <c r="Z120" s="436"/>
      <c r="AA120" s="436"/>
      <c r="AB120" s="439"/>
      <c r="AC120" s="439"/>
      <c r="AD120" s="439"/>
      <c r="AE120" s="439"/>
      <c r="AF120" s="439"/>
      <c r="AG120" s="439"/>
      <c r="AH120" s="439"/>
      <c r="AI120" s="439"/>
      <c r="AJ120" s="439"/>
      <c r="AK120" s="439"/>
      <c r="AL120" s="436"/>
      <c r="AM120" s="436"/>
      <c r="AN120" s="436"/>
      <c r="AO120" s="436"/>
      <c r="AP120" s="436"/>
      <c r="AQ120" s="342"/>
      <c r="AR120" s="342"/>
      <c r="AS120" s="100"/>
      <c r="AT120" s="100"/>
    </row>
    <row r="121" spans="1:46" s="163" customFormat="1" ht="30" customHeight="1">
      <c r="A121" s="174"/>
      <c r="B121" s="100"/>
      <c r="C121" s="100"/>
      <c r="D121" s="100"/>
      <c r="E121" s="100"/>
      <c r="F121" s="100"/>
      <c r="G121" s="100"/>
      <c r="H121" s="100"/>
      <c r="I121" s="100"/>
      <c r="J121" s="100"/>
      <c r="K121" s="100"/>
      <c r="L121" s="100"/>
      <c r="M121" s="100"/>
      <c r="N121" s="100"/>
      <c r="O121" s="100"/>
      <c r="P121" s="100"/>
      <c r="Q121" s="100"/>
      <c r="R121" s="100"/>
      <c r="S121" s="100"/>
      <c r="T121" s="100"/>
      <c r="U121" s="100"/>
      <c r="V121" s="100"/>
      <c r="W121" s="436"/>
      <c r="X121" s="436"/>
      <c r="Y121" s="436"/>
      <c r="Z121" s="436"/>
      <c r="AA121" s="436"/>
      <c r="AB121" s="439"/>
      <c r="AC121" s="439"/>
      <c r="AD121" s="439"/>
      <c r="AE121" s="439"/>
      <c r="AF121" s="439"/>
      <c r="AG121" s="439"/>
      <c r="AH121" s="439"/>
      <c r="AI121" s="439"/>
      <c r="AJ121" s="439"/>
      <c r="AK121" s="439"/>
      <c r="AL121" s="436"/>
      <c r="AM121" s="436"/>
      <c r="AN121" s="436"/>
      <c r="AO121" s="436"/>
      <c r="AP121" s="436"/>
      <c r="AQ121" s="342"/>
      <c r="AR121" s="342"/>
      <c r="AS121" s="100"/>
      <c r="AT121" s="100"/>
    </row>
    <row r="122" spans="1:46" s="163" customFormat="1" ht="30" customHeight="1">
      <c r="A122" s="444"/>
      <c r="B122" s="444"/>
      <c r="C122" s="444"/>
      <c r="D122" s="444"/>
      <c r="E122" s="444"/>
      <c r="F122" s="444"/>
      <c r="G122" s="444"/>
      <c r="H122" s="444"/>
      <c r="I122" s="444"/>
      <c r="J122" s="444"/>
      <c r="K122" s="444"/>
      <c r="L122" s="444"/>
      <c r="M122" s="444"/>
      <c r="N122" s="444"/>
      <c r="O122" s="444"/>
      <c r="P122" s="444"/>
      <c r="Q122" s="444"/>
      <c r="R122" s="444"/>
      <c r="S122" s="444"/>
      <c r="T122" s="444"/>
      <c r="U122" s="444"/>
      <c r="V122" s="100"/>
      <c r="W122" s="436"/>
      <c r="X122" s="436"/>
      <c r="Y122" s="436"/>
      <c r="Z122" s="436"/>
      <c r="AA122" s="436"/>
      <c r="AB122" s="439"/>
      <c r="AC122" s="439"/>
      <c r="AD122" s="439"/>
      <c r="AE122" s="439"/>
      <c r="AF122" s="439"/>
      <c r="AG122" s="439"/>
      <c r="AH122" s="439"/>
      <c r="AI122" s="439"/>
      <c r="AJ122" s="439"/>
      <c r="AK122" s="439"/>
      <c r="AL122" s="436"/>
      <c r="AM122" s="436"/>
      <c r="AN122" s="436"/>
      <c r="AO122" s="436"/>
      <c r="AP122" s="436"/>
      <c r="AQ122" s="342"/>
      <c r="AR122" s="342"/>
      <c r="AS122" s="100"/>
      <c r="AT122" s="100"/>
    </row>
    <row r="123" spans="1:46" s="163" customFormat="1" ht="30" customHeight="1">
      <c r="A123" s="444"/>
      <c r="B123" s="444"/>
      <c r="C123" s="444"/>
      <c r="D123" s="444"/>
      <c r="E123" s="444"/>
      <c r="F123" s="444"/>
      <c r="G123" s="444"/>
      <c r="H123" s="444"/>
      <c r="I123" s="445"/>
      <c r="J123" s="445"/>
      <c r="K123" s="445"/>
      <c r="L123" s="445"/>
      <c r="M123" s="445"/>
      <c r="N123" s="445"/>
      <c r="O123" s="445"/>
      <c r="P123" s="445"/>
      <c r="Q123" s="445"/>
      <c r="R123" s="445"/>
      <c r="S123" s="445"/>
      <c r="T123" s="445"/>
      <c r="U123" s="445"/>
      <c r="V123" s="100"/>
      <c r="W123" s="436"/>
      <c r="X123" s="436"/>
      <c r="Y123" s="436"/>
      <c r="Z123" s="436"/>
      <c r="AA123" s="436"/>
      <c r="AB123" s="439"/>
      <c r="AC123" s="439"/>
      <c r="AD123" s="439"/>
      <c r="AE123" s="439"/>
      <c r="AF123" s="439"/>
      <c r="AG123" s="439"/>
      <c r="AH123" s="439"/>
      <c r="AI123" s="439"/>
      <c r="AJ123" s="439"/>
      <c r="AK123" s="439"/>
      <c r="AL123" s="436"/>
      <c r="AM123" s="436"/>
      <c r="AN123" s="436"/>
      <c r="AO123" s="436"/>
      <c r="AP123" s="436"/>
      <c r="AQ123" s="342"/>
      <c r="AR123" s="342"/>
      <c r="AS123" s="100"/>
      <c r="AT123" s="100"/>
    </row>
    <row r="124" spans="1:46" s="163" customFormat="1" ht="30" customHeight="1">
      <c r="A124" s="100"/>
      <c r="B124" s="100"/>
      <c r="C124" s="100"/>
      <c r="D124" s="100"/>
      <c r="E124" s="100"/>
      <c r="F124" s="100"/>
      <c r="G124" s="100"/>
      <c r="H124" s="100"/>
      <c r="I124" s="100"/>
      <c r="J124" s="100"/>
      <c r="K124" s="100"/>
      <c r="L124" s="100"/>
      <c r="M124" s="100"/>
      <c r="N124" s="100"/>
      <c r="O124" s="100"/>
      <c r="P124" s="100"/>
      <c r="Q124" s="100"/>
      <c r="R124" s="100"/>
      <c r="S124" s="100"/>
      <c r="T124" s="100"/>
      <c r="U124" s="100"/>
      <c r="V124" s="100"/>
      <c r="W124" s="436"/>
      <c r="X124" s="436"/>
      <c r="Y124" s="436"/>
      <c r="Z124" s="436"/>
      <c r="AA124" s="436"/>
      <c r="AB124" s="439"/>
      <c r="AC124" s="439"/>
      <c r="AD124" s="439"/>
      <c r="AE124" s="439"/>
      <c r="AF124" s="439"/>
      <c r="AG124" s="439"/>
      <c r="AH124" s="439"/>
      <c r="AI124" s="439"/>
      <c r="AJ124" s="439"/>
      <c r="AK124" s="439"/>
      <c r="AL124" s="436"/>
      <c r="AM124" s="436"/>
      <c r="AN124" s="436"/>
      <c r="AO124" s="436"/>
      <c r="AP124" s="436"/>
      <c r="AQ124" s="342"/>
      <c r="AR124" s="342"/>
      <c r="AS124" s="100"/>
      <c r="AT124" s="100"/>
    </row>
    <row r="125" spans="1:46" s="163" customFormat="1" ht="30" customHeight="1">
      <c r="A125" s="174"/>
      <c r="B125" s="100"/>
      <c r="C125" s="100"/>
      <c r="D125" s="100"/>
      <c r="E125" s="100"/>
      <c r="F125" s="100"/>
      <c r="G125" s="100"/>
      <c r="H125" s="100"/>
      <c r="I125" s="100"/>
      <c r="J125" s="100"/>
      <c r="K125" s="100"/>
      <c r="L125" s="100"/>
      <c r="M125" s="100"/>
      <c r="N125" s="100"/>
      <c r="O125" s="100"/>
      <c r="P125" s="100"/>
      <c r="Q125" s="100"/>
      <c r="R125" s="100"/>
      <c r="S125" s="100"/>
      <c r="T125" s="100"/>
      <c r="U125" s="100"/>
      <c r="V125" s="100"/>
      <c r="W125" s="436"/>
      <c r="X125" s="436"/>
      <c r="Y125" s="436"/>
      <c r="Z125" s="436"/>
      <c r="AA125" s="436"/>
      <c r="AB125" s="439"/>
      <c r="AC125" s="439"/>
      <c r="AD125" s="439"/>
      <c r="AE125" s="439"/>
      <c r="AF125" s="439"/>
      <c r="AG125" s="439"/>
      <c r="AH125" s="439"/>
      <c r="AI125" s="439"/>
      <c r="AJ125" s="439"/>
      <c r="AK125" s="439"/>
      <c r="AL125" s="436"/>
      <c r="AM125" s="436"/>
      <c r="AN125" s="436"/>
      <c r="AO125" s="436"/>
      <c r="AP125" s="436"/>
      <c r="AQ125" s="342"/>
      <c r="AR125" s="342"/>
      <c r="AS125" s="100"/>
      <c r="AT125" s="100"/>
    </row>
    <row r="126" spans="1:46" s="163" customFormat="1" ht="30" customHeight="1">
      <c r="A126" s="444"/>
      <c r="B126" s="444"/>
      <c r="C126" s="444"/>
      <c r="D126" s="444"/>
      <c r="E126" s="444"/>
      <c r="F126" s="444"/>
      <c r="G126" s="444"/>
      <c r="H126" s="444"/>
      <c r="I126" s="444"/>
      <c r="J126" s="444"/>
      <c r="K126" s="444"/>
      <c r="L126" s="444"/>
      <c r="M126" s="444"/>
      <c r="N126" s="444"/>
      <c r="O126" s="444"/>
      <c r="P126" s="444"/>
      <c r="Q126" s="444"/>
      <c r="R126" s="444"/>
      <c r="S126" s="444"/>
      <c r="T126" s="444"/>
      <c r="U126" s="444"/>
      <c r="V126" s="100"/>
      <c r="W126" s="342"/>
      <c r="X126" s="342"/>
      <c r="Y126" s="342"/>
      <c r="Z126" s="342"/>
      <c r="AA126" s="342"/>
      <c r="AB126" s="342"/>
      <c r="AC126" s="342"/>
      <c r="AD126" s="342"/>
      <c r="AE126" s="342"/>
      <c r="AF126" s="342"/>
      <c r="AG126" s="162"/>
      <c r="AH126" s="162"/>
      <c r="AI126" s="162"/>
      <c r="AJ126" s="162"/>
      <c r="AK126" s="162"/>
      <c r="AL126" s="342"/>
      <c r="AM126" s="342"/>
      <c r="AN126" s="342"/>
      <c r="AO126" s="342"/>
      <c r="AP126" s="342"/>
      <c r="AQ126" s="342"/>
      <c r="AR126" s="342"/>
      <c r="AS126" s="100"/>
      <c r="AT126" s="100"/>
    </row>
    <row r="127" spans="1:46" s="163" customFormat="1" ht="30" customHeight="1">
      <c r="A127" s="165"/>
      <c r="B127" s="165"/>
      <c r="C127" s="165"/>
      <c r="D127" s="165"/>
      <c r="E127" s="165"/>
      <c r="F127" s="165"/>
      <c r="G127" s="165"/>
      <c r="H127" s="437"/>
      <c r="I127" s="437"/>
      <c r="J127" s="165"/>
      <c r="K127" s="166"/>
      <c r="L127" s="441"/>
      <c r="M127" s="441"/>
      <c r="N127" s="441"/>
      <c r="O127" s="165"/>
      <c r="P127" s="441"/>
      <c r="Q127" s="441"/>
      <c r="R127" s="441"/>
      <c r="S127" s="441"/>
      <c r="T127" s="165"/>
      <c r="U127" s="165"/>
      <c r="V127" s="100"/>
      <c r="W127" s="342"/>
      <c r="X127" s="342"/>
      <c r="Y127" s="342"/>
      <c r="Z127" s="342"/>
      <c r="AA127" s="342"/>
      <c r="AB127" s="342"/>
      <c r="AC127" s="342"/>
      <c r="AD127" s="342"/>
      <c r="AE127" s="342"/>
      <c r="AF127" s="342"/>
      <c r="AG127" s="342"/>
      <c r="AH127" s="342"/>
      <c r="AI127" s="342"/>
      <c r="AJ127" s="342"/>
      <c r="AK127" s="342"/>
      <c r="AL127" s="342"/>
      <c r="AM127" s="342"/>
      <c r="AN127" s="343"/>
      <c r="AO127" s="342"/>
      <c r="AP127" s="343"/>
      <c r="AQ127" s="342"/>
      <c r="AR127" s="342"/>
      <c r="AS127" s="100"/>
      <c r="AT127" s="100"/>
    </row>
    <row r="128" spans="1:46" s="163" customFormat="1" ht="30" customHeight="1">
      <c r="A128" s="165"/>
      <c r="B128" s="165"/>
      <c r="C128" s="165"/>
      <c r="D128" s="165"/>
      <c r="E128" s="165"/>
      <c r="F128" s="165"/>
      <c r="G128" s="165"/>
      <c r="H128" s="437"/>
      <c r="I128" s="437"/>
      <c r="J128" s="165"/>
      <c r="K128" s="166"/>
      <c r="L128" s="443"/>
      <c r="M128" s="443"/>
      <c r="N128" s="443"/>
      <c r="O128" s="165"/>
      <c r="P128" s="441"/>
      <c r="Q128" s="441"/>
      <c r="R128" s="441"/>
      <c r="S128" s="441"/>
      <c r="T128" s="165"/>
      <c r="U128" s="165"/>
      <c r="V128" s="100"/>
      <c r="W128" s="436"/>
      <c r="X128" s="436"/>
      <c r="Y128" s="436"/>
      <c r="Z128" s="436"/>
      <c r="AA128" s="436"/>
      <c r="AB128" s="436"/>
      <c r="AC128" s="436"/>
      <c r="AD128" s="436"/>
      <c r="AE128" s="436"/>
      <c r="AF128" s="436"/>
      <c r="AG128" s="436"/>
      <c r="AH128" s="436"/>
      <c r="AI128" s="436"/>
      <c r="AJ128" s="436"/>
      <c r="AK128" s="436"/>
      <c r="AL128" s="436"/>
      <c r="AM128" s="436"/>
      <c r="AN128" s="436"/>
      <c r="AO128" s="436"/>
      <c r="AP128" s="436"/>
      <c r="AQ128" s="342"/>
      <c r="AR128" s="342"/>
      <c r="AS128" s="100"/>
      <c r="AT128" s="100"/>
    </row>
    <row r="129" spans="1:46" s="163" customFormat="1" ht="30" customHeight="1">
      <c r="A129" s="165"/>
      <c r="B129" s="165"/>
      <c r="C129" s="165"/>
      <c r="D129" s="442"/>
      <c r="E129" s="442"/>
      <c r="F129" s="442"/>
      <c r="G129" s="442"/>
      <c r="H129" s="442"/>
      <c r="I129" s="442"/>
      <c r="J129" s="442"/>
      <c r="K129" s="442"/>
      <c r="L129" s="442"/>
      <c r="M129" s="442"/>
      <c r="N129" s="442"/>
      <c r="O129" s="442"/>
      <c r="P129" s="165"/>
      <c r="Q129" s="165"/>
      <c r="R129" s="165"/>
      <c r="S129" s="165"/>
      <c r="T129" s="165"/>
      <c r="U129" s="165"/>
      <c r="V129" s="100"/>
      <c r="W129" s="436"/>
      <c r="X129" s="436"/>
      <c r="Y129" s="436"/>
      <c r="Z129" s="436"/>
      <c r="AA129" s="436"/>
      <c r="AB129" s="436"/>
      <c r="AC129" s="436"/>
      <c r="AD129" s="436"/>
      <c r="AE129" s="436"/>
      <c r="AF129" s="436"/>
      <c r="AG129" s="436"/>
      <c r="AH129" s="436"/>
      <c r="AI129" s="436"/>
      <c r="AJ129" s="436"/>
      <c r="AK129" s="436"/>
      <c r="AL129" s="436"/>
      <c r="AM129" s="436"/>
      <c r="AN129" s="436"/>
      <c r="AO129" s="436"/>
      <c r="AP129" s="436"/>
      <c r="AQ129" s="342"/>
      <c r="AR129" s="342"/>
      <c r="AS129" s="100"/>
      <c r="AT129" s="100"/>
    </row>
    <row r="130" spans="1:46" s="163" customFormat="1" ht="30" customHeight="1">
      <c r="A130" s="165"/>
      <c r="B130" s="165"/>
      <c r="C130" s="165"/>
      <c r="D130" s="165"/>
      <c r="E130" s="165"/>
      <c r="F130" s="438"/>
      <c r="G130" s="437"/>
      <c r="H130" s="437"/>
      <c r="I130" s="437"/>
      <c r="J130" s="165"/>
      <c r="K130" s="166"/>
      <c r="L130" s="440"/>
      <c r="M130" s="440"/>
      <c r="N130" s="440"/>
      <c r="O130" s="165"/>
      <c r="P130" s="441"/>
      <c r="Q130" s="441"/>
      <c r="R130" s="441"/>
      <c r="S130" s="441"/>
      <c r="T130" s="165"/>
      <c r="U130" s="165"/>
      <c r="V130" s="100"/>
      <c r="W130" s="436"/>
      <c r="X130" s="436"/>
      <c r="Y130" s="436"/>
      <c r="Z130" s="436"/>
      <c r="AA130" s="436"/>
      <c r="AB130" s="439"/>
      <c r="AC130" s="439"/>
      <c r="AD130" s="439"/>
      <c r="AE130" s="439"/>
      <c r="AF130" s="439"/>
      <c r="AG130" s="439"/>
      <c r="AH130" s="439"/>
      <c r="AI130" s="439"/>
      <c r="AJ130" s="439"/>
      <c r="AK130" s="439"/>
      <c r="AL130" s="436"/>
      <c r="AM130" s="436"/>
      <c r="AN130" s="436"/>
      <c r="AO130" s="436"/>
      <c r="AP130" s="436"/>
      <c r="AQ130" s="342"/>
      <c r="AR130" s="342"/>
      <c r="AS130" s="100"/>
      <c r="AT130" s="100"/>
    </row>
    <row r="131" spans="1:46" s="163" customFormat="1" ht="30" customHeight="1">
      <c r="A131" s="165"/>
      <c r="B131" s="165"/>
      <c r="C131" s="165"/>
      <c r="D131" s="442"/>
      <c r="E131" s="442"/>
      <c r="F131" s="442"/>
      <c r="G131" s="442"/>
      <c r="H131" s="442"/>
      <c r="I131" s="442"/>
      <c r="J131" s="442"/>
      <c r="K131" s="442"/>
      <c r="L131" s="442"/>
      <c r="M131" s="442"/>
      <c r="N131" s="442"/>
      <c r="O131" s="442"/>
      <c r="P131" s="165"/>
      <c r="Q131" s="165"/>
      <c r="R131" s="165"/>
      <c r="S131" s="165"/>
      <c r="T131" s="165"/>
      <c r="U131" s="165"/>
      <c r="V131" s="100"/>
      <c r="W131" s="436"/>
      <c r="X131" s="436"/>
      <c r="Y131" s="436"/>
      <c r="Z131" s="436"/>
      <c r="AA131" s="436"/>
      <c r="AB131" s="439"/>
      <c r="AC131" s="439"/>
      <c r="AD131" s="439"/>
      <c r="AE131" s="439"/>
      <c r="AF131" s="439"/>
      <c r="AG131" s="439"/>
      <c r="AH131" s="439"/>
      <c r="AI131" s="439"/>
      <c r="AJ131" s="439"/>
      <c r="AK131" s="439"/>
      <c r="AL131" s="436"/>
      <c r="AM131" s="436"/>
      <c r="AN131" s="436"/>
      <c r="AO131" s="436"/>
      <c r="AP131" s="436"/>
      <c r="AQ131" s="342"/>
      <c r="AR131" s="342"/>
      <c r="AS131" s="100"/>
      <c r="AT131" s="100"/>
    </row>
    <row r="132" spans="1:46" s="163" customFormat="1" ht="30" customHeight="1">
      <c r="A132" s="165"/>
      <c r="B132" s="165"/>
      <c r="C132" s="165"/>
      <c r="D132" s="165"/>
      <c r="E132" s="165"/>
      <c r="F132" s="438"/>
      <c r="G132" s="437"/>
      <c r="H132" s="437"/>
      <c r="I132" s="437"/>
      <c r="J132" s="165"/>
      <c r="K132" s="166"/>
      <c r="L132" s="440"/>
      <c r="M132" s="440"/>
      <c r="N132" s="440"/>
      <c r="O132" s="165"/>
      <c r="P132" s="441"/>
      <c r="Q132" s="441"/>
      <c r="R132" s="441"/>
      <c r="S132" s="441"/>
      <c r="T132" s="165"/>
      <c r="U132" s="165"/>
      <c r="V132" s="100"/>
      <c r="W132" s="436"/>
      <c r="X132" s="436"/>
      <c r="Y132" s="436"/>
      <c r="Z132" s="436"/>
      <c r="AA132" s="436"/>
      <c r="AB132" s="439"/>
      <c r="AC132" s="439"/>
      <c r="AD132" s="439"/>
      <c r="AE132" s="439"/>
      <c r="AF132" s="439"/>
      <c r="AG132" s="439"/>
      <c r="AH132" s="439"/>
      <c r="AI132" s="439"/>
      <c r="AJ132" s="439"/>
      <c r="AK132" s="439"/>
      <c r="AL132" s="436"/>
      <c r="AM132" s="436"/>
      <c r="AN132" s="436"/>
      <c r="AO132" s="436"/>
      <c r="AP132" s="436"/>
      <c r="AQ132" s="342"/>
      <c r="AR132" s="342"/>
      <c r="AS132" s="100"/>
      <c r="AT132" s="100"/>
    </row>
    <row r="133" spans="1:46" s="163" customFormat="1" ht="30" customHeight="1">
      <c r="A133" s="437"/>
      <c r="B133" s="437"/>
      <c r="C133" s="437"/>
      <c r="D133" s="437"/>
      <c r="E133" s="437"/>
      <c r="F133" s="437"/>
      <c r="G133" s="437"/>
      <c r="H133" s="437"/>
      <c r="I133" s="437"/>
      <c r="J133" s="437"/>
      <c r="K133" s="437"/>
      <c r="L133" s="437"/>
      <c r="M133" s="437"/>
      <c r="N133" s="437"/>
      <c r="O133" s="437"/>
      <c r="P133" s="438"/>
      <c r="Q133" s="437"/>
      <c r="R133" s="437"/>
      <c r="S133" s="437"/>
      <c r="T133" s="165"/>
      <c r="U133" s="165"/>
      <c r="V133" s="100"/>
      <c r="W133" s="436"/>
      <c r="X133" s="436"/>
      <c r="Y133" s="436"/>
      <c r="Z133" s="436"/>
      <c r="AA133" s="436"/>
      <c r="AB133" s="439"/>
      <c r="AC133" s="439"/>
      <c r="AD133" s="439"/>
      <c r="AE133" s="439"/>
      <c r="AF133" s="439"/>
      <c r="AG133" s="439"/>
      <c r="AH133" s="439"/>
      <c r="AI133" s="439"/>
      <c r="AJ133" s="439"/>
      <c r="AK133" s="439"/>
      <c r="AL133" s="436"/>
      <c r="AM133" s="436"/>
      <c r="AN133" s="436"/>
      <c r="AO133" s="436"/>
      <c r="AP133" s="436"/>
      <c r="AQ133" s="342"/>
      <c r="AR133" s="342"/>
      <c r="AS133" s="100"/>
      <c r="AT133" s="100"/>
    </row>
    <row r="134" spans="1:46" s="163" customFormat="1" ht="30" customHeight="1">
      <c r="A134" s="437"/>
      <c r="B134" s="437"/>
      <c r="C134" s="437"/>
      <c r="D134" s="437"/>
      <c r="E134" s="437"/>
      <c r="F134" s="437"/>
      <c r="G134" s="437"/>
      <c r="H134" s="437"/>
      <c r="I134" s="437"/>
      <c r="J134" s="437"/>
      <c r="K134" s="437"/>
      <c r="L134" s="437"/>
      <c r="M134" s="437"/>
      <c r="N134" s="437"/>
      <c r="O134" s="437"/>
      <c r="P134" s="438"/>
      <c r="Q134" s="437"/>
      <c r="R134" s="437"/>
      <c r="S134" s="437"/>
      <c r="T134" s="165"/>
      <c r="U134" s="165"/>
      <c r="V134" s="100"/>
      <c r="W134" s="436"/>
      <c r="X134" s="436"/>
      <c r="Y134" s="436"/>
      <c r="Z134" s="436"/>
      <c r="AA134" s="436"/>
      <c r="AB134" s="439"/>
      <c r="AC134" s="439"/>
      <c r="AD134" s="439"/>
      <c r="AE134" s="439"/>
      <c r="AF134" s="439"/>
      <c r="AG134" s="439"/>
      <c r="AH134" s="439"/>
      <c r="AI134" s="439"/>
      <c r="AJ134" s="439"/>
      <c r="AK134" s="439"/>
      <c r="AL134" s="436"/>
      <c r="AM134" s="436"/>
      <c r="AN134" s="436"/>
      <c r="AO134" s="436"/>
      <c r="AP134" s="436"/>
      <c r="AQ134" s="342"/>
      <c r="AR134" s="342"/>
      <c r="AS134" s="100"/>
      <c r="AT134" s="100"/>
    </row>
    <row r="135" spans="1:46" s="163" customFormat="1" ht="18.95" customHeight="1">
      <c r="A135" s="437"/>
      <c r="B135" s="437"/>
      <c r="C135" s="437"/>
      <c r="D135" s="437"/>
      <c r="E135" s="437"/>
      <c r="F135" s="437"/>
      <c r="G135" s="437"/>
      <c r="H135" s="437"/>
      <c r="I135" s="437"/>
      <c r="J135" s="437"/>
      <c r="K135" s="437"/>
      <c r="L135" s="437"/>
      <c r="M135" s="437"/>
      <c r="N135" s="437"/>
      <c r="O135" s="437"/>
      <c r="P135" s="438"/>
      <c r="Q135" s="437"/>
      <c r="R135" s="437"/>
      <c r="S135" s="437"/>
      <c r="T135" s="165"/>
      <c r="U135" s="165"/>
      <c r="V135" s="100"/>
      <c r="W135" s="436"/>
      <c r="X135" s="436"/>
      <c r="Y135" s="436"/>
      <c r="Z135" s="436"/>
      <c r="AA135" s="436"/>
      <c r="AB135" s="439"/>
      <c r="AC135" s="439"/>
      <c r="AD135" s="439"/>
      <c r="AE135" s="439"/>
      <c r="AF135" s="439"/>
      <c r="AG135" s="439"/>
      <c r="AH135" s="439"/>
      <c r="AI135" s="439"/>
      <c r="AJ135" s="439"/>
      <c r="AK135" s="439"/>
      <c r="AL135" s="436"/>
      <c r="AM135" s="436"/>
      <c r="AN135" s="436"/>
      <c r="AO135" s="436"/>
      <c r="AP135" s="436"/>
      <c r="AQ135" s="342"/>
      <c r="AR135" s="342"/>
      <c r="AS135" s="100"/>
      <c r="AT135" s="100"/>
    </row>
    <row r="136" spans="1:46" s="163" customFormat="1" ht="18.95" customHeight="1">
      <c r="A136" s="167"/>
      <c r="B136" s="167"/>
      <c r="C136" s="167"/>
      <c r="D136" s="167"/>
      <c r="E136" s="167"/>
      <c r="F136" s="167"/>
      <c r="G136" s="167"/>
      <c r="H136" s="167"/>
      <c r="I136" s="167"/>
      <c r="J136" s="167"/>
      <c r="K136" s="167"/>
      <c r="L136" s="167"/>
      <c r="M136" s="167"/>
      <c r="N136" s="167"/>
      <c r="O136" s="167"/>
      <c r="P136" s="167"/>
      <c r="Q136" s="167"/>
      <c r="R136" s="167"/>
      <c r="S136" s="167"/>
      <c r="T136" s="167"/>
      <c r="U136" s="167"/>
      <c r="V136" s="100"/>
      <c r="W136" s="343"/>
      <c r="X136" s="342"/>
      <c r="Y136" s="342"/>
      <c r="Z136" s="342"/>
      <c r="AA136" s="342"/>
      <c r="AB136" s="342"/>
      <c r="AC136" s="342"/>
      <c r="AD136" s="342"/>
      <c r="AE136" s="342"/>
      <c r="AF136" s="342"/>
      <c r="AG136" s="342"/>
      <c r="AH136" s="342"/>
      <c r="AI136" s="342"/>
      <c r="AJ136" s="342"/>
      <c r="AK136" s="342"/>
      <c r="AL136" s="342"/>
      <c r="AM136" s="342"/>
      <c r="AN136" s="342"/>
      <c r="AO136" s="168"/>
      <c r="AP136" s="168"/>
      <c r="AQ136" s="168"/>
      <c r="AR136" s="168"/>
      <c r="AS136" s="100"/>
      <c r="AT136" s="100"/>
    </row>
    <row r="137" spans="1:46" s="163" customFormat="1" ht="18" customHeight="1">
      <c r="A137" s="167"/>
      <c r="B137" s="167"/>
      <c r="C137" s="167"/>
      <c r="D137" s="167"/>
      <c r="E137" s="167"/>
      <c r="F137" s="167"/>
      <c r="G137" s="167"/>
      <c r="H137" s="167"/>
      <c r="I137" s="167"/>
      <c r="J137" s="167"/>
      <c r="K137" s="167"/>
      <c r="L137" s="167"/>
      <c r="M137" s="167"/>
      <c r="N137" s="167"/>
      <c r="O137" s="167"/>
      <c r="P137" s="167"/>
      <c r="Q137" s="167"/>
      <c r="R137" s="167"/>
      <c r="S137" s="167"/>
      <c r="T137" s="167"/>
      <c r="U137" s="167"/>
      <c r="V137" s="100"/>
      <c r="W137" s="342"/>
      <c r="X137" s="342"/>
      <c r="Y137" s="342"/>
      <c r="Z137" s="342"/>
      <c r="AA137" s="342"/>
      <c r="AB137" s="342"/>
      <c r="AC137" s="342"/>
      <c r="AD137" s="342"/>
      <c r="AE137" s="342"/>
      <c r="AF137" s="342"/>
      <c r="AG137" s="342"/>
      <c r="AH137" s="342"/>
      <c r="AI137" s="342"/>
      <c r="AJ137" s="342"/>
      <c r="AK137" s="342"/>
      <c r="AL137" s="342"/>
      <c r="AM137" s="342"/>
      <c r="AN137" s="342"/>
      <c r="AO137" s="168"/>
      <c r="AP137" s="168"/>
      <c r="AQ137" s="168"/>
      <c r="AR137" s="168"/>
      <c r="AS137" s="100"/>
      <c r="AT137" s="100"/>
    </row>
    <row r="138" spans="1:46" ht="18" customHeight="1">
      <c r="V138" s="321"/>
      <c r="W138" s="321"/>
      <c r="X138" s="321"/>
      <c r="Y138" s="321"/>
      <c r="Z138" s="321"/>
      <c r="AA138" s="321"/>
      <c r="AB138" s="321"/>
      <c r="AC138" s="321"/>
      <c r="AD138" s="321"/>
      <c r="AE138" s="321"/>
      <c r="AF138" s="321"/>
      <c r="AG138" s="321"/>
      <c r="AH138" s="321"/>
      <c r="AI138" s="321"/>
      <c r="AJ138" s="321"/>
      <c r="AK138" s="321"/>
      <c r="AL138" s="321"/>
      <c r="AM138" s="321"/>
      <c r="AN138" s="321"/>
      <c r="AO138" s="321"/>
      <c r="AP138" s="321"/>
      <c r="AQ138" s="321"/>
      <c r="AR138" s="321"/>
      <c r="AS138" s="321"/>
      <c r="AT138" s="321"/>
    </row>
    <row r="139" spans="1:46" ht="18" customHeight="1">
      <c r="V139" s="321"/>
      <c r="W139" s="321"/>
      <c r="X139" s="321"/>
      <c r="Y139" s="321"/>
      <c r="Z139" s="321"/>
      <c r="AA139" s="321"/>
      <c r="AB139" s="321"/>
      <c r="AC139" s="321"/>
      <c r="AD139" s="321"/>
      <c r="AE139" s="321"/>
      <c r="AF139" s="321"/>
      <c r="AG139" s="321"/>
      <c r="AH139" s="321"/>
      <c r="AI139" s="321"/>
      <c r="AJ139" s="321"/>
      <c r="AK139" s="321"/>
      <c r="AL139" s="321"/>
      <c r="AM139" s="321"/>
      <c r="AN139" s="321"/>
      <c r="AO139" s="321"/>
      <c r="AP139" s="321"/>
      <c r="AQ139" s="321"/>
      <c r="AR139" s="321"/>
      <c r="AS139" s="321"/>
      <c r="AT139" s="321"/>
    </row>
    <row r="140" spans="1:46" ht="18" customHeight="1">
      <c r="V140" s="321"/>
      <c r="W140" s="321"/>
      <c r="X140" s="321"/>
      <c r="Y140" s="321"/>
      <c r="Z140" s="321"/>
      <c r="AA140" s="321"/>
      <c r="AB140" s="321"/>
      <c r="AC140" s="321"/>
      <c r="AD140" s="321"/>
      <c r="AE140" s="321"/>
      <c r="AF140" s="321"/>
      <c r="AG140" s="321"/>
      <c r="AH140" s="321"/>
      <c r="AI140" s="321"/>
      <c r="AJ140" s="321"/>
      <c r="AK140" s="321"/>
      <c r="AL140" s="321"/>
      <c r="AM140" s="321"/>
      <c r="AN140" s="321"/>
      <c r="AO140" s="321"/>
      <c r="AP140" s="321"/>
      <c r="AQ140" s="321"/>
      <c r="AR140" s="321"/>
      <c r="AS140" s="321"/>
      <c r="AT140" s="321"/>
    </row>
    <row r="141" spans="1:46" ht="18" customHeight="1">
      <c r="V141" s="321"/>
      <c r="W141" s="321"/>
      <c r="X141" s="321"/>
      <c r="Y141" s="321"/>
      <c r="Z141" s="321"/>
      <c r="AA141" s="321"/>
      <c r="AB141" s="321"/>
      <c r="AC141" s="321"/>
      <c r="AD141" s="321"/>
      <c r="AE141" s="321"/>
      <c r="AF141" s="321"/>
      <c r="AG141" s="321"/>
      <c r="AH141" s="321"/>
      <c r="AI141" s="321"/>
      <c r="AJ141" s="321"/>
      <c r="AK141" s="321"/>
      <c r="AL141" s="321"/>
      <c r="AM141" s="321"/>
      <c r="AN141" s="321"/>
      <c r="AO141" s="321"/>
      <c r="AP141" s="321"/>
      <c r="AQ141" s="321"/>
      <c r="AR141" s="321"/>
      <c r="AS141" s="321"/>
      <c r="AT141" s="321"/>
    </row>
    <row r="142" spans="1:46" ht="18" customHeight="1">
      <c r="V142" s="321"/>
      <c r="W142" s="321"/>
      <c r="X142" s="321"/>
      <c r="Y142" s="321"/>
      <c r="Z142" s="321"/>
      <c r="AA142" s="321"/>
      <c r="AB142" s="321"/>
      <c r="AC142" s="321"/>
      <c r="AD142" s="321"/>
      <c r="AE142" s="321"/>
      <c r="AF142" s="321"/>
      <c r="AG142" s="321"/>
      <c r="AH142" s="321"/>
      <c r="AI142" s="321"/>
      <c r="AJ142" s="321"/>
      <c r="AK142" s="321"/>
      <c r="AL142" s="321"/>
      <c r="AM142" s="321"/>
      <c r="AN142" s="321"/>
      <c r="AO142" s="321"/>
      <c r="AP142" s="321"/>
      <c r="AQ142" s="321"/>
      <c r="AR142" s="321"/>
      <c r="AS142" s="321"/>
      <c r="AT142" s="321"/>
    </row>
    <row r="143" spans="1:46" ht="18" customHeight="1">
      <c r="V143" s="321"/>
      <c r="W143" s="321"/>
      <c r="X143" s="321"/>
      <c r="Y143" s="321"/>
      <c r="Z143" s="321"/>
      <c r="AA143" s="321"/>
      <c r="AB143" s="321"/>
      <c r="AC143" s="321"/>
      <c r="AD143" s="321"/>
      <c r="AE143" s="321"/>
      <c r="AF143" s="321"/>
      <c r="AG143" s="321"/>
      <c r="AH143" s="321"/>
      <c r="AI143" s="321"/>
      <c r="AJ143" s="321"/>
      <c r="AK143" s="321"/>
      <c r="AL143" s="321"/>
      <c r="AM143" s="321"/>
      <c r="AN143" s="321"/>
      <c r="AO143" s="321"/>
      <c r="AP143" s="321"/>
      <c r="AQ143" s="321"/>
      <c r="AR143" s="321"/>
      <c r="AS143" s="321"/>
      <c r="AT143" s="321"/>
    </row>
    <row r="144" spans="1:46" ht="18" customHeight="1">
      <c r="V144" s="321"/>
      <c r="W144" s="321"/>
      <c r="X144" s="321"/>
      <c r="Y144" s="321"/>
      <c r="Z144" s="321"/>
      <c r="AA144" s="321"/>
      <c r="AB144" s="321"/>
      <c r="AC144" s="321"/>
      <c r="AD144" s="321"/>
      <c r="AE144" s="321"/>
      <c r="AF144" s="321"/>
      <c r="AG144" s="321"/>
      <c r="AH144" s="321"/>
      <c r="AI144" s="321"/>
      <c r="AJ144" s="321"/>
      <c r="AK144" s="321"/>
      <c r="AL144" s="321"/>
      <c r="AM144" s="321"/>
      <c r="AN144" s="321"/>
      <c r="AO144" s="321"/>
      <c r="AP144" s="321"/>
      <c r="AQ144" s="321"/>
      <c r="AR144" s="321"/>
      <c r="AS144" s="321"/>
      <c r="AT144" s="321"/>
    </row>
    <row r="145" spans="22:46" ht="18" customHeight="1">
      <c r="V145" s="321"/>
      <c r="W145" s="321"/>
      <c r="X145" s="321"/>
      <c r="Y145" s="321"/>
      <c r="Z145" s="321"/>
      <c r="AA145" s="321"/>
      <c r="AB145" s="321"/>
      <c r="AC145" s="321"/>
      <c r="AD145" s="321"/>
      <c r="AE145" s="321"/>
      <c r="AF145" s="321"/>
      <c r="AG145" s="321"/>
      <c r="AH145" s="321"/>
      <c r="AI145" s="321"/>
      <c r="AJ145" s="321"/>
      <c r="AK145" s="321"/>
      <c r="AL145" s="321"/>
      <c r="AM145" s="321"/>
      <c r="AN145" s="321"/>
      <c r="AO145" s="321"/>
      <c r="AP145" s="321"/>
      <c r="AQ145" s="321"/>
      <c r="AR145" s="321"/>
      <c r="AS145" s="321"/>
      <c r="AT145" s="321"/>
    </row>
    <row r="146" spans="22:46" ht="18" customHeight="1">
      <c r="V146" s="321"/>
      <c r="W146" s="321"/>
      <c r="X146" s="321"/>
      <c r="Y146" s="321"/>
      <c r="Z146" s="321"/>
      <c r="AA146" s="321"/>
      <c r="AB146" s="321"/>
      <c r="AC146" s="321"/>
      <c r="AD146" s="321"/>
      <c r="AE146" s="321"/>
      <c r="AF146" s="321"/>
      <c r="AG146" s="321"/>
      <c r="AH146" s="321"/>
      <c r="AI146" s="321"/>
      <c r="AJ146" s="321"/>
      <c r="AK146" s="321"/>
      <c r="AL146" s="321"/>
      <c r="AM146" s="321"/>
      <c r="AN146" s="321"/>
      <c r="AO146" s="321"/>
      <c r="AP146" s="321"/>
      <c r="AQ146" s="321"/>
      <c r="AR146" s="321"/>
      <c r="AS146" s="321"/>
      <c r="AT146" s="321"/>
    </row>
    <row r="147" spans="22:46" ht="18" customHeight="1">
      <c r="V147" s="321"/>
      <c r="W147" s="321"/>
      <c r="X147" s="321"/>
      <c r="Y147" s="321"/>
      <c r="Z147" s="321"/>
      <c r="AA147" s="321"/>
      <c r="AB147" s="321"/>
      <c r="AC147" s="321"/>
      <c r="AD147" s="321"/>
      <c r="AE147" s="321"/>
      <c r="AF147" s="321"/>
      <c r="AG147" s="321"/>
      <c r="AH147" s="321"/>
      <c r="AI147" s="321"/>
      <c r="AJ147" s="321"/>
      <c r="AK147" s="321"/>
      <c r="AL147" s="321"/>
      <c r="AM147" s="321"/>
      <c r="AN147" s="321"/>
      <c r="AO147" s="321"/>
      <c r="AP147" s="321"/>
      <c r="AQ147" s="321"/>
      <c r="AR147" s="321"/>
      <c r="AS147" s="321"/>
      <c r="AT147" s="321"/>
    </row>
    <row r="148" spans="22:46" ht="18" customHeight="1">
      <c r="V148" s="321"/>
      <c r="W148" s="321"/>
      <c r="X148" s="321"/>
      <c r="Y148" s="321"/>
      <c r="Z148" s="321"/>
      <c r="AA148" s="321"/>
      <c r="AB148" s="321"/>
      <c r="AC148" s="321"/>
      <c r="AD148" s="321"/>
      <c r="AE148" s="321"/>
      <c r="AF148" s="321"/>
      <c r="AG148" s="321"/>
      <c r="AH148" s="321"/>
      <c r="AI148" s="321"/>
      <c r="AJ148" s="321"/>
      <c r="AK148" s="321"/>
      <c r="AL148" s="321"/>
      <c r="AM148" s="321"/>
      <c r="AN148" s="321"/>
      <c r="AO148" s="321"/>
      <c r="AP148" s="321"/>
      <c r="AQ148" s="321"/>
      <c r="AR148" s="321"/>
      <c r="AS148" s="321"/>
      <c r="AT148" s="321"/>
    </row>
    <row r="149" spans="22:46" ht="18" customHeight="1">
      <c r="V149" s="321"/>
      <c r="W149" s="321"/>
      <c r="X149" s="321"/>
      <c r="Y149" s="321"/>
      <c r="Z149" s="321"/>
      <c r="AA149" s="321"/>
      <c r="AB149" s="321"/>
      <c r="AC149" s="321"/>
      <c r="AD149" s="321"/>
      <c r="AE149" s="321"/>
      <c r="AF149" s="321"/>
      <c r="AG149" s="321"/>
      <c r="AH149" s="321"/>
      <c r="AI149" s="321"/>
      <c r="AJ149" s="321"/>
      <c r="AK149" s="321"/>
      <c r="AL149" s="321"/>
      <c r="AM149" s="321"/>
      <c r="AN149" s="321"/>
      <c r="AO149" s="321"/>
      <c r="AP149" s="321"/>
      <c r="AQ149" s="321"/>
      <c r="AR149" s="321"/>
      <c r="AS149" s="321"/>
      <c r="AT149" s="321"/>
    </row>
    <row r="150" spans="22:46" ht="18" customHeight="1">
      <c r="V150" s="321"/>
      <c r="W150" s="321"/>
      <c r="X150" s="321"/>
      <c r="Y150" s="321"/>
      <c r="Z150" s="321"/>
      <c r="AA150" s="321"/>
      <c r="AB150" s="321"/>
      <c r="AC150" s="321"/>
      <c r="AD150" s="321"/>
      <c r="AE150" s="321"/>
      <c r="AF150" s="321"/>
      <c r="AG150" s="321"/>
      <c r="AH150" s="321"/>
      <c r="AI150" s="321"/>
      <c r="AJ150" s="321"/>
      <c r="AK150" s="321"/>
      <c r="AL150" s="321"/>
      <c r="AM150" s="321"/>
      <c r="AN150" s="321"/>
      <c r="AO150" s="321"/>
      <c r="AP150" s="321"/>
      <c r="AQ150" s="321"/>
      <c r="AR150" s="321"/>
      <c r="AS150" s="321"/>
      <c r="AT150" s="321"/>
    </row>
    <row r="151" spans="22:46" ht="18" customHeight="1">
      <c r="V151" s="321"/>
      <c r="W151" s="321"/>
      <c r="X151" s="321"/>
      <c r="Y151" s="321"/>
      <c r="Z151" s="321"/>
      <c r="AA151" s="321"/>
      <c r="AB151" s="321"/>
      <c r="AC151" s="321"/>
      <c r="AD151" s="321"/>
      <c r="AE151" s="321"/>
      <c r="AF151" s="321"/>
      <c r="AG151" s="321"/>
      <c r="AH151" s="321"/>
      <c r="AI151" s="321"/>
      <c r="AJ151" s="321"/>
      <c r="AK151" s="321"/>
      <c r="AL151" s="321"/>
      <c r="AM151" s="321"/>
      <c r="AN151" s="321"/>
      <c r="AO151" s="321"/>
      <c r="AP151" s="321"/>
      <c r="AQ151" s="321"/>
      <c r="AR151" s="321"/>
      <c r="AS151" s="321"/>
      <c r="AT151" s="321"/>
    </row>
    <row r="152" spans="22:46" ht="18" customHeight="1">
      <c r="V152" s="321"/>
      <c r="W152" s="321"/>
      <c r="X152" s="321"/>
      <c r="Y152" s="321"/>
      <c r="Z152" s="321"/>
      <c r="AA152" s="321"/>
      <c r="AB152" s="321"/>
      <c r="AC152" s="321"/>
      <c r="AD152" s="321"/>
      <c r="AE152" s="321"/>
      <c r="AF152" s="321"/>
      <c r="AG152" s="321"/>
      <c r="AH152" s="321"/>
      <c r="AI152" s="321"/>
      <c r="AJ152" s="321"/>
      <c r="AK152" s="321"/>
      <c r="AL152" s="321"/>
      <c r="AM152" s="321"/>
      <c r="AN152" s="321"/>
      <c r="AO152" s="321"/>
      <c r="AP152" s="321"/>
      <c r="AQ152" s="321"/>
      <c r="AR152" s="321"/>
      <c r="AS152" s="321"/>
      <c r="AT152" s="321"/>
    </row>
    <row r="153" spans="22:46" ht="18" customHeight="1">
      <c r="V153" s="321"/>
      <c r="W153" s="321"/>
      <c r="X153" s="321"/>
      <c r="Y153" s="321"/>
      <c r="Z153" s="321"/>
      <c r="AA153" s="321"/>
      <c r="AB153" s="321"/>
      <c r="AC153" s="321"/>
      <c r="AD153" s="321"/>
      <c r="AE153" s="321"/>
      <c r="AF153" s="321"/>
      <c r="AG153" s="321"/>
      <c r="AH153" s="321"/>
      <c r="AI153" s="321"/>
      <c r="AJ153" s="321"/>
      <c r="AK153" s="321"/>
      <c r="AL153" s="321"/>
      <c r="AM153" s="321"/>
      <c r="AN153" s="321"/>
      <c r="AO153" s="321"/>
      <c r="AP153" s="321"/>
      <c r="AQ153" s="321"/>
      <c r="AR153" s="321"/>
      <c r="AS153" s="321"/>
      <c r="AT153" s="321"/>
    </row>
    <row r="154" spans="22:46" ht="18" customHeight="1">
      <c r="V154" s="321"/>
      <c r="W154" s="321"/>
      <c r="X154" s="321"/>
      <c r="Y154" s="321"/>
      <c r="Z154" s="321"/>
      <c r="AA154" s="321"/>
      <c r="AB154" s="321"/>
      <c r="AC154" s="321"/>
      <c r="AD154" s="321"/>
      <c r="AE154" s="321"/>
      <c r="AF154" s="321"/>
      <c r="AG154" s="321"/>
      <c r="AH154" s="321"/>
      <c r="AI154" s="321"/>
      <c r="AJ154" s="321"/>
      <c r="AK154" s="321"/>
      <c r="AL154" s="321"/>
      <c r="AM154" s="321"/>
      <c r="AN154" s="321"/>
      <c r="AO154" s="321"/>
      <c r="AP154" s="321"/>
      <c r="AQ154" s="321"/>
      <c r="AR154" s="321"/>
      <c r="AS154" s="321"/>
      <c r="AT154" s="321"/>
    </row>
    <row r="155" spans="22:46" ht="18" customHeight="1">
      <c r="V155" s="321"/>
      <c r="W155" s="321"/>
      <c r="X155" s="321"/>
      <c r="Y155" s="321"/>
      <c r="Z155" s="321"/>
      <c r="AA155" s="321"/>
      <c r="AB155" s="321"/>
      <c r="AC155" s="321"/>
      <c r="AD155" s="321"/>
      <c r="AE155" s="321"/>
      <c r="AF155" s="321"/>
      <c r="AG155" s="321"/>
      <c r="AH155" s="321"/>
      <c r="AI155" s="321"/>
      <c r="AJ155" s="321"/>
      <c r="AK155" s="321"/>
      <c r="AL155" s="321"/>
      <c r="AM155" s="321"/>
      <c r="AN155" s="321"/>
      <c r="AO155" s="321"/>
      <c r="AP155" s="321"/>
      <c r="AQ155" s="321"/>
      <c r="AR155" s="321"/>
      <c r="AS155" s="321"/>
      <c r="AT155" s="321"/>
    </row>
    <row r="156" spans="22:46" ht="18" customHeight="1">
      <c r="V156" s="321"/>
      <c r="W156" s="321"/>
      <c r="X156" s="321"/>
      <c r="Y156" s="321"/>
      <c r="Z156" s="321"/>
      <c r="AA156" s="321"/>
      <c r="AB156" s="321"/>
      <c r="AC156" s="321"/>
      <c r="AD156" s="321"/>
      <c r="AE156" s="321"/>
      <c r="AF156" s="321"/>
      <c r="AG156" s="321"/>
      <c r="AH156" s="321"/>
      <c r="AI156" s="321"/>
      <c r="AJ156" s="321"/>
      <c r="AK156" s="321"/>
      <c r="AL156" s="321"/>
      <c r="AM156" s="321"/>
      <c r="AN156" s="321"/>
      <c r="AO156" s="321"/>
      <c r="AP156" s="321"/>
      <c r="AQ156" s="321"/>
      <c r="AR156" s="321"/>
      <c r="AS156" s="321"/>
      <c r="AT156" s="321"/>
    </row>
    <row r="157" spans="22:46" ht="18" customHeight="1">
      <c r="V157" s="321"/>
      <c r="W157" s="321"/>
      <c r="X157" s="321"/>
      <c r="Y157" s="321"/>
      <c r="Z157" s="321"/>
      <c r="AA157" s="321"/>
      <c r="AB157" s="321"/>
      <c r="AC157" s="321"/>
      <c r="AD157" s="321"/>
      <c r="AE157" s="321"/>
      <c r="AF157" s="321"/>
      <c r="AG157" s="321"/>
      <c r="AH157" s="321"/>
      <c r="AI157" s="321"/>
      <c r="AJ157" s="321"/>
      <c r="AK157" s="321"/>
      <c r="AL157" s="321"/>
      <c r="AM157" s="321"/>
      <c r="AN157" s="321"/>
      <c r="AO157" s="321"/>
      <c r="AP157" s="321"/>
      <c r="AQ157" s="321"/>
      <c r="AR157" s="321"/>
      <c r="AS157" s="321"/>
      <c r="AT157" s="321"/>
    </row>
    <row r="158" spans="22:46" ht="18" customHeight="1">
      <c r="V158" s="321"/>
      <c r="W158" s="321"/>
      <c r="X158" s="321"/>
      <c r="Y158" s="321"/>
      <c r="Z158" s="321"/>
      <c r="AA158" s="321"/>
      <c r="AB158" s="321"/>
      <c r="AC158" s="321"/>
      <c r="AD158" s="321"/>
      <c r="AE158" s="321"/>
      <c r="AF158" s="321"/>
      <c r="AG158" s="321"/>
      <c r="AH158" s="321"/>
      <c r="AI158" s="321"/>
      <c r="AJ158" s="321"/>
      <c r="AK158" s="321"/>
      <c r="AL158" s="321"/>
      <c r="AM158" s="321"/>
      <c r="AN158" s="321"/>
      <c r="AO158" s="321"/>
      <c r="AP158" s="321"/>
      <c r="AQ158" s="321"/>
      <c r="AR158" s="321"/>
      <c r="AS158" s="321"/>
      <c r="AT158" s="321"/>
    </row>
    <row r="159" spans="22:46" ht="18" customHeight="1">
      <c r="V159" s="321"/>
      <c r="W159" s="321"/>
      <c r="X159" s="321"/>
      <c r="Y159" s="321"/>
      <c r="Z159" s="321"/>
      <c r="AA159" s="321"/>
      <c r="AB159" s="321"/>
      <c r="AC159" s="321"/>
      <c r="AD159" s="321"/>
      <c r="AE159" s="321"/>
      <c r="AF159" s="321"/>
      <c r="AG159" s="321"/>
      <c r="AH159" s="321"/>
      <c r="AI159" s="321"/>
      <c r="AJ159" s="321"/>
      <c r="AK159" s="321"/>
      <c r="AL159" s="321"/>
      <c r="AM159" s="321"/>
      <c r="AN159" s="321"/>
      <c r="AO159" s="321"/>
      <c r="AP159" s="321"/>
      <c r="AQ159" s="321"/>
      <c r="AR159" s="321"/>
      <c r="AS159" s="321"/>
      <c r="AT159" s="321"/>
    </row>
    <row r="160" spans="22:46" ht="18" customHeight="1">
      <c r="V160" s="321"/>
      <c r="W160" s="321"/>
      <c r="X160" s="321"/>
      <c r="Y160" s="321"/>
      <c r="Z160" s="321"/>
      <c r="AA160" s="321"/>
      <c r="AB160" s="321"/>
      <c r="AC160" s="321"/>
      <c r="AD160" s="321"/>
      <c r="AE160" s="321"/>
      <c r="AF160" s="321"/>
      <c r="AG160" s="321"/>
      <c r="AH160" s="321"/>
      <c r="AI160" s="321"/>
      <c r="AJ160" s="321"/>
      <c r="AK160" s="321"/>
      <c r="AL160" s="321"/>
      <c r="AM160" s="321"/>
      <c r="AN160" s="321"/>
      <c r="AO160" s="321"/>
      <c r="AP160" s="321"/>
      <c r="AQ160" s="321"/>
      <c r="AR160" s="321"/>
      <c r="AS160" s="321"/>
      <c r="AT160" s="321"/>
    </row>
    <row r="161" spans="22:46" ht="18" customHeight="1">
      <c r="V161" s="321"/>
      <c r="W161" s="321"/>
      <c r="X161" s="321"/>
      <c r="Y161" s="321"/>
      <c r="Z161" s="321"/>
      <c r="AA161" s="321"/>
      <c r="AB161" s="321"/>
      <c r="AC161" s="321"/>
      <c r="AD161" s="321"/>
      <c r="AE161" s="321"/>
      <c r="AF161" s="321"/>
      <c r="AG161" s="321"/>
      <c r="AH161" s="321"/>
      <c r="AI161" s="321"/>
      <c r="AJ161" s="321"/>
      <c r="AK161" s="321"/>
      <c r="AL161" s="321"/>
      <c r="AM161" s="321"/>
      <c r="AN161" s="321"/>
      <c r="AO161" s="321"/>
      <c r="AP161" s="321"/>
      <c r="AQ161" s="321"/>
      <c r="AR161" s="321"/>
      <c r="AS161" s="321"/>
      <c r="AT161" s="321"/>
    </row>
    <row r="162" spans="22:46" ht="18" customHeight="1">
      <c r="V162" s="321"/>
      <c r="W162" s="321"/>
      <c r="X162" s="321"/>
      <c r="Y162" s="321"/>
      <c r="Z162" s="321"/>
      <c r="AA162" s="321"/>
      <c r="AB162" s="321"/>
      <c r="AC162" s="321"/>
      <c r="AD162" s="321"/>
      <c r="AE162" s="321"/>
      <c r="AF162" s="321"/>
      <c r="AG162" s="321"/>
      <c r="AH162" s="321"/>
      <c r="AI162" s="321"/>
      <c r="AJ162" s="321"/>
      <c r="AK162" s="321"/>
      <c r="AL162" s="321"/>
      <c r="AM162" s="321"/>
      <c r="AN162" s="321"/>
      <c r="AO162" s="321"/>
      <c r="AP162" s="321"/>
      <c r="AQ162" s="321"/>
      <c r="AR162" s="321"/>
      <c r="AS162" s="321"/>
      <c r="AT162" s="321"/>
    </row>
    <row r="163" spans="22:46" ht="18" customHeight="1">
      <c r="V163" s="321"/>
      <c r="W163" s="321"/>
      <c r="X163" s="321"/>
      <c r="Y163" s="321"/>
      <c r="Z163" s="321"/>
      <c r="AA163" s="321"/>
      <c r="AB163" s="321"/>
      <c r="AC163" s="321"/>
      <c r="AD163" s="321"/>
      <c r="AE163" s="321"/>
      <c r="AF163" s="321"/>
      <c r="AG163" s="321"/>
      <c r="AH163" s="321"/>
      <c r="AI163" s="321"/>
      <c r="AJ163" s="321"/>
      <c r="AK163" s="321"/>
      <c r="AL163" s="321"/>
      <c r="AM163" s="321"/>
      <c r="AN163" s="321"/>
      <c r="AO163" s="321"/>
      <c r="AP163" s="321"/>
      <c r="AQ163" s="321"/>
      <c r="AR163" s="321"/>
      <c r="AS163" s="321"/>
      <c r="AT163" s="321"/>
    </row>
    <row r="164" spans="22:46" ht="18" customHeight="1">
      <c r="V164" s="321"/>
      <c r="W164" s="321"/>
      <c r="X164" s="321"/>
      <c r="Y164" s="321"/>
      <c r="Z164" s="321"/>
      <c r="AA164" s="321"/>
      <c r="AB164" s="321"/>
      <c r="AC164" s="321"/>
      <c r="AD164" s="321"/>
      <c r="AE164" s="321"/>
      <c r="AF164" s="321"/>
      <c r="AG164" s="321"/>
      <c r="AH164" s="321"/>
      <c r="AI164" s="321"/>
      <c r="AJ164" s="321"/>
      <c r="AK164" s="321"/>
      <c r="AL164" s="321"/>
      <c r="AM164" s="321"/>
      <c r="AN164" s="321"/>
      <c r="AO164" s="321"/>
      <c r="AP164" s="321"/>
      <c r="AQ164" s="321"/>
      <c r="AR164" s="321"/>
      <c r="AS164" s="321"/>
      <c r="AT164" s="321"/>
    </row>
    <row r="165" spans="22:46" ht="18" customHeight="1">
      <c r="V165" s="321"/>
      <c r="W165" s="321"/>
      <c r="X165" s="321"/>
      <c r="Y165" s="321"/>
      <c r="Z165" s="321"/>
      <c r="AA165" s="321"/>
      <c r="AB165" s="321"/>
      <c r="AC165" s="321"/>
      <c r="AD165" s="321"/>
      <c r="AE165" s="321"/>
      <c r="AF165" s="321"/>
      <c r="AG165" s="321"/>
      <c r="AH165" s="321"/>
      <c r="AI165" s="321"/>
      <c r="AJ165" s="321"/>
      <c r="AK165" s="321"/>
      <c r="AL165" s="321"/>
      <c r="AM165" s="321"/>
      <c r="AN165" s="321"/>
      <c r="AO165" s="321"/>
      <c r="AP165" s="321"/>
      <c r="AQ165" s="321"/>
      <c r="AR165" s="321"/>
      <c r="AS165" s="321"/>
      <c r="AT165" s="321"/>
    </row>
    <row r="166" spans="22:46" ht="18" customHeight="1">
      <c r="V166" s="321"/>
      <c r="W166" s="321"/>
      <c r="X166" s="321"/>
      <c r="Y166" s="321"/>
      <c r="Z166" s="321"/>
      <c r="AA166" s="321"/>
      <c r="AB166" s="321"/>
      <c r="AC166" s="321"/>
      <c r="AD166" s="321"/>
      <c r="AE166" s="321"/>
      <c r="AF166" s="321"/>
      <c r="AG166" s="321"/>
      <c r="AH166" s="321"/>
      <c r="AI166" s="321"/>
      <c r="AJ166" s="321"/>
      <c r="AK166" s="321"/>
      <c r="AL166" s="321"/>
      <c r="AM166" s="321"/>
      <c r="AN166" s="321"/>
      <c r="AO166" s="321"/>
      <c r="AP166" s="321"/>
      <c r="AQ166" s="321"/>
      <c r="AR166" s="321"/>
      <c r="AS166" s="321"/>
      <c r="AT166" s="321"/>
    </row>
    <row r="167" spans="22:46" ht="18" customHeight="1">
      <c r="V167" s="321"/>
      <c r="W167" s="321"/>
      <c r="X167" s="321"/>
      <c r="Y167" s="321"/>
      <c r="Z167" s="321"/>
      <c r="AA167" s="321"/>
      <c r="AB167" s="321"/>
      <c r="AC167" s="321"/>
      <c r="AD167" s="321"/>
      <c r="AE167" s="321"/>
      <c r="AF167" s="321"/>
      <c r="AG167" s="321"/>
      <c r="AH167" s="321"/>
      <c r="AI167" s="321"/>
      <c r="AJ167" s="321"/>
      <c r="AK167" s="321"/>
      <c r="AL167" s="321"/>
      <c r="AM167" s="321"/>
      <c r="AN167" s="321"/>
      <c r="AO167" s="321"/>
      <c r="AP167" s="321"/>
      <c r="AQ167" s="321"/>
      <c r="AR167" s="321"/>
      <c r="AS167" s="321"/>
      <c r="AT167" s="321"/>
    </row>
    <row r="168" spans="22:46" ht="18" customHeight="1">
      <c r="V168" s="321"/>
      <c r="W168" s="321"/>
      <c r="X168" s="321"/>
      <c r="Y168" s="321"/>
      <c r="Z168" s="321"/>
      <c r="AA168" s="321"/>
      <c r="AB168" s="321"/>
      <c r="AC168" s="321"/>
      <c r="AD168" s="321"/>
      <c r="AE168" s="321"/>
      <c r="AF168" s="321"/>
      <c r="AG168" s="321"/>
      <c r="AH168" s="321"/>
      <c r="AI168" s="321"/>
      <c r="AJ168" s="321"/>
      <c r="AK168" s="321"/>
      <c r="AL168" s="321"/>
      <c r="AM168" s="321"/>
      <c r="AN168" s="321"/>
      <c r="AO168" s="321"/>
      <c r="AP168" s="321"/>
      <c r="AQ168" s="321"/>
      <c r="AR168" s="321"/>
      <c r="AS168" s="321"/>
      <c r="AT168" s="321"/>
    </row>
    <row r="169" spans="22:46" ht="18" customHeight="1">
      <c r="V169" s="321"/>
      <c r="W169" s="321"/>
      <c r="X169" s="321"/>
      <c r="Y169" s="321"/>
      <c r="Z169" s="321"/>
      <c r="AA169" s="321"/>
      <c r="AB169" s="321"/>
      <c r="AC169" s="321"/>
      <c r="AD169" s="321"/>
      <c r="AE169" s="321"/>
      <c r="AF169" s="321"/>
      <c r="AG169" s="321"/>
      <c r="AH169" s="321"/>
      <c r="AI169" s="321"/>
      <c r="AJ169" s="321"/>
      <c r="AK169" s="321"/>
      <c r="AL169" s="321"/>
      <c r="AM169" s="321"/>
      <c r="AN169" s="321"/>
      <c r="AO169" s="321"/>
      <c r="AP169" s="321"/>
      <c r="AQ169" s="321"/>
      <c r="AR169" s="321"/>
      <c r="AS169" s="321"/>
      <c r="AT169" s="321"/>
    </row>
    <row r="170" spans="22:46" ht="18" customHeight="1">
      <c r="V170" s="321"/>
      <c r="W170" s="321"/>
      <c r="X170" s="321"/>
      <c r="Y170" s="321"/>
      <c r="Z170" s="321"/>
      <c r="AA170" s="321"/>
      <c r="AB170" s="321"/>
      <c r="AC170" s="321"/>
      <c r="AD170" s="321"/>
      <c r="AE170" s="321"/>
      <c r="AF170" s="321"/>
      <c r="AG170" s="321"/>
      <c r="AH170" s="321"/>
      <c r="AI170" s="321"/>
      <c r="AJ170" s="321"/>
      <c r="AK170" s="321"/>
      <c r="AL170" s="321"/>
      <c r="AM170" s="321"/>
      <c r="AN170" s="321"/>
      <c r="AO170" s="321"/>
      <c r="AP170" s="321"/>
      <c r="AQ170" s="321"/>
      <c r="AR170" s="321"/>
      <c r="AS170" s="321"/>
      <c r="AT170" s="321"/>
    </row>
    <row r="171" spans="22:46" ht="18" customHeight="1">
      <c r="V171" s="321"/>
      <c r="W171" s="321"/>
      <c r="X171" s="321"/>
      <c r="Y171" s="321"/>
      <c r="Z171" s="321"/>
      <c r="AA171" s="321"/>
      <c r="AB171" s="321"/>
      <c r="AC171" s="321"/>
      <c r="AD171" s="321"/>
      <c r="AE171" s="321"/>
      <c r="AF171" s="321"/>
      <c r="AG171" s="321"/>
      <c r="AH171" s="321"/>
      <c r="AI171" s="321"/>
      <c r="AJ171" s="321"/>
      <c r="AK171" s="321"/>
      <c r="AL171" s="321"/>
      <c r="AM171" s="321"/>
      <c r="AN171" s="321"/>
      <c r="AO171" s="321"/>
      <c r="AP171" s="321"/>
      <c r="AQ171" s="321"/>
      <c r="AR171" s="321"/>
      <c r="AS171" s="321"/>
      <c r="AT171" s="321"/>
    </row>
    <row r="172" spans="22:46" ht="18" customHeight="1">
      <c r="V172" s="321"/>
      <c r="W172" s="321"/>
      <c r="X172" s="321"/>
      <c r="Y172" s="321"/>
      <c r="Z172" s="321"/>
      <c r="AA172" s="321"/>
      <c r="AB172" s="321"/>
      <c r="AC172" s="321"/>
      <c r="AD172" s="321"/>
      <c r="AE172" s="321"/>
      <c r="AF172" s="321"/>
      <c r="AG172" s="321"/>
      <c r="AH172" s="321"/>
      <c r="AI172" s="321"/>
      <c r="AJ172" s="321"/>
      <c r="AK172" s="321"/>
      <c r="AL172" s="321"/>
      <c r="AM172" s="321"/>
      <c r="AN172" s="321"/>
      <c r="AO172" s="321"/>
      <c r="AP172" s="321"/>
      <c r="AQ172" s="321"/>
      <c r="AR172" s="321"/>
      <c r="AS172" s="321"/>
      <c r="AT172" s="321"/>
    </row>
    <row r="173" spans="22:46" ht="18" customHeight="1">
      <c r="V173" s="321"/>
      <c r="W173" s="321"/>
      <c r="X173" s="321"/>
      <c r="Y173" s="321"/>
      <c r="Z173" s="321"/>
      <c r="AA173" s="321"/>
      <c r="AB173" s="321"/>
      <c r="AC173" s="321"/>
      <c r="AD173" s="321"/>
      <c r="AE173" s="321"/>
      <c r="AF173" s="321"/>
      <c r="AG173" s="321"/>
      <c r="AH173" s="321"/>
      <c r="AI173" s="321"/>
      <c r="AJ173" s="321"/>
      <c r="AK173" s="321"/>
      <c r="AL173" s="321"/>
      <c r="AM173" s="321"/>
      <c r="AN173" s="321"/>
      <c r="AO173" s="321"/>
      <c r="AP173" s="321"/>
      <c r="AQ173" s="321"/>
      <c r="AR173" s="321"/>
      <c r="AS173" s="321"/>
      <c r="AT173" s="321"/>
    </row>
    <row r="174" spans="22:46" ht="18" customHeight="1">
      <c r="V174" s="321"/>
      <c r="W174" s="321"/>
      <c r="X174" s="321"/>
      <c r="Y174" s="321"/>
      <c r="Z174" s="321"/>
      <c r="AA174" s="321"/>
      <c r="AB174" s="321"/>
      <c r="AC174" s="321"/>
      <c r="AD174" s="321"/>
      <c r="AE174" s="321"/>
      <c r="AF174" s="321"/>
      <c r="AG174" s="321"/>
      <c r="AH174" s="321"/>
      <c r="AI174" s="321"/>
      <c r="AJ174" s="321"/>
      <c r="AK174" s="321"/>
      <c r="AL174" s="321"/>
      <c r="AM174" s="321"/>
      <c r="AN174" s="321"/>
      <c r="AO174" s="321"/>
      <c r="AP174" s="321"/>
      <c r="AQ174" s="321"/>
      <c r="AR174" s="321"/>
      <c r="AS174" s="321"/>
      <c r="AT174" s="321"/>
    </row>
  </sheetData>
  <mergeCells count="441">
    <mergeCell ref="C8:D8"/>
    <mergeCell ref="E8:F8"/>
    <mergeCell ref="G8:I8"/>
    <mergeCell ref="J8:K8"/>
    <mergeCell ref="L8:N8"/>
    <mergeCell ref="B9:P9"/>
    <mergeCell ref="A1:P1"/>
    <mergeCell ref="C3:E3"/>
    <mergeCell ref="F3:H3"/>
    <mergeCell ref="I3:J3"/>
    <mergeCell ref="C7:D7"/>
    <mergeCell ref="E7:F7"/>
    <mergeCell ref="G7:I7"/>
    <mergeCell ref="J7:K7"/>
    <mergeCell ref="L7:O7"/>
    <mergeCell ref="C13:D13"/>
    <mergeCell ref="E13:F13"/>
    <mergeCell ref="H13:I13"/>
    <mergeCell ref="J13:K13"/>
    <mergeCell ref="L13:O13"/>
    <mergeCell ref="B14:L14"/>
    <mergeCell ref="B11:G11"/>
    <mergeCell ref="H11:P11"/>
    <mergeCell ref="C12:D12"/>
    <mergeCell ref="H12:I12"/>
    <mergeCell ref="J12:K12"/>
    <mergeCell ref="L12:O12"/>
    <mergeCell ref="P21:P22"/>
    <mergeCell ref="B19:B20"/>
    <mergeCell ref="F19:F20"/>
    <mergeCell ref="J19:J20"/>
    <mergeCell ref="K19:L20"/>
    <mergeCell ref="M19:O20"/>
    <mergeCell ref="P19:P20"/>
    <mergeCell ref="B15:P15"/>
    <mergeCell ref="A16:P16"/>
    <mergeCell ref="M17:O17"/>
    <mergeCell ref="C18:I18"/>
    <mergeCell ref="K18:L18"/>
    <mergeCell ref="M18:O18"/>
    <mergeCell ref="F27:G27"/>
    <mergeCell ref="H27:I27"/>
    <mergeCell ref="K27:O27"/>
    <mergeCell ref="F28:G28"/>
    <mergeCell ref="H28:I28"/>
    <mergeCell ref="K28:O28"/>
    <mergeCell ref="B21:B22"/>
    <mergeCell ref="F21:F22"/>
    <mergeCell ref="J21:J22"/>
    <mergeCell ref="K21:L22"/>
    <mergeCell ref="M21:O22"/>
    <mergeCell ref="K33:O33"/>
    <mergeCell ref="C35:E35"/>
    <mergeCell ref="H35:I35"/>
    <mergeCell ref="K35:O35"/>
    <mergeCell ref="C36:F36"/>
    <mergeCell ref="K36:O36"/>
    <mergeCell ref="F29:G29"/>
    <mergeCell ref="H29:I29"/>
    <mergeCell ref="K29:O29"/>
    <mergeCell ref="F31:G31"/>
    <mergeCell ref="C32:E32"/>
    <mergeCell ref="H32:I32"/>
    <mergeCell ref="K32:O32"/>
    <mergeCell ref="F37:H37"/>
    <mergeCell ref="K37:O37"/>
    <mergeCell ref="K39:L39"/>
    <mergeCell ref="K40:L40"/>
    <mergeCell ref="K41:L41"/>
    <mergeCell ref="C43:E43"/>
    <mergeCell ref="F43:G43"/>
    <mergeCell ref="H43:I43"/>
    <mergeCell ref="K43:M43"/>
    <mergeCell ref="K49:L49"/>
    <mergeCell ref="B51:C51"/>
    <mergeCell ref="D51:E51"/>
    <mergeCell ref="K51:L51"/>
    <mergeCell ref="B52:C52"/>
    <mergeCell ref="D52:E52"/>
    <mergeCell ref="K52:L52"/>
    <mergeCell ref="F45:H45"/>
    <mergeCell ref="K45:O45"/>
    <mergeCell ref="C47:E47"/>
    <mergeCell ref="F47:G47"/>
    <mergeCell ref="K47:L47"/>
    <mergeCell ref="F48:G48"/>
    <mergeCell ref="K48:L48"/>
    <mergeCell ref="K58:O58"/>
    <mergeCell ref="F59:G59"/>
    <mergeCell ref="H59:I59"/>
    <mergeCell ref="K59:M59"/>
    <mergeCell ref="F61:G61"/>
    <mergeCell ref="K61:O61"/>
    <mergeCell ref="K53:L53"/>
    <mergeCell ref="K54:L54"/>
    <mergeCell ref="C56:E56"/>
    <mergeCell ref="F56:G56"/>
    <mergeCell ref="H56:I56"/>
    <mergeCell ref="K56:M56"/>
    <mergeCell ref="F65:G65"/>
    <mergeCell ref="H65:I65"/>
    <mergeCell ref="K65:M65"/>
    <mergeCell ref="F67:H67"/>
    <mergeCell ref="K67:O67"/>
    <mergeCell ref="B70:K70"/>
    <mergeCell ref="F62:G62"/>
    <mergeCell ref="H62:I62"/>
    <mergeCell ref="K62:M62"/>
    <mergeCell ref="C64:E64"/>
    <mergeCell ref="F64:G64"/>
    <mergeCell ref="K64:O64"/>
    <mergeCell ref="L75:O75"/>
    <mergeCell ref="K76:L76"/>
    <mergeCell ref="L77:O77"/>
    <mergeCell ref="C78:E78"/>
    <mergeCell ref="F78:G78"/>
    <mergeCell ref="H78:I78"/>
    <mergeCell ref="K78:M78"/>
    <mergeCell ref="B72:K72"/>
    <mergeCell ref="K73:L73"/>
    <mergeCell ref="M73:O73"/>
    <mergeCell ref="D74:E74"/>
    <mergeCell ref="H74:I74"/>
    <mergeCell ref="K74:L74"/>
    <mergeCell ref="C84:E84"/>
    <mergeCell ref="F84:I84"/>
    <mergeCell ref="K84:O84"/>
    <mergeCell ref="AP84:AP86"/>
    <mergeCell ref="AQ84:AS85"/>
    <mergeCell ref="AT84:AU85"/>
    <mergeCell ref="AQ86:AS86"/>
    <mergeCell ref="AT86:AU86"/>
    <mergeCell ref="BI82:BK83"/>
    <mergeCell ref="C83:E83"/>
    <mergeCell ref="F83:I83"/>
    <mergeCell ref="K83:O83"/>
    <mergeCell ref="AP83:AS83"/>
    <mergeCell ref="AT83:AU83"/>
    <mergeCell ref="AY83:AZ83"/>
    <mergeCell ref="BA83:BB83"/>
    <mergeCell ref="BC83:BD83"/>
    <mergeCell ref="BE83:BF83"/>
    <mergeCell ref="AP82:AU82"/>
    <mergeCell ref="AV82:AV83"/>
    <mergeCell ref="AW82:AW83"/>
    <mergeCell ref="AX82:AX83"/>
    <mergeCell ref="AY82:BF82"/>
    <mergeCell ref="BG82:BH83"/>
    <mergeCell ref="BI84:BK86"/>
    <mergeCell ref="AY85:AZ85"/>
    <mergeCell ref="BA85:BB85"/>
    <mergeCell ref="BC85:BD85"/>
    <mergeCell ref="BE85:BF85"/>
    <mergeCell ref="BG85:BH85"/>
    <mergeCell ref="AY86:AZ86"/>
    <mergeCell ref="BA86:BB86"/>
    <mergeCell ref="BC86:BD86"/>
    <mergeCell ref="BG86:BH86"/>
    <mergeCell ref="AY84:AZ84"/>
    <mergeCell ref="BA84:BB84"/>
    <mergeCell ref="BC84:BD84"/>
    <mergeCell ref="BE84:BF84"/>
    <mergeCell ref="BG84:BH84"/>
    <mergeCell ref="AV84:AV85"/>
    <mergeCell ref="AW84:AW85"/>
    <mergeCell ref="AP88:AR89"/>
    <mergeCell ref="AF89:AG89"/>
    <mergeCell ref="AH89:AI89"/>
    <mergeCell ref="AJ89:AK89"/>
    <mergeCell ref="AL89:AM89"/>
    <mergeCell ref="AN89:AO89"/>
    <mergeCell ref="BE86:BF86"/>
    <mergeCell ref="K91:O91"/>
    <mergeCell ref="AF91:AG91"/>
    <mergeCell ref="AH91:AI91"/>
    <mergeCell ref="AJ91:AK91"/>
    <mergeCell ref="AL91:AM91"/>
    <mergeCell ref="AN91:AO91"/>
    <mergeCell ref="P90:S90"/>
    <mergeCell ref="T90:U90"/>
    <mergeCell ref="W90:W95"/>
    <mergeCell ref="X90:Z91"/>
    <mergeCell ref="AA90:AB91"/>
    <mergeCell ref="AC90:AC91"/>
    <mergeCell ref="X94:Z95"/>
    <mergeCell ref="AA94:AB95"/>
    <mergeCell ref="AC94:AC95"/>
    <mergeCell ref="AD94:AD95"/>
    <mergeCell ref="AF94:AG94"/>
    <mergeCell ref="AH94:AI94"/>
    <mergeCell ref="AJ94:AK94"/>
    <mergeCell ref="AL94:AM94"/>
    <mergeCell ref="AN94:AO94"/>
    <mergeCell ref="W88:W89"/>
    <mergeCell ref="AH90:AI90"/>
    <mergeCell ref="AJ90:AK90"/>
    <mergeCell ref="AL90:AM90"/>
    <mergeCell ref="AN90:AO90"/>
    <mergeCell ref="AJ92:AK92"/>
    <mergeCell ref="AL92:AM92"/>
    <mergeCell ref="AN92:AO92"/>
    <mergeCell ref="AN93:AO93"/>
    <mergeCell ref="AN88:AO88"/>
    <mergeCell ref="X88:Z89"/>
    <mergeCell ref="AA88:AB89"/>
    <mergeCell ref="AC88:AC89"/>
    <mergeCell ref="AD88:AD89"/>
    <mergeCell ref="AF88:AG88"/>
    <mergeCell ref="AH88:AI88"/>
    <mergeCell ref="AJ88:AK88"/>
    <mergeCell ref="AL88:AM88"/>
    <mergeCell ref="F93:G93"/>
    <mergeCell ref="H93:I93"/>
    <mergeCell ref="K93:M93"/>
    <mergeCell ref="AF93:AG93"/>
    <mergeCell ref="AH93:AI93"/>
    <mergeCell ref="AJ93:AK93"/>
    <mergeCell ref="AL93:AM93"/>
    <mergeCell ref="F92:G92"/>
    <mergeCell ref="H92:I92"/>
    <mergeCell ref="K92:M92"/>
    <mergeCell ref="X92:Z93"/>
    <mergeCell ref="AA92:AB93"/>
    <mergeCell ref="AC92:AC93"/>
    <mergeCell ref="AD92:AD93"/>
    <mergeCell ref="AF92:AG92"/>
    <mergeCell ref="AH92:AI92"/>
    <mergeCell ref="AG99:AJ99"/>
    <mergeCell ref="AK99:AN99"/>
    <mergeCell ref="AO99:AR99"/>
    <mergeCell ref="AC100:AF100"/>
    <mergeCell ref="AG100:AJ100"/>
    <mergeCell ref="AK100:AN100"/>
    <mergeCell ref="AO100:AR100"/>
    <mergeCell ref="AF95:AG95"/>
    <mergeCell ref="AH95:AI95"/>
    <mergeCell ref="AJ95:AK95"/>
    <mergeCell ref="AL95:AM95"/>
    <mergeCell ref="AN95:AO95"/>
    <mergeCell ref="W98:AF98"/>
    <mergeCell ref="AG98:AJ98"/>
    <mergeCell ref="AK98:AN98"/>
    <mergeCell ref="AO98:AR98"/>
    <mergeCell ref="AP90:AR95"/>
    <mergeCell ref="AD90:AD91"/>
    <mergeCell ref="AF90:AG90"/>
    <mergeCell ref="H103:I103"/>
    <mergeCell ref="L103:N103"/>
    <mergeCell ref="P103:S103"/>
    <mergeCell ref="AA103:AB106"/>
    <mergeCell ref="AC103:AF103"/>
    <mergeCell ref="H101:I101"/>
    <mergeCell ref="L101:N101"/>
    <mergeCell ref="P101:S101"/>
    <mergeCell ref="AC101:AF101"/>
    <mergeCell ref="W99:Z106"/>
    <mergeCell ref="AA99:AB102"/>
    <mergeCell ref="AC99:AF99"/>
    <mergeCell ref="AG103:AJ103"/>
    <mergeCell ref="AK103:AN103"/>
    <mergeCell ref="AO103:AR103"/>
    <mergeCell ref="AC104:AF104"/>
    <mergeCell ref="AG104:AJ104"/>
    <mergeCell ref="AK104:AN104"/>
    <mergeCell ref="AO104:AR104"/>
    <mergeCell ref="AO101:AR101"/>
    <mergeCell ref="AC102:AF102"/>
    <mergeCell ref="AG102:AJ102"/>
    <mergeCell ref="AK102:AN102"/>
    <mergeCell ref="AO102:AR102"/>
    <mergeCell ref="AG101:AJ101"/>
    <mergeCell ref="AK101:AN101"/>
    <mergeCell ref="AO105:AR105"/>
    <mergeCell ref="D106:O106"/>
    <mergeCell ref="AC106:AF106"/>
    <mergeCell ref="AG106:AJ106"/>
    <mergeCell ref="AK106:AN106"/>
    <mergeCell ref="AO106:AR106"/>
    <mergeCell ref="F105:I105"/>
    <mergeCell ref="L105:N105"/>
    <mergeCell ref="P105:S105"/>
    <mergeCell ref="AC105:AF105"/>
    <mergeCell ref="AG105:AJ105"/>
    <mergeCell ref="AK105:AN105"/>
    <mergeCell ref="W109:AF110"/>
    <mergeCell ref="AG109:AI110"/>
    <mergeCell ref="AJ109:AO109"/>
    <mergeCell ref="AP109:AR110"/>
    <mergeCell ref="AJ110:AK110"/>
    <mergeCell ref="AL110:AM110"/>
    <mergeCell ref="AN110:AO110"/>
    <mergeCell ref="F107:I107"/>
    <mergeCell ref="L107:N107"/>
    <mergeCell ref="P107:S107"/>
    <mergeCell ref="H109:I109"/>
    <mergeCell ref="L109:N109"/>
    <mergeCell ref="P109:S109"/>
    <mergeCell ref="AG111:AI111"/>
    <mergeCell ref="AJ111:AK111"/>
    <mergeCell ref="AL111:AM111"/>
    <mergeCell ref="AN111:AO111"/>
    <mergeCell ref="AP111:AR111"/>
    <mergeCell ref="A112:C112"/>
    <mergeCell ref="D112:O112"/>
    <mergeCell ref="P112:S112"/>
    <mergeCell ref="AD112:AF112"/>
    <mergeCell ref="AG112:AI112"/>
    <mergeCell ref="H111:I111"/>
    <mergeCell ref="L111:N111"/>
    <mergeCell ref="P111:S111"/>
    <mergeCell ref="W111:Z118"/>
    <mergeCell ref="AA111:AC114"/>
    <mergeCell ref="AD111:AF111"/>
    <mergeCell ref="A116:U116"/>
    <mergeCell ref="A118:E118"/>
    <mergeCell ref="F118:I118"/>
    <mergeCell ref="J118:M118"/>
    <mergeCell ref="AJ112:AK112"/>
    <mergeCell ref="AL112:AM112"/>
    <mergeCell ref="AN112:AO112"/>
    <mergeCell ref="AP112:AR112"/>
    <mergeCell ref="A113:C113"/>
    <mergeCell ref="D113:O113"/>
    <mergeCell ref="P113:S113"/>
    <mergeCell ref="AD113:AF113"/>
    <mergeCell ref="AG113:AI113"/>
    <mergeCell ref="AJ113:AK113"/>
    <mergeCell ref="AL113:AM113"/>
    <mergeCell ref="AN113:AO113"/>
    <mergeCell ref="AP113:AR113"/>
    <mergeCell ref="A114:C114"/>
    <mergeCell ref="D114:O114"/>
    <mergeCell ref="P114:S114"/>
    <mergeCell ref="AD114:AF114"/>
    <mergeCell ref="AG114:AI114"/>
    <mergeCell ref="AJ114:AK114"/>
    <mergeCell ref="AL114:AM114"/>
    <mergeCell ref="A119:E119"/>
    <mergeCell ref="F119:I119"/>
    <mergeCell ref="J119:M119"/>
    <mergeCell ref="N119:Q119"/>
    <mergeCell ref="R119:U119"/>
    <mergeCell ref="AB119:AF119"/>
    <mergeCell ref="AG119:AK119"/>
    <mergeCell ref="AN114:AO114"/>
    <mergeCell ref="AP114:AR114"/>
    <mergeCell ref="AA115:AC118"/>
    <mergeCell ref="AD115:AF115"/>
    <mergeCell ref="AG115:AI115"/>
    <mergeCell ref="AJ115:AK115"/>
    <mergeCell ref="AL115:AM115"/>
    <mergeCell ref="AN115:AO115"/>
    <mergeCell ref="AP115:AR115"/>
    <mergeCell ref="W120:AA120"/>
    <mergeCell ref="AB120:AF120"/>
    <mergeCell ref="AG120:AK120"/>
    <mergeCell ref="AL120:AP120"/>
    <mergeCell ref="W121:AA121"/>
    <mergeCell ref="AB121:AF121"/>
    <mergeCell ref="AG121:AK121"/>
    <mergeCell ref="AL121:AP121"/>
    <mergeCell ref="N118:Q118"/>
    <mergeCell ref="R118:U118"/>
    <mergeCell ref="AL118:AP119"/>
    <mergeCell ref="AG124:AK124"/>
    <mergeCell ref="AL124:AP124"/>
    <mergeCell ref="W125:AA125"/>
    <mergeCell ref="AB125:AK125"/>
    <mergeCell ref="AL125:AP125"/>
    <mergeCell ref="AL122:AP122"/>
    <mergeCell ref="A123:D123"/>
    <mergeCell ref="E123:H123"/>
    <mergeCell ref="I123:Q123"/>
    <mergeCell ref="R123:U123"/>
    <mergeCell ref="W123:AA123"/>
    <mergeCell ref="AB123:AF123"/>
    <mergeCell ref="AG123:AK123"/>
    <mergeCell ref="AL123:AP123"/>
    <mergeCell ref="A122:H122"/>
    <mergeCell ref="I122:Q122"/>
    <mergeCell ref="R122:U122"/>
    <mergeCell ref="W122:AA122"/>
    <mergeCell ref="AB122:AF122"/>
    <mergeCell ref="AG122:AK122"/>
    <mergeCell ref="A126:C126"/>
    <mergeCell ref="D126:O126"/>
    <mergeCell ref="P126:S126"/>
    <mergeCell ref="T126:U126"/>
    <mergeCell ref="H127:I127"/>
    <mergeCell ref="L127:N127"/>
    <mergeCell ref="P127:S127"/>
    <mergeCell ref="W124:AA124"/>
    <mergeCell ref="AB124:AF124"/>
    <mergeCell ref="H128:I128"/>
    <mergeCell ref="L128:N128"/>
    <mergeCell ref="P128:S128"/>
    <mergeCell ref="W128:AA129"/>
    <mergeCell ref="AB128:AK128"/>
    <mergeCell ref="AL128:AP129"/>
    <mergeCell ref="D129:O129"/>
    <mergeCell ref="AB129:AF129"/>
    <mergeCell ref="AG129:AK129"/>
    <mergeCell ref="AL130:AP130"/>
    <mergeCell ref="D131:O131"/>
    <mergeCell ref="W131:AA131"/>
    <mergeCell ref="AB131:AF131"/>
    <mergeCell ref="AG131:AK131"/>
    <mergeCell ref="AL131:AP131"/>
    <mergeCell ref="F130:I130"/>
    <mergeCell ref="L130:N130"/>
    <mergeCell ref="P130:S130"/>
    <mergeCell ref="W130:AA130"/>
    <mergeCell ref="AB130:AF130"/>
    <mergeCell ref="AG130:AK130"/>
    <mergeCell ref="AL132:AP132"/>
    <mergeCell ref="A133:C133"/>
    <mergeCell ref="D133:O133"/>
    <mergeCell ref="P133:S133"/>
    <mergeCell ref="W133:AA133"/>
    <mergeCell ref="AB133:AF133"/>
    <mergeCell ref="AG133:AK133"/>
    <mergeCell ref="AL133:AP133"/>
    <mergeCell ref="F132:I132"/>
    <mergeCell ref="L132:N132"/>
    <mergeCell ref="P132:S132"/>
    <mergeCell ref="W132:AA132"/>
    <mergeCell ref="AB132:AF132"/>
    <mergeCell ref="AG132:AK132"/>
    <mergeCell ref="AL134:AP134"/>
    <mergeCell ref="A135:C135"/>
    <mergeCell ref="D135:O135"/>
    <mergeCell ref="P135:S135"/>
    <mergeCell ref="W135:AA135"/>
    <mergeCell ref="AB135:AK135"/>
    <mergeCell ref="AL135:AP135"/>
    <mergeCell ref="A134:C134"/>
    <mergeCell ref="D134:O134"/>
    <mergeCell ref="P134:S134"/>
    <mergeCell ref="W134:AA134"/>
    <mergeCell ref="AB134:AF134"/>
    <mergeCell ref="AG134:AK134"/>
  </mergeCells>
  <phoneticPr fontId="2" type="noConversion"/>
  <pageMargins left="0.43307086614173229" right="0.23622047244094491" top="0.82677165354330717" bottom="0.62992125984251968" header="0.51181102362204722" footer="0.51181102362204722"/>
  <pageSetup paperSize="9" scale="95" orientation="portrait" r:id="rId1"/>
  <headerFooter alignWithMargins="0"/>
  <rowBreaks count="1" manualBreakCount="1">
    <brk id="79" max="15" man="1"/>
  </rowBreaks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tabColor rgb="FFFFFF00"/>
  </sheetPr>
  <dimension ref="A1:BK174"/>
  <sheetViews>
    <sheetView showGridLines="0" view="pageBreakPreview" zoomScaleSheetLayoutView="100" workbookViewId="0">
      <selection activeCell="J86" sqref="J86"/>
    </sheetView>
  </sheetViews>
  <sheetFormatPr defaultColWidth="7.44140625" defaultRowHeight="18" customHeight="1"/>
  <cols>
    <col min="1" max="1" width="4.109375" style="336" customWidth="1"/>
    <col min="2" max="2" width="13" style="336" customWidth="1"/>
    <col min="3" max="3" width="6.109375" style="336" customWidth="1"/>
    <col min="4" max="4" width="1.6640625" style="336" customWidth="1"/>
    <col min="5" max="5" width="6.109375" style="336" customWidth="1"/>
    <col min="6" max="6" width="3" style="336" customWidth="1"/>
    <col min="7" max="7" width="6.5546875" style="336" customWidth="1"/>
    <col min="8" max="8" width="2.21875" style="336" customWidth="1"/>
    <col min="9" max="9" width="8.109375" style="336" customWidth="1"/>
    <col min="10" max="10" width="10.44140625" style="336" customWidth="1"/>
    <col min="11" max="11" width="4.77734375" style="336" customWidth="1"/>
    <col min="12" max="12" width="3.109375" style="336" customWidth="1"/>
    <col min="13" max="14" width="2.44140625" style="336" customWidth="1"/>
    <col min="15" max="15" width="3.77734375" style="336" customWidth="1"/>
    <col min="16" max="16" width="7" style="336" customWidth="1"/>
    <col min="17" max="17" width="12.88671875" style="39" customWidth="1"/>
    <col min="18" max="18" width="8.21875" style="128" customWidth="1"/>
    <col min="19" max="20" width="7.44140625" style="128" customWidth="1"/>
    <col min="21" max="21" width="7.44140625" style="7" customWidth="1"/>
    <col min="22" max="22" width="11" style="336" customWidth="1"/>
    <col min="23" max="24" width="7.44140625" style="336" customWidth="1"/>
    <col min="25" max="40" width="6.6640625" style="336" customWidth="1"/>
    <col min="41" max="41" width="7.44140625" style="336"/>
    <col min="42" max="63" width="3.88671875" style="336" customWidth="1"/>
    <col min="64" max="16384" width="7.44140625" style="336"/>
  </cols>
  <sheetData>
    <row r="1" spans="1:23" ht="27">
      <c r="A1" s="560" t="s">
        <v>44</v>
      </c>
      <c r="B1" s="560"/>
      <c r="C1" s="560"/>
      <c r="D1" s="560"/>
      <c r="E1" s="560"/>
      <c r="F1" s="560"/>
      <c r="G1" s="560"/>
      <c r="H1" s="560"/>
      <c r="I1" s="560"/>
      <c r="J1" s="560"/>
      <c r="K1" s="560"/>
      <c r="L1" s="560"/>
      <c r="M1" s="560"/>
      <c r="N1" s="560"/>
      <c r="O1" s="560"/>
      <c r="P1" s="560"/>
      <c r="Q1" s="5"/>
      <c r="R1" s="6"/>
      <c r="S1" s="6"/>
      <c r="T1" s="6"/>
      <c r="V1" s="8"/>
    </row>
    <row r="2" spans="1:23" ht="22.5" customHeight="1">
      <c r="A2" s="8"/>
      <c r="B2" s="8"/>
      <c r="C2" s="8"/>
      <c r="D2" s="8"/>
      <c r="E2" s="8"/>
      <c r="F2" s="8"/>
      <c r="G2" s="8"/>
      <c r="H2" s="8"/>
      <c r="I2" s="8"/>
      <c r="J2" s="8"/>
      <c r="K2" s="8"/>
      <c r="L2" s="8"/>
      <c r="M2" s="8"/>
      <c r="N2" s="8"/>
      <c r="O2" s="8"/>
      <c r="P2" s="8"/>
      <c r="Q2" s="5"/>
      <c r="R2" s="6"/>
      <c r="S2" s="6"/>
      <c r="T2" s="6"/>
      <c r="V2" s="8"/>
    </row>
    <row r="3" spans="1:23" s="13" customFormat="1" ht="40.5" customHeight="1" thickBot="1">
      <c r="A3" s="9" t="s">
        <v>45</v>
      </c>
      <c r="B3" s="10"/>
      <c r="C3" s="561" t="s">
        <v>199</v>
      </c>
      <c r="D3" s="562"/>
      <c r="E3" s="562"/>
      <c r="F3" s="563" t="str">
        <f>"(L="&amp; C8 &amp;"M)"</f>
        <v>(L=20M)</v>
      </c>
      <c r="G3" s="563"/>
      <c r="H3" s="563"/>
      <c r="I3" s="564" t="s">
        <v>28</v>
      </c>
      <c r="J3" s="564"/>
      <c r="K3" s="8"/>
      <c r="L3" s="8"/>
      <c r="M3" s="8"/>
      <c r="N3" s="8"/>
      <c r="O3" s="8"/>
      <c r="P3" s="8"/>
      <c r="Q3" s="11"/>
      <c r="R3" s="6" t="s">
        <v>47</v>
      </c>
      <c r="S3" s="6"/>
      <c r="T3" s="6"/>
      <c r="U3" s="7"/>
      <c r="V3" s="12"/>
    </row>
    <row r="4" spans="1:23" ht="19.5" customHeight="1">
      <c r="A4" s="9" t="s">
        <v>48</v>
      </c>
      <c r="B4" s="12"/>
      <c r="C4" s="12"/>
      <c r="D4" s="12"/>
      <c r="E4" s="12"/>
      <c r="F4" s="12"/>
      <c r="G4" s="12"/>
      <c r="H4" s="12"/>
      <c r="I4" s="12"/>
      <c r="J4" s="12"/>
      <c r="K4" s="12"/>
      <c r="L4" s="12"/>
      <c r="M4" s="12"/>
      <c r="N4" s="12"/>
      <c r="O4" s="12"/>
      <c r="P4" s="12"/>
      <c r="Q4" s="5"/>
      <c r="R4" s="14" t="s">
        <v>49</v>
      </c>
      <c r="S4" s="15"/>
      <c r="T4" s="15"/>
      <c r="U4" s="16">
        <v>1</v>
      </c>
      <c r="V4" s="8" t="s">
        <v>50</v>
      </c>
    </row>
    <row r="5" spans="1:23" ht="12.75" customHeight="1" thickBot="1">
      <c r="A5" s="17"/>
      <c r="B5" s="8"/>
      <c r="C5" s="8"/>
      <c r="D5" s="8"/>
      <c r="E5" s="8"/>
      <c r="F5" s="8"/>
      <c r="G5" s="8"/>
      <c r="H5" s="8"/>
      <c r="I5" s="8"/>
      <c r="J5" s="8"/>
      <c r="K5" s="8"/>
      <c r="L5" s="8"/>
      <c r="M5" s="8"/>
      <c r="N5" s="8"/>
      <c r="O5" s="8"/>
      <c r="P5" s="8"/>
      <c r="Q5" s="5"/>
      <c r="R5" s="18" t="s">
        <v>51</v>
      </c>
      <c r="S5" s="19"/>
      <c r="T5" s="19"/>
      <c r="U5" s="20">
        <v>0.2</v>
      </c>
      <c r="V5" s="8" t="s">
        <v>52</v>
      </c>
    </row>
    <row r="6" spans="1:23" s="28" customFormat="1" ht="21.75" customHeight="1" thickBot="1">
      <c r="A6" s="21" t="s">
        <v>27</v>
      </c>
      <c r="B6" s="22" t="s">
        <v>53</v>
      </c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23"/>
      <c r="R6" s="24" t="s">
        <v>54</v>
      </c>
      <c r="S6" s="25"/>
      <c r="T6" s="26"/>
      <c r="U6" s="27">
        <v>0.9</v>
      </c>
    </row>
    <row r="7" spans="1:23" ht="23.25" customHeight="1" thickBot="1">
      <c r="A7" s="29"/>
      <c r="B7" s="30" t="s">
        <v>55</v>
      </c>
      <c r="C7" s="565" t="s">
        <v>56</v>
      </c>
      <c r="D7" s="565"/>
      <c r="E7" s="565" t="s">
        <v>57</v>
      </c>
      <c r="F7" s="565"/>
      <c r="G7" s="565" t="s">
        <v>58</v>
      </c>
      <c r="H7" s="565"/>
      <c r="I7" s="549"/>
      <c r="J7" s="565" t="s">
        <v>59</v>
      </c>
      <c r="K7" s="549"/>
      <c r="L7" s="565" t="s">
        <v>60</v>
      </c>
      <c r="M7" s="565"/>
      <c r="N7" s="565"/>
      <c r="O7" s="565"/>
      <c r="P7" s="31" t="s">
        <v>61</v>
      </c>
      <c r="Q7" s="32"/>
      <c r="R7" s="33" t="s">
        <v>62</v>
      </c>
      <c r="S7" s="34"/>
      <c r="T7" s="35"/>
      <c r="U7" s="36" t="e">
        <f>#REF!</f>
        <v>#REF!</v>
      </c>
    </row>
    <row r="8" spans="1:23" ht="23.25" customHeight="1" thickTop="1" thickBot="1">
      <c r="A8" s="37"/>
      <c r="B8" s="38" t="str">
        <f>+C3</f>
        <v>죽포교</v>
      </c>
      <c r="C8" s="550">
        <v>20</v>
      </c>
      <c r="D8" s="550"/>
      <c r="E8" s="551">
        <v>2</v>
      </c>
      <c r="F8" s="552"/>
      <c r="G8" s="553" t="str">
        <f>T30</f>
        <v>도로교</v>
      </c>
      <c r="H8" s="554"/>
      <c r="I8" s="555"/>
      <c r="J8" s="551" t="s">
        <v>64</v>
      </c>
      <c r="K8" s="556"/>
      <c r="L8" s="553">
        <v>27</v>
      </c>
      <c r="M8" s="557"/>
      <c r="N8" s="557"/>
      <c r="O8" s="159" t="s">
        <v>65</v>
      </c>
      <c r="P8" s="367" t="s">
        <v>104</v>
      </c>
      <c r="R8" s="40" t="s">
        <v>67</v>
      </c>
      <c r="S8" s="41"/>
      <c r="T8" s="42" t="s">
        <v>68</v>
      </c>
      <c r="U8" s="27" t="e">
        <f>#REF!</f>
        <v>#REF!</v>
      </c>
    </row>
    <row r="9" spans="1:23" ht="33.75" customHeight="1">
      <c r="A9" s="37"/>
      <c r="B9" s="558"/>
      <c r="C9" s="559"/>
      <c r="D9" s="559"/>
      <c r="E9" s="559"/>
      <c r="F9" s="559"/>
      <c r="G9" s="559"/>
      <c r="H9" s="559"/>
      <c r="I9" s="559"/>
      <c r="J9" s="559"/>
      <c r="K9" s="559"/>
      <c r="L9" s="559"/>
      <c r="M9" s="559"/>
      <c r="N9" s="559"/>
      <c r="O9" s="559"/>
      <c r="P9" s="559"/>
      <c r="R9" s="14" t="s">
        <v>69</v>
      </c>
      <c r="S9" s="43"/>
      <c r="T9" s="44" t="s">
        <v>70</v>
      </c>
      <c r="U9" s="45">
        <v>1</v>
      </c>
    </row>
    <row r="10" spans="1:23" s="28" customFormat="1" ht="21.75" customHeight="1" thickBot="1">
      <c r="A10" s="21" t="s">
        <v>27</v>
      </c>
      <c r="B10" s="37" t="s">
        <v>177</v>
      </c>
      <c r="C10" s="336"/>
      <c r="D10" s="336"/>
      <c r="E10" s="336"/>
      <c r="F10" s="336"/>
      <c r="G10" s="336"/>
      <c r="H10" s="336"/>
      <c r="I10" s="336"/>
      <c r="J10" s="336"/>
      <c r="K10" s="336"/>
      <c r="L10" s="336"/>
      <c r="M10" s="336"/>
      <c r="N10" s="336"/>
      <c r="O10" s="336"/>
      <c r="P10" s="336"/>
      <c r="Q10" s="23"/>
      <c r="R10" s="46"/>
      <c r="S10" s="47"/>
      <c r="T10" s="48" t="s">
        <v>71</v>
      </c>
      <c r="U10" s="49" t="e">
        <f>#REF!</f>
        <v>#REF!</v>
      </c>
    </row>
    <row r="11" spans="1:23" s="28" customFormat="1" ht="21.75" customHeight="1" thickBot="1">
      <c r="A11" s="21"/>
      <c r="B11" s="547" t="s">
        <v>171</v>
      </c>
      <c r="C11" s="536"/>
      <c r="D11" s="536"/>
      <c r="E11" s="536"/>
      <c r="F11" s="536"/>
      <c r="G11" s="537"/>
      <c r="H11" s="535" t="s">
        <v>172</v>
      </c>
      <c r="I11" s="536"/>
      <c r="J11" s="536"/>
      <c r="K11" s="536"/>
      <c r="L11" s="536"/>
      <c r="M11" s="536"/>
      <c r="N11" s="536"/>
      <c r="O11" s="536"/>
      <c r="P11" s="548"/>
      <c r="Q11" s="32"/>
      <c r="R11" s="57"/>
      <c r="S11" s="198"/>
      <c r="T11" s="58"/>
      <c r="U11" s="199"/>
    </row>
    <row r="12" spans="1:23" s="28" customFormat="1" ht="23.25" customHeight="1" thickTop="1" thickBot="1">
      <c r="A12" s="50"/>
      <c r="B12" s="51" t="s">
        <v>72</v>
      </c>
      <c r="C12" s="538" t="s">
        <v>73</v>
      </c>
      <c r="D12" s="538"/>
      <c r="E12" s="194" t="s">
        <v>74</v>
      </c>
      <c r="F12" s="195"/>
      <c r="G12" s="196" t="s">
        <v>169</v>
      </c>
      <c r="H12" s="538" t="s">
        <v>61</v>
      </c>
      <c r="I12" s="538"/>
      <c r="J12" s="538" t="s">
        <v>75</v>
      </c>
      <c r="K12" s="549"/>
      <c r="L12" s="537" t="s">
        <v>170</v>
      </c>
      <c r="M12" s="538"/>
      <c r="N12" s="538"/>
      <c r="O12" s="538"/>
      <c r="P12" s="249" t="s">
        <v>76</v>
      </c>
      <c r="Q12" s="32"/>
      <c r="R12" s="18" t="s">
        <v>77</v>
      </c>
      <c r="S12" s="52"/>
      <c r="T12" s="53" t="s">
        <v>78</v>
      </c>
      <c r="U12" s="54"/>
    </row>
    <row r="13" spans="1:23" ht="23.25" customHeight="1" thickTop="1" thickBot="1">
      <c r="A13" s="50"/>
      <c r="B13" s="55">
        <f>LOOKUP(E8,R30:S38)</f>
        <v>0.75</v>
      </c>
      <c r="C13" s="540">
        <f>IF(G8="도로교",1,IF(G8="시가도로교",1.1,IF(G8="일반철도",1.3,IF(G8="고속철도",1.5,IF(G8="도시철도",1.5,IF(G8="복개구조물",1.1,"땡"))))))</f>
        <v>1</v>
      </c>
      <c r="D13" s="540"/>
      <c r="E13" s="541">
        <f>IF(J8="콘크리트교",1,IF(J8="강교",1.1,IF(J8="특수교",1.3,ER)))</f>
        <v>1</v>
      </c>
      <c r="F13" s="542"/>
      <c r="G13" s="197">
        <f>ROUND((1+(B13-1)+(C13-1)+(E13-1)),3)</f>
        <v>0.75</v>
      </c>
      <c r="H13" s="543">
        <v>0.85</v>
      </c>
      <c r="I13" s="543"/>
      <c r="J13" s="540">
        <f>IF(L8&lt;15,1,IF(L8&lt;25,1.05,IF(L8=25,1.05,IF(L8&lt;35,1.1,IF(L8=35,1.1,IF(L8&lt;55,1.15,IF(L8=55,1.15,1.2)))))))</f>
        <v>1.1000000000000001</v>
      </c>
      <c r="K13" s="540"/>
      <c r="L13" s="544">
        <v>0.95</v>
      </c>
      <c r="M13" s="545"/>
      <c r="N13" s="545"/>
      <c r="O13" s="545"/>
      <c r="P13" s="56">
        <f>ROUND((1+(H13-1)+(J13-1)+(L13-1)),3)</f>
        <v>0.9</v>
      </c>
      <c r="R13" s="57"/>
      <c r="S13" s="52"/>
      <c r="T13" s="58" t="s">
        <v>79</v>
      </c>
      <c r="U13" s="54"/>
    </row>
    <row r="14" spans="1:23" ht="18" customHeight="1" thickBot="1">
      <c r="A14" s="37"/>
      <c r="B14" s="546"/>
      <c r="C14" s="546"/>
      <c r="D14" s="546"/>
      <c r="E14" s="546"/>
      <c r="F14" s="546"/>
      <c r="G14" s="546"/>
      <c r="H14" s="546"/>
      <c r="I14" s="546"/>
      <c r="J14" s="546"/>
      <c r="K14" s="546"/>
      <c r="L14" s="546"/>
      <c r="R14" s="59"/>
      <c r="S14" s="47"/>
      <c r="T14" s="48" t="s">
        <v>80</v>
      </c>
      <c r="U14" s="60"/>
    </row>
    <row r="15" spans="1:23" ht="18" customHeight="1">
      <c r="A15" s="37"/>
      <c r="B15" s="530"/>
      <c r="C15" s="530"/>
      <c r="D15" s="530"/>
      <c r="E15" s="530"/>
      <c r="F15" s="530"/>
      <c r="G15" s="530"/>
      <c r="H15" s="530"/>
      <c r="I15" s="530"/>
      <c r="J15" s="530"/>
      <c r="K15" s="530"/>
      <c r="L15" s="530"/>
      <c r="M15" s="530"/>
      <c r="N15" s="530"/>
      <c r="O15" s="530"/>
      <c r="P15" s="530"/>
      <c r="R15" s="342" t="s">
        <v>81</v>
      </c>
      <c r="S15" s="61"/>
      <c r="T15" s="61"/>
      <c r="U15" s="62"/>
      <c r="W15" s="336" t="s">
        <v>82</v>
      </c>
    </row>
    <row r="16" spans="1:23" ht="18" customHeight="1" thickBot="1">
      <c r="A16" s="531" t="s">
        <v>83</v>
      </c>
      <c r="B16" s="531"/>
      <c r="C16" s="531"/>
      <c r="D16" s="531"/>
      <c r="E16" s="531"/>
      <c r="F16" s="531"/>
      <c r="G16" s="531"/>
      <c r="H16" s="531"/>
      <c r="I16" s="531"/>
      <c r="J16" s="531"/>
      <c r="K16" s="531"/>
      <c r="L16" s="531"/>
      <c r="M16" s="531"/>
      <c r="N16" s="531"/>
      <c r="O16" s="531"/>
      <c r="P16" s="531"/>
      <c r="R16" s="342"/>
      <c r="S16" s="61"/>
      <c r="T16" s="61"/>
      <c r="U16" s="62"/>
    </row>
    <row r="17" spans="1:31" ht="22.5" customHeight="1" thickBot="1">
      <c r="A17" s="21" t="s">
        <v>27</v>
      </c>
      <c r="B17" s="22" t="s">
        <v>84</v>
      </c>
      <c r="M17" s="532" t="s">
        <v>0</v>
      </c>
      <c r="N17" s="533"/>
      <c r="O17" s="534"/>
      <c r="P17" s="359">
        <f>+P19-P21</f>
        <v>11</v>
      </c>
      <c r="Q17" s="39">
        <f>P17</f>
        <v>11</v>
      </c>
      <c r="R17" s="63" t="s">
        <v>85</v>
      </c>
      <c r="S17" s="64" t="s">
        <v>86</v>
      </c>
      <c r="T17" s="65" t="s">
        <v>26</v>
      </c>
      <c r="U17" s="63" t="s">
        <v>28</v>
      </c>
      <c r="V17" s="66"/>
      <c r="W17" s="63" t="s">
        <v>85</v>
      </c>
      <c r="X17" s="64" t="s">
        <v>86</v>
      </c>
      <c r="Y17" s="65" t="s">
        <v>26</v>
      </c>
      <c r="Z17" s="63" t="s">
        <v>28</v>
      </c>
      <c r="AA17" s="67"/>
      <c r="AB17" s="68"/>
      <c r="AC17" s="68"/>
      <c r="AD17" s="69"/>
      <c r="AE17" s="69"/>
    </row>
    <row r="18" spans="1:31" ht="27" customHeight="1" thickBot="1">
      <c r="A18" s="50"/>
      <c r="B18" s="327" t="s">
        <v>87</v>
      </c>
      <c r="C18" s="535" t="s">
        <v>88</v>
      </c>
      <c r="D18" s="536"/>
      <c r="E18" s="536"/>
      <c r="F18" s="536"/>
      <c r="G18" s="536"/>
      <c r="H18" s="536"/>
      <c r="I18" s="537"/>
      <c r="J18" s="322" t="s">
        <v>89</v>
      </c>
      <c r="K18" s="538" t="s">
        <v>90</v>
      </c>
      <c r="L18" s="538"/>
      <c r="M18" s="539" t="s">
        <v>91</v>
      </c>
      <c r="N18" s="539"/>
      <c r="O18" s="539"/>
      <c r="P18" s="161" t="s">
        <v>92</v>
      </c>
      <c r="R18" s="350">
        <v>1</v>
      </c>
      <c r="S18" s="350">
        <v>2</v>
      </c>
      <c r="T18" s="350">
        <v>3</v>
      </c>
      <c r="U18" s="350">
        <v>4</v>
      </c>
      <c r="V18" s="70"/>
      <c r="W18" s="350">
        <v>1</v>
      </c>
      <c r="X18" s="350">
        <v>2</v>
      </c>
      <c r="Y18" s="350">
        <v>3</v>
      </c>
      <c r="Z18" s="350">
        <v>4</v>
      </c>
      <c r="AA18" s="71"/>
      <c r="AB18" s="71"/>
      <c r="AC18" s="69"/>
      <c r="AD18" s="69"/>
      <c r="AE18" s="69"/>
    </row>
    <row r="19" spans="1:31" ht="21" customHeight="1" thickTop="1" thickBot="1">
      <c r="A19" s="37"/>
      <c r="B19" s="519" t="s">
        <v>93</v>
      </c>
      <c r="C19" s="72">
        <f>VLOOKUP(C20,R19:U27,LOOKUP(I3,R17:U17,R18:U18))</f>
        <v>28</v>
      </c>
      <c r="D19" s="73" t="s">
        <v>94</v>
      </c>
      <c r="E19" s="74">
        <f>VLOOKUP(E20,R19:U27,LOOKUP(I3,R17:U17,R18:U18))</f>
        <v>26</v>
      </c>
      <c r="F19" s="520" t="s">
        <v>95</v>
      </c>
      <c r="G19" s="75">
        <f>VLOOKUP(G20,R19:U27,LOOKUP(I3,R17:U17,R18:U18))</f>
        <v>26</v>
      </c>
      <c r="H19" s="73" t="s">
        <v>94</v>
      </c>
      <c r="I19" s="76" t="s">
        <v>96</v>
      </c>
      <c r="J19" s="521">
        <f>ROUND(-((C19-E19)*(G20-I20)/(C20-E20)-G19),2)</f>
        <v>24.8</v>
      </c>
      <c r="K19" s="522">
        <f>G13</f>
        <v>0.75</v>
      </c>
      <c r="L19" s="523"/>
      <c r="M19" s="525">
        <f>J19*K19</f>
        <v>18.600000000000001</v>
      </c>
      <c r="N19" s="526"/>
      <c r="O19" s="526"/>
      <c r="P19" s="528">
        <f>ROUND((M19*P13),0)</f>
        <v>17</v>
      </c>
      <c r="Q19" s="77">
        <f>P19</f>
        <v>17</v>
      </c>
      <c r="R19" s="78">
        <v>50</v>
      </c>
      <c r="S19" s="79">
        <v>5</v>
      </c>
      <c r="T19" s="79">
        <v>82</v>
      </c>
      <c r="U19" s="79">
        <v>26</v>
      </c>
      <c r="V19" s="80"/>
      <c r="W19" s="78">
        <v>50</v>
      </c>
      <c r="X19" s="79">
        <v>3</v>
      </c>
      <c r="Y19" s="79">
        <v>15</v>
      </c>
      <c r="Z19" s="79">
        <v>10</v>
      </c>
      <c r="AA19" s="80"/>
      <c r="AB19" s="80"/>
      <c r="AC19" s="80"/>
      <c r="AD19" s="80"/>
      <c r="AE19" s="80"/>
    </row>
    <row r="20" spans="1:31" ht="21" customHeight="1" thickTop="1">
      <c r="A20" s="37"/>
      <c r="B20" s="519"/>
      <c r="C20" s="81">
        <f>IF(I20&lt;=50,100,IF(I20&lt;=100,100,IF(I20&lt;=300,300,IF(I20&lt;=500,500,IF(I20&lt;=1000,1000,IF(I20&lt;=2000,2000,IF(I20&lt;=4000,4000,IF(I20&lt;=8000,8000,16000))))))))</f>
        <v>100</v>
      </c>
      <c r="D20" s="82" t="s">
        <v>94</v>
      </c>
      <c r="E20" s="83">
        <f>IF(I20&lt;=100,50,IF(I20&lt;=300,100,IF(I20&lt;=500,300,IF(I20&lt;=1000,500,IF(I20&lt;=2000,1000,IF(I20&lt;=4000,2000,IF(I20&lt;=8000,4000,IF(I20&lt;=16000,8000,8000))))))))</f>
        <v>50</v>
      </c>
      <c r="F20" s="520"/>
      <c r="G20" s="84">
        <f>IF(I20&lt;=50,50,IF(I20&lt;=100,100,IF(I20&lt;=300,300,IF(I20&lt;=500,500,IF(I20&lt;=1000,1000,IF(I20&lt;=2000,2000,IF(I20&lt;=4000,4000,IF(I20&lt;=8000,8000,16000))))))))</f>
        <v>50</v>
      </c>
      <c r="H20" s="82" t="s">
        <v>94</v>
      </c>
      <c r="I20" s="85">
        <f>C8</f>
        <v>20</v>
      </c>
      <c r="J20" s="521"/>
      <c r="K20" s="524"/>
      <c r="L20" s="524"/>
      <c r="M20" s="527"/>
      <c r="N20" s="527"/>
      <c r="O20" s="527"/>
      <c r="P20" s="529"/>
      <c r="Q20" s="77"/>
      <c r="R20" s="78">
        <v>100</v>
      </c>
      <c r="S20" s="79">
        <v>6</v>
      </c>
      <c r="T20" s="79">
        <v>90</v>
      </c>
      <c r="U20" s="79">
        <v>28</v>
      </c>
      <c r="V20" s="80"/>
      <c r="W20" s="78">
        <v>100</v>
      </c>
      <c r="X20" s="79">
        <v>4</v>
      </c>
      <c r="Y20" s="79">
        <v>19</v>
      </c>
      <c r="Z20" s="79">
        <v>11</v>
      </c>
      <c r="AA20" s="80"/>
      <c r="AB20" s="80"/>
      <c r="AC20" s="80"/>
      <c r="AD20" s="80"/>
      <c r="AE20" s="80"/>
    </row>
    <row r="21" spans="1:31" s="28" customFormat="1" ht="21" customHeight="1">
      <c r="A21" s="37"/>
      <c r="B21" s="505" t="s">
        <v>97</v>
      </c>
      <c r="C21" s="86">
        <f>VLOOKUP(C22,W19:Z27,LOOKUP(I3,W17:Z17,W18:Z18))</f>
        <v>11</v>
      </c>
      <c r="D21" s="87" t="s">
        <v>94</v>
      </c>
      <c r="E21" s="88">
        <f>VLOOKUP(E22,W19:Z27,LOOKUP(I3,W17:Z17,W18:Z18))</f>
        <v>10</v>
      </c>
      <c r="F21" s="507" t="s">
        <v>95</v>
      </c>
      <c r="G21" s="89">
        <f>VLOOKUP(G22,W19:Z27,LOOKUP(I3,W17:Z17,W18:Z18))</f>
        <v>10</v>
      </c>
      <c r="H21" s="87" t="s">
        <v>94</v>
      </c>
      <c r="I21" s="90" t="s">
        <v>96</v>
      </c>
      <c r="J21" s="509">
        <f>ROUND(-((C21-E21)*(G22-I22)/(C22-E22)-G21),2)</f>
        <v>9.4</v>
      </c>
      <c r="K21" s="511">
        <f>G13</f>
        <v>0.75</v>
      </c>
      <c r="L21" s="512"/>
      <c r="M21" s="514">
        <f>J21*K21</f>
        <v>7.0500000000000007</v>
      </c>
      <c r="N21" s="515"/>
      <c r="O21" s="515"/>
      <c r="P21" s="517">
        <f>ROUND((M21*P13),0)</f>
        <v>6</v>
      </c>
      <c r="Q21" s="91">
        <f>P21</f>
        <v>6</v>
      </c>
      <c r="R21" s="78">
        <v>300</v>
      </c>
      <c r="S21" s="79">
        <v>8</v>
      </c>
      <c r="T21" s="79">
        <v>124</v>
      </c>
      <c r="U21" s="79">
        <v>36</v>
      </c>
      <c r="V21" s="80"/>
      <c r="W21" s="78">
        <v>300</v>
      </c>
      <c r="X21" s="79">
        <v>5</v>
      </c>
      <c r="Y21" s="79">
        <v>37</v>
      </c>
      <c r="Z21" s="79">
        <v>16</v>
      </c>
      <c r="AA21" s="80"/>
      <c r="AB21" s="80"/>
      <c r="AC21" s="80"/>
      <c r="AD21" s="80"/>
      <c r="AE21" s="80"/>
    </row>
    <row r="22" spans="1:31" ht="21" customHeight="1" thickBot="1">
      <c r="A22" s="37"/>
      <c r="B22" s="506"/>
      <c r="C22" s="92">
        <f>IF(I22&lt;=50,100,IF(I22&lt;=100,100,IF(I22&lt;=300,300,IF(I22&lt;=500,500,IF(I22&lt;=1000,1000,IF(I22&lt;=2000,2000,IF(I22&lt;=4000,4000,IF(I22&lt;=8000,8000,16000))))))))</f>
        <v>100</v>
      </c>
      <c r="D22" s="93" t="s">
        <v>94</v>
      </c>
      <c r="E22" s="94">
        <f>IF(I22&lt;=100,50,IF(I22&lt;=300,100,IF(I22&lt;=500,300,IF(I22&lt;=1000,500,IF(I22&lt;=2000,1000,IF(I22&lt;=4000,2000,IF(I22&lt;=8000,4000,IF(I22&lt;=16000,8000,8000))))))))</f>
        <v>50</v>
      </c>
      <c r="F22" s="508"/>
      <c r="G22" s="95">
        <f>IF(I22&lt;=50,50,IF(I22&lt;=100,100,IF(I22&lt;=300,300,IF(I22&lt;=500,500,IF(I22&lt;=1000,1000,IF(I22&lt;=2000,2000,IF(I22&lt;=4000,4000,IF(I22&lt;=8000,8000,16000))))))))</f>
        <v>50</v>
      </c>
      <c r="H22" s="93" t="s">
        <v>94</v>
      </c>
      <c r="I22" s="96">
        <f>C8</f>
        <v>20</v>
      </c>
      <c r="J22" s="510"/>
      <c r="K22" s="513"/>
      <c r="L22" s="513"/>
      <c r="M22" s="516"/>
      <c r="N22" s="516"/>
      <c r="O22" s="516"/>
      <c r="P22" s="518"/>
      <c r="Q22" s="91"/>
      <c r="R22" s="78">
        <v>500</v>
      </c>
      <c r="S22" s="79">
        <v>11</v>
      </c>
      <c r="T22" s="79">
        <v>157</v>
      </c>
      <c r="U22" s="79">
        <v>45</v>
      </c>
      <c r="V22" s="80"/>
      <c r="W22" s="78">
        <v>500</v>
      </c>
      <c r="X22" s="79">
        <v>7</v>
      </c>
      <c r="Y22" s="79">
        <v>55</v>
      </c>
      <c r="Z22" s="79">
        <v>21</v>
      </c>
      <c r="AA22" s="80"/>
      <c r="AB22" s="80"/>
      <c r="AC22" s="80"/>
      <c r="AD22" s="80"/>
      <c r="AE22" s="80"/>
    </row>
    <row r="23" spans="1:31" ht="15.75" customHeight="1">
      <c r="A23" s="37"/>
      <c r="B23" s="97" t="s">
        <v>178</v>
      </c>
      <c r="C23" s="84"/>
      <c r="D23" s="82"/>
      <c r="E23" s="83"/>
      <c r="F23" s="323"/>
      <c r="G23" s="84"/>
      <c r="H23" s="82"/>
      <c r="I23" s="83"/>
      <c r="J23" s="321"/>
      <c r="K23" s="98"/>
      <c r="L23" s="98"/>
      <c r="M23" s="99"/>
      <c r="N23" s="99"/>
      <c r="O23" s="99"/>
      <c r="P23" s="100"/>
      <c r="Q23" s="101"/>
      <c r="R23" s="78">
        <v>1000</v>
      </c>
      <c r="S23" s="79">
        <v>17</v>
      </c>
      <c r="T23" s="79">
        <v>241</v>
      </c>
      <c r="U23" s="79">
        <v>67</v>
      </c>
      <c r="V23" s="80"/>
      <c r="W23" s="78">
        <v>1000</v>
      </c>
      <c r="X23" s="79">
        <v>10</v>
      </c>
      <c r="Y23" s="79">
        <v>99</v>
      </c>
      <c r="Z23" s="79">
        <v>34</v>
      </c>
      <c r="AA23" s="80"/>
      <c r="AB23" s="80"/>
      <c r="AC23" s="80"/>
      <c r="AD23" s="80"/>
      <c r="AE23" s="80"/>
    </row>
    <row r="24" spans="1:31" ht="15.75" customHeight="1">
      <c r="A24" s="37"/>
      <c r="B24" s="181"/>
      <c r="C24" s="84"/>
      <c r="D24" s="82"/>
      <c r="E24" s="83"/>
      <c r="F24" s="323"/>
      <c r="G24" s="84"/>
      <c r="H24" s="82"/>
      <c r="I24" s="83"/>
      <c r="J24" s="321"/>
      <c r="K24" s="98"/>
      <c r="L24" s="98"/>
      <c r="M24" s="99"/>
      <c r="N24" s="99"/>
      <c r="O24" s="99"/>
      <c r="P24" s="100"/>
      <c r="Q24" s="91"/>
      <c r="R24" s="78">
        <v>2000</v>
      </c>
      <c r="S24" s="79">
        <v>29</v>
      </c>
      <c r="T24" s="79">
        <v>409</v>
      </c>
      <c r="U24" s="79">
        <v>110</v>
      </c>
      <c r="V24" s="80"/>
      <c r="W24" s="78">
        <v>2000</v>
      </c>
      <c r="X24" s="79">
        <v>17</v>
      </c>
      <c r="Y24" s="79">
        <v>188</v>
      </c>
      <c r="Z24" s="79">
        <v>60</v>
      </c>
      <c r="AA24" s="80"/>
      <c r="AB24" s="80"/>
      <c r="AC24" s="80"/>
      <c r="AD24" s="80"/>
      <c r="AE24" s="80"/>
    </row>
    <row r="25" spans="1:31" ht="15.75" customHeight="1">
      <c r="A25" s="37"/>
      <c r="B25" s="181"/>
      <c r="C25" s="84"/>
      <c r="D25" s="82"/>
      <c r="E25" s="83"/>
      <c r="F25" s="323"/>
      <c r="G25" s="84"/>
      <c r="H25" s="82"/>
      <c r="I25" s="83"/>
      <c r="J25" s="321"/>
      <c r="K25" s="98"/>
      <c r="L25" s="98"/>
      <c r="M25" s="99"/>
      <c r="N25" s="99"/>
      <c r="O25" s="99"/>
      <c r="P25" s="100"/>
      <c r="Q25" s="102"/>
      <c r="R25" s="103">
        <v>4000</v>
      </c>
      <c r="S25" s="104">
        <v>46</v>
      </c>
      <c r="T25" s="104">
        <v>630</v>
      </c>
      <c r="U25" s="104">
        <v>168</v>
      </c>
      <c r="V25" s="80"/>
      <c r="W25" s="103">
        <v>4000</v>
      </c>
      <c r="X25" s="104">
        <v>31</v>
      </c>
      <c r="Y25" s="104">
        <v>365</v>
      </c>
      <c r="Z25" s="104">
        <v>112</v>
      </c>
      <c r="AA25" s="80"/>
      <c r="AB25" s="80"/>
      <c r="AC25" s="80"/>
    </row>
    <row r="26" spans="1:31" ht="15" customHeight="1">
      <c r="A26" s="37"/>
      <c r="B26" s="28"/>
      <c r="C26" s="105"/>
      <c r="D26" s="105"/>
      <c r="E26" s="105"/>
      <c r="F26" s="105"/>
      <c r="G26" s="105"/>
      <c r="H26" s="105"/>
      <c r="I26" s="105"/>
      <c r="R26" s="103">
        <v>8000</v>
      </c>
      <c r="S26" s="104">
        <v>80</v>
      </c>
      <c r="T26" s="104">
        <v>1067</v>
      </c>
      <c r="U26" s="104">
        <v>289</v>
      </c>
      <c r="V26" s="80"/>
      <c r="W26" s="103">
        <v>8000</v>
      </c>
      <c r="X26" s="104">
        <v>59</v>
      </c>
      <c r="Y26" s="104">
        <v>720</v>
      </c>
      <c r="Z26" s="104">
        <v>216</v>
      </c>
      <c r="AA26" s="80"/>
      <c r="AB26" s="80"/>
      <c r="AC26" s="80"/>
    </row>
    <row r="27" spans="1:31" ht="15" customHeight="1">
      <c r="A27" s="21" t="s">
        <v>27</v>
      </c>
      <c r="B27" s="106" t="s">
        <v>98</v>
      </c>
      <c r="C27" s="329"/>
      <c r="D27" s="329"/>
      <c r="E27" s="329"/>
      <c r="F27" s="470" t="e">
        <f>U7</f>
        <v>#REF!</v>
      </c>
      <c r="G27" s="471"/>
      <c r="H27" s="503" t="s">
        <v>99</v>
      </c>
      <c r="I27" s="453"/>
      <c r="J27" s="180">
        <f>P19</f>
        <v>17</v>
      </c>
      <c r="K27" s="455" t="e">
        <f>ROUND(F27*J27,0)</f>
        <v>#REF!</v>
      </c>
      <c r="L27" s="494"/>
      <c r="M27" s="494"/>
      <c r="N27" s="494"/>
      <c r="O27" s="494"/>
      <c r="P27" s="107" t="s">
        <v>29</v>
      </c>
      <c r="Q27" s="108" t="e">
        <f>K27</f>
        <v>#REF!</v>
      </c>
      <c r="R27" s="103">
        <v>16000</v>
      </c>
      <c r="S27" s="104">
        <v>140</v>
      </c>
      <c r="T27" s="104">
        <v>1828</v>
      </c>
      <c r="U27" s="104">
        <v>506</v>
      </c>
      <c r="V27" s="80"/>
      <c r="W27" s="103">
        <v>16000</v>
      </c>
      <c r="X27" s="104">
        <v>115</v>
      </c>
      <c r="Y27" s="104">
        <v>1431</v>
      </c>
      <c r="Z27" s="104">
        <v>424</v>
      </c>
      <c r="AA27" s="80"/>
      <c r="AB27" s="80"/>
      <c r="AC27" s="80"/>
    </row>
    <row r="28" spans="1:31" ht="20.25" customHeight="1">
      <c r="A28" s="37"/>
      <c r="B28" s="106" t="s">
        <v>101</v>
      </c>
      <c r="C28" s="329"/>
      <c r="D28" s="329"/>
      <c r="E28" s="329"/>
      <c r="F28" s="470" t="e">
        <f>U7</f>
        <v>#REF!</v>
      </c>
      <c r="G28" s="471"/>
      <c r="H28" s="503" t="s">
        <v>99</v>
      </c>
      <c r="I28" s="453"/>
      <c r="J28" s="180">
        <f>P21</f>
        <v>6</v>
      </c>
      <c r="K28" s="455" t="e">
        <f>ROUND(F28*J28,0)</f>
        <v>#REF!</v>
      </c>
      <c r="L28" s="453"/>
      <c r="M28" s="453"/>
      <c r="N28" s="453"/>
      <c r="O28" s="453"/>
      <c r="P28" s="107" t="s">
        <v>29</v>
      </c>
      <c r="Q28" s="108"/>
      <c r="R28" s="109"/>
      <c r="S28" s="6"/>
      <c r="T28" s="6"/>
      <c r="U28" s="110"/>
    </row>
    <row r="29" spans="1:31" ht="20.25" customHeight="1">
      <c r="A29" s="37"/>
      <c r="B29" s="106" t="s">
        <v>102</v>
      </c>
      <c r="C29" s="329"/>
      <c r="D29" s="329"/>
      <c r="E29" s="329"/>
      <c r="F29" s="470" t="e">
        <f>U7</f>
        <v>#REF!</v>
      </c>
      <c r="G29" s="471"/>
      <c r="H29" s="503" t="s">
        <v>99</v>
      </c>
      <c r="I29" s="453"/>
      <c r="J29" s="180">
        <f>P19-P21</f>
        <v>11</v>
      </c>
      <c r="K29" s="455" t="e">
        <f>ROUND(F29*J29,0)</f>
        <v>#REF!</v>
      </c>
      <c r="L29" s="453"/>
      <c r="M29" s="453"/>
      <c r="N29" s="453"/>
      <c r="O29" s="453"/>
      <c r="P29" s="107" t="s">
        <v>29</v>
      </c>
      <c r="R29" s="111" t="s">
        <v>72</v>
      </c>
      <c r="S29" s="111"/>
      <c r="T29" s="112" t="s">
        <v>73</v>
      </c>
      <c r="U29" s="112"/>
      <c r="V29" s="111" t="s">
        <v>74</v>
      </c>
      <c r="W29" s="111"/>
      <c r="X29" s="111" t="s">
        <v>61</v>
      </c>
      <c r="Y29" s="111"/>
      <c r="Z29" s="111" t="s">
        <v>60</v>
      </c>
      <c r="AA29" s="111"/>
      <c r="AB29" s="113" t="s">
        <v>77</v>
      </c>
      <c r="AC29" s="113"/>
    </row>
    <row r="30" spans="1:31" ht="23.25" customHeight="1">
      <c r="C30" s="105"/>
      <c r="D30" s="105"/>
      <c r="E30" s="105"/>
      <c r="F30" s="105"/>
      <c r="G30" s="105"/>
      <c r="H30" s="105"/>
      <c r="I30" s="105"/>
      <c r="R30" s="114">
        <v>1</v>
      </c>
      <c r="S30" s="204">
        <v>0.63</v>
      </c>
      <c r="T30" s="115" t="s">
        <v>103</v>
      </c>
      <c r="U30" s="116">
        <v>1</v>
      </c>
      <c r="V30" s="117" t="s">
        <v>64</v>
      </c>
      <c r="W30" s="204">
        <v>1</v>
      </c>
      <c r="X30" s="204" t="s">
        <v>104</v>
      </c>
      <c r="Y30" s="204">
        <v>0.85</v>
      </c>
      <c r="Z30" s="204" t="s">
        <v>105</v>
      </c>
      <c r="AA30" s="204">
        <v>1</v>
      </c>
      <c r="AB30" s="113" t="s">
        <v>106</v>
      </c>
      <c r="AC30" s="113">
        <v>1</v>
      </c>
    </row>
    <row r="31" spans="1:31" s="13" customFormat="1" ht="23.25" customHeight="1">
      <c r="A31" s="9" t="s">
        <v>107</v>
      </c>
      <c r="B31" s="12"/>
      <c r="C31" s="118" t="s">
        <v>108</v>
      </c>
      <c r="D31" s="118"/>
      <c r="E31" s="118"/>
      <c r="F31" s="504">
        <f>$U$4</f>
        <v>1</v>
      </c>
      <c r="G31" s="453"/>
      <c r="H31" s="320" t="s">
        <v>30</v>
      </c>
      <c r="I31" s="118" t="s">
        <v>76</v>
      </c>
      <c r="J31" s="12"/>
      <c r="K31" s="12"/>
      <c r="L31" s="12"/>
      <c r="M31" s="12"/>
      <c r="N31" s="12"/>
      <c r="O31" s="12"/>
      <c r="P31" s="12"/>
      <c r="Q31" s="11"/>
      <c r="R31" s="114">
        <v>2</v>
      </c>
      <c r="S31" s="119">
        <v>0.75</v>
      </c>
      <c r="T31" s="115" t="s">
        <v>63</v>
      </c>
      <c r="U31" s="116">
        <v>1.1000000000000001</v>
      </c>
      <c r="V31" s="117" t="s">
        <v>109</v>
      </c>
      <c r="W31" s="204">
        <v>1.1000000000000001</v>
      </c>
      <c r="X31" s="204" t="s">
        <v>66</v>
      </c>
      <c r="Y31" s="204">
        <v>1</v>
      </c>
      <c r="Z31" s="204" t="s">
        <v>110</v>
      </c>
      <c r="AA31" s="204">
        <v>1.05</v>
      </c>
      <c r="AB31" s="113" t="s">
        <v>111</v>
      </c>
      <c r="AC31" s="113">
        <v>0.97</v>
      </c>
    </row>
    <row r="32" spans="1:31" ht="23.25" customHeight="1">
      <c r="A32" s="21"/>
      <c r="B32" s="120"/>
      <c r="C32" s="500" t="e">
        <f>K27</f>
        <v>#REF!</v>
      </c>
      <c r="D32" s="500"/>
      <c r="E32" s="500"/>
      <c r="F32" s="121" t="s">
        <v>175</v>
      </c>
      <c r="G32" s="121"/>
      <c r="H32" s="501">
        <v>1</v>
      </c>
      <c r="I32" s="501"/>
      <c r="J32" s="328">
        <f>P13</f>
        <v>0.9</v>
      </c>
      <c r="K32" s="455" t="e">
        <f>ROUND(C32*H32*J32,0)</f>
        <v>#REF!</v>
      </c>
      <c r="L32" s="453"/>
      <c r="M32" s="453"/>
      <c r="N32" s="453"/>
      <c r="O32" s="453"/>
      <c r="P32" s="107" t="s">
        <v>29</v>
      </c>
      <c r="Q32" s="108" t="e">
        <f>K32</f>
        <v>#REF!</v>
      </c>
      <c r="R32" s="114">
        <v>3</v>
      </c>
      <c r="S32" s="204">
        <v>0.88</v>
      </c>
      <c r="T32" s="115" t="s">
        <v>112</v>
      </c>
      <c r="U32" s="116">
        <v>1.3</v>
      </c>
      <c r="V32" s="117" t="s">
        <v>113</v>
      </c>
      <c r="W32" s="204">
        <v>1.3</v>
      </c>
      <c r="X32" s="204" t="s">
        <v>114</v>
      </c>
      <c r="Y32" s="204">
        <v>1.1499999999999999</v>
      </c>
      <c r="Z32" s="204" t="s">
        <v>115</v>
      </c>
      <c r="AA32" s="204">
        <v>1.1000000000000001</v>
      </c>
      <c r="AB32" s="113" t="s">
        <v>116</v>
      </c>
      <c r="AC32" s="113">
        <v>0.95</v>
      </c>
    </row>
    <row r="33" spans="1:29" ht="23.25" customHeight="1">
      <c r="C33" s="122"/>
      <c r="D33" s="105"/>
      <c r="E33" s="105"/>
      <c r="F33" s="105"/>
      <c r="G33" s="105"/>
      <c r="H33" s="105"/>
      <c r="I33" s="105"/>
      <c r="J33" s="123"/>
      <c r="K33" s="455"/>
      <c r="L33" s="453"/>
      <c r="M33" s="453"/>
      <c r="N33" s="453"/>
      <c r="O33" s="453"/>
      <c r="R33" s="114">
        <v>4</v>
      </c>
      <c r="S33" s="124">
        <v>1</v>
      </c>
      <c r="T33" s="115" t="s">
        <v>117</v>
      </c>
      <c r="U33" s="116">
        <v>1.5</v>
      </c>
      <c r="V33" s="117"/>
      <c r="W33" s="204"/>
      <c r="X33" s="204"/>
      <c r="Y33" s="204"/>
      <c r="Z33" s="204" t="s">
        <v>118</v>
      </c>
      <c r="AA33" s="204">
        <v>1.1499999999999999</v>
      </c>
      <c r="AB33" s="336" t="s">
        <v>119</v>
      </c>
    </row>
    <row r="34" spans="1:29" s="13" customFormat="1" ht="23.25" customHeight="1">
      <c r="A34" s="9" t="s">
        <v>120</v>
      </c>
      <c r="B34" s="12"/>
      <c r="C34" s="125" t="s">
        <v>121</v>
      </c>
      <c r="D34" s="12"/>
      <c r="E34" s="12"/>
      <c r="F34" s="12"/>
      <c r="G34" s="334">
        <f>U5</f>
        <v>0.2</v>
      </c>
      <c r="H34" s="320" t="s">
        <v>30</v>
      </c>
      <c r="I34" s="118" t="s">
        <v>76</v>
      </c>
      <c r="J34" s="126"/>
      <c r="K34" s="12"/>
      <c r="L34" s="12"/>
      <c r="M34" s="12"/>
      <c r="N34" s="12"/>
      <c r="O34" s="12"/>
      <c r="P34" s="12"/>
      <c r="Q34" s="11"/>
      <c r="R34" s="114">
        <v>5</v>
      </c>
      <c r="S34" s="127">
        <v>1.08</v>
      </c>
      <c r="T34" s="115" t="s">
        <v>122</v>
      </c>
      <c r="U34" s="116">
        <v>1.5</v>
      </c>
      <c r="V34" s="12"/>
      <c r="X34" s="128"/>
      <c r="Y34" s="128"/>
      <c r="Z34" s="129" t="s">
        <v>123</v>
      </c>
      <c r="AA34" s="129">
        <v>1.2</v>
      </c>
    </row>
    <row r="35" spans="1:29" ht="23.25" customHeight="1">
      <c r="A35" s="21"/>
      <c r="B35" s="130"/>
      <c r="C35" s="500" t="e">
        <f>K27+K32</f>
        <v>#REF!</v>
      </c>
      <c r="D35" s="500"/>
      <c r="E35" s="500"/>
      <c r="F35" s="121" t="s">
        <v>173</v>
      </c>
      <c r="G35" s="121"/>
      <c r="H35" s="501">
        <f>U5</f>
        <v>0.2</v>
      </c>
      <c r="I35" s="501"/>
      <c r="J35" s="328">
        <f>J32</f>
        <v>0.9</v>
      </c>
      <c r="K35" s="455" t="e">
        <f>ROUND(C35*H35*J35,0)</f>
        <v>#REF!</v>
      </c>
      <c r="L35" s="453"/>
      <c r="M35" s="453"/>
      <c r="N35" s="453"/>
      <c r="O35" s="453"/>
      <c r="P35" s="107" t="s">
        <v>29</v>
      </c>
      <c r="Q35" s="108" t="e">
        <f>C35</f>
        <v>#REF!</v>
      </c>
      <c r="R35" s="114">
        <v>6</v>
      </c>
      <c r="S35" s="124">
        <v>1.1499999999999999</v>
      </c>
      <c r="T35" s="128" t="s">
        <v>124</v>
      </c>
      <c r="U35" s="7">
        <v>1.1000000000000001</v>
      </c>
      <c r="V35" s="336" t="e">
        <f>K35</f>
        <v>#REF!</v>
      </c>
    </row>
    <row r="36" spans="1:29" ht="23.25" customHeight="1">
      <c r="A36" s="9" t="s">
        <v>125</v>
      </c>
      <c r="B36" s="12"/>
      <c r="C36" s="502"/>
      <c r="D36" s="502"/>
      <c r="E36" s="502"/>
      <c r="F36" s="502"/>
      <c r="G36" s="12"/>
      <c r="H36" s="12"/>
      <c r="I36" s="12"/>
      <c r="J36" s="22" t="s">
        <v>174</v>
      </c>
      <c r="K36" s="455" t="e">
        <f>K37+K45+K58+K61+K64+K67</f>
        <v>#REF!</v>
      </c>
      <c r="L36" s="453"/>
      <c r="M36" s="453"/>
      <c r="N36" s="453"/>
      <c r="O36" s="453"/>
      <c r="P36" s="107" t="s">
        <v>29</v>
      </c>
      <c r="R36" s="114">
        <v>7</v>
      </c>
      <c r="S36" s="204">
        <v>1.23</v>
      </c>
    </row>
    <row r="37" spans="1:29" ht="23.25" customHeight="1">
      <c r="A37" s="21" t="s">
        <v>27</v>
      </c>
      <c r="B37" s="106" t="s">
        <v>126</v>
      </c>
      <c r="C37" s="329"/>
      <c r="D37" s="329"/>
      <c r="E37" s="131"/>
      <c r="F37" s="498"/>
      <c r="G37" s="496"/>
      <c r="H37" s="496"/>
      <c r="I37" s="121"/>
      <c r="J37" s="328">
        <f>J32</f>
        <v>0.9</v>
      </c>
      <c r="K37" s="455">
        <f>K43*J37</f>
        <v>108000</v>
      </c>
      <c r="L37" s="453"/>
      <c r="M37" s="453"/>
      <c r="N37" s="453"/>
      <c r="O37" s="453"/>
      <c r="P37" s="107" t="s">
        <v>29</v>
      </c>
      <c r="Q37" s="108">
        <f>K37</f>
        <v>108000</v>
      </c>
      <c r="R37" s="114">
        <v>8</v>
      </c>
      <c r="S37" s="132">
        <v>1.3</v>
      </c>
      <c r="T37" s="6"/>
      <c r="V37" s="12"/>
      <c r="W37" s="13"/>
      <c r="X37" s="13"/>
      <c r="Y37" s="13"/>
      <c r="Z37" s="13"/>
      <c r="AA37" s="13"/>
      <c r="AB37" s="13"/>
      <c r="AC37" s="13"/>
    </row>
    <row r="38" spans="1:29" ht="23.25" customHeight="1">
      <c r="B38" s="336" t="s">
        <v>127</v>
      </c>
      <c r="E38" s="336" t="s">
        <v>128</v>
      </c>
      <c r="R38" s="114">
        <v>9</v>
      </c>
      <c r="S38" s="204">
        <v>1.38</v>
      </c>
    </row>
    <row r="39" spans="1:29" s="133" customFormat="1" ht="15.75" customHeight="1">
      <c r="B39" s="134"/>
      <c r="C39" s="333"/>
      <c r="E39" s="120" t="s">
        <v>129</v>
      </c>
      <c r="G39" s="134"/>
      <c r="K39" s="497">
        <v>20000</v>
      </c>
      <c r="L39" s="497"/>
      <c r="M39" s="133" t="s">
        <v>29</v>
      </c>
      <c r="Q39" s="135"/>
      <c r="R39" s="128"/>
      <c r="S39" s="128"/>
      <c r="T39" s="128"/>
      <c r="U39" s="7"/>
      <c r="V39" s="336"/>
      <c r="W39" s="336"/>
      <c r="X39" s="336"/>
      <c r="Y39" s="336"/>
      <c r="Z39" s="336"/>
      <c r="AA39" s="336"/>
      <c r="AB39" s="336"/>
      <c r="AC39" s="336"/>
    </row>
    <row r="40" spans="1:29" s="133" customFormat="1" ht="15.75" customHeight="1" thickBot="1">
      <c r="B40" s="134"/>
      <c r="C40" s="333"/>
      <c r="E40" s="120" t="s">
        <v>130</v>
      </c>
      <c r="G40" s="134"/>
      <c r="K40" s="497">
        <v>0</v>
      </c>
      <c r="L40" s="497"/>
      <c r="M40" s="133" t="s">
        <v>29</v>
      </c>
      <c r="Q40" s="135"/>
      <c r="R40" s="128"/>
      <c r="S40" s="128"/>
      <c r="T40" s="128"/>
      <c r="U40" s="7"/>
      <c r="V40" s="336"/>
      <c r="W40" s="336"/>
      <c r="X40" s="336"/>
      <c r="Y40" s="336"/>
      <c r="Z40" s="336"/>
      <c r="AA40" s="336"/>
      <c r="AB40" s="336"/>
      <c r="AC40" s="336"/>
    </row>
    <row r="41" spans="1:29" s="133" customFormat="1" ht="15.75" customHeight="1" thickTop="1">
      <c r="B41" s="136"/>
      <c r="C41" s="137"/>
      <c r="E41" s="138" t="s">
        <v>131</v>
      </c>
      <c r="F41" s="139"/>
      <c r="G41" s="140"/>
      <c r="H41" s="139"/>
      <c r="I41" s="139"/>
      <c r="J41" s="139"/>
      <c r="K41" s="499">
        <f>SUM(K39:K40)</f>
        <v>20000</v>
      </c>
      <c r="L41" s="499"/>
      <c r="M41" s="139" t="s">
        <v>29</v>
      </c>
      <c r="Q41" s="135"/>
      <c r="R41" s="128"/>
      <c r="S41" s="128"/>
      <c r="T41" s="128"/>
      <c r="U41" s="7"/>
    </row>
    <row r="42" spans="1:29" s="133" customFormat="1" ht="15.75" customHeight="1">
      <c r="B42" s="136"/>
      <c r="C42" s="137"/>
      <c r="E42" s="141"/>
      <c r="F42" s="342"/>
      <c r="G42" s="136"/>
      <c r="H42" s="342"/>
      <c r="I42" s="342"/>
      <c r="J42" s="342"/>
      <c r="K42" s="137"/>
      <c r="L42" s="137"/>
      <c r="M42" s="342"/>
      <c r="Q42" s="135"/>
      <c r="R42" s="128"/>
      <c r="S42" s="128"/>
      <c r="T42" s="128"/>
      <c r="U42" s="7"/>
    </row>
    <row r="43" spans="1:29" ht="15.75" customHeight="1">
      <c r="B43" s="142"/>
      <c r="C43" s="470">
        <f>$K$41</f>
        <v>20000</v>
      </c>
      <c r="D43" s="471"/>
      <c r="E43" s="471"/>
      <c r="F43" s="452" t="s">
        <v>132</v>
      </c>
      <c r="G43" s="472"/>
      <c r="H43" s="491">
        <f>$P$21</f>
        <v>6</v>
      </c>
      <c r="I43" s="491"/>
      <c r="J43" s="330" t="s">
        <v>133</v>
      </c>
      <c r="K43" s="452">
        <f>ROUND(C43*H43,0)</f>
        <v>120000</v>
      </c>
      <c r="L43" s="452"/>
      <c r="M43" s="471"/>
      <c r="N43" s="330" t="s">
        <v>29</v>
      </c>
      <c r="Q43" s="39">
        <f>H43</f>
        <v>6</v>
      </c>
      <c r="V43" s="133"/>
      <c r="W43" s="133"/>
      <c r="X43" s="133"/>
      <c r="Y43" s="133"/>
      <c r="Z43" s="133"/>
      <c r="AA43" s="133"/>
      <c r="AB43" s="133"/>
      <c r="AC43" s="133"/>
    </row>
    <row r="44" spans="1:29" s="144" customFormat="1" ht="15.75" customHeight="1">
      <c r="A44" s="336"/>
      <c r="B44" s="336"/>
      <c r="C44" s="336"/>
      <c r="D44" s="336"/>
      <c r="E44" s="336"/>
      <c r="F44" s="336"/>
      <c r="G44" s="336"/>
      <c r="H44" s="336"/>
      <c r="I44" s="336"/>
      <c r="J44" s="336"/>
      <c r="K44" s="336"/>
      <c r="L44" s="336"/>
      <c r="M44" s="336"/>
      <c r="N44" s="336"/>
      <c r="O44" s="336"/>
      <c r="P44" s="336"/>
      <c r="Q44" s="143"/>
      <c r="R44" s="128"/>
      <c r="S44" s="128"/>
      <c r="T44" s="128"/>
      <c r="U44" s="7"/>
      <c r="V44" s="133"/>
      <c r="W44" s="133"/>
      <c r="X44" s="133"/>
      <c r="Y44" s="133"/>
      <c r="Z44" s="133"/>
      <c r="AA44" s="133"/>
      <c r="AB44" s="133"/>
      <c r="AC44" s="133"/>
    </row>
    <row r="45" spans="1:29" ht="15.75" customHeight="1">
      <c r="A45" s="21" t="s">
        <v>27</v>
      </c>
      <c r="B45" s="106" t="s">
        <v>67</v>
      </c>
      <c r="C45" s="329"/>
      <c r="D45" s="329"/>
      <c r="E45" s="329"/>
      <c r="F45" s="495"/>
      <c r="G45" s="496"/>
      <c r="H45" s="496"/>
      <c r="I45" s="145"/>
      <c r="J45" s="328">
        <f>J32</f>
        <v>0.9</v>
      </c>
      <c r="K45" s="455" t="e">
        <f>K56*J45</f>
        <v>#REF!</v>
      </c>
      <c r="L45" s="453"/>
      <c r="M45" s="453"/>
      <c r="N45" s="453"/>
      <c r="O45" s="453"/>
      <c r="P45" s="107" t="s">
        <v>29</v>
      </c>
      <c r="Q45" s="108" t="e">
        <f>K45</f>
        <v>#REF!</v>
      </c>
      <c r="V45" s="133"/>
      <c r="W45" s="133"/>
      <c r="X45" s="133"/>
      <c r="Y45" s="133"/>
      <c r="Z45" s="133"/>
      <c r="AA45" s="133"/>
      <c r="AB45" s="133"/>
      <c r="AC45" s="133"/>
    </row>
    <row r="46" spans="1:29" ht="18" customHeight="1">
      <c r="B46" s="336" t="s">
        <v>134</v>
      </c>
      <c r="K46" s="331"/>
      <c r="L46" s="331"/>
      <c r="M46" s="331"/>
      <c r="N46" s="331"/>
    </row>
    <row r="47" spans="1:29" s="133" customFormat="1" ht="18" customHeight="1">
      <c r="B47" s="333"/>
      <c r="C47" s="497">
        <v>19570000</v>
      </c>
      <c r="D47" s="453"/>
      <c r="E47" s="453"/>
      <c r="F47" s="497" t="s">
        <v>135</v>
      </c>
      <c r="G47" s="497"/>
      <c r="H47" s="333" t="s">
        <v>30</v>
      </c>
      <c r="I47" s="360" t="e">
        <f>U8</f>
        <v>#REF!</v>
      </c>
      <c r="J47" s="333" t="s">
        <v>136</v>
      </c>
      <c r="K47" s="493" t="e">
        <f>ROUND(C47*I47*10^(-7),0)</f>
        <v>#REF!</v>
      </c>
      <c r="L47" s="494"/>
      <c r="M47" s="333" t="s">
        <v>137</v>
      </c>
      <c r="N47" s="325"/>
      <c r="Q47" s="135"/>
      <c r="R47" s="146"/>
      <c r="S47" s="146"/>
      <c r="T47" s="146"/>
      <c r="U47" s="147"/>
      <c r="V47" s="144"/>
      <c r="W47" s="144"/>
      <c r="X47" s="144"/>
      <c r="Y47" s="144"/>
      <c r="Z47" s="144"/>
      <c r="AA47" s="144"/>
      <c r="AB47" s="144"/>
      <c r="AC47" s="144"/>
    </row>
    <row r="48" spans="1:29" s="133" customFormat="1" ht="15.75" customHeight="1">
      <c r="B48" s="333"/>
      <c r="C48" s="333"/>
      <c r="D48" s="333"/>
      <c r="E48" s="333" t="e">
        <f>K47</f>
        <v>#REF!</v>
      </c>
      <c r="F48" s="497" t="s">
        <v>42</v>
      </c>
      <c r="G48" s="497"/>
      <c r="H48" s="333" t="s">
        <v>30</v>
      </c>
      <c r="I48" s="333">
        <v>8</v>
      </c>
      <c r="J48" s="333" t="s">
        <v>138</v>
      </c>
      <c r="K48" s="493" t="e">
        <f>ROUND(E48*I48,0)</f>
        <v>#REF!</v>
      </c>
      <c r="L48" s="493"/>
      <c r="M48" s="333" t="s">
        <v>139</v>
      </c>
      <c r="N48" s="325"/>
      <c r="Q48" s="135"/>
      <c r="R48" s="128"/>
      <c r="S48" s="128"/>
      <c r="T48" s="128"/>
      <c r="U48" s="7"/>
      <c r="V48" s="336"/>
      <c r="W48" s="336"/>
      <c r="X48" s="336"/>
      <c r="Y48" s="336"/>
      <c r="Z48" s="336"/>
      <c r="AA48" s="336"/>
      <c r="AB48" s="336"/>
      <c r="AC48" s="336"/>
    </row>
    <row r="49" spans="1:29" ht="15.75" customHeight="1">
      <c r="D49" s="332"/>
      <c r="E49" s="332" t="s">
        <v>140</v>
      </c>
      <c r="F49" s="332"/>
      <c r="G49" s="332"/>
      <c r="H49" s="332"/>
      <c r="I49" s="148" t="s">
        <v>141</v>
      </c>
      <c r="J49" s="332"/>
      <c r="K49" s="488" t="e">
        <f>K48</f>
        <v>#REF!</v>
      </c>
      <c r="L49" s="488"/>
      <c r="M49" s="326" t="s">
        <v>139</v>
      </c>
      <c r="N49" s="326"/>
    </row>
    <row r="50" spans="1:29" ht="15.75" customHeight="1">
      <c r="B50" s="336" t="s">
        <v>142</v>
      </c>
      <c r="I50" s="149"/>
      <c r="K50" s="331"/>
      <c r="L50" s="331"/>
      <c r="M50" s="331"/>
      <c r="N50" s="331"/>
      <c r="V50" s="133"/>
      <c r="W50" s="133"/>
      <c r="X50" s="133"/>
      <c r="Y50" s="133"/>
      <c r="Z50" s="133"/>
      <c r="AA50" s="133"/>
      <c r="AB50" s="133"/>
      <c r="AC50" s="133"/>
    </row>
    <row r="51" spans="1:29" s="133" customFormat="1" ht="15.75" customHeight="1">
      <c r="B51" s="492" t="s">
        <v>143</v>
      </c>
      <c r="C51" s="492"/>
      <c r="D51" s="493" t="e">
        <f>U8</f>
        <v>#REF!</v>
      </c>
      <c r="E51" s="494"/>
      <c r="F51" s="333" t="s">
        <v>144</v>
      </c>
      <c r="H51" s="333" t="s">
        <v>30</v>
      </c>
      <c r="I51" s="150">
        <v>10</v>
      </c>
      <c r="J51" s="333" t="s">
        <v>145</v>
      </c>
      <c r="K51" s="493" t="e">
        <f>D51*I51</f>
        <v>#REF!</v>
      </c>
      <c r="L51" s="493"/>
      <c r="M51" s="333" t="s">
        <v>139</v>
      </c>
      <c r="N51" s="325"/>
      <c r="Q51" s="135"/>
      <c r="R51" s="128"/>
      <c r="S51" s="128"/>
      <c r="T51" s="128"/>
      <c r="U51" s="7"/>
    </row>
    <row r="52" spans="1:29" s="133" customFormat="1" ht="15.75" customHeight="1">
      <c r="B52" s="492" t="s">
        <v>146</v>
      </c>
      <c r="C52" s="492"/>
      <c r="D52" s="493" t="e">
        <f>K51</f>
        <v>#REF!</v>
      </c>
      <c r="E52" s="494"/>
      <c r="F52" s="333" t="s">
        <v>144</v>
      </c>
      <c r="H52" s="333" t="s">
        <v>30</v>
      </c>
      <c r="I52" s="151">
        <v>0.1</v>
      </c>
      <c r="J52" s="333"/>
      <c r="K52" s="493" t="e">
        <f>ROUND(D52*I52,0)</f>
        <v>#REF!</v>
      </c>
      <c r="L52" s="493"/>
      <c r="M52" s="333" t="s">
        <v>139</v>
      </c>
      <c r="N52" s="325"/>
      <c r="Q52" s="135"/>
      <c r="R52" s="128"/>
      <c r="S52" s="128"/>
      <c r="T52" s="128"/>
      <c r="U52" s="7"/>
      <c r="V52" s="336"/>
      <c r="W52" s="336"/>
      <c r="X52" s="336"/>
      <c r="Y52" s="336"/>
      <c r="Z52" s="336"/>
      <c r="AA52" s="336"/>
      <c r="AB52" s="336"/>
      <c r="AC52" s="336"/>
    </row>
    <row r="53" spans="1:29" ht="15.75" customHeight="1" thickBot="1">
      <c r="D53" s="332"/>
      <c r="E53" s="332" t="s">
        <v>140</v>
      </c>
      <c r="F53" s="332"/>
      <c r="G53" s="332"/>
      <c r="H53" s="332"/>
      <c r="I53" s="148" t="s">
        <v>141</v>
      </c>
      <c r="J53" s="332"/>
      <c r="K53" s="488" t="e">
        <f>K51+K52</f>
        <v>#REF!</v>
      </c>
      <c r="L53" s="488"/>
      <c r="M53" s="326" t="s">
        <v>139</v>
      </c>
      <c r="N53" s="326"/>
    </row>
    <row r="54" spans="1:29" ht="15.75" customHeight="1" thickTop="1">
      <c r="D54" s="152"/>
      <c r="E54" s="152" t="s">
        <v>147</v>
      </c>
      <c r="F54" s="152"/>
      <c r="G54" s="152"/>
      <c r="H54" s="152"/>
      <c r="I54" s="153" t="s">
        <v>141</v>
      </c>
      <c r="J54" s="152"/>
      <c r="K54" s="489" t="e">
        <f>ROUND(K49+K53,0)</f>
        <v>#REF!</v>
      </c>
      <c r="L54" s="489"/>
      <c r="M54" s="335" t="s">
        <v>139</v>
      </c>
      <c r="N54" s="335"/>
      <c r="V54" s="133"/>
      <c r="W54" s="133"/>
      <c r="X54" s="133"/>
      <c r="Y54" s="133"/>
      <c r="Z54" s="133"/>
      <c r="AA54" s="133"/>
      <c r="AB54" s="133"/>
      <c r="AC54" s="133"/>
    </row>
    <row r="55" spans="1:29" ht="15.75" customHeight="1">
      <c r="I55" s="149"/>
      <c r="K55" s="331"/>
      <c r="L55" s="331"/>
      <c r="M55" s="331"/>
      <c r="N55" s="331"/>
      <c r="V55" s="133"/>
      <c r="W55" s="133"/>
      <c r="X55" s="133"/>
      <c r="Y55" s="133"/>
      <c r="Z55" s="133"/>
      <c r="AA55" s="133"/>
      <c r="AB55" s="133"/>
      <c r="AC55" s="133"/>
    </row>
    <row r="56" spans="1:29" ht="15.75" customHeight="1">
      <c r="B56" s="142"/>
      <c r="C56" s="470" t="e">
        <f>K54</f>
        <v>#REF!</v>
      </c>
      <c r="D56" s="490"/>
      <c r="E56" s="490"/>
      <c r="F56" s="452" t="s">
        <v>132</v>
      </c>
      <c r="G56" s="472"/>
      <c r="H56" s="491">
        <f>ROUND(P21/4,0)</f>
        <v>2</v>
      </c>
      <c r="I56" s="491"/>
      <c r="J56" s="330" t="s">
        <v>165</v>
      </c>
      <c r="K56" s="452" t="e">
        <f>ROUND(C56*H56,0)</f>
        <v>#REF!</v>
      </c>
      <c r="L56" s="452"/>
      <c r="M56" s="471"/>
      <c r="N56" s="330" t="s">
        <v>29</v>
      </c>
      <c r="Q56" s="39">
        <f>H56</f>
        <v>2</v>
      </c>
      <c r="R56" s="128" t="s">
        <v>148</v>
      </c>
    </row>
    <row r="57" spans="1:29" s="144" customFormat="1" ht="15.75" customHeight="1">
      <c r="A57" s="336"/>
      <c r="B57" s="336"/>
      <c r="C57" s="336"/>
      <c r="D57" s="336"/>
      <c r="E57" s="336"/>
      <c r="F57" s="336"/>
      <c r="G57" s="336"/>
      <c r="H57" s="336"/>
      <c r="I57" s="149"/>
      <c r="J57" s="336"/>
      <c r="K57" s="331"/>
      <c r="L57" s="331"/>
      <c r="M57" s="331"/>
      <c r="N57" s="331"/>
      <c r="O57" s="336"/>
      <c r="P57" s="336"/>
      <c r="Q57" s="143"/>
      <c r="R57" s="128"/>
      <c r="S57" s="128"/>
      <c r="T57" s="128"/>
      <c r="U57" s="7"/>
      <c r="V57" s="336"/>
      <c r="W57" s="336"/>
      <c r="X57" s="336"/>
      <c r="Y57" s="336"/>
      <c r="Z57" s="336"/>
      <c r="AA57" s="336"/>
      <c r="AB57" s="336"/>
      <c r="AC57" s="336"/>
    </row>
    <row r="58" spans="1:29" ht="15.75" customHeight="1">
      <c r="A58" s="21" t="s">
        <v>27</v>
      </c>
      <c r="B58" s="106" t="s">
        <v>69</v>
      </c>
      <c r="C58" s="319" t="s">
        <v>149</v>
      </c>
      <c r="D58" s="329"/>
      <c r="E58" s="329"/>
      <c r="F58" s="331"/>
      <c r="G58" s="319"/>
      <c r="H58" s="8"/>
      <c r="I58" s="154"/>
      <c r="J58" s="328">
        <f>J32</f>
        <v>0.9</v>
      </c>
      <c r="K58" s="455" t="e">
        <f>K59*J58</f>
        <v>#REF!</v>
      </c>
      <c r="L58" s="453"/>
      <c r="M58" s="453"/>
      <c r="N58" s="453"/>
      <c r="O58" s="453"/>
      <c r="P58" s="107" t="s">
        <v>29</v>
      </c>
      <c r="Q58" s="108"/>
      <c r="R58" s="128" t="s">
        <v>150</v>
      </c>
    </row>
    <row r="59" spans="1:29" ht="18" customHeight="1">
      <c r="B59" s="142" t="s">
        <v>151</v>
      </c>
      <c r="C59" s="330"/>
      <c r="D59" s="155"/>
      <c r="E59" s="324">
        <f>ROUND(P21*40%,1)</f>
        <v>2.4</v>
      </c>
      <c r="F59" s="486" t="s">
        <v>152</v>
      </c>
      <c r="G59" s="486"/>
      <c r="H59" s="452" t="e">
        <f>U10</f>
        <v>#REF!</v>
      </c>
      <c r="I59" s="452"/>
      <c r="J59" s="330" t="s">
        <v>153</v>
      </c>
      <c r="K59" s="452" t="e">
        <f>ROUND(E59*H59,0)</f>
        <v>#REF!</v>
      </c>
      <c r="L59" s="452"/>
      <c r="M59" s="453"/>
      <c r="N59" s="330" t="s">
        <v>29</v>
      </c>
      <c r="Q59" s="39">
        <f>E59</f>
        <v>2.4</v>
      </c>
      <c r="R59" s="128" t="s">
        <v>154</v>
      </c>
      <c r="U59" s="7" t="e">
        <f>K58</f>
        <v>#REF!</v>
      </c>
    </row>
    <row r="60" spans="1:29" ht="15.75" customHeight="1">
      <c r="D60" s="330"/>
      <c r="E60" s="330"/>
      <c r="F60" s="330"/>
      <c r="G60" s="330"/>
      <c r="H60" s="330"/>
      <c r="I60" s="330"/>
      <c r="J60" s="330"/>
      <c r="K60" s="330"/>
      <c r="L60" s="330"/>
      <c r="M60" s="330"/>
      <c r="N60" s="330"/>
      <c r="R60" s="146"/>
      <c r="S60" s="146"/>
      <c r="T60" s="146"/>
      <c r="U60" s="147"/>
      <c r="V60" s="144"/>
      <c r="W60" s="144"/>
      <c r="X60" s="144"/>
      <c r="Y60" s="144"/>
      <c r="Z60" s="144"/>
      <c r="AA60" s="144"/>
      <c r="AB60" s="144"/>
      <c r="AC60" s="144"/>
    </row>
    <row r="61" spans="1:29" ht="15.75" customHeight="1">
      <c r="A61" s="21" t="s">
        <v>27</v>
      </c>
      <c r="B61" s="106" t="s">
        <v>155</v>
      </c>
      <c r="C61" s="329"/>
      <c r="D61" s="329"/>
      <c r="E61" s="329"/>
      <c r="F61" s="487"/>
      <c r="G61" s="453"/>
      <c r="H61" s="8"/>
      <c r="I61" s="154"/>
      <c r="J61" s="328">
        <f>J32</f>
        <v>0.9</v>
      </c>
      <c r="K61" s="455" t="e">
        <f>K62*J61</f>
        <v>#REF!</v>
      </c>
      <c r="L61" s="453"/>
      <c r="M61" s="453"/>
      <c r="N61" s="453"/>
      <c r="O61" s="453"/>
      <c r="P61" s="107" t="s">
        <v>29</v>
      </c>
      <c r="Q61" s="108" t="e">
        <f>K61</f>
        <v>#REF!</v>
      </c>
      <c r="R61" s="128" t="s">
        <v>156</v>
      </c>
    </row>
    <row r="62" spans="1:29" ht="18" customHeight="1">
      <c r="B62" s="142" t="s">
        <v>157</v>
      </c>
      <c r="C62" s="324">
        <f>P21</f>
        <v>6</v>
      </c>
      <c r="D62" s="155" t="s">
        <v>158</v>
      </c>
      <c r="E62" s="330"/>
      <c r="F62" s="452" t="e">
        <f>U7</f>
        <v>#REF!</v>
      </c>
      <c r="G62" s="452"/>
      <c r="H62" s="452" t="s">
        <v>159</v>
      </c>
      <c r="I62" s="452"/>
      <c r="J62" s="330" t="s">
        <v>160</v>
      </c>
      <c r="K62" s="452" t="e">
        <f>ROUND(C62*F62*0.1,0)</f>
        <v>#REF!</v>
      </c>
      <c r="L62" s="452"/>
      <c r="M62" s="453"/>
      <c r="N62" s="330" t="s">
        <v>29</v>
      </c>
    </row>
    <row r="63" spans="1:29" ht="15.75" customHeight="1"/>
    <row r="64" spans="1:29" ht="15.75" customHeight="1">
      <c r="A64" s="21" t="s">
        <v>27</v>
      </c>
      <c r="B64" s="106" t="s">
        <v>161</v>
      </c>
      <c r="C64" s="483" t="s">
        <v>162</v>
      </c>
      <c r="D64" s="484"/>
      <c r="E64" s="484"/>
      <c r="F64" s="485">
        <v>0.05</v>
      </c>
      <c r="G64" s="485"/>
      <c r="H64" s="8"/>
      <c r="I64" s="154"/>
      <c r="J64" s="328">
        <f>J32</f>
        <v>0.9</v>
      </c>
      <c r="K64" s="455" t="e">
        <f>K65*J64</f>
        <v>#REF!</v>
      </c>
      <c r="L64" s="453"/>
      <c r="M64" s="453"/>
      <c r="N64" s="453"/>
      <c r="O64" s="453"/>
      <c r="P64" s="107" t="s">
        <v>29</v>
      </c>
      <c r="Q64" s="108" t="e">
        <f>K64</f>
        <v>#REF!</v>
      </c>
    </row>
    <row r="65" spans="1:29" ht="18" customHeight="1">
      <c r="B65" s="156"/>
      <c r="C65" s="324">
        <f>P19</f>
        <v>17</v>
      </c>
      <c r="D65" s="155" t="s">
        <v>158</v>
      </c>
      <c r="E65" s="330"/>
      <c r="F65" s="452" t="e">
        <f>U7</f>
        <v>#REF!</v>
      </c>
      <c r="G65" s="452"/>
      <c r="H65" s="452" t="s">
        <v>159</v>
      </c>
      <c r="I65" s="452"/>
      <c r="J65" s="157">
        <v>0.05</v>
      </c>
      <c r="K65" s="452" t="e">
        <f>INT(C65*F65*J65)</f>
        <v>#REF!</v>
      </c>
      <c r="L65" s="452"/>
      <c r="M65" s="453"/>
      <c r="N65" s="330" t="s">
        <v>29</v>
      </c>
    </row>
    <row r="66" spans="1:29" ht="15.75" customHeight="1"/>
    <row r="67" spans="1:29" ht="15.75" customHeight="1">
      <c r="A67" s="182" t="s">
        <v>27</v>
      </c>
      <c r="B67" s="183" t="s">
        <v>43</v>
      </c>
      <c r="C67" s="184"/>
      <c r="D67" s="184"/>
      <c r="E67" s="184"/>
      <c r="F67" s="477"/>
      <c r="G67" s="478"/>
      <c r="H67" s="478"/>
      <c r="I67" s="185"/>
      <c r="J67" s="328">
        <f>J32</f>
        <v>0.9</v>
      </c>
      <c r="K67" s="479">
        <f>L77*J67</f>
        <v>77940</v>
      </c>
      <c r="L67" s="480"/>
      <c r="M67" s="480"/>
      <c r="N67" s="480"/>
      <c r="O67" s="480"/>
      <c r="P67" s="108" t="s">
        <v>29</v>
      </c>
      <c r="Q67" s="176">
        <f>K67</f>
        <v>77940</v>
      </c>
      <c r="R67" s="177"/>
      <c r="S67" s="177"/>
    </row>
    <row r="68" spans="1:29" ht="15" customHeight="1">
      <c r="A68" s="39"/>
      <c r="B68" s="186" t="s">
        <v>179</v>
      </c>
      <c r="C68" s="361">
        <v>3</v>
      </c>
      <c r="D68" s="187" t="s">
        <v>180</v>
      </c>
      <c r="E68" s="187"/>
      <c r="F68" s="187"/>
      <c r="G68" s="187"/>
      <c r="H68" s="187"/>
      <c r="I68" s="187"/>
      <c r="J68" s="187"/>
      <c r="K68" s="187"/>
      <c r="L68" s="187"/>
      <c r="M68" s="187"/>
      <c r="N68" s="187"/>
      <c r="O68" s="187"/>
      <c r="P68" s="188"/>
      <c r="Q68" s="178"/>
      <c r="R68" s="177" t="s">
        <v>28</v>
      </c>
      <c r="S68" s="177" t="s">
        <v>166</v>
      </c>
    </row>
    <row r="69" spans="1:29" ht="15" customHeight="1">
      <c r="A69" s="39"/>
      <c r="B69" s="339" t="s">
        <v>32</v>
      </c>
      <c r="C69" s="187"/>
      <c r="D69" s="187"/>
      <c r="E69" s="187"/>
      <c r="F69" s="187"/>
      <c r="G69" s="187"/>
      <c r="H69" s="187"/>
      <c r="I69" s="187"/>
      <c r="J69" s="187"/>
      <c r="K69" s="187"/>
      <c r="L69" s="187"/>
      <c r="M69" s="187"/>
      <c r="N69" s="187"/>
      <c r="O69" s="187"/>
      <c r="P69" s="188"/>
      <c r="Q69" s="178"/>
      <c r="R69" s="177" t="s">
        <v>26</v>
      </c>
      <c r="S69" s="177" t="s">
        <v>167</v>
      </c>
    </row>
    <row r="70" spans="1:29" ht="15" customHeight="1">
      <c r="A70" s="39"/>
      <c r="B70" s="481" t="s">
        <v>168</v>
      </c>
      <c r="C70" s="481"/>
      <c r="D70" s="481"/>
      <c r="E70" s="481"/>
      <c r="F70" s="481"/>
      <c r="G70" s="481"/>
      <c r="H70" s="481"/>
      <c r="I70" s="481"/>
      <c r="J70" s="482"/>
      <c r="K70" s="482"/>
      <c r="L70" s="187"/>
      <c r="M70" s="187"/>
      <c r="N70" s="187"/>
      <c r="O70" s="187"/>
      <c r="P70" s="188"/>
      <c r="Q70" s="178"/>
      <c r="R70" s="177" t="s">
        <v>164</v>
      </c>
      <c r="S70" s="177"/>
    </row>
    <row r="71" spans="1:29" ht="15" customHeight="1">
      <c r="A71" s="39"/>
      <c r="B71" s="362" t="s">
        <v>33</v>
      </c>
      <c r="C71" s="362"/>
      <c r="D71" s="362"/>
      <c r="E71" s="362"/>
      <c r="F71" s="362"/>
      <c r="G71" s="362"/>
      <c r="H71" s="362"/>
      <c r="I71" s="362"/>
      <c r="J71" s="363"/>
      <c r="K71" s="363"/>
      <c r="L71" s="364"/>
      <c r="M71" s="364"/>
      <c r="N71" s="364"/>
      <c r="O71" s="364"/>
      <c r="P71" s="368"/>
      <c r="Q71" s="178"/>
      <c r="R71" s="177"/>
      <c r="S71" s="177"/>
    </row>
    <row r="72" spans="1:29" ht="15" customHeight="1">
      <c r="A72" s="39"/>
      <c r="B72" s="473" t="s">
        <v>181</v>
      </c>
      <c r="C72" s="474"/>
      <c r="D72" s="474"/>
      <c r="E72" s="474"/>
      <c r="F72" s="474"/>
      <c r="G72" s="474"/>
      <c r="H72" s="474"/>
      <c r="I72" s="474"/>
      <c r="J72" s="474"/>
      <c r="K72" s="474"/>
      <c r="L72" s="187"/>
      <c r="M72" s="187"/>
      <c r="N72" s="187"/>
      <c r="O72" s="187"/>
      <c r="P72" s="188"/>
      <c r="Q72" s="178"/>
      <c r="R72" s="177"/>
      <c r="S72" s="177"/>
    </row>
    <row r="73" spans="1:29" ht="15" customHeight="1">
      <c r="A73" s="39"/>
      <c r="B73" s="338" t="s">
        <v>194</v>
      </c>
      <c r="C73" s="187"/>
      <c r="D73" s="187"/>
      <c r="E73" s="187"/>
      <c r="F73" s="187"/>
      <c r="G73" s="187"/>
      <c r="H73" s="338" t="s">
        <v>95</v>
      </c>
      <c r="I73" s="205">
        <v>12150</v>
      </c>
      <c r="J73" s="209">
        <f>C68</f>
        <v>3</v>
      </c>
      <c r="K73" s="475">
        <v>5150</v>
      </c>
      <c r="L73" s="475"/>
      <c r="M73" s="468">
        <f>I73*J73+K73</f>
        <v>41600</v>
      </c>
      <c r="N73" s="468"/>
      <c r="O73" s="468"/>
      <c r="P73" s="189" t="s">
        <v>34</v>
      </c>
      <c r="Q73" s="178"/>
      <c r="R73" s="177"/>
      <c r="S73" s="177"/>
    </row>
    <row r="74" spans="1:29" s="133" customFormat="1" ht="15" customHeight="1">
      <c r="A74" s="135"/>
      <c r="B74" s="190" t="s">
        <v>35</v>
      </c>
      <c r="C74" s="337"/>
      <c r="D74" s="476"/>
      <c r="E74" s="476"/>
      <c r="F74" s="337"/>
      <c r="G74" s="337"/>
      <c r="H74" s="469"/>
      <c r="I74" s="469"/>
      <c r="J74" s="337"/>
      <c r="K74" s="469"/>
      <c r="L74" s="469"/>
      <c r="M74" s="337"/>
      <c r="N74" s="337"/>
      <c r="O74" s="187"/>
      <c r="P74" s="188"/>
      <c r="Q74" s="179"/>
      <c r="R74" s="177"/>
      <c r="S74" s="177"/>
      <c r="T74" s="128"/>
      <c r="U74" s="7"/>
      <c r="V74" s="336"/>
      <c r="W74" s="336"/>
      <c r="X74" s="336"/>
      <c r="Y74" s="336"/>
      <c r="Z74" s="336"/>
      <c r="AA74" s="336"/>
      <c r="AB74" s="336"/>
      <c r="AC74" s="336"/>
    </row>
    <row r="75" spans="1:29" s="133" customFormat="1" ht="15" customHeight="1">
      <c r="A75" s="135"/>
      <c r="B75" s="191" t="s">
        <v>195</v>
      </c>
      <c r="C75" s="192"/>
      <c r="D75" s="193"/>
      <c r="E75" s="193"/>
      <c r="F75" s="337"/>
      <c r="G75" s="337"/>
      <c r="H75" s="206" t="s">
        <v>95</v>
      </c>
      <c r="I75" s="205">
        <v>300</v>
      </c>
      <c r="J75" s="207">
        <f>C68</f>
        <v>3</v>
      </c>
      <c r="K75" s="208">
        <v>50</v>
      </c>
      <c r="L75" s="468">
        <f>I75*J75*K75</f>
        <v>45000</v>
      </c>
      <c r="M75" s="468"/>
      <c r="N75" s="468"/>
      <c r="O75" s="468"/>
      <c r="P75" s="189" t="s">
        <v>34</v>
      </c>
      <c r="Q75" s="179"/>
      <c r="R75" s="177"/>
      <c r="S75" s="177"/>
      <c r="T75" s="128"/>
      <c r="U75" s="7"/>
      <c r="V75" s="336"/>
      <c r="W75" s="336"/>
      <c r="X75" s="336"/>
      <c r="Y75" s="336"/>
      <c r="Z75" s="336"/>
      <c r="AA75" s="336"/>
      <c r="AB75" s="336"/>
      <c r="AC75" s="336"/>
    </row>
    <row r="76" spans="1:29" s="133" customFormat="1" ht="15" customHeight="1">
      <c r="A76" s="135"/>
      <c r="B76" s="190" t="s">
        <v>36</v>
      </c>
      <c r="C76" s="187"/>
      <c r="D76" s="187"/>
      <c r="E76" s="187"/>
      <c r="F76" s="187"/>
      <c r="G76" s="187"/>
      <c r="H76" s="187"/>
      <c r="I76" s="187"/>
      <c r="J76" s="187"/>
      <c r="K76" s="469"/>
      <c r="L76" s="469"/>
      <c r="M76" s="187"/>
      <c r="N76" s="187"/>
      <c r="O76" s="187"/>
      <c r="P76" s="188"/>
      <c r="Q76" s="179"/>
      <c r="R76" s="177"/>
      <c r="S76" s="177"/>
      <c r="T76" s="128"/>
      <c r="U76" s="7"/>
      <c r="V76" s="336"/>
      <c r="W76" s="336"/>
      <c r="X76" s="336"/>
      <c r="Y76" s="336"/>
      <c r="Z76" s="336"/>
      <c r="AA76" s="336"/>
      <c r="AB76" s="336"/>
      <c r="AC76" s="336"/>
    </row>
    <row r="77" spans="1:29" ht="15" customHeight="1">
      <c r="A77" s="39"/>
      <c r="B77" s="338" t="s">
        <v>37</v>
      </c>
      <c r="C77" s="187"/>
      <c r="D77" s="187"/>
      <c r="E77" s="187"/>
      <c r="F77" s="187"/>
      <c r="G77" s="187"/>
      <c r="H77" s="187"/>
      <c r="I77" s="187" t="str">
        <f>M73&amp;"  +  "&amp;L75&amp;"   ="</f>
        <v>41600  +  45000   =</v>
      </c>
      <c r="J77" s="187"/>
      <c r="K77" s="187"/>
      <c r="L77" s="468">
        <f>M73+L75</f>
        <v>86600</v>
      </c>
      <c r="M77" s="468"/>
      <c r="N77" s="468"/>
      <c r="O77" s="468"/>
      <c r="P77" s="189" t="s">
        <v>34</v>
      </c>
      <c r="Q77" s="178"/>
      <c r="R77" s="177"/>
      <c r="S77" s="177"/>
      <c r="V77" s="133"/>
      <c r="W77" s="133"/>
      <c r="X77" s="133"/>
      <c r="Y77" s="133"/>
      <c r="Z77" s="133"/>
      <c r="AA77" s="133"/>
      <c r="AB77" s="133"/>
      <c r="AC77" s="133"/>
    </row>
    <row r="78" spans="1:29" ht="15" customHeight="1">
      <c r="B78" s="142"/>
      <c r="C78" s="470"/>
      <c r="D78" s="471"/>
      <c r="E78" s="471"/>
      <c r="F78" s="452"/>
      <c r="G78" s="472"/>
      <c r="H78" s="452"/>
      <c r="I78" s="452"/>
      <c r="J78" s="330"/>
      <c r="K78" s="452"/>
      <c r="L78" s="452"/>
      <c r="M78" s="471"/>
      <c r="N78" s="330"/>
      <c r="V78" s="133"/>
      <c r="W78" s="133"/>
      <c r="X78" s="133"/>
      <c r="Y78" s="133"/>
      <c r="Z78" s="133"/>
      <c r="AA78" s="133"/>
      <c r="AB78" s="133"/>
      <c r="AC78" s="133"/>
    </row>
    <row r="79" spans="1:29" s="3" customFormat="1" ht="20.100000000000001" customHeight="1">
      <c r="A79" s="4"/>
      <c r="B79" s="4"/>
      <c r="C79" s="4"/>
      <c r="D79" s="4"/>
      <c r="E79" s="4"/>
      <c r="F79" s="4"/>
      <c r="G79" s="4"/>
      <c r="H79" s="4"/>
      <c r="I79" s="4"/>
      <c r="J79" s="4"/>
      <c r="K79" s="4"/>
    </row>
    <row r="80" spans="1:29" s="144" customFormat="1" ht="15.75" customHeight="1">
      <c r="A80" s="336"/>
      <c r="B80" s="336"/>
      <c r="C80" s="336"/>
      <c r="D80" s="336"/>
      <c r="E80" s="336"/>
      <c r="F80" s="336"/>
      <c r="G80" s="336"/>
      <c r="H80" s="336"/>
      <c r="I80" s="336"/>
      <c r="J80" s="336"/>
      <c r="K80" s="336"/>
      <c r="L80" s="336"/>
      <c r="M80" s="336"/>
      <c r="N80" s="336"/>
      <c r="O80" s="336"/>
      <c r="P80" s="336"/>
      <c r="Q80" s="143"/>
      <c r="R80" s="128"/>
      <c r="S80" s="128"/>
      <c r="T80" s="128"/>
      <c r="U80" s="7"/>
      <c r="V80" s="133"/>
      <c r="W80" s="133"/>
      <c r="X80" s="133"/>
      <c r="Y80" s="133"/>
      <c r="Z80" s="133"/>
      <c r="AA80" s="133"/>
      <c r="AB80" s="133"/>
      <c r="AC80" s="133"/>
    </row>
    <row r="81" spans="1:63" ht="18" customHeight="1">
      <c r="A81" s="160" t="s">
        <v>31</v>
      </c>
      <c r="B81" s="158" t="s">
        <v>193</v>
      </c>
      <c r="C81" s="158"/>
      <c r="AP81" s="164" t="s">
        <v>1</v>
      </c>
      <c r="AQ81" s="133"/>
      <c r="AR81" s="133"/>
      <c r="AS81" s="133"/>
      <c r="AT81" s="133"/>
      <c r="AU81" s="133"/>
      <c r="AV81" s="133"/>
      <c r="AW81" s="133"/>
      <c r="AX81" s="133"/>
      <c r="AY81" s="133"/>
      <c r="AZ81" s="133"/>
      <c r="BA81" s="133"/>
      <c r="BB81" s="133"/>
      <c r="BC81" s="133"/>
      <c r="BD81" s="133"/>
      <c r="BE81" s="133"/>
      <c r="BF81" s="133"/>
      <c r="BG81" s="133"/>
      <c r="BH81" s="133"/>
      <c r="BI81" s="133"/>
      <c r="BJ81" s="133"/>
      <c r="BK81" s="133"/>
    </row>
    <row r="82" spans="1:63" ht="18" customHeight="1">
      <c r="A82" s="160"/>
      <c r="B82" s="336" t="s">
        <v>2</v>
      </c>
      <c r="C82" s="158"/>
      <c r="AP82" s="458" t="s">
        <v>3</v>
      </c>
      <c r="AQ82" s="458"/>
      <c r="AR82" s="458"/>
      <c r="AS82" s="458"/>
      <c r="AT82" s="458"/>
      <c r="AU82" s="458"/>
      <c r="AV82" s="458" t="s">
        <v>4</v>
      </c>
      <c r="AW82" s="458" t="s">
        <v>5</v>
      </c>
      <c r="AX82" s="458" t="s">
        <v>6</v>
      </c>
      <c r="AY82" s="458" t="s">
        <v>7</v>
      </c>
      <c r="AZ82" s="458"/>
      <c r="BA82" s="458"/>
      <c r="BB82" s="458"/>
      <c r="BC82" s="458"/>
      <c r="BD82" s="458"/>
      <c r="BE82" s="458"/>
      <c r="BF82" s="458"/>
      <c r="BG82" s="465" t="s">
        <v>8</v>
      </c>
      <c r="BH82" s="458"/>
      <c r="BI82" s="465" t="s">
        <v>9</v>
      </c>
      <c r="BJ82" s="458"/>
      <c r="BK82" s="458"/>
    </row>
    <row r="83" spans="1:63" ht="18" customHeight="1">
      <c r="A83" s="160"/>
      <c r="B83" s="170" t="s">
        <v>55</v>
      </c>
      <c r="C83" s="459" t="s">
        <v>10</v>
      </c>
      <c r="D83" s="460"/>
      <c r="E83" s="461"/>
      <c r="F83" s="459" t="s">
        <v>11</v>
      </c>
      <c r="G83" s="460"/>
      <c r="H83" s="460"/>
      <c r="I83" s="461"/>
      <c r="J83" s="170" t="s">
        <v>12</v>
      </c>
      <c r="K83" s="459" t="s">
        <v>13</v>
      </c>
      <c r="L83" s="460"/>
      <c r="M83" s="460"/>
      <c r="N83" s="460"/>
      <c r="O83" s="461"/>
      <c r="P83" s="321"/>
      <c r="AP83" s="458" t="s">
        <v>14</v>
      </c>
      <c r="AQ83" s="458"/>
      <c r="AR83" s="458"/>
      <c r="AS83" s="458"/>
      <c r="AT83" s="458" t="s">
        <v>15</v>
      </c>
      <c r="AU83" s="458"/>
      <c r="AV83" s="458"/>
      <c r="AW83" s="458"/>
      <c r="AX83" s="458"/>
      <c r="AY83" s="458" t="s">
        <v>16</v>
      </c>
      <c r="AZ83" s="458"/>
      <c r="BA83" s="458" t="s">
        <v>17</v>
      </c>
      <c r="BB83" s="458"/>
      <c r="BC83" s="458" t="s">
        <v>18</v>
      </c>
      <c r="BD83" s="458"/>
      <c r="BE83" s="458" t="s">
        <v>19</v>
      </c>
      <c r="BF83" s="458"/>
      <c r="BG83" s="458"/>
      <c r="BH83" s="458"/>
      <c r="BI83" s="458"/>
      <c r="BJ83" s="458"/>
      <c r="BK83" s="458"/>
    </row>
    <row r="84" spans="1:63" ht="18" customHeight="1">
      <c r="A84" s="160"/>
      <c r="B84" s="170" t="str">
        <f>+C3</f>
        <v>죽포교</v>
      </c>
      <c r="C84" s="459">
        <f>+C8</f>
        <v>20</v>
      </c>
      <c r="D84" s="460"/>
      <c r="E84" s="461"/>
      <c r="F84" s="462" t="s">
        <v>176</v>
      </c>
      <c r="G84" s="463"/>
      <c r="H84" s="463"/>
      <c r="I84" s="464"/>
      <c r="J84" s="175">
        <f>+E8</f>
        <v>2</v>
      </c>
      <c r="K84" s="462"/>
      <c r="L84" s="463"/>
      <c r="M84" s="463"/>
      <c r="N84" s="463"/>
      <c r="O84" s="464"/>
      <c r="AP84" s="465" t="s">
        <v>20</v>
      </c>
      <c r="AQ84" s="466" t="s">
        <v>21</v>
      </c>
      <c r="AR84" s="466"/>
      <c r="AS84" s="466"/>
      <c r="AT84" s="458" t="s">
        <v>22</v>
      </c>
      <c r="AU84" s="458"/>
      <c r="AV84" s="457">
        <v>1</v>
      </c>
      <c r="AW84" s="458" t="s">
        <v>23</v>
      </c>
      <c r="AX84" s="348" t="s">
        <v>89</v>
      </c>
      <c r="AY84" s="457">
        <v>1</v>
      </c>
      <c r="AZ84" s="457"/>
      <c r="BA84" s="457">
        <v>1</v>
      </c>
      <c r="BB84" s="457"/>
      <c r="BC84" s="457">
        <v>2</v>
      </c>
      <c r="BD84" s="457"/>
      <c r="BE84" s="457">
        <v>2</v>
      </c>
      <c r="BF84" s="457"/>
      <c r="BG84" s="458"/>
      <c r="BH84" s="458"/>
      <c r="BI84" s="458">
        <v>14</v>
      </c>
      <c r="BJ84" s="458"/>
      <c r="BK84" s="458"/>
    </row>
    <row r="85" spans="1:63" ht="18" customHeight="1">
      <c r="A85" s="160"/>
      <c r="AP85" s="458"/>
      <c r="AQ85" s="466"/>
      <c r="AR85" s="466"/>
      <c r="AS85" s="466"/>
      <c r="AT85" s="458"/>
      <c r="AU85" s="458"/>
      <c r="AV85" s="457"/>
      <c r="AW85" s="458"/>
      <c r="AX85" s="348" t="s">
        <v>24</v>
      </c>
      <c r="AY85" s="458">
        <v>0.75</v>
      </c>
      <c r="AZ85" s="458"/>
      <c r="BA85" s="458">
        <v>0.75</v>
      </c>
      <c r="BB85" s="458"/>
      <c r="BC85" s="458">
        <v>0.75</v>
      </c>
      <c r="BD85" s="458"/>
      <c r="BE85" s="458">
        <v>0.75</v>
      </c>
      <c r="BF85" s="458"/>
      <c r="BG85" s="458">
        <v>3.8</v>
      </c>
      <c r="BH85" s="458"/>
      <c r="BI85" s="458"/>
      <c r="BJ85" s="458"/>
      <c r="BK85" s="458"/>
    </row>
    <row r="86" spans="1:63" ht="18" customHeight="1">
      <c r="A86" s="160"/>
      <c r="B86" s="336" t="s">
        <v>185</v>
      </c>
      <c r="AP86" s="458"/>
      <c r="AQ86" s="467" t="s">
        <v>25</v>
      </c>
      <c r="AR86" s="466"/>
      <c r="AS86" s="466"/>
      <c r="AT86" s="458" t="s">
        <v>22</v>
      </c>
      <c r="AU86" s="458"/>
      <c r="AV86" s="350">
        <v>1</v>
      </c>
      <c r="AW86" s="349" t="s">
        <v>23</v>
      </c>
      <c r="AX86" s="348" t="s">
        <v>89</v>
      </c>
      <c r="AY86" s="457">
        <v>1</v>
      </c>
      <c r="AZ86" s="457"/>
      <c r="BA86" s="457">
        <v>1</v>
      </c>
      <c r="BB86" s="457"/>
      <c r="BC86" s="457">
        <v>2</v>
      </c>
      <c r="BD86" s="457"/>
      <c r="BE86" s="457">
        <v>2</v>
      </c>
      <c r="BF86" s="457"/>
      <c r="BG86" s="458"/>
      <c r="BH86" s="458"/>
      <c r="BI86" s="458"/>
      <c r="BJ86" s="458"/>
      <c r="BK86" s="458"/>
    </row>
    <row r="87" spans="1:63" ht="18" customHeight="1">
      <c r="A87" s="160"/>
      <c r="B87" s="211" t="str">
        <f>"  ·현지작업일 : "&amp;P88&amp;" 일"</f>
        <v xml:space="preserve">  ·현지작업일 : 0.5 일</v>
      </c>
      <c r="C87" s="158"/>
      <c r="G87" s="171"/>
      <c r="H87" s="171"/>
      <c r="I87" s="172"/>
      <c r="J87" s="172"/>
      <c r="K87" s="345"/>
      <c r="L87" s="345"/>
      <c r="M87" s="345"/>
      <c r="N87" s="345"/>
      <c r="O87" s="345"/>
    </row>
    <row r="88" spans="1:63" s="163" customFormat="1" ht="18.95" customHeight="1">
      <c r="A88" s="100"/>
      <c r="B88" s="212" t="str">
        <f>"    ‥ 교량 연장 "&amp;C84&amp;"m ÷ 300m/일 × 1(상하행)× "&amp;TEXT(P13,"0.##0")&amp;" ≒ "</f>
        <v xml:space="preserve">    ‥ 교량 연장 20m ÷ 300m/일 × 1(상하행)× 0.90 ≒ </v>
      </c>
      <c r="C88" s="100"/>
      <c r="D88" s="100"/>
      <c r="E88" s="100"/>
      <c r="F88" s="100"/>
      <c r="G88" s="100"/>
      <c r="H88" s="100"/>
      <c r="I88" s="100"/>
      <c r="J88" s="100"/>
      <c r="K88" s="100"/>
      <c r="L88" s="100"/>
      <c r="M88" s="100"/>
      <c r="N88" s="100"/>
      <c r="O88" s="100"/>
      <c r="P88" s="369">
        <v>0.5</v>
      </c>
      <c r="Q88" s="100"/>
      <c r="R88" s="100"/>
      <c r="S88" s="100"/>
      <c r="T88" s="100"/>
      <c r="U88" s="100"/>
      <c r="V88" s="100"/>
      <c r="W88" s="436"/>
      <c r="X88" s="454"/>
      <c r="Y88" s="454"/>
      <c r="Z88" s="454"/>
      <c r="AA88" s="436"/>
      <c r="AB88" s="436"/>
      <c r="AC88" s="439"/>
      <c r="AD88" s="436"/>
      <c r="AE88" s="342"/>
      <c r="AF88" s="439"/>
      <c r="AG88" s="439"/>
      <c r="AH88" s="439"/>
      <c r="AI88" s="439"/>
      <c r="AJ88" s="439"/>
      <c r="AK88" s="439"/>
      <c r="AL88" s="439"/>
      <c r="AM88" s="439"/>
      <c r="AN88" s="436"/>
      <c r="AO88" s="436"/>
      <c r="AP88" s="436"/>
      <c r="AQ88" s="436"/>
      <c r="AR88" s="436"/>
      <c r="AS88" s="100"/>
      <c r="AT88" s="100"/>
    </row>
    <row r="89" spans="1:63" s="163" customFormat="1" ht="18.95" customHeight="1">
      <c r="A89" s="174"/>
      <c r="B89" s="215" t="s">
        <v>182</v>
      </c>
      <c r="C89" s="216">
        <f>P88</f>
        <v>0.5</v>
      </c>
      <c r="D89" s="100"/>
      <c r="E89" s="100"/>
      <c r="F89" s="100"/>
      <c r="G89" s="100"/>
      <c r="H89" s="100"/>
      <c r="I89" s="214"/>
      <c r="J89" s="100"/>
      <c r="K89" s="100"/>
      <c r="L89" s="100"/>
      <c r="M89" s="100"/>
      <c r="N89" s="100"/>
      <c r="O89" s="100"/>
      <c r="P89" s="100"/>
      <c r="Q89" s="100"/>
      <c r="R89" s="100"/>
      <c r="S89" s="100"/>
      <c r="T89" s="100"/>
      <c r="U89" s="100"/>
      <c r="V89" s="100"/>
      <c r="W89" s="436"/>
      <c r="X89" s="454"/>
      <c r="Y89" s="454"/>
      <c r="Z89" s="454"/>
      <c r="AA89" s="436"/>
      <c r="AB89" s="436"/>
      <c r="AC89" s="439"/>
      <c r="AD89" s="436"/>
      <c r="AE89" s="342"/>
      <c r="AF89" s="436"/>
      <c r="AG89" s="436"/>
      <c r="AH89" s="436"/>
      <c r="AI89" s="436"/>
      <c r="AJ89" s="436"/>
      <c r="AK89" s="436"/>
      <c r="AL89" s="436"/>
      <c r="AM89" s="436"/>
      <c r="AN89" s="436"/>
      <c r="AO89" s="436"/>
      <c r="AP89" s="436"/>
      <c r="AQ89" s="436"/>
      <c r="AR89" s="436"/>
      <c r="AS89" s="100"/>
      <c r="AT89" s="100"/>
    </row>
    <row r="90" spans="1:63" s="163" customFormat="1" ht="18.95" customHeight="1">
      <c r="A90" s="100"/>
      <c r="B90" s="100"/>
      <c r="C90" s="211" t="s">
        <v>183</v>
      </c>
      <c r="D90" s="217"/>
      <c r="E90" s="365">
        <f>P88</f>
        <v>0.5</v>
      </c>
      <c r="F90" s="215"/>
      <c r="G90" s="211" t="s">
        <v>184</v>
      </c>
      <c r="H90" s="211"/>
      <c r="I90" s="100"/>
      <c r="J90" s="366">
        <v>0</v>
      </c>
      <c r="K90" s="100"/>
      <c r="L90" s="100"/>
      <c r="M90" s="100"/>
      <c r="N90" s="100"/>
      <c r="O90" s="100"/>
      <c r="P90" s="444"/>
      <c r="Q90" s="444"/>
      <c r="R90" s="444"/>
      <c r="S90" s="444"/>
      <c r="T90" s="444"/>
      <c r="U90" s="444"/>
      <c r="V90" s="100"/>
      <c r="W90" s="448"/>
      <c r="X90" s="456"/>
      <c r="Y90" s="454"/>
      <c r="Z90" s="454"/>
      <c r="AA90" s="436"/>
      <c r="AB90" s="436"/>
      <c r="AC90" s="439"/>
      <c r="AD90" s="436"/>
      <c r="AE90" s="342"/>
      <c r="AF90" s="439"/>
      <c r="AG90" s="439"/>
      <c r="AH90" s="439"/>
      <c r="AI90" s="439"/>
      <c r="AJ90" s="439"/>
      <c r="AK90" s="439"/>
      <c r="AL90" s="439"/>
      <c r="AM90" s="439"/>
      <c r="AN90" s="436"/>
      <c r="AO90" s="436"/>
      <c r="AP90" s="436"/>
      <c r="AQ90" s="436"/>
      <c r="AR90" s="436"/>
      <c r="AS90" s="100"/>
      <c r="AT90" s="100"/>
    </row>
    <row r="91" spans="1:63" s="163" customFormat="1" ht="18.95" customHeight="1">
      <c r="A91" s="21" t="s">
        <v>27</v>
      </c>
      <c r="B91" s="106" t="s">
        <v>186</v>
      </c>
      <c r="C91" s="221" t="s">
        <v>188</v>
      </c>
      <c r="D91" s="319"/>
      <c r="E91" s="319"/>
      <c r="F91" s="222"/>
      <c r="G91" s="222"/>
      <c r="H91" s="8"/>
      <c r="I91" s="154"/>
      <c r="J91" s="328"/>
      <c r="K91" s="455" t="e">
        <f>K93</f>
        <v>#REF!</v>
      </c>
      <c r="L91" s="453"/>
      <c r="M91" s="453"/>
      <c r="N91" s="453"/>
      <c r="O91" s="453"/>
      <c r="P91" s="107" t="s">
        <v>29</v>
      </c>
      <c r="Q91" s="210"/>
      <c r="R91" s="210"/>
      <c r="S91" s="210"/>
      <c r="T91" s="165"/>
      <c r="U91" s="165"/>
      <c r="V91" s="100"/>
      <c r="W91" s="436"/>
      <c r="X91" s="454"/>
      <c r="Y91" s="454"/>
      <c r="Z91" s="454"/>
      <c r="AA91" s="436"/>
      <c r="AB91" s="436"/>
      <c r="AC91" s="439"/>
      <c r="AD91" s="436"/>
      <c r="AE91" s="342"/>
      <c r="AF91" s="436"/>
      <c r="AG91" s="436"/>
      <c r="AH91" s="436"/>
      <c r="AI91" s="436"/>
      <c r="AJ91" s="436"/>
      <c r="AK91" s="436"/>
      <c r="AL91" s="436"/>
      <c r="AM91" s="436"/>
      <c r="AN91" s="436"/>
      <c r="AO91" s="436"/>
      <c r="AP91" s="436"/>
      <c r="AQ91" s="436"/>
      <c r="AR91" s="436"/>
      <c r="AS91" s="100"/>
      <c r="AT91" s="100"/>
    </row>
    <row r="92" spans="1:63" s="163" customFormat="1" ht="18.95" customHeight="1">
      <c r="A92" s="336"/>
      <c r="B92" s="156"/>
      <c r="C92" s="324">
        <f>E90</f>
        <v>0.5</v>
      </c>
      <c r="D92" s="155" t="s">
        <v>187</v>
      </c>
      <c r="E92" s="330"/>
      <c r="F92" s="452" t="e">
        <f>#REF!</f>
        <v>#REF!</v>
      </c>
      <c r="G92" s="452"/>
      <c r="H92" s="452" t="s">
        <v>189</v>
      </c>
      <c r="I92" s="452"/>
      <c r="J92" s="157"/>
      <c r="K92" s="452"/>
      <c r="L92" s="452"/>
      <c r="M92" s="453"/>
      <c r="N92" s="330"/>
      <c r="O92" s="336"/>
      <c r="P92" s="336"/>
      <c r="Q92" s="210"/>
      <c r="R92" s="210"/>
      <c r="S92" s="210"/>
      <c r="T92" s="165"/>
      <c r="U92" s="165"/>
      <c r="V92" s="100"/>
      <c r="W92" s="436"/>
      <c r="X92" s="454"/>
      <c r="Y92" s="454"/>
      <c r="Z92" s="454"/>
      <c r="AA92" s="436"/>
      <c r="AB92" s="436"/>
      <c r="AC92" s="439"/>
      <c r="AD92" s="436"/>
      <c r="AE92" s="342"/>
      <c r="AF92" s="439"/>
      <c r="AG92" s="439"/>
      <c r="AH92" s="439"/>
      <c r="AI92" s="439"/>
      <c r="AJ92" s="439"/>
      <c r="AK92" s="439"/>
      <c r="AL92" s="439"/>
      <c r="AM92" s="439"/>
      <c r="AN92" s="436"/>
      <c r="AO92" s="436"/>
      <c r="AP92" s="436"/>
      <c r="AQ92" s="436"/>
      <c r="AR92" s="436"/>
      <c r="AS92" s="100"/>
      <c r="AT92" s="100"/>
    </row>
    <row r="93" spans="1:63" s="163" customFormat="1" ht="18.95" customHeight="1">
      <c r="A93" s="165"/>
      <c r="B93" s="165"/>
      <c r="C93" s="324">
        <f>J90</f>
        <v>0</v>
      </c>
      <c r="D93" s="155" t="s">
        <v>187</v>
      </c>
      <c r="E93" s="330"/>
      <c r="F93" s="452" t="e">
        <f>#REF!</f>
        <v>#REF!</v>
      </c>
      <c r="G93" s="452"/>
      <c r="H93" s="452" t="s">
        <v>190</v>
      </c>
      <c r="I93" s="452"/>
      <c r="J93" s="223" t="s">
        <v>95</v>
      </c>
      <c r="K93" s="452" t="e">
        <f>INT(C92*F92+C93*F93)</f>
        <v>#REF!</v>
      </c>
      <c r="L93" s="452"/>
      <c r="M93" s="453"/>
      <c r="N93" s="330" t="s">
        <v>29</v>
      </c>
      <c r="O93" s="165"/>
      <c r="P93" s="165"/>
      <c r="Q93" s="165"/>
      <c r="R93" s="165"/>
      <c r="S93" s="165"/>
      <c r="T93" s="165"/>
      <c r="U93" s="165"/>
      <c r="V93" s="100"/>
      <c r="W93" s="436"/>
      <c r="X93" s="454"/>
      <c r="Y93" s="454"/>
      <c r="Z93" s="454"/>
      <c r="AA93" s="436"/>
      <c r="AB93" s="436"/>
      <c r="AC93" s="439"/>
      <c r="AD93" s="436"/>
      <c r="AE93" s="342"/>
      <c r="AF93" s="436"/>
      <c r="AG93" s="436"/>
      <c r="AH93" s="436"/>
      <c r="AI93" s="436"/>
      <c r="AJ93" s="436"/>
      <c r="AK93" s="436"/>
      <c r="AL93" s="436"/>
      <c r="AM93" s="436"/>
      <c r="AN93" s="436"/>
      <c r="AO93" s="436"/>
      <c r="AP93" s="436"/>
      <c r="AQ93" s="436"/>
      <c r="AR93" s="436"/>
      <c r="AS93" s="100"/>
      <c r="AT93" s="100"/>
    </row>
    <row r="94" spans="1:63" s="163" customFormat="1" ht="18.95" customHeight="1">
      <c r="A94" s="165"/>
      <c r="B94" s="165"/>
      <c r="C94" s="165"/>
      <c r="D94" s="165"/>
      <c r="E94" s="165"/>
      <c r="F94" s="218"/>
      <c r="G94" s="165"/>
      <c r="H94" s="165"/>
      <c r="I94" s="165"/>
      <c r="J94" s="165"/>
      <c r="K94" s="166"/>
      <c r="L94" s="219"/>
      <c r="M94" s="219"/>
      <c r="N94" s="219"/>
      <c r="O94" s="165"/>
      <c r="P94" s="210"/>
      <c r="Q94" s="210"/>
      <c r="R94" s="210"/>
      <c r="S94" s="210"/>
      <c r="T94" s="165"/>
      <c r="U94" s="165"/>
      <c r="V94" s="100"/>
      <c r="W94" s="436"/>
      <c r="X94" s="456"/>
      <c r="Y94" s="454"/>
      <c r="Z94" s="454"/>
      <c r="AA94" s="436"/>
      <c r="AB94" s="436"/>
      <c r="AC94" s="439"/>
      <c r="AD94" s="436"/>
      <c r="AE94" s="342"/>
      <c r="AF94" s="439"/>
      <c r="AG94" s="439"/>
      <c r="AH94" s="439"/>
      <c r="AI94" s="439"/>
      <c r="AJ94" s="439"/>
      <c r="AK94" s="439"/>
      <c r="AL94" s="439"/>
      <c r="AM94" s="439"/>
      <c r="AN94" s="436"/>
      <c r="AO94" s="436"/>
      <c r="AP94" s="436"/>
      <c r="AQ94" s="436"/>
      <c r="AR94" s="436"/>
      <c r="AS94" s="100"/>
      <c r="AT94" s="100"/>
    </row>
    <row r="95" spans="1:63" s="163" customFormat="1" ht="18.95" customHeight="1">
      <c r="A95" s="165"/>
      <c r="B95" s="165"/>
      <c r="C95" s="165"/>
      <c r="D95" s="165"/>
      <c r="E95" s="165"/>
      <c r="F95" s="165"/>
      <c r="G95" s="165"/>
      <c r="H95" s="165"/>
      <c r="I95" s="165"/>
      <c r="J95" s="165"/>
      <c r="K95" s="165"/>
      <c r="L95" s="165"/>
      <c r="M95" s="165"/>
      <c r="N95" s="165"/>
      <c r="O95" s="165"/>
      <c r="P95" s="165"/>
      <c r="Q95" s="165"/>
      <c r="R95" s="165"/>
      <c r="S95" s="165"/>
      <c r="T95" s="165"/>
      <c r="U95" s="165"/>
      <c r="V95" s="100"/>
      <c r="W95" s="436"/>
      <c r="X95" s="454"/>
      <c r="Y95" s="454"/>
      <c r="Z95" s="454"/>
      <c r="AA95" s="436"/>
      <c r="AB95" s="436"/>
      <c r="AC95" s="439"/>
      <c r="AD95" s="436"/>
      <c r="AE95" s="342"/>
      <c r="AF95" s="436"/>
      <c r="AG95" s="436"/>
      <c r="AH95" s="436"/>
      <c r="AI95" s="436"/>
      <c r="AJ95" s="436"/>
      <c r="AK95" s="436"/>
      <c r="AL95" s="436"/>
      <c r="AM95" s="436"/>
      <c r="AN95" s="436"/>
      <c r="AO95" s="436"/>
      <c r="AP95" s="436"/>
      <c r="AQ95" s="436"/>
      <c r="AR95" s="436"/>
      <c r="AS95" s="100"/>
      <c r="AT95" s="100"/>
    </row>
    <row r="96" spans="1:63" s="163" customFormat="1" ht="18.95" customHeight="1">
      <c r="A96" s="165"/>
      <c r="B96" s="165"/>
      <c r="C96" s="165"/>
      <c r="D96" s="165"/>
      <c r="E96" s="165"/>
      <c r="F96" s="218"/>
      <c r="G96" s="165"/>
      <c r="H96" s="165"/>
      <c r="I96" s="165"/>
      <c r="J96" s="165"/>
      <c r="K96" s="166"/>
      <c r="L96" s="219"/>
      <c r="M96" s="219"/>
      <c r="N96" s="219"/>
      <c r="O96" s="165"/>
      <c r="P96" s="210"/>
      <c r="Q96" s="210"/>
      <c r="R96" s="210"/>
      <c r="S96" s="210"/>
      <c r="T96" s="165"/>
      <c r="U96" s="165"/>
      <c r="V96" s="100"/>
      <c r="W96" s="342"/>
      <c r="X96" s="342"/>
      <c r="Y96" s="342"/>
      <c r="Z96" s="342"/>
      <c r="AA96" s="342"/>
      <c r="AB96" s="342"/>
      <c r="AC96" s="342"/>
      <c r="AD96" s="342"/>
      <c r="AE96" s="342"/>
      <c r="AF96" s="342"/>
      <c r="AG96" s="342"/>
      <c r="AH96" s="342"/>
      <c r="AI96" s="342"/>
      <c r="AJ96" s="342"/>
      <c r="AK96" s="342"/>
      <c r="AL96" s="342"/>
      <c r="AM96" s="342"/>
      <c r="AN96" s="342"/>
      <c r="AO96" s="342"/>
      <c r="AP96" s="342"/>
      <c r="AQ96" s="342"/>
      <c r="AR96" s="342"/>
      <c r="AS96" s="100"/>
      <c r="AT96" s="100"/>
    </row>
    <row r="97" spans="1:46" s="163" customFormat="1" ht="18.95" customHeight="1">
      <c r="A97" s="165"/>
      <c r="B97" s="165"/>
      <c r="C97" s="165"/>
      <c r="D97" s="165"/>
      <c r="E97" s="165"/>
      <c r="F97" s="347"/>
      <c r="G97" s="344"/>
      <c r="H97" s="344"/>
      <c r="I97" s="344"/>
      <c r="J97" s="165"/>
      <c r="K97" s="166"/>
      <c r="L97" s="344"/>
      <c r="M97" s="344"/>
      <c r="N97" s="344"/>
      <c r="O97" s="165"/>
      <c r="P97" s="210"/>
      <c r="Q97" s="210"/>
      <c r="R97" s="210"/>
      <c r="S97" s="210"/>
      <c r="T97" s="165"/>
      <c r="U97" s="165"/>
      <c r="V97" s="100"/>
      <c r="W97" s="169"/>
      <c r="X97" s="342"/>
      <c r="Y97" s="342"/>
      <c r="Z97" s="342"/>
      <c r="AA97" s="342"/>
      <c r="AB97" s="342"/>
      <c r="AC97" s="342"/>
      <c r="AD97" s="342"/>
      <c r="AE97" s="342"/>
      <c r="AF97" s="342"/>
      <c r="AG97" s="342"/>
      <c r="AH97" s="342"/>
      <c r="AI97" s="342"/>
      <c r="AJ97" s="342"/>
      <c r="AK97" s="342"/>
      <c r="AL97" s="342"/>
      <c r="AM97" s="342"/>
      <c r="AN97" s="342"/>
      <c r="AO97" s="342"/>
      <c r="AP97" s="342"/>
      <c r="AQ97" s="342"/>
      <c r="AR97" s="342"/>
      <c r="AS97" s="100"/>
      <c r="AT97" s="100"/>
    </row>
    <row r="98" spans="1:46" s="163" customFormat="1" ht="18.95" customHeight="1">
      <c r="A98" s="165"/>
      <c r="B98" s="165"/>
      <c r="C98" s="165"/>
      <c r="D98" s="165"/>
      <c r="E98" s="165"/>
      <c r="F98" s="165"/>
      <c r="G98" s="165"/>
      <c r="H98" s="165"/>
      <c r="I98" s="165"/>
      <c r="J98" s="165"/>
      <c r="K98" s="165"/>
      <c r="L98" s="165"/>
      <c r="M98" s="165"/>
      <c r="N98" s="165"/>
      <c r="O98" s="165"/>
      <c r="P98" s="165"/>
      <c r="Q98" s="165"/>
      <c r="R98" s="165"/>
      <c r="S98" s="165"/>
      <c r="T98" s="165"/>
      <c r="U98" s="165"/>
      <c r="V98" s="100"/>
      <c r="W98" s="436"/>
      <c r="X98" s="436"/>
      <c r="Y98" s="436"/>
      <c r="Z98" s="436"/>
      <c r="AA98" s="436"/>
      <c r="AB98" s="436"/>
      <c r="AC98" s="436"/>
      <c r="AD98" s="436"/>
      <c r="AE98" s="436"/>
      <c r="AF98" s="436"/>
      <c r="AG98" s="436"/>
      <c r="AH98" s="436"/>
      <c r="AI98" s="436"/>
      <c r="AJ98" s="436"/>
      <c r="AK98" s="436"/>
      <c r="AL98" s="436"/>
      <c r="AM98" s="436"/>
      <c r="AN98" s="436"/>
      <c r="AO98" s="436"/>
      <c r="AP98" s="436"/>
      <c r="AQ98" s="436"/>
      <c r="AR98" s="436"/>
      <c r="AS98" s="100"/>
      <c r="AT98" s="100"/>
    </row>
    <row r="99" spans="1:46" s="163" customFormat="1" ht="18.95" customHeight="1">
      <c r="A99" s="165"/>
      <c r="B99" s="165"/>
      <c r="C99" s="165"/>
      <c r="D99" s="165"/>
      <c r="E99" s="165"/>
      <c r="F99" s="165"/>
      <c r="G99" s="165"/>
      <c r="H99" s="165"/>
      <c r="I99" s="165"/>
      <c r="J99" s="165"/>
      <c r="K99" s="166"/>
      <c r="L99" s="220"/>
      <c r="M99" s="220"/>
      <c r="N99" s="220"/>
      <c r="O99" s="165"/>
      <c r="P99" s="210"/>
      <c r="Q99" s="210"/>
      <c r="R99" s="210"/>
      <c r="S99" s="210"/>
      <c r="T99" s="165"/>
      <c r="U99" s="165"/>
      <c r="V99" s="100"/>
      <c r="W99" s="448"/>
      <c r="X99" s="436"/>
      <c r="Y99" s="436"/>
      <c r="Z99" s="436"/>
      <c r="AA99" s="436"/>
      <c r="AB99" s="436"/>
      <c r="AC99" s="436"/>
      <c r="AD99" s="436"/>
      <c r="AE99" s="436"/>
      <c r="AF99" s="436"/>
      <c r="AG99" s="436"/>
      <c r="AH99" s="436"/>
      <c r="AI99" s="436"/>
      <c r="AJ99" s="436"/>
      <c r="AK99" s="436"/>
      <c r="AL99" s="436"/>
      <c r="AM99" s="436"/>
      <c r="AN99" s="436"/>
      <c r="AO99" s="446"/>
      <c r="AP99" s="446"/>
      <c r="AQ99" s="446"/>
      <c r="AR99" s="446"/>
      <c r="AS99" s="100"/>
      <c r="AT99" s="100"/>
    </row>
    <row r="100" spans="1:46" s="163" customFormat="1" ht="18.95" customHeight="1">
      <c r="A100" s="165"/>
      <c r="B100" s="165"/>
      <c r="C100" s="165"/>
      <c r="D100" s="165"/>
      <c r="E100" s="165"/>
      <c r="F100" s="165"/>
      <c r="G100" s="165"/>
      <c r="H100" s="165"/>
      <c r="I100" s="165"/>
      <c r="J100" s="165"/>
      <c r="K100" s="165"/>
      <c r="L100" s="173"/>
      <c r="M100" s="173"/>
      <c r="N100" s="173"/>
      <c r="O100" s="165"/>
      <c r="P100" s="165"/>
      <c r="Q100" s="165"/>
      <c r="R100" s="165"/>
      <c r="S100" s="165"/>
      <c r="T100" s="165"/>
      <c r="U100" s="165"/>
      <c r="V100" s="100"/>
      <c r="W100" s="436"/>
      <c r="X100" s="436"/>
      <c r="Y100" s="436"/>
      <c r="Z100" s="436"/>
      <c r="AA100" s="436"/>
      <c r="AB100" s="436"/>
      <c r="AC100" s="436"/>
      <c r="AD100" s="436"/>
      <c r="AE100" s="436"/>
      <c r="AF100" s="436"/>
      <c r="AG100" s="436"/>
      <c r="AH100" s="436"/>
      <c r="AI100" s="436"/>
      <c r="AJ100" s="436"/>
      <c r="AK100" s="436"/>
      <c r="AL100" s="436"/>
      <c r="AM100" s="436"/>
      <c r="AN100" s="436"/>
      <c r="AO100" s="446"/>
      <c r="AP100" s="446"/>
      <c r="AQ100" s="446"/>
      <c r="AR100" s="446"/>
      <c r="AS100" s="100"/>
      <c r="AT100" s="100"/>
    </row>
    <row r="101" spans="1:46" s="163" customFormat="1" ht="18.95" customHeight="1">
      <c r="A101" s="165"/>
      <c r="B101" s="165"/>
      <c r="C101" s="165"/>
      <c r="D101" s="165"/>
      <c r="E101" s="165"/>
      <c r="F101" s="165"/>
      <c r="G101" s="165"/>
      <c r="H101" s="437"/>
      <c r="I101" s="437"/>
      <c r="J101" s="165"/>
      <c r="K101" s="166"/>
      <c r="L101" s="447"/>
      <c r="M101" s="447"/>
      <c r="N101" s="447"/>
      <c r="O101" s="165"/>
      <c r="P101" s="441"/>
      <c r="Q101" s="441"/>
      <c r="R101" s="441"/>
      <c r="S101" s="441"/>
      <c r="T101" s="165"/>
      <c r="U101" s="165"/>
      <c r="V101" s="100"/>
      <c r="W101" s="436"/>
      <c r="X101" s="436"/>
      <c r="Y101" s="436"/>
      <c r="Z101" s="436"/>
      <c r="AA101" s="436"/>
      <c r="AB101" s="436"/>
      <c r="AC101" s="436"/>
      <c r="AD101" s="436"/>
      <c r="AE101" s="436"/>
      <c r="AF101" s="436"/>
      <c r="AG101" s="436"/>
      <c r="AH101" s="436"/>
      <c r="AI101" s="436"/>
      <c r="AJ101" s="436"/>
      <c r="AK101" s="436"/>
      <c r="AL101" s="436"/>
      <c r="AM101" s="436"/>
      <c r="AN101" s="436"/>
      <c r="AO101" s="446"/>
      <c r="AP101" s="446"/>
      <c r="AQ101" s="446"/>
      <c r="AR101" s="446"/>
      <c r="AS101" s="100"/>
      <c r="AT101" s="100"/>
    </row>
    <row r="102" spans="1:46" s="163" customFormat="1" ht="18.95" customHeight="1">
      <c r="A102" s="165"/>
      <c r="B102" s="165"/>
      <c r="C102" s="165"/>
      <c r="D102" s="165"/>
      <c r="E102" s="165"/>
      <c r="F102" s="165"/>
      <c r="G102" s="165"/>
      <c r="H102" s="165"/>
      <c r="I102" s="165"/>
      <c r="J102" s="165"/>
      <c r="K102" s="165"/>
      <c r="L102" s="173"/>
      <c r="M102" s="173"/>
      <c r="N102" s="173"/>
      <c r="O102" s="165"/>
      <c r="P102" s="165"/>
      <c r="Q102" s="165"/>
      <c r="R102" s="165"/>
      <c r="S102" s="165"/>
      <c r="T102" s="165"/>
      <c r="U102" s="165"/>
      <c r="V102" s="100"/>
      <c r="W102" s="436"/>
      <c r="X102" s="436"/>
      <c r="Y102" s="436"/>
      <c r="Z102" s="436"/>
      <c r="AA102" s="436"/>
      <c r="AB102" s="436"/>
      <c r="AC102" s="436"/>
      <c r="AD102" s="436"/>
      <c r="AE102" s="436"/>
      <c r="AF102" s="436"/>
      <c r="AG102" s="436"/>
      <c r="AH102" s="436"/>
      <c r="AI102" s="436"/>
      <c r="AJ102" s="436"/>
      <c r="AK102" s="436"/>
      <c r="AL102" s="436"/>
      <c r="AM102" s="436"/>
      <c r="AN102" s="436"/>
      <c r="AO102" s="446"/>
      <c r="AP102" s="446"/>
      <c r="AQ102" s="446"/>
      <c r="AR102" s="446"/>
      <c r="AS102" s="100"/>
      <c r="AT102" s="100"/>
    </row>
    <row r="103" spans="1:46" s="163" customFormat="1" ht="18.95" customHeight="1">
      <c r="A103" s="165"/>
      <c r="B103" s="165"/>
      <c r="C103" s="165"/>
      <c r="D103" s="165"/>
      <c r="E103" s="165"/>
      <c r="F103" s="165"/>
      <c r="G103" s="165"/>
      <c r="H103" s="437"/>
      <c r="I103" s="437"/>
      <c r="J103" s="165"/>
      <c r="K103" s="166"/>
      <c r="L103" s="447"/>
      <c r="M103" s="447"/>
      <c r="N103" s="447"/>
      <c r="O103" s="165"/>
      <c r="P103" s="441"/>
      <c r="Q103" s="441"/>
      <c r="R103" s="441"/>
      <c r="S103" s="441"/>
      <c r="T103" s="165"/>
      <c r="U103" s="165"/>
      <c r="V103" s="100"/>
      <c r="W103" s="436"/>
      <c r="X103" s="436"/>
      <c r="Y103" s="436"/>
      <c r="Z103" s="436"/>
      <c r="AA103" s="436"/>
      <c r="AB103" s="436"/>
      <c r="AC103" s="436"/>
      <c r="AD103" s="436"/>
      <c r="AE103" s="436"/>
      <c r="AF103" s="436"/>
      <c r="AG103" s="436"/>
      <c r="AH103" s="436"/>
      <c r="AI103" s="436"/>
      <c r="AJ103" s="436"/>
      <c r="AK103" s="436"/>
      <c r="AL103" s="436"/>
      <c r="AM103" s="436"/>
      <c r="AN103" s="436"/>
      <c r="AO103" s="446"/>
      <c r="AP103" s="446"/>
      <c r="AQ103" s="446"/>
      <c r="AR103" s="446"/>
      <c r="AS103" s="100"/>
      <c r="AT103" s="100"/>
    </row>
    <row r="104" spans="1:46" s="163" customFormat="1" ht="18.95" customHeight="1">
      <c r="A104" s="165"/>
      <c r="B104" s="165"/>
      <c r="C104" s="165"/>
      <c r="D104" s="165"/>
      <c r="E104" s="165"/>
      <c r="F104" s="165"/>
      <c r="G104" s="165"/>
      <c r="H104" s="165"/>
      <c r="I104" s="165"/>
      <c r="J104" s="165"/>
      <c r="K104" s="165"/>
      <c r="L104" s="165"/>
      <c r="M104" s="165"/>
      <c r="N104" s="165"/>
      <c r="O104" s="165"/>
      <c r="P104" s="165"/>
      <c r="Q104" s="165"/>
      <c r="R104" s="165"/>
      <c r="S104" s="165"/>
      <c r="T104" s="165"/>
      <c r="U104" s="165"/>
      <c r="V104" s="100"/>
      <c r="W104" s="436"/>
      <c r="X104" s="436"/>
      <c r="Y104" s="436"/>
      <c r="Z104" s="436"/>
      <c r="AA104" s="436"/>
      <c r="AB104" s="436"/>
      <c r="AC104" s="436"/>
      <c r="AD104" s="436"/>
      <c r="AE104" s="436"/>
      <c r="AF104" s="436"/>
      <c r="AG104" s="436"/>
      <c r="AH104" s="436"/>
      <c r="AI104" s="436"/>
      <c r="AJ104" s="436"/>
      <c r="AK104" s="436"/>
      <c r="AL104" s="436"/>
      <c r="AM104" s="436"/>
      <c r="AN104" s="436"/>
      <c r="AO104" s="446"/>
      <c r="AP104" s="446"/>
      <c r="AQ104" s="446"/>
      <c r="AR104" s="446"/>
      <c r="AS104" s="100"/>
      <c r="AT104" s="100"/>
    </row>
    <row r="105" spans="1:46" s="163" customFormat="1" ht="18.95" customHeight="1">
      <c r="A105" s="165"/>
      <c r="B105" s="165"/>
      <c r="C105" s="165"/>
      <c r="D105" s="165"/>
      <c r="E105" s="165"/>
      <c r="F105" s="438"/>
      <c r="G105" s="437"/>
      <c r="H105" s="437"/>
      <c r="I105" s="437"/>
      <c r="J105" s="165"/>
      <c r="K105" s="166"/>
      <c r="L105" s="440"/>
      <c r="M105" s="440"/>
      <c r="N105" s="440"/>
      <c r="O105" s="165"/>
      <c r="P105" s="441"/>
      <c r="Q105" s="441"/>
      <c r="R105" s="441"/>
      <c r="S105" s="441"/>
      <c r="T105" s="165"/>
      <c r="U105" s="165"/>
      <c r="V105" s="100"/>
      <c r="W105" s="436"/>
      <c r="X105" s="436"/>
      <c r="Y105" s="436"/>
      <c r="Z105" s="436"/>
      <c r="AA105" s="436"/>
      <c r="AB105" s="436"/>
      <c r="AC105" s="436"/>
      <c r="AD105" s="436"/>
      <c r="AE105" s="436"/>
      <c r="AF105" s="436"/>
      <c r="AG105" s="436"/>
      <c r="AH105" s="436"/>
      <c r="AI105" s="436"/>
      <c r="AJ105" s="436"/>
      <c r="AK105" s="436"/>
      <c r="AL105" s="436"/>
      <c r="AM105" s="436"/>
      <c r="AN105" s="436"/>
      <c r="AO105" s="446"/>
      <c r="AP105" s="446"/>
      <c r="AQ105" s="446"/>
      <c r="AR105" s="446"/>
      <c r="AS105" s="100"/>
      <c r="AT105" s="100"/>
    </row>
    <row r="106" spans="1:46" s="163" customFormat="1" ht="18.95" customHeight="1">
      <c r="A106" s="165"/>
      <c r="B106" s="165"/>
      <c r="C106" s="165"/>
      <c r="D106" s="451"/>
      <c r="E106" s="451"/>
      <c r="F106" s="451"/>
      <c r="G106" s="451"/>
      <c r="H106" s="451"/>
      <c r="I106" s="451"/>
      <c r="J106" s="451"/>
      <c r="K106" s="451"/>
      <c r="L106" s="451"/>
      <c r="M106" s="451"/>
      <c r="N106" s="451"/>
      <c r="O106" s="451"/>
      <c r="P106" s="165"/>
      <c r="Q106" s="165"/>
      <c r="R106" s="165"/>
      <c r="S106" s="165"/>
      <c r="T106" s="165"/>
      <c r="U106" s="165"/>
      <c r="V106" s="100"/>
      <c r="W106" s="436"/>
      <c r="X106" s="436"/>
      <c r="Y106" s="436"/>
      <c r="Z106" s="436"/>
      <c r="AA106" s="436"/>
      <c r="AB106" s="436"/>
      <c r="AC106" s="436"/>
      <c r="AD106" s="436"/>
      <c r="AE106" s="436"/>
      <c r="AF106" s="436"/>
      <c r="AG106" s="436"/>
      <c r="AH106" s="436"/>
      <c r="AI106" s="436"/>
      <c r="AJ106" s="436"/>
      <c r="AK106" s="436"/>
      <c r="AL106" s="436"/>
      <c r="AM106" s="436"/>
      <c r="AN106" s="436"/>
      <c r="AO106" s="446"/>
      <c r="AP106" s="446"/>
      <c r="AQ106" s="446"/>
      <c r="AR106" s="446"/>
      <c r="AS106" s="100"/>
      <c r="AT106" s="100"/>
    </row>
    <row r="107" spans="1:46" s="163" customFormat="1" ht="18.95" customHeight="1">
      <c r="A107" s="165"/>
      <c r="B107" s="165"/>
      <c r="C107" s="165"/>
      <c r="D107" s="165"/>
      <c r="E107" s="165"/>
      <c r="F107" s="438"/>
      <c r="G107" s="437"/>
      <c r="H107" s="437"/>
      <c r="I107" s="437"/>
      <c r="J107" s="165"/>
      <c r="K107" s="166"/>
      <c r="L107" s="440"/>
      <c r="M107" s="440"/>
      <c r="N107" s="440"/>
      <c r="O107" s="165"/>
      <c r="P107" s="441"/>
      <c r="Q107" s="441"/>
      <c r="R107" s="441"/>
      <c r="S107" s="441"/>
      <c r="T107" s="165"/>
      <c r="U107" s="165"/>
      <c r="V107" s="100"/>
      <c r="W107" s="342"/>
      <c r="X107" s="342"/>
      <c r="Y107" s="342"/>
      <c r="Z107" s="342"/>
      <c r="AA107" s="342"/>
      <c r="AB107" s="342"/>
      <c r="AC107" s="342"/>
      <c r="AD107" s="342"/>
      <c r="AE107" s="342"/>
      <c r="AF107" s="342"/>
      <c r="AG107" s="342"/>
      <c r="AH107" s="342"/>
      <c r="AI107" s="342"/>
      <c r="AJ107" s="342"/>
      <c r="AK107" s="342"/>
      <c r="AL107" s="342"/>
      <c r="AM107" s="342"/>
      <c r="AN107" s="342"/>
      <c r="AO107" s="342"/>
      <c r="AP107" s="342"/>
      <c r="AQ107" s="342"/>
      <c r="AR107" s="342"/>
      <c r="AS107" s="100"/>
      <c r="AT107" s="100"/>
    </row>
    <row r="108" spans="1:46" s="163" customFormat="1" ht="18.95" customHeight="1">
      <c r="A108" s="165"/>
      <c r="B108" s="165"/>
      <c r="C108" s="165"/>
      <c r="D108" s="165"/>
      <c r="E108" s="165"/>
      <c r="F108" s="165"/>
      <c r="G108" s="165"/>
      <c r="H108" s="165"/>
      <c r="I108" s="165"/>
      <c r="J108" s="165"/>
      <c r="K108" s="165"/>
      <c r="L108" s="165"/>
      <c r="M108" s="165"/>
      <c r="N108" s="165"/>
      <c r="O108" s="165"/>
      <c r="P108" s="165"/>
      <c r="Q108" s="165"/>
      <c r="R108" s="165"/>
      <c r="S108" s="165"/>
      <c r="T108" s="165"/>
      <c r="U108" s="165"/>
      <c r="V108" s="100"/>
      <c r="W108" s="169"/>
      <c r="X108" s="342"/>
      <c r="Y108" s="342"/>
      <c r="Z108" s="342"/>
      <c r="AA108" s="342"/>
      <c r="AB108" s="342"/>
      <c r="AC108" s="342"/>
      <c r="AD108" s="342"/>
      <c r="AE108" s="342"/>
      <c r="AF108" s="342"/>
      <c r="AG108" s="342"/>
      <c r="AH108" s="342"/>
      <c r="AI108" s="342"/>
      <c r="AJ108" s="342"/>
      <c r="AK108" s="342"/>
      <c r="AL108" s="342"/>
      <c r="AM108" s="342"/>
      <c r="AN108" s="342"/>
      <c r="AO108" s="342"/>
      <c r="AP108" s="342"/>
      <c r="AQ108" s="342"/>
      <c r="AR108" s="342"/>
      <c r="AS108" s="100"/>
      <c r="AT108" s="100"/>
    </row>
    <row r="109" spans="1:46" s="163" customFormat="1" ht="18.95" customHeight="1">
      <c r="A109" s="165"/>
      <c r="B109" s="165"/>
      <c r="C109" s="165"/>
      <c r="D109" s="165"/>
      <c r="E109" s="165"/>
      <c r="F109" s="165"/>
      <c r="G109" s="165"/>
      <c r="H109" s="437"/>
      <c r="I109" s="437"/>
      <c r="J109" s="165"/>
      <c r="K109" s="166"/>
      <c r="L109" s="450"/>
      <c r="M109" s="450"/>
      <c r="N109" s="450"/>
      <c r="O109" s="165"/>
      <c r="P109" s="441"/>
      <c r="Q109" s="441"/>
      <c r="R109" s="441"/>
      <c r="S109" s="441"/>
      <c r="T109" s="165"/>
      <c r="U109" s="165"/>
      <c r="V109" s="100"/>
      <c r="W109" s="436"/>
      <c r="X109" s="436"/>
      <c r="Y109" s="436"/>
      <c r="Z109" s="436"/>
      <c r="AA109" s="436"/>
      <c r="AB109" s="436"/>
      <c r="AC109" s="436"/>
      <c r="AD109" s="436"/>
      <c r="AE109" s="436"/>
      <c r="AF109" s="436"/>
      <c r="AG109" s="448"/>
      <c r="AH109" s="436"/>
      <c r="AI109" s="436"/>
      <c r="AJ109" s="436"/>
      <c r="AK109" s="436"/>
      <c r="AL109" s="436"/>
      <c r="AM109" s="436"/>
      <c r="AN109" s="436"/>
      <c r="AO109" s="436"/>
      <c r="AP109" s="436"/>
      <c r="AQ109" s="436"/>
      <c r="AR109" s="436"/>
      <c r="AS109" s="100"/>
      <c r="AT109" s="100"/>
    </row>
    <row r="110" spans="1:46" s="163" customFormat="1" ht="18.95" customHeight="1">
      <c r="A110" s="165"/>
      <c r="B110" s="165"/>
      <c r="C110" s="165"/>
      <c r="D110" s="165"/>
      <c r="E110" s="165"/>
      <c r="F110" s="165"/>
      <c r="G110" s="165"/>
      <c r="H110" s="165"/>
      <c r="I110" s="165"/>
      <c r="J110" s="165"/>
      <c r="K110" s="165"/>
      <c r="L110" s="165"/>
      <c r="M110" s="165"/>
      <c r="N110" s="165"/>
      <c r="O110" s="165"/>
      <c r="P110" s="165"/>
      <c r="Q110" s="165"/>
      <c r="R110" s="165"/>
      <c r="S110" s="165"/>
      <c r="T110" s="165"/>
      <c r="U110" s="165"/>
      <c r="V110" s="100"/>
      <c r="W110" s="436"/>
      <c r="X110" s="436"/>
      <c r="Y110" s="436"/>
      <c r="Z110" s="436"/>
      <c r="AA110" s="436"/>
      <c r="AB110" s="436"/>
      <c r="AC110" s="436"/>
      <c r="AD110" s="436"/>
      <c r="AE110" s="436"/>
      <c r="AF110" s="436"/>
      <c r="AG110" s="436"/>
      <c r="AH110" s="436"/>
      <c r="AI110" s="436"/>
      <c r="AJ110" s="436"/>
      <c r="AK110" s="436"/>
      <c r="AL110" s="436"/>
      <c r="AM110" s="436"/>
      <c r="AN110" s="436"/>
      <c r="AO110" s="436"/>
      <c r="AP110" s="436"/>
      <c r="AQ110" s="436"/>
      <c r="AR110" s="436"/>
      <c r="AS110" s="100"/>
      <c r="AT110" s="100"/>
    </row>
    <row r="111" spans="1:46" s="163" customFormat="1" ht="18.95" customHeight="1">
      <c r="A111" s="165"/>
      <c r="B111" s="165"/>
      <c r="C111" s="165"/>
      <c r="D111" s="165"/>
      <c r="E111" s="165"/>
      <c r="F111" s="165"/>
      <c r="G111" s="165"/>
      <c r="H111" s="437"/>
      <c r="I111" s="437"/>
      <c r="J111" s="165"/>
      <c r="K111" s="166"/>
      <c r="L111" s="447"/>
      <c r="M111" s="447"/>
      <c r="N111" s="447"/>
      <c r="O111" s="165"/>
      <c r="P111" s="441"/>
      <c r="Q111" s="441"/>
      <c r="R111" s="441"/>
      <c r="S111" s="441"/>
      <c r="T111" s="165"/>
      <c r="U111" s="165"/>
      <c r="V111" s="100"/>
      <c r="W111" s="448"/>
      <c r="X111" s="436"/>
      <c r="Y111" s="436"/>
      <c r="Z111" s="436"/>
      <c r="AA111" s="436"/>
      <c r="AB111" s="436"/>
      <c r="AC111" s="436"/>
      <c r="AD111" s="436"/>
      <c r="AE111" s="436"/>
      <c r="AF111" s="436"/>
      <c r="AG111" s="446"/>
      <c r="AH111" s="446"/>
      <c r="AI111" s="446"/>
      <c r="AJ111" s="439"/>
      <c r="AK111" s="439"/>
      <c r="AL111" s="439"/>
      <c r="AM111" s="439"/>
      <c r="AN111" s="439"/>
      <c r="AO111" s="439"/>
      <c r="AP111" s="439"/>
      <c r="AQ111" s="439"/>
      <c r="AR111" s="439"/>
      <c r="AS111" s="100"/>
      <c r="AT111" s="100"/>
    </row>
    <row r="112" spans="1:46" s="163" customFormat="1" ht="18.95" customHeight="1">
      <c r="A112" s="437"/>
      <c r="B112" s="437"/>
      <c r="C112" s="437"/>
      <c r="D112" s="437"/>
      <c r="E112" s="437"/>
      <c r="F112" s="437"/>
      <c r="G112" s="437"/>
      <c r="H112" s="437"/>
      <c r="I112" s="437"/>
      <c r="J112" s="437"/>
      <c r="K112" s="437"/>
      <c r="L112" s="437"/>
      <c r="M112" s="437"/>
      <c r="N112" s="437"/>
      <c r="O112" s="437"/>
      <c r="P112" s="438"/>
      <c r="Q112" s="437"/>
      <c r="R112" s="437"/>
      <c r="S112" s="437"/>
      <c r="T112" s="165"/>
      <c r="U112" s="165"/>
      <c r="V112" s="100"/>
      <c r="W112" s="436"/>
      <c r="X112" s="436"/>
      <c r="Y112" s="436"/>
      <c r="Z112" s="436"/>
      <c r="AA112" s="436"/>
      <c r="AB112" s="436"/>
      <c r="AC112" s="436"/>
      <c r="AD112" s="436"/>
      <c r="AE112" s="436"/>
      <c r="AF112" s="436"/>
      <c r="AG112" s="446"/>
      <c r="AH112" s="446"/>
      <c r="AI112" s="446"/>
      <c r="AJ112" s="439"/>
      <c r="AK112" s="439"/>
      <c r="AL112" s="439"/>
      <c r="AM112" s="439"/>
      <c r="AN112" s="439"/>
      <c r="AO112" s="439"/>
      <c r="AP112" s="439"/>
      <c r="AQ112" s="439"/>
      <c r="AR112" s="439"/>
      <c r="AS112" s="100"/>
      <c r="AT112" s="100"/>
    </row>
    <row r="113" spans="1:46" s="163" customFormat="1" ht="18.95" customHeight="1">
      <c r="A113" s="437"/>
      <c r="B113" s="437"/>
      <c r="C113" s="437"/>
      <c r="D113" s="437"/>
      <c r="E113" s="437"/>
      <c r="F113" s="437"/>
      <c r="G113" s="437"/>
      <c r="H113" s="437"/>
      <c r="I113" s="437"/>
      <c r="J113" s="437"/>
      <c r="K113" s="437"/>
      <c r="L113" s="437"/>
      <c r="M113" s="437"/>
      <c r="N113" s="437"/>
      <c r="O113" s="437"/>
      <c r="P113" s="438"/>
      <c r="Q113" s="437"/>
      <c r="R113" s="437"/>
      <c r="S113" s="437"/>
      <c r="T113" s="165"/>
      <c r="U113" s="165"/>
      <c r="V113" s="100"/>
      <c r="W113" s="436"/>
      <c r="X113" s="436"/>
      <c r="Y113" s="436"/>
      <c r="Z113" s="436"/>
      <c r="AA113" s="436"/>
      <c r="AB113" s="436"/>
      <c r="AC113" s="436"/>
      <c r="AD113" s="436"/>
      <c r="AE113" s="436"/>
      <c r="AF113" s="436"/>
      <c r="AG113" s="446"/>
      <c r="AH113" s="446"/>
      <c r="AI113" s="446"/>
      <c r="AJ113" s="439"/>
      <c r="AK113" s="439"/>
      <c r="AL113" s="439"/>
      <c r="AM113" s="439"/>
      <c r="AN113" s="439"/>
      <c r="AO113" s="439"/>
      <c r="AP113" s="439"/>
      <c r="AQ113" s="439"/>
      <c r="AR113" s="439"/>
      <c r="AS113" s="100"/>
      <c r="AT113" s="100"/>
    </row>
    <row r="114" spans="1:46" s="163" customFormat="1" ht="21.95" customHeight="1">
      <c r="A114" s="437"/>
      <c r="B114" s="437"/>
      <c r="C114" s="437"/>
      <c r="D114" s="437"/>
      <c r="E114" s="437"/>
      <c r="F114" s="437"/>
      <c r="G114" s="437"/>
      <c r="H114" s="437"/>
      <c r="I114" s="437"/>
      <c r="J114" s="437"/>
      <c r="K114" s="437"/>
      <c r="L114" s="437"/>
      <c r="M114" s="437"/>
      <c r="N114" s="437"/>
      <c r="O114" s="437"/>
      <c r="P114" s="438"/>
      <c r="Q114" s="437"/>
      <c r="R114" s="437"/>
      <c r="S114" s="437"/>
      <c r="T114" s="165"/>
      <c r="U114" s="165"/>
      <c r="V114" s="100"/>
      <c r="W114" s="436"/>
      <c r="X114" s="436"/>
      <c r="Y114" s="436"/>
      <c r="Z114" s="436"/>
      <c r="AA114" s="436"/>
      <c r="AB114" s="436"/>
      <c r="AC114" s="436"/>
      <c r="AD114" s="436"/>
      <c r="AE114" s="436"/>
      <c r="AF114" s="436"/>
      <c r="AG114" s="446"/>
      <c r="AH114" s="446"/>
      <c r="AI114" s="446"/>
      <c r="AJ114" s="439"/>
      <c r="AK114" s="439"/>
      <c r="AL114" s="439"/>
      <c r="AM114" s="439"/>
      <c r="AN114" s="439"/>
      <c r="AO114" s="439"/>
      <c r="AP114" s="439"/>
      <c r="AQ114" s="439"/>
      <c r="AR114" s="439"/>
      <c r="AS114" s="100"/>
      <c r="AT114" s="100"/>
    </row>
    <row r="115" spans="1:46" s="163" customFormat="1" ht="30" customHeight="1">
      <c r="A115" s="165"/>
      <c r="B115" s="165"/>
      <c r="C115" s="165"/>
      <c r="D115" s="165"/>
      <c r="E115" s="165"/>
      <c r="F115" s="165"/>
      <c r="G115" s="165"/>
      <c r="H115" s="165"/>
      <c r="I115" s="165"/>
      <c r="J115" s="165"/>
      <c r="K115" s="165"/>
      <c r="L115" s="165"/>
      <c r="M115" s="165"/>
      <c r="N115" s="165"/>
      <c r="O115" s="165"/>
      <c r="P115" s="165"/>
      <c r="Q115" s="165"/>
      <c r="R115" s="165"/>
      <c r="S115" s="165"/>
      <c r="T115" s="165"/>
      <c r="U115" s="165"/>
      <c r="V115" s="100"/>
      <c r="W115" s="436"/>
      <c r="X115" s="436"/>
      <c r="Y115" s="436"/>
      <c r="Z115" s="436"/>
      <c r="AA115" s="436"/>
      <c r="AB115" s="436"/>
      <c r="AC115" s="436"/>
      <c r="AD115" s="436"/>
      <c r="AE115" s="436"/>
      <c r="AF115" s="436"/>
      <c r="AG115" s="446"/>
      <c r="AH115" s="446"/>
      <c r="AI115" s="446"/>
      <c r="AJ115" s="439"/>
      <c r="AK115" s="439"/>
      <c r="AL115" s="439"/>
      <c r="AM115" s="439"/>
      <c r="AN115" s="439"/>
      <c r="AO115" s="439"/>
      <c r="AP115" s="439"/>
      <c r="AQ115" s="439"/>
      <c r="AR115" s="439"/>
      <c r="AS115" s="100"/>
      <c r="AT115" s="100"/>
    </row>
    <row r="116" spans="1:46" s="163" customFormat="1" ht="30" customHeight="1">
      <c r="A116" s="449"/>
      <c r="B116" s="449"/>
      <c r="C116" s="449"/>
      <c r="D116" s="449"/>
      <c r="E116" s="449"/>
      <c r="F116" s="449"/>
      <c r="G116" s="449"/>
      <c r="H116" s="449"/>
      <c r="I116" s="449"/>
      <c r="J116" s="449"/>
      <c r="K116" s="449"/>
      <c r="L116" s="449"/>
      <c r="M116" s="449"/>
      <c r="N116" s="449"/>
      <c r="O116" s="449"/>
      <c r="P116" s="449"/>
      <c r="Q116" s="449"/>
      <c r="R116" s="449"/>
      <c r="S116" s="449"/>
      <c r="T116" s="449"/>
      <c r="U116" s="449"/>
      <c r="V116" s="100"/>
      <c r="W116" s="436"/>
      <c r="X116" s="436"/>
      <c r="Y116" s="436"/>
      <c r="Z116" s="436"/>
      <c r="AA116" s="436"/>
      <c r="AB116" s="436"/>
      <c r="AC116" s="436"/>
      <c r="AD116" s="342"/>
      <c r="AE116" s="342"/>
      <c r="AF116" s="342"/>
      <c r="AG116" s="342"/>
      <c r="AH116" s="342"/>
      <c r="AI116" s="342"/>
      <c r="AJ116" s="342"/>
      <c r="AK116" s="342"/>
      <c r="AL116" s="342"/>
      <c r="AM116" s="342"/>
      <c r="AN116" s="342"/>
      <c r="AO116" s="342"/>
      <c r="AP116" s="342"/>
      <c r="AQ116" s="342"/>
      <c r="AR116" s="342"/>
      <c r="AS116" s="100"/>
      <c r="AT116" s="100"/>
    </row>
    <row r="117" spans="1:46" s="163" customFormat="1" ht="30" customHeight="1">
      <c r="A117" s="174"/>
      <c r="B117" s="100"/>
      <c r="C117" s="100"/>
      <c r="D117" s="100"/>
      <c r="E117" s="100"/>
      <c r="F117" s="100"/>
      <c r="G117" s="100"/>
      <c r="H117" s="100"/>
      <c r="I117" s="100"/>
      <c r="J117" s="100"/>
      <c r="K117" s="100"/>
      <c r="L117" s="100"/>
      <c r="M117" s="100"/>
      <c r="N117" s="100"/>
      <c r="O117" s="100"/>
      <c r="P117" s="100"/>
      <c r="Q117" s="100"/>
      <c r="R117" s="100"/>
      <c r="S117" s="100"/>
      <c r="T117" s="100"/>
      <c r="U117" s="100"/>
      <c r="V117" s="100"/>
      <c r="W117" s="436"/>
      <c r="X117" s="436"/>
      <c r="Y117" s="436"/>
      <c r="Z117" s="436"/>
      <c r="AA117" s="436"/>
      <c r="AB117" s="436"/>
      <c r="AC117" s="436"/>
      <c r="AD117" s="342"/>
      <c r="AE117" s="342"/>
      <c r="AF117" s="342"/>
      <c r="AG117" s="342"/>
      <c r="AH117" s="342"/>
      <c r="AI117" s="342"/>
      <c r="AJ117" s="342"/>
      <c r="AK117" s="342"/>
      <c r="AL117" s="342"/>
      <c r="AM117" s="342"/>
      <c r="AN117" s="343"/>
      <c r="AO117" s="342"/>
      <c r="AP117" s="343"/>
      <c r="AQ117" s="342"/>
      <c r="AR117" s="342"/>
      <c r="AS117" s="100"/>
      <c r="AT117" s="100"/>
    </row>
    <row r="118" spans="1:46" s="163" customFormat="1" ht="30" customHeight="1">
      <c r="A118" s="444"/>
      <c r="B118" s="444"/>
      <c r="C118" s="444"/>
      <c r="D118" s="444"/>
      <c r="E118" s="444"/>
      <c r="F118" s="444"/>
      <c r="G118" s="444"/>
      <c r="H118" s="444"/>
      <c r="I118" s="444"/>
      <c r="J118" s="444"/>
      <c r="K118" s="444"/>
      <c r="L118" s="444"/>
      <c r="M118" s="444"/>
      <c r="N118" s="444"/>
      <c r="O118" s="444"/>
      <c r="P118" s="444"/>
      <c r="Q118" s="444"/>
      <c r="R118" s="444"/>
      <c r="S118" s="444"/>
      <c r="T118" s="444"/>
      <c r="U118" s="444"/>
      <c r="V118" s="100"/>
      <c r="W118" s="436"/>
      <c r="X118" s="436"/>
      <c r="Y118" s="436"/>
      <c r="Z118" s="436"/>
      <c r="AA118" s="436"/>
      <c r="AB118" s="436"/>
      <c r="AC118" s="436"/>
      <c r="AD118" s="340"/>
      <c r="AE118" s="340"/>
      <c r="AF118" s="340"/>
      <c r="AG118" s="346"/>
      <c r="AH118" s="346"/>
      <c r="AI118" s="346"/>
      <c r="AJ118" s="341"/>
      <c r="AK118" s="341"/>
      <c r="AL118" s="436"/>
      <c r="AM118" s="436"/>
      <c r="AN118" s="436"/>
      <c r="AO118" s="436"/>
      <c r="AP118" s="436"/>
      <c r="AQ118" s="342"/>
      <c r="AR118" s="342"/>
      <c r="AS118" s="100"/>
      <c r="AT118" s="100"/>
    </row>
    <row r="119" spans="1:46" s="163" customFormat="1" ht="30" customHeight="1">
      <c r="A119" s="445"/>
      <c r="B119" s="445"/>
      <c r="C119" s="445"/>
      <c r="D119" s="445"/>
      <c r="E119" s="445"/>
      <c r="F119" s="445"/>
      <c r="G119" s="445"/>
      <c r="H119" s="445"/>
      <c r="I119" s="445"/>
      <c r="J119" s="445"/>
      <c r="K119" s="445"/>
      <c r="L119" s="445"/>
      <c r="M119" s="445"/>
      <c r="N119" s="445"/>
      <c r="O119" s="445"/>
      <c r="P119" s="445"/>
      <c r="Q119" s="445"/>
      <c r="R119" s="444"/>
      <c r="S119" s="444"/>
      <c r="T119" s="444"/>
      <c r="U119" s="444"/>
      <c r="V119" s="100"/>
      <c r="W119" s="342"/>
      <c r="X119" s="342"/>
      <c r="Y119" s="342"/>
      <c r="Z119" s="342"/>
      <c r="AA119" s="342"/>
      <c r="AB119" s="436"/>
      <c r="AC119" s="436"/>
      <c r="AD119" s="436"/>
      <c r="AE119" s="436"/>
      <c r="AF119" s="436"/>
      <c r="AG119" s="436"/>
      <c r="AH119" s="436"/>
      <c r="AI119" s="436"/>
      <c r="AJ119" s="436"/>
      <c r="AK119" s="436"/>
      <c r="AL119" s="436"/>
      <c r="AM119" s="436"/>
      <c r="AN119" s="436"/>
      <c r="AO119" s="436"/>
      <c r="AP119" s="436"/>
      <c r="AQ119" s="342"/>
      <c r="AR119" s="342"/>
      <c r="AS119" s="100"/>
      <c r="AT119" s="100"/>
    </row>
    <row r="120" spans="1:46" s="163" customFormat="1" ht="30" customHeight="1">
      <c r="A120" s="100"/>
      <c r="B120" s="100"/>
      <c r="C120" s="100"/>
      <c r="D120" s="100"/>
      <c r="E120" s="100"/>
      <c r="F120" s="100"/>
      <c r="G120" s="100"/>
      <c r="H120" s="100"/>
      <c r="I120" s="100"/>
      <c r="J120" s="100"/>
      <c r="K120" s="100"/>
      <c r="L120" s="100"/>
      <c r="M120" s="100"/>
      <c r="N120" s="100"/>
      <c r="O120" s="100"/>
      <c r="P120" s="100"/>
      <c r="Q120" s="100"/>
      <c r="R120" s="100"/>
      <c r="S120" s="100"/>
      <c r="T120" s="100"/>
      <c r="U120" s="100"/>
      <c r="V120" s="100"/>
      <c r="W120" s="436"/>
      <c r="X120" s="436"/>
      <c r="Y120" s="436"/>
      <c r="Z120" s="436"/>
      <c r="AA120" s="436"/>
      <c r="AB120" s="439"/>
      <c r="AC120" s="439"/>
      <c r="AD120" s="439"/>
      <c r="AE120" s="439"/>
      <c r="AF120" s="439"/>
      <c r="AG120" s="439"/>
      <c r="AH120" s="439"/>
      <c r="AI120" s="439"/>
      <c r="AJ120" s="439"/>
      <c r="AK120" s="439"/>
      <c r="AL120" s="436"/>
      <c r="AM120" s="436"/>
      <c r="AN120" s="436"/>
      <c r="AO120" s="436"/>
      <c r="AP120" s="436"/>
      <c r="AQ120" s="342"/>
      <c r="AR120" s="342"/>
      <c r="AS120" s="100"/>
      <c r="AT120" s="100"/>
    </row>
    <row r="121" spans="1:46" s="163" customFormat="1" ht="30" customHeight="1">
      <c r="A121" s="174"/>
      <c r="B121" s="100"/>
      <c r="C121" s="100"/>
      <c r="D121" s="100"/>
      <c r="E121" s="100"/>
      <c r="F121" s="100"/>
      <c r="G121" s="100"/>
      <c r="H121" s="100"/>
      <c r="I121" s="100"/>
      <c r="J121" s="100"/>
      <c r="K121" s="100"/>
      <c r="L121" s="100"/>
      <c r="M121" s="100"/>
      <c r="N121" s="100"/>
      <c r="O121" s="100"/>
      <c r="P121" s="100"/>
      <c r="Q121" s="100"/>
      <c r="R121" s="100"/>
      <c r="S121" s="100"/>
      <c r="T121" s="100"/>
      <c r="U121" s="100"/>
      <c r="V121" s="100"/>
      <c r="W121" s="436"/>
      <c r="X121" s="436"/>
      <c r="Y121" s="436"/>
      <c r="Z121" s="436"/>
      <c r="AA121" s="436"/>
      <c r="AB121" s="439"/>
      <c r="AC121" s="439"/>
      <c r="AD121" s="439"/>
      <c r="AE121" s="439"/>
      <c r="AF121" s="439"/>
      <c r="AG121" s="439"/>
      <c r="AH121" s="439"/>
      <c r="AI121" s="439"/>
      <c r="AJ121" s="439"/>
      <c r="AK121" s="439"/>
      <c r="AL121" s="436"/>
      <c r="AM121" s="436"/>
      <c r="AN121" s="436"/>
      <c r="AO121" s="436"/>
      <c r="AP121" s="436"/>
      <c r="AQ121" s="342"/>
      <c r="AR121" s="342"/>
      <c r="AS121" s="100"/>
      <c r="AT121" s="100"/>
    </row>
    <row r="122" spans="1:46" s="163" customFormat="1" ht="30" customHeight="1">
      <c r="A122" s="444"/>
      <c r="B122" s="444"/>
      <c r="C122" s="444"/>
      <c r="D122" s="444"/>
      <c r="E122" s="444"/>
      <c r="F122" s="444"/>
      <c r="G122" s="444"/>
      <c r="H122" s="444"/>
      <c r="I122" s="444"/>
      <c r="J122" s="444"/>
      <c r="K122" s="444"/>
      <c r="L122" s="444"/>
      <c r="M122" s="444"/>
      <c r="N122" s="444"/>
      <c r="O122" s="444"/>
      <c r="P122" s="444"/>
      <c r="Q122" s="444"/>
      <c r="R122" s="444"/>
      <c r="S122" s="444"/>
      <c r="T122" s="444"/>
      <c r="U122" s="444"/>
      <c r="V122" s="100"/>
      <c r="W122" s="436"/>
      <c r="X122" s="436"/>
      <c r="Y122" s="436"/>
      <c r="Z122" s="436"/>
      <c r="AA122" s="436"/>
      <c r="AB122" s="439"/>
      <c r="AC122" s="439"/>
      <c r="AD122" s="439"/>
      <c r="AE122" s="439"/>
      <c r="AF122" s="439"/>
      <c r="AG122" s="439"/>
      <c r="AH122" s="439"/>
      <c r="AI122" s="439"/>
      <c r="AJ122" s="439"/>
      <c r="AK122" s="439"/>
      <c r="AL122" s="436"/>
      <c r="AM122" s="436"/>
      <c r="AN122" s="436"/>
      <c r="AO122" s="436"/>
      <c r="AP122" s="436"/>
      <c r="AQ122" s="342"/>
      <c r="AR122" s="342"/>
      <c r="AS122" s="100"/>
      <c r="AT122" s="100"/>
    </row>
    <row r="123" spans="1:46" s="163" customFormat="1" ht="30" customHeight="1">
      <c r="A123" s="444"/>
      <c r="B123" s="444"/>
      <c r="C123" s="444"/>
      <c r="D123" s="444"/>
      <c r="E123" s="444"/>
      <c r="F123" s="444"/>
      <c r="G123" s="444"/>
      <c r="H123" s="444"/>
      <c r="I123" s="445"/>
      <c r="J123" s="445"/>
      <c r="K123" s="445"/>
      <c r="L123" s="445"/>
      <c r="M123" s="445"/>
      <c r="N123" s="445"/>
      <c r="O123" s="445"/>
      <c r="P123" s="445"/>
      <c r="Q123" s="445"/>
      <c r="R123" s="445"/>
      <c r="S123" s="445"/>
      <c r="T123" s="445"/>
      <c r="U123" s="445"/>
      <c r="V123" s="100"/>
      <c r="W123" s="436"/>
      <c r="X123" s="436"/>
      <c r="Y123" s="436"/>
      <c r="Z123" s="436"/>
      <c r="AA123" s="436"/>
      <c r="AB123" s="439"/>
      <c r="AC123" s="439"/>
      <c r="AD123" s="439"/>
      <c r="AE123" s="439"/>
      <c r="AF123" s="439"/>
      <c r="AG123" s="439"/>
      <c r="AH123" s="439"/>
      <c r="AI123" s="439"/>
      <c r="AJ123" s="439"/>
      <c r="AK123" s="439"/>
      <c r="AL123" s="436"/>
      <c r="AM123" s="436"/>
      <c r="AN123" s="436"/>
      <c r="AO123" s="436"/>
      <c r="AP123" s="436"/>
      <c r="AQ123" s="342"/>
      <c r="AR123" s="342"/>
      <c r="AS123" s="100"/>
      <c r="AT123" s="100"/>
    </row>
    <row r="124" spans="1:46" s="163" customFormat="1" ht="30" customHeight="1">
      <c r="A124" s="100"/>
      <c r="B124" s="100"/>
      <c r="C124" s="100"/>
      <c r="D124" s="100"/>
      <c r="E124" s="100"/>
      <c r="F124" s="100"/>
      <c r="G124" s="100"/>
      <c r="H124" s="100"/>
      <c r="I124" s="100"/>
      <c r="J124" s="100"/>
      <c r="K124" s="100"/>
      <c r="L124" s="100"/>
      <c r="M124" s="100"/>
      <c r="N124" s="100"/>
      <c r="O124" s="100"/>
      <c r="P124" s="100"/>
      <c r="Q124" s="100"/>
      <c r="R124" s="100"/>
      <c r="S124" s="100"/>
      <c r="T124" s="100"/>
      <c r="U124" s="100"/>
      <c r="V124" s="100"/>
      <c r="W124" s="436"/>
      <c r="X124" s="436"/>
      <c r="Y124" s="436"/>
      <c r="Z124" s="436"/>
      <c r="AA124" s="436"/>
      <c r="AB124" s="439"/>
      <c r="AC124" s="439"/>
      <c r="AD124" s="439"/>
      <c r="AE124" s="439"/>
      <c r="AF124" s="439"/>
      <c r="AG124" s="439"/>
      <c r="AH124" s="439"/>
      <c r="AI124" s="439"/>
      <c r="AJ124" s="439"/>
      <c r="AK124" s="439"/>
      <c r="AL124" s="436"/>
      <c r="AM124" s="436"/>
      <c r="AN124" s="436"/>
      <c r="AO124" s="436"/>
      <c r="AP124" s="436"/>
      <c r="AQ124" s="342"/>
      <c r="AR124" s="342"/>
      <c r="AS124" s="100"/>
      <c r="AT124" s="100"/>
    </row>
    <row r="125" spans="1:46" s="163" customFormat="1" ht="30" customHeight="1">
      <c r="A125" s="174"/>
      <c r="B125" s="100"/>
      <c r="C125" s="100"/>
      <c r="D125" s="100"/>
      <c r="E125" s="100"/>
      <c r="F125" s="100"/>
      <c r="G125" s="100"/>
      <c r="H125" s="100"/>
      <c r="I125" s="100"/>
      <c r="J125" s="100"/>
      <c r="K125" s="100"/>
      <c r="L125" s="100"/>
      <c r="M125" s="100"/>
      <c r="N125" s="100"/>
      <c r="O125" s="100"/>
      <c r="P125" s="100"/>
      <c r="Q125" s="100"/>
      <c r="R125" s="100"/>
      <c r="S125" s="100"/>
      <c r="T125" s="100"/>
      <c r="U125" s="100"/>
      <c r="V125" s="100"/>
      <c r="W125" s="436"/>
      <c r="X125" s="436"/>
      <c r="Y125" s="436"/>
      <c r="Z125" s="436"/>
      <c r="AA125" s="436"/>
      <c r="AB125" s="439"/>
      <c r="AC125" s="439"/>
      <c r="AD125" s="439"/>
      <c r="AE125" s="439"/>
      <c r="AF125" s="439"/>
      <c r="AG125" s="439"/>
      <c r="AH125" s="439"/>
      <c r="AI125" s="439"/>
      <c r="AJ125" s="439"/>
      <c r="AK125" s="439"/>
      <c r="AL125" s="436"/>
      <c r="AM125" s="436"/>
      <c r="AN125" s="436"/>
      <c r="AO125" s="436"/>
      <c r="AP125" s="436"/>
      <c r="AQ125" s="342"/>
      <c r="AR125" s="342"/>
      <c r="AS125" s="100"/>
      <c r="AT125" s="100"/>
    </row>
    <row r="126" spans="1:46" s="163" customFormat="1" ht="30" customHeight="1">
      <c r="A126" s="444"/>
      <c r="B126" s="444"/>
      <c r="C126" s="444"/>
      <c r="D126" s="444"/>
      <c r="E126" s="444"/>
      <c r="F126" s="444"/>
      <c r="G126" s="444"/>
      <c r="H126" s="444"/>
      <c r="I126" s="444"/>
      <c r="J126" s="444"/>
      <c r="K126" s="444"/>
      <c r="L126" s="444"/>
      <c r="M126" s="444"/>
      <c r="N126" s="444"/>
      <c r="O126" s="444"/>
      <c r="P126" s="444"/>
      <c r="Q126" s="444"/>
      <c r="R126" s="444"/>
      <c r="S126" s="444"/>
      <c r="T126" s="444"/>
      <c r="U126" s="444"/>
      <c r="V126" s="100"/>
      <c r="W126" s="342"/>
      <c r="X126" s="342"/>
      <c r="Y126" s="342"/>
      <c r="Z126" s="342"/>
      <c r="AA126" s="342"/>
      <c r="AB126" s="342"/>
      <c r="AC126" s="342"/>
      <c r="AD126" s="342"/>
      <c r="AE126" s="342"/>
      <c r="AF126" s="342"/>
      <c r="AG126" s="162"/>
      <c r="AH126" s="162"/>
      <c r="AI126" s="162"/>
      <c r="AJ126" s="162"/>
      <c r="AK126" s="162"/>
      <c r="AL126" s="342"/>
      <c r="AM126" s="342"/>
      <c r="AN126" s="342"/>
      <c r="AO126" s="342"/>
      <c r="AP126" s="342"/>
      <c r="AQ126" s="342"/>
      <c r="AR126" s="342"/>
      <c r="AS126" s="100"/>
      <c r="AT126" s="100"/>
    </row>
    <row r="127" spans="1:46" s="163" customFormat="1" ht="30" customHeight="1">
      <c r="A127" s="165"/>
      <c r="B127" s="165"/>
      <c r="C127" s="165"/>
      <c r="D127" s="165"/>
      <c r="E127" s="165"/>
      <c r="F127" s="165"/>
      <c r="G127" s="165"/>
      <c r="H127" s="437"/>
      <c r="I127" s="437"/>
      <c r="J127" s="165"/>
      <c r="K127" s="166"/>
      <c r="L127" s="441"/>
      <c r="M127" s="441"/>
      <c r="N127" s="441"/>
      <c r="O127" s="165"/>
      <c r="P127" s="441"/>
      <c r="Q127" s="441"/>
      <c r="R127" s="441"/>
      <c r="S127" s="441"/>
      <c r="T127" s="165"/>
      <c r="U127" s="165"/>
      <c r="V127" s="100"/>
      <c r="W127" s="342"/>
      <c r="X127" s="342"/>
      <c r="Y127" s="342"/>
      <c r="Z127" s="342"/>
      <c r="AA127" s="342"/>
      <c r="AB127" s="342"/>
      <c r="AC127" s="342"/>
      <c r="AD127" s="342"/>
      <c r="AE127" s="342"/>
      <c r="AF127" s="342"/>
      <c r="AG127" s="342"/>
      <c r="AH127" s="342"/>
      <c r="AI127" s="342"/>
      <c r="AJ127" s="342"/>
      <c r="AK127" s="342"/>
      <c r="AL127" s="342"/>
      <c r="AM127" s="342"/>
      <c r="AN127" s="343"/>
      <c r="AO127" s="342"/>
      <c r="AP127" s="343"/>
      <c r="AQ127" s="342"/>
      <c r="AR127" s="342"/>
      <c r="AS127" s="100"/>
      <c r="AT127" s="100"/>
    </row>
    <row r="128" spans="1:46" s="163" customFormat="1" ht="30" customHeight="1">
      <c r="A128" s="165"/>
      <c r="B128" s="165"/>
      <c r="C128" s="165"/>
      <c r="D128" s="165"/>
      <c r="E128" s="165"/>
      <c r="F128" s="165"/>
      <c r="G128" s="165"/>
      <c r="H128" s="437"/>
      <c r="I128" s="437"/>
      <c r="J128" s="165"/>
      <c r="K128" s="166"/>
      <c r="L128" s="443"/>
      <c r="M128" s="443"/>
      <c r="N128" s="443"/>
      <c r="O128" s="165"/>
      <c r="P128" s="441"/>
      <c r="Q128" s="441"/>
      <c r="R128" s="441"/>
      <c r="S128" s="441"/>
      <c r="T128" s="165"/>
      <c r="U128" s="165"/>
      <c r="V128" s="100"/>
      <c r="W128" s="436"/>
      <c r="X128" s="436"/>
      <c r="Y128" s="436"/>
      <c r="Z128" s="436"/>
      <c r="AA128" s="436"/>
      <c r="AB128" s="436"/>
      <c r="AC128" s="436"/>
      <c r="AD128" s="436"/>
      <c r="AE128" s="436"/>
      <c r="AF128" s="436"/>
      <c r="AG128" s="436"/>
      <c r="AH128" s="436"/>
      <c r="AI128" s="436"/>
      <c r="AJ128" s="436"/>
      <c r="AK128" s="436"/>
      <c r="AL128" s="436"/>
      <c r="AM128" s="436"/>
      <c r="AN128" s="436"/>
      <c r="AO128" s="436"/>
      <c r="AP128" s="436"/>
      <c r="AQ128" s="342"/>
      <c r="AR128" s="342"/>
      <c r="AS128" s="100"/>
      <c r="AT128" s="100"/>
    </row>
    <row r="129" spans="1:46" s="163" customFormat="1" ht="30" customHeight="1">
      <c r="A129" s="165"/>
      <c r="B129" s="165"/>
      <c r="C129" s="165"/>
      <c r="D129" s="442"/>
      <c r="E129" s="442"/>
      <c r="F129" s="442"/>
      <c r="G129" s="442"/>
      <c r="H129" s="442"/>
      <c r="I129" s="442"/>
      <c r="J129" s="442"/>
      <c r="K129" s="442"/>
      <c r="L129" s="442"/>
      <c r="M129" s="442"/>
      <c r="N129" s="442"/>
      <c r="O129" s="442"/>
      <c r="P129" s="165"/>
      <c r="Q129" s="165"/>
      <c r="R129" s="165"/>
      <c r="S129" s="165"/>
      <c r="T129" s="165"/>
      <c r="U129" s="165"/>
      <c r="V129" s="100"/>
      <c r="W129" s="436"/>
      <c r="X129" s="436"/>
      <c r="Y129" s="436"/>
      <c r="Z129" s="436"/>
      <c r="AA129" s="436"/>
      <c r="AB129" s="436"/>
      <c r="AC129" s="436"/>
      <c r="AD129" s="436"/>
      <c r="AE129" s="436"/>
      <c r="AF129" s="436"/>
      <c r="AG129" s="436"/>
      <c r="AH129" s="436"/>
      <c r="AI129" s="436"/>
      <c r="AJ129" s="436"/>
      <c r="AK129" s="436"/>
      <c r="AL129" s="436"/>
      <c r="AM129" s="436"/>
      <c r="AN129" s="436"/>
      <c r="AO129" s="436"/>
      <c r="AP129" s="436"/>
      <c r="AQ129" s="342"/>
      <c r="AR129" s="342"/>
      <c r="AS129" s="100"/>
      <c r="AT129" s="100"/>
    </row>
    <row r="130" spans="1:46" s="163" customFormat="1" ht="30" customHeight="1">
      <c r="A130" s="165"/>
      <c r="B130" s="165"/>
      <c r="C130" s="165"/>
      <c r="D130" s="165"/>
      <c r="E130" s="165"/>
      <c r="F130" s="438"/>
      <c r="G130" s="437"/>
      <c r="H130" s="437"/>
      <c r="I130" s="437"/>
      <c r="J130" s="165"/>
      <c r="K130" s="166"/>
      <c r="L130" s="440"/>
      <c r="M130" s="440"/>
      <c r="N130" s="440"/>
      <c r="O130" s="165"/>
      <c r="P130" s="441"/>
      <c r="Q130" s="441"/>
      <c r="R130" s="441"/>
      <c r="S130" s="441"/>
      <c r="T130" s="165"/>
      <c r="U130" s="165"/>
      <c r="V130" s="100"/>
      <c r="W130" s="436"/>
      <c r="X130" s="436"/>
      <c r="Y130" s="436"/>
      <c r="Z130" s="436"/>
      <c r="AA130" s="436"/>
      <c r="AB130" s="439"/>
      <c r="AC130" s="439"/>
      <c r="AD130" s="439"/>
      <c r="AE130" s="439"/>
      <c r="AF130" s="439"/>
      <c r="AG130" s="439"/>
      <c r="AH130" s="439"/>
      <c r="AI130" s="439"/>
      <c r="AJ130" s="439"/>
      <c r="AK130" s="439"/>
      <c r="AL130" s="436"/>
      <c r="AM130" s="436"/>
      <c r="AN130" s="436"/>
      <c r="AO130" s="436"/>
      <c r="AP130" s="436"/>
      <c r="AQ130" s="342"/>
      <c r="AR130" s="342"/>
      <c r="AS130" s="100"/>
      <c r="AT130" s="100"/>
    </row>
    <row r="131" spans="1:46" s="163" customFormat="1" ht="30" customHeight="1">
      <c r="A131" s="165"/>
      <c r="B131" s="165"/>
      <c r="C131" s="165"/>
      <c r="D131" s="442"/>
      <c r="E131" s="442"/>
      <c r="F131" s="442"/>
      <c r="G131" s="442"/>
      <c r="H131" s="442"/>
      <c r="I131" s="442"/>
      <c r="J131" s="442"/>
      <c r="K131" s="442"/>
      <c r="L131" s="442"/>
      <c r="M131" s="442"/>
      <c r="N131" s="442"/>
      <c r="O131" s="442"/>
      <c r="P131" s="165"/>
      <c r="Q131" s="165"/>
      <c r="R131" s="165"/>
      <c r="S131" s="165"/>
      <c r="T131" s="165"/>
      <c r="U131" s="165"/>
      <c r="V131" s="100"/>
      <c r="W131" s="436"/>
      <c r="X131" s="436"/>
      <c r="Y131" s="436"/>
      <c r="Z131" s="436"/>
      <c r="AA131" s="436"/>
      <c r="AB131" s="439"/>
      <c r="AC131" s="439"/>
      <c r="AD131" s="439"/>
      <c r="AE131" s="439"/>
      <c r="AF131" s="439"/>
      <c r="AG131" s="439"/>
      <c r="AH131" s="439"/>
      <c r="AI131" s="439"/>
      <c r="AJ131" s="439"/>
      <c r="AK131" s="439"/>
      <c r="AL131" s="436"/>
      <c r="AM131" s="436"/>
      <c r="AN131" s="436"/>
      <c r="AO131" s="436"/>
      <c r="AP131" s="436"/>
      <c r="AQ131" s="342"/>
      <c r="AR131" s="342"/>
      <c r="AS131" s="100"/>
      <c r="AT131" s="100"/>
    </row>
    <row r="132" spans="1:46" s="163" customFormat="1" ht="30" customHeight="1">
      <c r="A132" s="165"/>
      <c r="B132" s="165"/>
      <c r="C132" s="165"/>
      <c r="D132" s="165"/>
      <c r="E132" s="165"/>
      <c r="F132" s="438"/>
      <c r="G132" s="437"/>
      <c r="H132" s="437"/>
      <c r="I132" s="437"/>
      <c r="J132" s="165"/>
      <c r="K132" s="166"/>
      <c r="L132" s="440"/>
      <c r="M132" s="440"/>
      <c r="N132" s="440"/>
      <c r="O132" s="165"/>
      <c r="P132" s="441"/>
      <c r="Q132" s="441"/>
      <c r="R132" s="441"/>
      <c r="S132" s="441"/>
      <c r="T132" s="165"/>
      <c r="U132" s="165"/>
      <c r="V132" s="100"/>
      <c r="W132" s="436"/>
      <c r="X132" s="436"/>
      <c r="Y132" s="436"/>
      <c r="Z132" s="436"/>
      <c r="AA132" s="436"/>
      <c r="AB132" s="439"/>
      <c r="AC132" s="439"/>
      <c r="AD132" s="439"/>
      <c r="AE132" s="439"/>
      <c r="AF132" s="439"/>
      <c r="AG132" s="439"/>
      <c r="AH132" s="439"/>
      <c r="AI132" s="439"/>
      <c r="AJ132" s="439"/>
      <c r="AK132" s="439"/>
      <c r="AL132" s="436"/>
      <c r="AM132" s="436"/>
      <c r="AN132" s="436"/>
      <c r="AO132" s="436"/>
      <c r="AP132" s="436"/>
      <c r="AQ132" s="342"/>
      <c r="AR132" s="342"/>
      <c r="AS132" s="100"/>
      <c r="AT132" s="100"/>
    </row>
    <row r="133" spans="1:46" s="163" customFormat="1" ht="30" customHeight="1">
      <c r="A133" s="437"/>
      <c r="B133" s="437"/>
      <c r="C133" s="437"/>
      <c r="D133" s="437"/>
      <c r="E133" s="437"/>
      <c r="F133" s="437"/>
      <c r="G133" s="437"/>
      <c r="H133" s="437"/>
      <c r="I133" s="437"/>
      <c r="J133" s="437"/>
      <c r="K133" s="437"/>
      <c r="L133" s="437"/>
      <c r="M133" s="437"/>
      <c r="N133" s="437"/>
      <c r="O133" s="437"/>
      <c r="P133" s="438"/>
      <c r="Q133" s="437"/>
      <c r="R133" s="437"/>
      <c r="S133" s="437"/>
      <c r="T133" s="165"/>
      <c r="U133" s="165"/>
      <c r="V133" s="100"/>
      <c r="W133" s="436"/>
      <c r="X133" s="436"/>
      <c r="Y133" s="436"/>
      <c r="Z133" s="436"/>
      <c r="AA133" s="436"/>
      <c r="AB133" s="439"/>
      <c r="AC133" s="439"/>
      <c r="AD133" s="439"/>
      <c r="AE133" s="439"/>
      <c r="AF133" s="439"/>
      <c r="AG133" s="439"/>
      <c r="AH133" s="439"/>
      <c r="AI133" s="439"/>
      <c r="AJ133" s="439"/>
      <c r="AK133" s="439"/>
      <c r="AL133" s="436"/>
      <c r="AM133" s="436"/>
      <c r="AN133" s="436"/>
      <c r="AO133" s="436"/>
      <c r="AP133" s="436"/>
      <c r="AQ133" s="342"/>
      <c r="AR133" s="342"/>
      <c r="AS133" s="100"/>
      <c r="AT133" s="100"/>
    </row>
    <row r="134" spans="1:46" s="163" customFormat="1" ht="30" customHeight="1">
      <c r="A134" s="437"/>
      <c r="B134" s="437"/>
      <c r="C134" s="437"/>
      <c r="D134" s="437"/>
      <c r="E134" s="437"/>
      <c r="F134" s="437"/>
      <c r="G134" s="437"/>
      <c r="H134" s="437"/>
      <c r="I134" s="437"/>
      <c r="J134" s="437"/>
      <c r="K134" s="437"/>
      <c r="L134" s="437"/>
      <c r="M134" s="437"/>
      <c r="N134" s="437"/>
      <c r="O134" s="437"/>
      <c r="P134" s="438"/>
      <c r="Q134" s="437"/>
      <c r="R134" s="437"/>
      <c r="S134" s="437"/>
      <c r="T134" s="165"/>
      <c r="U134" s="165"/>
      <c r="V134" s="100"/>
      <c r="W134" s="436"/>
      <c r="X134" s="436"/>
      <c r="Y134" s="436"/>
      <c r="Z134" s="436"/>
      <c r="AA134" s="436"/>
      <c r="AB134" s="439"/>
      <c r="AC134" s="439"/>
      <c r="AD134" s="439"/>
      <c r="AE134" s="439"/>
      <c r="AF134" s="439"/>
      <c r="AG134" s="439"/>
      <c r="AH134" s="439"/>
      <c r="AI134" s="439"/>
      <c r="AJ134" s="439"/>
      <c r="AK134" s="439"/>
      <c r="AL134" s="436"/>
      <c r="AM134" s="436"/>
      <c r="AN134" s="436"/>
      <c r="AO134" s="436"/>
      <c r="AP134" s="436"/>
      <c r="AQ134" s="342"/>
      <c r="AR134" s="342"/>
      <c r="AS134" s="100"/>
      <c r="AT134" s="100"/>
    </row>
    <row r="135" spans="1:46" s="163" customFormat="1" ht="18.95" customHeight="1">
      <c r="A135" s="437"/>
      <c r="B135" s="437"/>
      <c r="C135" s="437"/>
      <c r="D135" s="437"/>
      <c r="E135" s="437"/>
      <c r="F135" s="437"/>
      <c r="G135" s="437"/>
      <c r="H135" s="437"/>
      <c r="I135" s="437"/>
      <c r="J135" s="437"/>
      <c r="K135" s="437"/>
      <c r="L135" s="437"/>
      <c r="M135" s="437"/>
      <c r="N135" s="437"/>
      <c r="O135" s="437"/>
      <c r="P135" s="438"/>
      <c r="Q135" s="437"/>
      <c r="R135" s="437"/>
      <c r="S135" s="437"/>
      <c r="T135" s="165"/>
      <c r="U135" s="165"/>
      <c r="V135" s="100"/>
      <c r="W135" s="436"/>
      <c r="X135" s="436"/>
      <c r="Y135" s="436"/>
      <c r="Z135" s="436"/>
      <c r="AA135" s="436"/>
      <c r="AB135" s="439"/>
      <c r="AC135" s="439"/>
      <c r="AD135" s="439"/>
      <c r="AE135" s="439"/>
      <c r="AF135" s="439"/>
      <c r="AG135" s="439"/>
      <c r="AH135" s="439"/>
      <c r="AI135" s="439"/>
      <c r="AJ135" s="439"/>
      <c r="AK135" s="439"/>
      <c r="AL135" s="436"/>
      <c r="AM135" s="436"/>
      <c r="AN135" s="436"/>
      <c r="AO135" s="436"/>
      <c r="AP135" s="436"/>
      <c r="AQ135" s="342"/>
      <c r="AR135" s="342"/>
      <c r="AS135" s="100"/>
      <c r="AT135" s="100"/>
    </row>
    <row r="136" spans="1:46" s="163" customFormat="1" ht="18.95" customHeight="1">
      <c r="A136" s="167"/>
      <c r="B136" s="167"/>
      <c r="C136" s="167"/>
      <c r="D136" s="167"/>
      <c r="E136" s="167"/>
      <c r="F136" s="167"/>
      <c r="G136" s="167"/>
      <c r="H136" s="167"/>
      <c r="I136" s="167"/>
      <c r="J136" s="167"/>
      <c r="K136" s="167"/>
      <c r="L136" s="167"/>
      <c r="M136" s="167"/>
      <c r="N136" s="167"/>
      <c r="O136" s="167"/>
      <c r="P136" s="167"/>
      <c r="Q136" s="167"/>
      <c r="R136" s="167"/>
      <c r="S136" s="167"/>
      <c r="T136" s="167"/>
      <c r="U136" s="167"/>
      <c r="V136" s="100"/>
      <c r="W136" s="343"/>
      <c r="X136" s="342"/>
      <c r="Y136" s="342"/>
      <c r="Z136" s="342"/>
      <c r="AA136" s="342"/>
      <c r="AB136" s="342"/>
      <c r="AC136" s="342"/>
      <c r="AD136" s="342"/>
      <c r="AE136" s="342"/>
      <c r="AF136" s="342"/>
      <c r="AG136" s="342"/>
      <c r="AH136" s="342"/>
      <c r="AI136" s="342"/>
      <c r="AJ136" s="342"/>
      <c r="AK136" s="342"/>
      <c r="AL136" s="342"/>
      <c r="AM136" s="342"/>
      <c r="AN136" s="342"/>
      <c r="AO136" s="168"/>
      <c r="AP136" s="168"/>
      <c r="AQ136" s="168"/>
      <c r="AR136" s="168"/>
      <c r="AS136" s="100"/>
      <c r="AT136" s="100"/>
    </row>
    <row r="137" spans="1:46" s="163" customFormat="1" ht="18" customHeight="1">
      <c r="A137" s="167"/>
      <c r="B137" s="167"/>
      <c r="C137" s="167"/>
      <c r="D137" s="167"/>
      <c r="E137" s="167"/>
      <c r="F137" s="167"/>
      <c r="G137" s="167"/>
      <c r="H137" s="167"/>
      <c r="I137" s="167"/>
      <c r="J137" s="167"/>
      <c r="K137" s="167"/>
      <c r="L137" s="167"/>
      <c r="M137" s="167"/>
      <c r="N137" s="167"/>
      <c r="O137" s="167"/>
      <c r="P137" s="167"/>
      <c r="Q137" s="167"/>
      <c r="R137" s="167"/>
      <c r="S137" s="167"/>
      <c r="T137" s="167"/>
      <c r="U137" s="167"/>
      <c r="V137" s="100"/>
      <c r="W137" s="342"/>
      <c r="X137" s="342"/>
      <c r="Y137" s="342"/>
      <c r="Z137" s="342"/>
      <c r="AA137" s="342"/>
      <c r="AB137" s="342"/>
      <c r="AC137" s="342"/>
      <c r="AD137" s="342"/>
      <c r="AE137" s="342"/>
      <c r="AF137" s="342"/>
      <c r="AG137" s="342"/>
      <c r="AH137" s="342"/>
      <c r="AI137" s="342"/>
      <c r="AJ137" s="342"/>
      <c r="AK137" s="342"/>
      <c r="AL137" s="342"/>
      <c r="AM137" s="342"/>
      <c r="AN137" s="342"/>
      <c r="AO137" s="168"/>
      <c r="AP137" s="168"/>
      <c r="AQ137" s="168"/>
      <c r="AR137" s="168"/>
      <c r="AS137" s="100"/>
      <c r="AT137" s="100"/>
    </row>
    <row r="138" spans="1:46" ht="18" customHeight="1">
      <c r="V138" s="321"/>
      <c r="W138" s="321"/>
      <c r="X138" s="321"/>
      <c r="Y138" s="321"/>
      <c r="Z138" s="321"/>
      <c r="AA138" s="321"/>
      <c r="AB138" s="321"/>
      <c r="AC138" s="321"/>
      <c r="AD138" s="321"/>
      <c r="AE138" s="321"/>
      <c r="AF138" s="321"/>
      <c r="AG138" s="321"/>
      <c r="AH138" s="321"/>
      <c r="AI138" s="321"/>
      <c r="AJ138" s="321"/>
      <c r="AK138" s="321"/>
      <c r="AL138" s="321"/>
      <c r="AM138" s="321"/>
      <c r="AN138" s="321"/>
      <c r="AO138" s="321"/>
      <c r="AP138" s="321"/>
      <c r="AQ138" s="321"/>
      <c r="AR138" s="321"/>
      <c r="AS138" s="321"/>
      <c r="AT138" s="321"/>
    </row>
    <row r="139" spans="1:46" ht="18" customHeight="1">
      <c r="V139" s="321"/>
      <c r="W139" s="321"/>
      <c r="X139" s="321"/>
      <c r="Y139" s="321"/>
      <c r="Z139" s="321"/>
      <c r="AA139" s="321"/>
      <c r="AB139" s="321"/>
      <c r="AC139" s="321"/>
      <c r="AD139" s="321"/>
      <c r="AE139" s="321"/>
      <c r="AF139" s="321"/>
      <c r="AG139" s="321"/>
      <c r="AH139" s="321"/>
      <c r="AI139" s="321"/>
      <c r="AJ139" s="321"/>
      <c r="AK139" s="321"/>
      <c r="AL139" s="321"/>
      <c r="AM139" s="321"/>
      <c r="AN139" s="321"/>
      <c r="AO139" s="321"/>
      <c r="AP139" s="321"/>
      <c r="AQ139" s="321"/>
      <c r="AR139" s="321"/>
      <c r="AS139" s="321"/>
      <c r="AT139" s="321"/>
    </row>
    <row r="140" spans="1:46" ht="18" customHeight="1">
      <c r="V140" s="321"/>
      <c r="W140" s="321"/>
      <c r="X140" s="321"/>
      <c r="Y140" s="321"/>
      <c r="Z140" s="321"/>
      <c r="AA140" s="321"/>
      <c r="AB140" s="321"/>
      <c r="AC140" s="321"/>
      <c r="AD140" s="321"/>
      <c r="AE140" s="321"/>
      <c r="AF140" s="321"/>
      <c r="AG140" s="321"/>
      <c r="AH140" s="321"/>
      <c r="AI140" s="321"/>
      <c r="AJ140" s="321"/>
      <c r="AK140" s="321"/>
      <c r="AL140" s="321"/>
      <c r="AM140" s="321"/>
      <c r="AN140" s="321"/>
      <c r="AO140" s="321"/>
      <c r="AP140" s="321"/>
      <c r="AQ140" s="321"/>
      <c r="AR140" s="321"/>
      <c r="AS140" s="321"/>
      <c r="AT140" s="321"/>
    </row>
    <row r="141" spans="1:46" ht="18" customHeight="1">
      <c r="V141" s="321"/>
      <c r="W141" s="321"/>
      <c r="X141" s="321"/>
      <c r="Y141" s="321"/>
      <c r="Z141" s="321"/>
      <c r="AA141" s="321"/>
      <c r="AB141" s="321"/>
      <c r="AC141" s="321"/>
      <c r="AD141" s="321"/>
      <c r="AE141" s="321"/>
      <c r="AF141" s="321"/>
      <c r="AG141" s="321"/>
      <c r="AH141" s="321"/>
      <c r="AI141" s="321"/>
      <c r="AJ141" s="321"/>
      <c r="AK141" s="321"/>
      <c r="AL141" s="321"/>
      <c r="AM141" s="321"/>
      <c r="AN141" s="321"/>
      <c r="AO141" s="321"/>
      <c r="AP141" s="321"/>
      <c r="AQ141" s="321"/>
      <c r="AR141" s="321"/>
      <c r="AS141" s="321"/>
      <c r="AT141" s="321"/>
    </row>
    <row r="142" spans="1:46" ht="18" customHeight="1">
      <c r="V142" s="321"/>
      <c r="W142" s="321"/>
      <c r="X142" s="321"/>
      <c r="Y142" s="321"/>
      <c r="Z142" s="321"/>
      <c r="AA142" s="321"/>
      <c r="AB142" s="321"/>
      <c r="AC142" s="321"/>
      <c r="AD142" s="321"/>
      <c r="AE142" s="321"/>
      <c r="AF142" s="321"/>
      <c r="AG142" s="321"/>
      <c r="AH142" s="321"/>
      <c r="AI142" s="321"/>
      <c r="AJ142" s="321"/>
      <c r="AK142" s="321"/>
      <c r="AL142" s="321"/>
      <c r="AM142" s="321"/>
      <c r="AN142" s="321"/>
      <c r="AO142" s="321"/>
      <c r="AP142" s="321"/>
      <c r="AQ142" s="321"/>
      <c r="AR142" s="321"/>
      <c r="AS142" s="321"/>
      <c r="AT142" s="321"/>
    </row>
    <row r="143" spans="1:46" ht="18" customHeight="1">
      <c r="V143" s="321"/>
      <c r="W143" s="321"/>
      <c r="X143" s="321"/>
      <c r="Y143" s="321"/>
      <c r="Z143" s="321"/>
      <c r="AA143" s="321"/>
      <c r="AB143" s="321"/>
      <c r="AC143" s="321"/>
      <c r="AD143" s="321"/>
      <c r="AE143" s="321"/>
      <c r="AF143" s="321"/>
      <c r="AG143" s="321"/>
      <c r="AH143" s="321"/>
      <c r="AI143" s="321"/>
      <c r="AJ143" s="321"/>
      <c r="AK143" s="321"/>
      <c r="AL143" s="321"/>
      <c r="AM143" s="321"/>
      <c r="AN143" s="321"/>
      <c r="AO143" s="321"/>
      <c r="AP143" s="321"/>
      <c r="AQ143" s="321"/>
      <c r="AR143" s="321"/>
      <c r="AS143" s="321"/>
      <c r="AT143" s="321"/>
    </row>
    <row r="144" spans="1:46" ht="18" customHeight="1">
      <c r="V144" s="321"/>
      <c r="W144" s="321"/>
      <c r="X144" s="321"/>
      <c r="Y144" s="321"/>
      <c r="Z144" s="321"/>
      <c r="AA144" s="321"/>
      <c r="AB144" s="321"/>
      <c r="AC144" s="321"/>
      <c r="AD144" s="321"/>
      <c r="AE144" s="321"/>
      <c r="AF144" s="321"/>
      <c r="AG144" s="321"/>
      <c r="AH144" s="321"/>
      <c r="AI144" s="321"/>
      <c r="AJ144" s="321"/>
      <c r="AK144" s="321"/>
      <c r="AL144" s="321"/>
      <c r="AM144" s="321"/>
      <c r="AN144" s="321"/>
      <c r="AO144" s="321"/>
      <c r="AP144" s="321"/>
      <c r="AQ144" s="321"/>
      <c r="AR144" s="321"/>
      <c r="AS144" s="321"/>
      <c r="AT144" s="321"/>
    </row>
    <row r="145" spans="22:46" ht="18" customHeight="1">
      <c r="V145" s="321"/>
      <c r="W145" s="321"/>
      <c r="X145" s="321"/>
      <c r="Y145" s="321"/>
      <c r="Z145" s="321"/>
      <c r="AA145" s="321"/>
      <c r="AB145" s="321"/>
      <c r="AC145" s="321"/>
      <c r="AD145" s="321"/>
      <c r="AE145" s="321"/>
      <c r="AF145" s="321"/>
      <c r="AG145" s="321"/>
      <c r="AH145" s="321"/>
      <c r="AI145" s="321"/>
      <c r="AJ145" s="321"/>
      <c r="AK145" s="321"/>
      <c r="AL145" s="321"/>
      <c r="AM145" s="321"/>
      <c r="AN145" s="321"/>
      <c r="AO145" s="321"/>
      <c r="AP145" s="321"/>
      <c r="AQ145" s="321"/>
      <c r="AR145" s="321"/>
      <c r="AS145" s="321"/>
      <c r="AT145" s="321"/>
    </row>
    <row r="146" spans="22:46" ht="18" customHeight="1">
      <c r="V146" s="321"/>
      <c r="W146" s="321"/>
      <c r="X146" s="321"/>
      <c r="Y146" s="321"/>
      <c r="Z146" s="321"/>
      <c r="AA146" s="321"/>
      <c r="AB146" s="321"/>
      <c r="AC146" s="321"/>
      <c r="AD146" s="321"/>
      <c r="AE146" s="321"/>
      <c r="AF146" s="321"/>
      <c r="AG146" s="321"/>
      <c r="AH146" s="321"/>
      <c r="AI146" s="321"/>
      <c r="AJ146" s="321"/>
      <c r="AK146" s="321"/>
      <c r="AL146" s="321"/>
      <c r="AM146" s="321"/>
      <c r="AN146" s="321"/>
      <c r="AO146" s="321"/>
      <c r="AP146" s="321"/>
      <c r="AQ146" s="321"/>
      <c r="AR146" s="321"/>
      <c r="AS146" s="321"/>
      <c r="AT146" s="321"/>
    </row>
    <row r="147" spans="22:46" ht="18" customHeight="1">
      <c r="V147" s="321"/>
      <c r="W147" s="321"/>
      <c r="X147" s="321"/>
      <c r="Y147" s="321"/>
      <c r="Z147" s="321"/>
      <c r="AA147" s="321"/>
      <c r="AB147" s="321"/>
      <c r="AC147" s="321"/>
      <c r="AD147" s="321"/>
      <c r="AE147" s="321"/>
      <c r="AF147" s="321"/>
      <c r="AG147" s="321"/>
      <c r="AH147" s="321"/>
      <c r="AI147" s="321"/>
      <c r="AJ147" s="321"/>
      <c r="AK147" s="321"/>
      <c r="AL147" s="321"/>
      <c r="AM147" s="321"/>
      <c r="AN147" s="321"/>
      <c r="AO147" s="321"/>
      <c r="AP147" s="321"/>
      <c r="AQ147" s="321"/>
      <c r="AR147" s="321"/>
      <c r="AS147" s="321"/>
      <c r="AT147" s="321"/>
    </row>
    <row r="148" spans="22:46" ht="18" customHeight="1">
      <c r="V148" s="321"/>
      <c r="W148" s="321"/>
      <c r="X148" s="321"/>
      <c r="Y148" s="321"/>
      <c r="Z148" s="321"/>
      <c r="AA148" s="321"/>
      <c r="AB148" s="321"/>
      <c r="AC148" s="321"/>
      <c r="AD148" s="321"/>
      <c r="AE148" s="321"/>
      <c r="AF148" s="321"/>
      <c r="AG148" s="321"/>
      <c r="AH148" s="321"/>
      <c r="AI148" s="321"/>
      <c r="AJ148" s="321"/>
      <c r="AK148" s="321"/>
      <c r="AL148" s="321"/>
      <c r="AM148" s="321"/>
      <c r="AN148" s="321"/>
      <c r="AO148" s="321"/>
      <c r="AP148" s="321"/>
      <c r="AQ148" s="321"/>
      <c r="AR148" s="321"/>
      <c r="AS148" s="321"/>
      <c r="AT148" s="321"/>
    </row>
    <row r="149" spans="22:46" ht="18" customHeight="1">
      <c r="V149" s="321"/>
      <c r="W149" s="321"/>
      <c r="X149" s="321"/>
      <c r="Y149" s="321"/>
      <c r="Z149" s="321"/>
      <c r="AA149" s="321"/>
      <c r="AB149" s="321"/>
      <c r="AC149" s="321"/>
      <c r="AD149" s="321"/>
      <c r="AE149" s="321"/>
      <c r="AF149" s="321"/>
      <c r="AG149" s="321"/>
      <c r="AH149" s="321"/>
      <c r="AI149" s="321"/>
      <c r="AJ149" s="321"/>
      <c r="AK149" s="321"/>
      <c r="AL149" s="321"/>
      <c r="AM149" s="321"/>
      <c r="AN149" s="321"/>
      <c r="AO149" s="321"/>
      <c r="AP149" s="321"/>
      <c r="AQ149" s="321"/>
      <c r="AR149" s="321"/>
      <c r="AS149" s="321"/>
      <c r="AT149" s="321"/>
    </row>
    <row r="150" spans="22:46" ht="18" customHeight="1">
      <c r="V150" s="321"/>
      <c r="W150" s="321"/>
      <c r="X150" s="321"/>
      <c r="Y150" s="321"/>
      <c r="Z150" s="321"/>
      <c r="AA150" s="321"/>
      <c r="AB150" s="321"/>
      <c r="AC150" s="321"/>
      <c r="AD150" s="321"/>
      <c r="AE150" s="321"/>
      <c r="AF150" s="321"/>
      <c r="AG150" s="321"/>
      <c r="AH150" s="321"/>
      <c r="AI150" s="321"/>
      <c r="AJ150" s="321"/>
      <c r="AK150" s="321"/>
      <c r="AL150" s="321"/>
      <c r="AM150" s="321"/>
      <c r="AN150" s="321"/>
      <c r="AO150" s="321"/>
      <c r="AP150" s="321"/>
      <c r="AQ150" s="321"/>
      <c r="AR150" s="321"/>
      <c r="AS150" s="321"/>
      <c r="AT150" s="321"/>
    </row>
    <row r="151" spans="22:46" ht="18" customHeight="1">
      <c r="V151" s="321"/>
      <c r="W151" s="321"/>
      <c r="X151" s="321"/>
      <c r="Y151" s="321"/>
      <c r="Z151" s="321"/>
      <c r="AA151" s="321"/>
      <c r="AB151" s="321"/>
      <c r="AC151" s="321"/>
      <c r="AD151" s="321"/>
      <c r="AE151" s="321"/>
      <c r="AF151" s="321"/>
      <c r="AG151" s="321"/>
      <c r="AH151" s="321"/>
      <c r="AI151" s="321"/>
      <c r="AJ151" s="321"/>
      <c r="AK151" s="321"/>
      <c r="AL151" s="321"/>
      <c r="AM151" s="321"/>
      <c r="AN151" s="321"/>
      <c r="AO151" s="321"/>
      <c r="AP151" s="321"/>
      <c r="AQ151" s="321"/>
      <c r="AR151" s="321"/>
      <c r="AS151" s="321"/>
      <c r="AT151" s="321"/>
    </row>
    <row r="152" spans="22:46" ht="18" customHeight="1">
      <c r="V152" s="321"/>
      <c r="W152" s="321"/>
      <c r="X152" s="321"/>
      <c r="Y152" s="321"/>
      <c r="Z152" s="321"/>
      <c r="AA152" s="321"/>
      <c r="AB152" s="321"/>
      <c r="AC152" s="321"/>
      <c r="AD152" s="321"/>
      <c r="AE152" s="321"/>
      <c r="AF152" s="321"/>
      <c r="AG152" s="321"/>
      <c r="AH152" s="321"/>
      <c r="AI152" s="321"/>
      <c r="AJ152" s="321"/>
      <c r="AK152" s="321"/>
      <c r="AL152" s="321"/>
      <c r="AM152" s="321"/>
      <c r="AN152" s="321"/>
      <c r="AO152" s="321"/>
      <c r="AP152" s="321"/>
      <c r="AQ152" s="321"/>
      <c r="AR152" s="321"/>
      <c r="AS152" s="321"/>
      <c r="AT152" s="321"/>
    </row>
    <row r="153" spans="22:46" ht="18" customHeight="1">
      <c r="V153" s="321"/>
      <c r="W153" s="321"/>
      <c r="X153" s="321"/>
      <c r="Y153" s="321"/>
      <c r="Z153" s="321"/>
      <c r="AA153" s="321"/>
      <c r="AB153" s="321"/>
      <c r="AC153" s="321"/>
      <c r="AD153" s="321"/>
      <c r="AE153" s="321"/>
      <c r="AF153" s="321"/>
      <c r="AG153" s="321"/>
      <c r="AH153" s="321"/>
      <c r="AI153" s="321"/>
      <c r="AJ153" s="321"/>
      <c r="AK153" s="321"/>
      <c r="AL153" s="321"/>
      <c r="AM153" s="321"/>
      <c r="AN153" s="321"/>
      <c r="AO153" s="321"/>
      <c r="AP153" s="321"/>
      <c r="AQ153" s="321"/>
      <c r="AR153" s="321"/>
      <c r="AS153" s="321"/>
      <c r="AT153" s="321"/>
    </row>
    <row r="154" spans="22:46" ht="18" customHeight="1">
      <c r="V154" s="321"/>
      <c r="W154" s="321"/>
      <c r="X154" s="321"/>
      <c r="Y154" s="321"/>
      <c r="Z154" s="321"/>
      <c r="AA154" s="321"/>
      <c r="AB154" s="321"/>
      <c r="AC154" s="321"/>
      <c r="AD154" s="321"/>
      <c r="AE154" s="321"/>
      <c r="AF154" s="321"/>
      <c r="AG154" s="321"/>
      <c r="AH154" s="321"/>
      <c r="AI154" s="321"/>
      <c r="AJ154" s="321"/>
      <c r="AK154" s="321"/>
      <c r="AL154" s="321"/>
      <c r="AM154" s="321"/>
      <c r="AN154" s="321"/>
      <c r="AO154" s="321"/>
      <c r="AP154" s="321"/>
      <c r="AQ154" s="321"/>
      <c r="AR154" s="321"/>
      <c r="AS154" s="321"/>
      <c r="AT154" s="321"/>
    </row>
    <row r="155" spans="22:46" ht="18" customHeight="1">
      <c r="V155" s="321"/>
      <c r="W155" s="321"/>
      <c r="X155" s="321"/>
      <c r="Y155" s="321"/>
      <c r="Z155" s="321"/>
      <c r="AA155" s="321"/>
      <c r="AB155" s="321"/>
      <c r="AC155" s="321"/>
      <c r="AD155" s="321"/>
      <c r="AE155" s="321"/>
      <c r="AF155" s="321"/>
      <c r="AG155" s="321"/>
      <c r="AH155" s="321"/>
      <c r="AI155" s="321"/>
      <c r="AJ155" s="321"/>
      <c r="AK155" s="321"/>
      <c r="AL155" s="321"/>
      <c r="AM155" s="321"/>
      <c r="AN155" s="321"/>
      <c r="AO155" s="321"/>
      <c r="AP155" s="321"/>
      <c r="AQ155" s="321"/>
      <c r="AR155" s="321"/>
      <c r="AS155" s="321"/>
      <c r="AT155" s="321"/>
    </row>
    <row r="156" spans="22:46" ht="18" customHeight="1">
      <c r="V156" s="321"/>
      <c r="W156" s="321"/>
      <c r="X156" s="321"/>
      <c r="Y156" s="321"/>
      <c r="Z156" s="321"/>
      <c r="AA156" s="321"/>
      <c r="AB156" s="321"/>
      <c r="AC156" s="321"/>
      <c r="AD156" s="321"/>
      <c r="AE156" s="321"/>
      <c r="AF156" s="321"/>
      <c r="AG156" s="321"/>
      <c r="AH156" s="321"/>
      <c r="AI156" s="321"/>
      <c r="AJ156" s="321"/>
      <c r="AK156" s="321"/>
      <c r="AL156" s="321"/>
      <c r="AM156" s="321"/>
      <c r="AN156" s="321"/>
      <c r="AO156" s="321"/>
      <c r="AP156" s="321"/>
      <c r="AQ156" s="321"/>
      <c r="AR156" s="321"/>
      <c r="AS156" s="321"/>
      <c r="AT156" s="321"/>
    </row>
    <row r="157" spans="22:46" ht="18" customHeight="1">
      <c r="V157" s="321"/>
      <c r="W157" s="321"/>
      <c r="X157" s="321"/>
      <c r="Y157" s="321"/>
      <c r="Z157" s="321"/>
      <c r="AA157" s="321"/>
      <c r="AB157" s="321"/>
      <c r="AC157" s="321"/>
      <c r="AD157" s="321"/>
      <c r="AE157" s="321"/>
      <c r="AF157" s="321"/>
      <c r="AG157" s="321"/>
      <c r="AH157" s="321"/>
      <c r="AI157" s="321"/>
      <c r="AJ157" s="321"/>
      <c r="AK157" s="321"/>
      <c r="AL157" s="321"/>
      <c r="AM157" s="321"/>
      <c r="AN157" s="321"/>
      <c r="AO157" s="321"/>
      <c r="AP157" s="321"/>
      <c r="AQ157" s="321"/>
      <c r="AR157" s="321"/>
      <c r="AS157" s="321"/>
      <c r="AT157" s="321"/>
    </row>
    <row r="158" spans="22:46" ht="18" customHeight="1">
      <c r="V158" s="321"/>
      <c r="W158" s="321"/>
      <c r="X158" s="321"/>
      <c r="Y158" s="321"/>
      <c r="Z158" s="321"/>
      <c r="AA158" s="321"/>
      <c r="AB158" s="321"/>
      <c r="AC158" s="321"/>
      <c r="AD158" s="321"/>
      <c r="AE158" s="321"/>
      <c r="AF158" s="321"/>
      <c r="AG158" s="321"/>
      <c r="AH158" s="321"/>
      <c r="AI158" s="321"/>
      <c r="AJ158" s="321"/>
      <c r="AK158" s="321"/>
      <c r="AL158" s="321"/>
      <c r="AM158" s="321"/>
      <c r="AN158" s="321"/>
      <c r="AO158" s="321"/>
      <c r="AP158" s="321"/>
      <c r="AQ158" s="321"/>
      <c r="AR158" s="321"/>
      <c r="AS158" s="321"/>
      <c r="AT158" s="321"/>
    </row>
    <row r="159" spans="22:46" ht="18" customHeight="1">
      <c r="V159" s="321"/>
      <c r="W159" s="321"/>
      <c r="X159" s="321"/>
      <c r="Y159" s="321"/>
      <c r="Z159" s="321"/>
      <c r="AA159" s="321"/>
      <c r="AB159" s="321"/>
      <c r="AC159" s="321"/>
      <c r="AD159" s="321"/>
      <c r="AE159" s="321"/>
      <c r="AF159" s="321"/>
      <c r="AG159" s="321"/>
      <c r="AH159" s="321"/>
      <c r="AI159" s="321"/>
      <c r="AJ159" s="321"/>
      <c r="AK159" s="321"/>
      <c r="AL159" s="321"/>
      <c r="AM159" s="321"/>
      <c r="AN159" s="321"/>
      <c r="AO159" s="321"/>
      <c r="AP159" s="321"/>
      <c r="AQ159" s="321"/>
      <c r="AR159" s="321"/>
      <c r="AS159" s="321"/>
      <c r="AT159" s="321"/>
    </row>
    <row r="160" spans="22:46" ht="18" customHeight="1">
      <c r="V160" s="321"/>
      <c r="W160" s="321"/>
      <c r="X160" s="321"/>
      <c r="Y160" s="321"/>
      <c r="Z160" s="321"/>
      <c r="AA160" s="321"/>
      <c r="AB160" s="321"/>
      <c r="AC160" s="321"/>
      <c r="AD160" s="321"/>
      <c r="AE160" s="321"/>
      <c r="AF160" s="321"/>
      <c r="AG160" s="321"/>
      <c r="AH160" s="321"/>
      <c r="AI160" s="321"/>
      <c r="AJ160" s="321"/>
      <c r="AK160" s="321"/>
      <c r="AL160" s="321"/>
      <c r="AM160" s="321"/>
      <c r="AN160" s="321"/>
      <c r="AO160" s="321"/>
      <c r="AP160" s="321"/>
      <c r="AQ160" s="321"/>
      <c r="AR160" s="321"/>
      <c r="AS160" s="321"/>
      <c r="AT160" s="321"/>
    </row>
    <row r="161" spans="22:46" ht="18" customHeight="1">
      <c r="V161" s="321"/>
      <c r="W161" s="321"/>
      <c r="X161" s="321"/>
      <c r="Y161" s="321"/>
      <c r="Z161" s="321"/>
      <c r="AA161" s="321"/>
      <c r="AB161" s="321"/>
      <c r="AC161" s="321"/>
      <c r="AD161" s="321"/>
      <c r="AE161" s="321"/>
      <c r="AF161" s="321"/>
      <c r="AG161" s="321"/>
      <c r="AH161" s="321"/>
      <c r="AI161" s="321"/>
      <c r="AJ161" s="321"/>
      <c r="AK161" s="321"/>
      <c r="AL161" s="321"/>
      <c r="AM161" s="321"/>
      <c r="AN161" s="321"/>
      <c r="AO161" s="321"/>
      <c r="AP161" s="321"/>
      <c r="AQ161" s="321"/>
      <c r="AR161" s="321"/>
      <c r="AS161" s="321"/>
      <c r="AT161" s="321"/>
    </row>
    <row r="162" spans="22:46" ht="18" customHeight="1">
      <c r="V162" s="321"/>
      <c r="W162" s="321"/>
      <c r="X162" s="321"/>
      <c r="Y162" s="321"/>
      <c r="Z162" s="321"/>
      <c r="AA162" s="321"/>
      <c r="AB162" s="321"/>
      <c r="AC162" s="321"/>
      <c r="AD162" s="321"/>
      <c r="AE162" s="321"/>
      <c r="AF162" s="321"/>
      <c r="AG162" s="321"/>
      <c r="AH162" s="321"/>
      <c r="AI162" s="321"/>
      <c r="AJ162" s="321"/>
      <c r="AK162" s="321"/>
      <c r="AL162" s="321"/>
      <c r="AM162" s="321"/>
      <c r="AN162" s="321"/>
      <c r="AO162" s="321"/>
      <c r="AP162" s="321"/>
      <c r="AQ162" s="321"/>
      <c r="AR162" s="321"/>
      <c r="AS162" s="321"/>
      <c r="AT162" s="321"/>
    </row>
    <row r="163" spans="22:46" ht="18" customHeight="1">
      <c r="V163" s="321"/>
      <c r="W163" s="321"/>
      <c r="X163" s="321"/>
      <c r="Y163" s="321"/>
      <c r="Z163" s="321"/>
      <c r="AA163" s="321"/>
      <c r="AB163" s="321"/>
      <c r="AC163" s="321"/>
      <c r="AD163" s="321"/>
      <c r="AE163" s="321"/>
      <c r="AF163" s="321"/>
      <c r="AG163" s="321"/>
      <c r="AH163" s="321"/>
      <c r="AI163" s="321"/>
      <c r="AJ163" s="321"/>
      <c r="AK163" s="321"/>
      <c r="AL163" s="321"/>
      <c r="AM163" s="321"/>
      <c r="AN163" s="321"/>
      <c r="AO163" s="321"/>
      <c r="AP163" s="321"/>
      <c r="AQ163" s="321"/>
      <c r="AR163" s="321"/>
      <c r="AS163" s="321"/>
      <c r="AT163" s="321"/>
    </row>
    <row r="164" spans="22:46" ht="18" customHeight="1">
      <c r="V164" s="321"/>
      <c r="W164" s="321"/>
      <c r="X164" s="321"/>
      <c r="Y164" s="321"/>
      <c r="Z164" s="321"/>
      <c r="AA164" s="321"/>
      <c r="AB164" s="321"/>
      <c r="AC164" s="321"/>
      <c r="AD164" s="321"/>
      <c r="AE164" s="321"/>
      <c r="AF164" s="321"/>
      <c r="AG164" s="321"/>
      <c r="AH164" s="321"/>
      <c r="AI164" s="321"/>
      <c r="AJ164" s="321"/>
      <c r="AK164" s="321"/>
      <c r="AL164" s="321"/>
      <c r="AM164" s="321"/>
      <c r="AN164" s="321"/>
      <c r="AO164" s="321"/>
      <c r="AP164" s="321"/>
      <c r="AQ164" s="321"/>
      <c r="AR164" s="321"/>
      <c r="AS164" s="321"/>
      <c r="AT164" s="321"/>
    </row>
    <row r="165" spans="22:46" ht="18" customHeight="1">
      <c r="V165" s="321"/>
      <c r="W165" s="321"/>
      <c r="X165" s="321"/>
      <c r="Y165" s="321"/>
      <c r="Z165" s="321"/>
      <c r="AA165" s="321"/>
      <c r="AB165" s="321"/>
      <c r="AC165" s="321"/>
      <c r="AD165" s="321"/>
      <c r="AE165" s="321"/>
      <c r="AF165" s="321"/>
      <c r="AG165" s="321"/>
      <c r="AH165" s="321"/>
      <c r="AI165" s="321"/>
      <c r="AJ165" s="321"/>
      <c r="AK165" s="321"/>
      <c r="AL165" s="321"/>
      <c r="AM165" s="321"/>
      <c r="AN165" s="321"/>
      <c r="AO165" s="321"/>
      <c r="AP165" s="321"/>
      <c r="AQ165" s="321"/>
      <c r="AR165" s="321"/>
      <c r="AS165" s="321"/>
      <c r="AT165" s="321"/>
    </row>
    <row r="166" spans="22:46" ht="18" customHeight="1">
      <c r="V166" s="321"/>
      <c r="W166" s="321"/>
      <c r="X166" s="321"/>
      <c r="Y166" s="321"/>
      <c r="Z166" s="321"/>
      <c r="AA166" s="321"/>
      <c r="AB166" s="321"/>
      <c r="AC166" s="321"/>
      <c r="AD166" s="321"/>
      <c r="AE166" s="321"/>
      <c r="AF166" s="321"/>
      <c r="AG166" s="321"/>
      <c r="AH166" s="321"/>
      <c r="AI166" s="321"/>
      <c r="AJ166" s="321"/>
      <c r="AK166" s="321"/>
      <c r="AL166" s="321"/>
      <c r="AM166" s="321"/>
      <c r="AN166" s="321"/>
      <c r="AO166" s="321"/>
      <c r="AP166" s="321"/>
      <c r="AQ166" s="321"/>
      <c r="AR166" s="321"/>
      <c r="AS166" s="321"/>
      <c r="AT166" s="321"/>
    </row>
    <row r="167" spans="22:46" ht="18" customHeight="1">
      <c r="V167" s="321"/>
      <c r="W167" s="321"/>
      <c r="X167" s="321"/>
      <c r="Y167" s="321"/>
      <c r="Z167" s="321"/>
      <c r="AA167" s="321"/>
      <c r="AB167" s="321"/>
      <c r="AC167" s="321"/>
      <c r="AD167" s="321"/>
      <c r="AE167" s="321"/>
      <c r="AF167" s="321"/>
      <c r="AG167" s="321"/>
      <c r="AH167" s="321"/>
      <c r="AI167" s="321"/>
      <c r="AJ167" s="321"/>
      <c r="AK167" s="321"/>
      <c r="AL167" s="321"/>
      <c r="AM167" s="321"/>
      <c r="AN167" s="321"/>
      <c r="AO167" s="321"/>
      <c r="AP167" s="321"/>
      <c r="AQ167" s="321"/>
      <c r="AR167" s="321"/>
      <c r="AS167" s="321"/>
      <c r="AT167" s="321"/>
    </row>
    <row r="168" spans="22:46" ht="18" customHeight="1">
      <c r="V168" s="321"/>
      <c r="W168" s="321"/>
      <c r="X168" s="321"/>
      <c r="Y168" s="321"/>
      <c r="Z168" s="321"/>
      <c r="AA168" s="321"/>
      <c r="AB168" s="321"/>
      <c r="AC168" s="321"/>
      <c r="AD168" s="321"/>
      <c r="AE168" s="321"/>
      <c r="AF168" s="321"/>
      <c r="AG168" s="321"/>
      <c r="AH168" s="321"/>
      <c r="AI168" s="321"/>
      <c r="AJ168" s="321"/>
      <c r="AK168" s="321"/>
      <c r="AL168" s="321"/>
      <c r="AM168" s="321"/>
      <c r="AN168" s="321"/>
      <c r="AO168" s="321"/>
      <c r="AP168" s="321"/>
      <c r="AQ168" s="321"/>
      <c r="AR168" s="321"/>
      <c r="AS168" s="321"/>
      <c r="AT168" s="321"/>
    </row>
    <row r="169" spans="22:46" ht="18" customHeight="1">
      <c r="V169" s="321"/>
      <c r="W169" s="321"/>
      <c r="X169" s="321"/>
      <c r="Y169" s="321"/>
      <c r="Z169" s="321"/>
      <c r="AA169" s="321"/>
      <c r="AB169" s="321"/>
      <c r="AC169" s="321"/>
      <c r="AD169" s="321"/>
      <c r="AE169" s="321"/>
      <c r="AF169" s="321"/>
      <c r="AG169" s="321"/>
      <c r="AH169" s="321"/>
      <c r="AI169" s="321"/>
      <c r="AJ169" s="321"/>
      <c r="AK169" s="321"/>
      <c r="AL169" s="321"/>
      <c r="AM169" s="321"/>
      <c r="AN169" s="321"/>
      <c r="AO169" s="321"/>
      <c r="AP169" s="321"/>
      <c r="AQ169" s="321"/>
      <c r="AR169" s="321"/>
      <c r="AS169" s="321"/>
      <c r="AT169" s="321"/>
    </row>
    <row r="170" spans="22:46" ht="18" customHeight="1">
      <c r="V170" s="321"/>
      <c r="W170" s="321"/>
      <c r="X170" s="321"/>
      <c r="Y170" s="321"/>
      <c r="Z170" s="321"/>
      <c r="AA170" s="321"/>
      <c r="AB170" s="321"/>
      <c r="AC170" s="321"/>
      <c r="AD170" s="321"/>
      <c r="AE170" s="321"/>
      <c r="AF170" s="321"/>
      <c r="AG170" s="321"/>
      <c r="AH170" s="321"/>
      <c r="AI170" s="321"/>
      <c r="AJ170" s="321"/>
      <c r="AK170" s="321"/>
      <c r="AL170" s="321"/>
      <c r="AM170" s="321"/>
      <c r="AN170" s="321"/>
      <c r="AO170" s="321"/>
      <c r="AP170" s="321"/>
      <c r="AQ170" s="321"/>
      <c r="AR170" s="321"/>
      <c r="AS170" s="321"/>
      <c r="AT170" s="321"/>
    </row>
    <row r="171" spans="22:46" ht="18" customHeight="1">
      <c r="V171" s="321"/>
      <c r="W171" s="321"/>
      <c r="X171" s="321"/>
      <c r="Y171" s="321"/>
      <c r="Z171" s="321"/>
      <c r="AA171" s="321"/>
      <c r="AB171" s="321"/>
      <c r="AC171" s="321"/>
      <c r="AD171" s="321"/>
      <c r="AE171" s="321"/>
      <c r="AF171" s="321"/>
      <c r="AG171" s="321"/>
      <c r="AH171" s="321"/>
      <c r="AI171" s="321"/>
      <c r="AJ171" s="321"/>
      <c r="AK171" s="321"/>
      <c r="AL171" s="321"/>
      <c r="AM171" s="321"/>
      <c r="AN171" s="321"/>
      <c r="AO171" s="321"/>
      <c r="AP171" s="321"/>
      <c r="AQ171" s="321"/>
      <c r="AR171" s="321"/>
      <c r="AS171" s="321"/>
      <c r="AT171" s="321"/>
    </row>
    <row r="172" spans="22:46" ht="18" customHeight="1">
      <c r="V172" s="321"/>
      <c r="W172" s="321"/>
      <c r="X172" s="321"/>
      <c r="Y172" s="321"/>
      <c r="Z172" s="321"/>
      <c r="AA172" s="321"/>
      <c r="AB172" s="321"/>
      <c r="AC172" s="321"/>
      <c r="AD172" s="321"/>
      <c r="AE172" s="321"/>
      <c r="AF172" s="321"/>
      <c r="AG172" s="321"/>
      <c r="AH172" s="321"/>
      <c r="AI172" s="321"/>
      <c r="AJ172" s="321"/>
      <c r="AK172" s="321"/>
      <c r="AL172" s="321"/>
      <c r="AM172" s="321"/>
      <c r="AN172" s="321"/>
      <c r="AO172" s="321"/>
      <c r="AP172" s="321"/>
      <c r="AQ172" s="321"/>
      <c r="AR172" s="321"/>
      <c r="AS172" s="321"/>
      <c r="AT172" s="321"/>
    </row>
    <row r="173" spans="22:46" ht="18" customHeight="1">
      <c r="V173" s="321"/>
      <c r="W173" s="321"/>
      <c r="X173" s="321"/>
      <c r="Y173" s="321"/>
      <c r="Z173" s="321"/>
      <c r="AA173" s="321"/>
      <c r="AB173" s="321"/>
      <c r="AC173" s="321"/>
      <c r="AD173" s="321"/>
      <c r="AE173" s="321"/>
      <c r="AF173" s="321"/>
      <c r="AG173" s="321"/>
      <c r="AH173" s="321"/>
      <c r="AI173" s="321"/>
      <c r="AJ173" s="321"/>
      <c r="AK173" s="321"/>
      <c r="AL173" s="321"/>
      <c r="AM173" s="321"/>
      <c r="AN173" s="321"/>
      <c r="AO173" s="321"/>
      <c r="AP173" s="321"/>
      <c r="AQ173" s="321"/>
      <c r="AR173" s="321"/>
      <c r="AS173" s="321"/>
      <c r="AT173" s="321"/>
    </row>
    <row r="174" spans="22:46" ht="18" customHeight="1">
      <c r="V174" s="321"/>
      <c r="W174" s="321"/>
      <c r="X174" s="321"/>
      <c r="Y174" s="321"/>
      <c r="Z174" s="321"/>
      <c r="AA174" s="321"/>
      <c r="AB174" s="321"/>
      <c r="AC174" s="321"/>
      <c r="AD174" s="321"/>
      <c r="AE174" s="321"/>
      <c r="AF174" s="321"/>
      <c r="AG174" s="321"/>
      <c r="AH174" s="321"/>
      <c r="AI174" s="321"/>
      <c r="AJ174" s="321"/>
      <c r="AK174" s="321"/>
      <c r="AL174" s="321"/>
      <c r="AM174" s="321"/>
      <c r="AN174" s="321"/>
      <c r="AO174" s="321"/>
      <c r="AP174" s="321"/>
      <c r="AQ174" s="321"/>
      <c r="AR174" s="321"/>
      <c r="AS174" s="321"/>
      <c r="AT174" s="321"/>
    </row>
  </sheetData>
  <mergeCells count="441">
    <mergeCell ref="C8:D8"/>
    <mergeCell ref="E8:F8"/>
    <mergeCell ref="G8:I8"/>
    <mergeCell ref="J8:K8"/>
    <mergeCell ref="L8:N8"/>
    <mergeCell ref="B9:P9"/>
    <mergeCell ref="A1:P1"/>
    <mergeCell ref="C3:E3"/>
    <mergeCell ref="F3:H3"/>
    <mergeCell ref="I3:J3"/>
    <mergeCell ref="C7:D7"/>
    <mergeCell ref="E7:F7"/>
    <mergeCell ref="G7:I7"/>
    <mergeCell ref="J7:K7"/>
    <mergeCell ref="L7:O7"/>
    <mergeCell ref="C13:D13"/>
    <mergeCell ref="E13:F13"/>
    <mergeCell ref="H13:I13"/>
    <mergeCell ref="J13:K13"/>
    <mergeCell ref="L13:O13"/>
    <mergeCell ref="B14:L14"/>
    <mergeCell ref="B11:G11"/>
    <mergeCell ref="H11:P11"/>
    <mergeCell ref="C12:D12"/>
    <mergeCell ref="H12:I12"/>
    <mergeCell ref="J12:K12"/>
    <mergeCell ref="L12:O12"/>
    <mergeCell ref="P21:P22"/>
    <mergeCell ref="B19:B20"/>
    <mergeCell ref="F19:F20"/>
    <mergeCell ref="J19:J20"/>
    <mergeCell ref="K19:L20"/>
    <mergeCell ref="M19:O20"/>
    <mergeCell ref="P19:P20"/>
    <mergeCell ref="B15:P15"/>
    <mergeCell ref="A16:P16"/>
    <mergeCell ref="M17:O17"/>
    <mergeCell ref="C18:I18"/>
    <mergeCell ref="K18:L18"/>
    <mergeCell ref="M18:O18"/>
    <mergeCell ref="F27:G27"/>
    <mergeCell ref="H27:I27"/>
    <mergeCell ref="K27:O27"/>
    <mergeCell ref="F28:G28"/>
    <mergeCell ref="H28:I28"/>
    <mergeCell ref="K28:O28"/>
    <mergeCell ref="B21:B22"/>
    <mergeCell ref="F21:F22"/>
    <mergeCell ref="J21:J22"/>
    <mergeCell ref="K21:L22"/>
    <mergeCell ref="M21:O22"/>
    <mergeCell ref="K33:O33"/>
    <mergeCell ref="C35:E35"/>
    <mergeCell ref="H35:I35"/>
    <mergeCell ref="K35:O35"/>
    <mergeCell ref="C36:F36"/>
    <mergeCell ref="K36:O36"/>
    <mergeCell ref="F29:G29"/>
    <mergeCell ref="H29:I29"/>
    <mergeCell ref="K29:O29"/>
    <mergeCell ref="F31:G31"/>
    <mergeCell ref="C32:E32"/>
    <mergeCell ref="H32:I32"/>
    <mergeCell ref="K32:O32"/>
    <mergeCell ref="F37:H37"/>
    <mergeCell ref="K37:O37"/>
    <mergeCell ref="K39:L39"/>
    <mergeCell ref="K40:L40"/>
    <mergeCell ref="K41:L41"/>
    <mergeCell ref="C43:E43"/>
    <mergeCell ref="F43:G43"/>
    <mergeCell ref="H43:I43"/>
    <mergeCell ref="K43:M43"/>
    <mergeCell ref="K49:L49"/>
    <mergeCell ref="B51:C51"/>
    <mergeCell ref="D51:E51"/>
    <mergeCell ref="K51:L51"/>
    <mergeCell ref="B52:C52"/>
    <mergeCell ref="D52:E52"/>
    <mergeCell ref="K52:L52"/>
    <mergeCell ref="F45:H45"/>
    <mergeCell ref="K45:O45"/>
    <mergeCell ref="C47:E47"/>
    <mergeCell ref="F47:G47"/>
    <mergeCell ref="K47:L47"/>
    <mergeCell ref="F48:G48"/>
    <mergeCell ref="K48:L48"/>
    <mergeCell ref="K58:O58"/>
    <mergeCell ref="F59:G59"/>
    <mergeCell ref="H59:I59"/>
    <mergeCell ref="K59:M59"/>
    <mergeCell ref="F61:G61"/>
    <mergeCell ref="K61:O61"/>
    <mergeCell ref="K53:L53"/>
    <mergeCell ref="K54:L54"/>
    <mergeCell ref="C56:E56"/>
    <mergeCell ref="F56:G56"/>
    <mergeCell ref="H56:I56"/>
    <mergeCell ref="K56:M56"/>
    <mergeCell ref="F65:G65"/>
    <mergeCell ref="H65:I65"/>
    <mergeCell ref="K65:M65"/>
    <mergeCell ref="F67:H67"/>
    <mergeCell ref="K67:O67"/>
    <mergeCell ref="B70:K70"/>
    <mergeCell ref="F62:G62"/>
    <mergeCell ref="H62:I62"/>
    <mergeCell ref="K62:M62"/>
    <mergeCell ref="C64:E64"/>
    <mergeCell ref="F64:G64"/>
    <mergeCell ref="K64:O64"/>
    <mergeCell ref="L75:O75"/>
    <mergeCell ref="K76:L76"/>
    <mergeCell ref="L77:O77"/>
    <mergeCell ref="C78:E78"/>
    <mergeCell ref="F78:G78"/>
    <mergeCell ref="H78:I78"/>
    <mergeCell ref="K78:M78"/>
    <mergeCell ref="B72:K72"/>
    <mergeCell ref="K73:L73"/>
    <mergeCell ref="M73:O73"/>
    <mergeCell ref="D74:E74"/>
    <mergeCell ref="H74:I74"/>
    <mergeCell ref="K74:L74"/>
    <mergeCell ref="C84:E84"/>
    <mergeCell ref="F84:I84"/>
    <mergeCell ref="K84:O84"/>
    <mergeCell ref="AP84:AP86"/>
    <mergeCell ref="AQ84:AS85"/>
    <mergeCell ref="AT84:AU85"/>
    <mergeCell ref="AQ86:AS86"/>
    <mergeCell ref="AT86:AU86"/>
    <mergeCell ref="BI82:BK83"/>
    <mergeCell ref="C83:E83"/>
    <mergeCell ref="F83:I83"/>
    <mergeCell ref="K83:O83"/>
    <mergeCell ref="AP83:AS83"/>
    <mergeCell ref="AT83:AU83"/>
    <mergeCell ref="AY83:AZ83"/>
    <mergeCell ref="BA83:BB83"/>
    <mergeCell ref="BC83:BD83"/>
    <mergeCell ref="BE83:BF83"/>
    <mergeCell ref="AP82:AU82"/>
    <mergeCell ref="AV82:AV83"/>
    <mergeCell ref="AW82:AW83"/>
    <mergeCell ref="AX82:AX83"/>
    <mergeCell ref="AY82:BF82"/>
    <mergeCell ref="BG82:BH83"/>
    <mergeCell ref="BI84:BK86"/>
    <mergeCell ref="AY85:AZ85"/>
    <mergeCell ref="BA85:BB85"/>
    <mergeCell ref="BC85:BD85"/>
    <mergeCell ref="BE85:BF85"/>
    <mergeCell ref="BG85:BH85"/>
    <mergeCell ref="AY86:AZ86"/>
    <mergeCell ref="BA86:BB86"/>
    <mergeCell ref="BC86:BD86"/>
    <mergeCell ref="BG86:BH86"/>
    <mergeCell ref="AY84:AZ84"/>
    <mergeCell ref="BA84:BB84"/>
    <mergeCell ref="BC84:BD84"/>
    <mergeCell ref="BE84:BF84"/>
    <mergeCell ref="BG84:BH84"/>
    <mergeCell ref="AV84:AV85"/>
    <mergeCell ref="AW84:AW85"/>
    <mergeCell ref="AP88:AR89"/>
    <mergeCell ref="AF89:AG89"/>
    <mergeCell ref="AH89:AI89"/>
    <mergeCell ref="AJ89:AK89"/>
    <mergeCell ref="AL89:AM89"/>
    <mergeCell ref="AN89:AO89"/>
    <mergeCell ref="BE86:BF86"/>
    <mergeCell ref="K91:O91"/>
    <mergeCell ref="AF91:AG91"/>
    <mergeCell ref="AH91:AI91"/>
    <mergeCell ref="AJ91:AK91"/>
    <mergeCell ref="AL91:AM91"/>
    <mergeCell ref="AN91:AO91"/>
    <mergeCell ref="P90:S90"/>
    <mergeCell ref="T90:U90"/>
    <mergeCell ref="W90:W95"/>
    <mergeCell ref="X90:Z91"/>
    <mergeCell ref="AA90:AB91"/>
    <mergeCell ref="AC90:AC91"/>
    <mergeCell ref="X94:Z95"/>
    <mergeCell ref="AA94:AB95"/>
    <mergeCell ref="AC94:AC95"/>
    <mergeCell ref="AD94:AD95"/>
    <mergeCell ref="AF94:AG94"/>
    <mergeCell ref="AH94:AI94"/>
    <mergeCell ref="AJ94:AK94"/>
    <mergeCell ref="AL94:AM94"/>
    <mergeCell ref="AN94:AO94"/>
    <mergeCell ref="W88:W89"/>
    <mergeCell ref="AH90:AI90"/>
    <mergeCell ref="AJ90:AK90"/>
    <mergeCell ref="AL90:AM90"/>
    <mergeCell ref="AN90:AO90"/>
    <mergeCell ref="AJ92:AK92"/>
    <mergeCell ref="AL92:AM92"/>
    <mergeCell ref="AN92:AO92"/>
    <mergeCell ref="AN93:AO93"/>
    <mergeCell ref="AN88:AO88"/>
    <mergeCell ref="X88:Z89"/>
    <mergeCell ref="AA88:AB89"/>
    <mergeCell ref="AC88:AC89"/>
    <mergeCell ref="AD88:AD89"/>
    <mergeCell ref="AF88:AG88"/>
    <mergeCell ref="AH88:AI88"/>
    <mergeCell ref="AJ88:AK88"/>
    <mergeCell ref="AL88:AM88"/>
    <mergeCell ref="F93:G93"/>
    <mergeCell ref="H93:I93"/>
    <mergeCell ref="K93:M93"/>
    <mergeCell ref="AF93:AG93"/>
    <mergeCell ref="AH93:AI93"/>
    <mergeCell ref="AJ93:AK93"/>
    <mergeCell ref="AL93:AM93"/>
    <mergeCell ref="F92:G92"/>
    <mergeCell ref="H92:I92"/>
    <mergeCell ref="K92:M92"/>
    <mergeCell ref="X92:Z93"/>
    <mergeCell ref="AA92:AB93"/>
    <mergeCell ref="AC92:AC93"/>
    <mergeCell ref="AD92:AD93"/>
    <mergeCell ref="AF92:AG92"/>
    <mergeCell ref="AH92:AI92"/>
    <mergeCell ref="AG99:AJ99"/>
    <mergeCell ref="AK99:AN99"/>
    <mergeCell ref="AO99:AR99"/>
    <mergeCell ref="AC100:AF100"/>
    <mergeCell ref="AG100:AJ100"/>
    <mergeCell ref="AK100:AN100"/>
    <mergeCell ref="AO100:AR100"/>
    <mergeCell ref="AF95:AG95"/>
    <mergeCell ref="AH95:AI95"/>
    <mergeCell ref="AJ95:AK95"/>
    <mergeCell ref="AL95:AM95"/>
    <mergeCell ref="AN95:AO95"/>
    <mergeCell ref="W98:AF98"/>
    <mergeCell ref="AG98:AJ98"/>
    <mergeCell ref="AK98:AN98"/>
    <mergeCell ref="AO98:AR98"/>
    <mergeCell ref="AP90:AR95"/>
    <mergeCell ref="AD90:AD91"/>
    <mergeCell ref="AF90:AG90"/>
    <mergeCell ref="H103:I103"/>
    <mergeCell ref="L103:N103"/>
    <mergeCell ref="P103:S103"/>
    <mergeCell ref="AA103:AB106"/>
    <mergeCell ref="AC103:AF103"/>
    <mergeCell ref="H101:I101"/>
    <mergeCell ref="L101:N101"/>
    <mergeCell ref="P101:S101"/>
    <mergeCell ref="AC101:AF101"/>
    <mergeCell ref="W99:Z106"/>
    <mergeCell ref="AA99:AB102"/>
    <mergeCell ref="AC99:AF99"/>
    <mergeCell ref="AG103:AJ103"/>
    <mergeCell ref="AK103:AN103"/>
    <mergeCell ref="AO103:AR103"/>
    <mergeCell ref="AC104:AF104"/>
    <mergeCell ref="AG104:AJ104"/>
    <mergeCell ref="AK104:AN104"/>
    <mergeCell ref="AO104:AR104"/>
    <mergeCell ref="AO101:AR101"/>
    <mergeCell ref="AC102:AF102"/>
    <mergeCell ref="AG102:AJ102"/>
    <mergeCell ref="AK102:AN102"/>
    <mergeCell ref="AO102:AR102"/>
    <mergeCell ref="AG101:AJ101"/>
    <mergeCell ref="AK101:AN101"/>
    <mergeCell ref="AO105:AR105"/>
    <mergeCell ref="D106:O106"/>
    <mergeCell ref="AC106:AF106"/>
    <mergeCell ref="AG106:AJ106"/>
    <mergeCell ref="AK106:AN106"/>
    <mergeCell ref="AO106:AR106"/>
    <mergeCell ref="F105:I105"/>
    <mergeCell ref="L105:N105"/>
    <mergeCell ref="P105:S105"/>
    <mergeCell ref="AC105:AF105"/>
    <mergeCell ref="AG105:AJ105"/>
    <mergeCell ref="AK105:AN105"/>
    <mergeCell ref="W109:AF110"/>
    <mergeCell ref="AG109:AI110"/>
    <mergeCell ref="AJ109:AO109"/>
    <mergeCell ref="AP109:AR110"/>
    <mergeCell ref="AJ110:AK110"/>
    <mergeCell ref="AL110:AM110"/>
    <mergeCell ref="AN110:AO110"/>
    <mergeCell ref="F107:I107"/>
    <mergeCell ref="L107:N107"/>
    <mergeCell ref="P107:S107"/>
    <mergeCell ref="H109:I109"/>
    <mergeCell ref="L109:N109"/>
    <mergeCell ref="P109:S109"/>
    <mergeCell ref="AG111:AI111"/>
    <mergeCell ref="AJ111:AK111"/>
    <mergeCell ref="AL111:AM111"/>
    <mergeCell ref="AN111:AO111"/>
    <mergeCell ref="AP111:AR111"/>
    <mergeCell ref="A112:C112"/>
    <mergeCell ref="D112:O112"/>
    <mergeCell ref="P112:S112"/>
    <mergeCell ref="AD112:AF112"/>
    <mergeCell ref="AG112:AI112"/>
    <mergeCell ref="H111:I111"/>
    <mergeCell ref="L111:N111"/>
    <mergeCell ref="P111:S111"/>
    <mergeCell ref="W111:Z118"/>
    <mergeCell ref="AA111:AC114"/>
    <mergeCell ref="AD111:AF111"/>
    <mergeCell ref="A116:U116"/>
    <mergeCell ref="A118:E118"/>
    <mergeCell ref="F118:I118"/>
    <mergeCell ref="J118:M118"/>
    <mergeCell ref="AJ112:AK112"/>
    <mergeCell ref="AL112:AM112"/>
    <mergeCell ref="AN112:AO112"/>
    <mergeCell ref="AP112:AR112"/>
    <mergeCell ref="A113:C113"/>
    <mergeCell ref="D113:O113"/>
    <mergeCell ref="P113:S113"/>
    <mergeCell ref="AD113:AF113"/>
    <mergeCell ref="AG113:AI113"/>
    <mergeCell ref="AJ113:AK113"/>
    <mergeCell ref="AL113:AM113"/>
    <mergeCell ref="AN113:AO113"/>
    <mergeCell ref="AP113:AR113"/>
    <mergeCell ref="A114:C114"/>
    <mergeCell ref="D114:O114"/>
    <mergeCell ref="P114:S114"/>
    <mergeCell ref="AD114:AF114"/>
    <mergeCell ref="AG114:AI114"/>
    <mergeCell ref="AJ114:AK114"/>
    <mergeCell ref="AL114:AM114"/>
    <mergeCell ref="A119:E119"/>
    <mergeCell ref="F119:I119"/>
    <mergeCell ref="J119:M119"/>
    <mergeCell ref="N119:Q119"/>
    <mergeCell ref="R119:U119"/>
    <mergeCell ref="AB119:AF119"/>
    <mergeCell ref="AG119:AK119"/>
    <mergeCell ref="AN114:AO114"/>
    <mergeCell ref="AP114:AR114"/>
    <mergeCell ref="AA115:AC118"/>
    <mergeCell ref="AD115:AF115"/>
    <mergeCell ref="AG115:AI115"/>
    <mergeCell ref="AJ115:AK115"/>
    <mergeCell ref="AL115:AM115"/>
    <mergeCell ref="AN115:AO115"/>
    <mergeCell ref="AP115:AR115"/>
    <mergeCell ref="W120:AA120"/>
    <mergeCell ref="AB120:AF120"/>
    <mergeCell ref="AG120:AK120"/>
    <mergeCell ref="AL120:AP120"/>
    <mergeCell ref="W121:AA121"/>
    <mergeCell ref="AB121:AF121"/>
    <mergeCell ref="AG121:AK121"/>
    <mergeCell ref="AL121:AP121"/>
    <mergeCell ref="N118:Q118"/>
    <mergeCell ref="R118:U118"/>
    <mergeCell ref="AL118:AP119"/>
    <mergeCell ref="AG124:AK124"/>
    <mergeCell ref="AL124:AP124"/>
    <mergeCell ref="W125:AA125"/>
    <mergeCell ref="AB125:AK125"/>
    <mergeCell ref="AL125:AP125"/>
    <mergeCell ref="AL122:AP122"/>
    <mergeCell ref="A123:D123"/>
    <mergeCell ref="E123:H123"/>
    <mergeCell ref="I123:Q123"/>
    <mergeCell ref="R123:U123"/>
    <mergeCell ref="W123:AA123"/>
    <mergeCell ref="AB123:AF123"/>
    <mergeCell ref="AG123:AK123"/>
    <mergeCell ref="AL123:AP123"/>
    <mergeCell ref="A122:H122"/>
    <mergeCell ref="I122:Q122"/>
    <mergeCell ref="R122:U122"/>
    <mergeCell ref="W122:AA122"/>
    <mergeCell ref="AB122:AF122"/>
    <mergeCell ref="AG122:AK122"/>
    <mergeCell ref="A126:C126"/>
    <mergeCell ref="D126:O126"/>
    <mergeCell ref="P126:S126"/>
    <mergeCell ref="T126:U126"/>
    <mergeCell ref="H127:I127"/>
    <mergeCell ref="L127:N127"/>
    <mergeCell ref="P127:S127"/>
    <mergeCell ref="W124:AA124"/>
    <mergeCell ref="AB124:AF124"/>
    <mergeCell ref="H128:I128"/>
    <mergeCell ref="L128:N128"/>
    <mergeCell ref="P128:S128"/>
    <mergeCell ref="W128:AA129"/>
    <mergeCell ref="AB128:AK128"/>
    <mergeCell ref="AL128:AP129"/>
    <mergeCell ref="D129:O129"/>
    <mergeCell ref="AB129:AF129"/>
    <mergeCell ref="AG129:AK129"/>
    <mergeCell ref="AL130:AP130"/>
    <mergeCell ref="D131:O131"/>
    <mergeCell ref="W131:AA131"/>
    <mergeCell ref="AB131:AF131"/>
    <mergeCell ref="AG131:AK131"/>
    <mergeCell ref="AL131:AP131"/>
    <mergeCell ref="F130:I130"/>
    <mergeCell ref="L130:N130"/>
    <mergeCell ref="P130:S130"/>
    <mergeCell ref="W130:AA130"/>
    <mergeCell ref="AB130:AF130"/>
    <mergeCell ref="AG130:AK130"/>
    <mergeCell ref="AL132:AP132"/>
    <mergeCell ref="A133:C133"/>
    <mergeCell ref="D133:O133"/>
    <mergeCell ref="P133:S133"/>
    <mergeCell ref="W133:AA133"/>
    <mergeCell ref="AB133:AF133"/>
    <mergeCell ref="AG133:AK133"/>
    <mergeCell ref="AL133:AP133"/>
    <mergeCell ref="F132:I132"/>
    <mergeCell ref="L132:N132"/>
    <mergeCell ref="P132:S132"/>
    <mergeCell ref="W132:AA132"/>
    <mergeCell ref="AB132:AF132"/>
    <mergeCell ref="AG132:AK132"/>
    <mergeCell ref="AL134:AP134"/>
    <mergeCell ref="A135:C135"/>
    <mergeCell ref="D135:O135"/>
    <mergeCell ref="P135:S135"/>
    <mergeCell ref="W135:AA135"/>
    <mergeCell ref="AB135:AK135"/>
    <mergeCell ref="AL135:AP135"/>
    <mergeCell ref="A134:C134"/>
    <mergeCell ref="D134:O134"/>
    <mergeCell ref="P134:S134"/>
    <mergeCell ref="W134:AA134"/>
    <mergeCell ref="AB134:AF134"/>
    <mergeCell ref="AG134:AK134"/>
  </mergeCells>
  <phoneticPr fontId="2" type="noConversion"/>
  <pageMargins left="0.43307086614173229" right="0.23622047244094491" top="0.82677165354330717" bottom="0.62992125984251968" header="0.51181102362204722" footer="0.51181102362204722"/>
  <pageSetup paperSize="9" scale="95" orientation="portrait" r:id="rId1"/>
  <headerFooter alignWithMargins="0"/>
  <rowBreaks count="1" manualBreakCount="1">
    <brk id="79" max="15" man="1"/>
  </rowBreaks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BK174"/>
  <sheetViews>
    <sheetView showGridLines="0" view="pageBreakPreview" zoomScaleSheetLayoutView="100" workbookViewId="0">
      <selection activeCell="C3" sqref="C3:E3"/>
    </sheetView>
  </sheetViews>
  <sheetFormatPr defaultColWidth="7.44140625" defaultRowHeight="18" customHeight="1"/>
  <cols>
    <col min="1" max="1" width="4.109375" style="336" customWidth="1"/>
    <col min="2" max="2" width="13" style="336" customWidth="1"/>
    <col min="3" max="3" width="6.109375" style="336" customWidth="1"/>
    <col min="4" max="4" width="1.6640625" style="336" customWidth="1"/>
    <col min="5" max="5" width="6.109375" style="336" customWidth="1"/>
    <col min="6" max="6" width="3" style="336" customWidth="1"/>
    <col min="7" max="7" width="6.5546875" style="336" customWidth="1"/>
    <col min="8" max="8" width="2.21875" style="336" customWidth="1"/>
    <col min="9" max="9" width="8.109375" style="336" customWidth="1"/>
    <col min="10" max="10" width="10.44140625" style="336" customWidth="1"/>
    <col min="11" max="11" width="4.77734375" style="336" customWidth="1"/>
    <col min="12" max="12" width="3.109375" style="336" customWidth="1"/>
    <col min="13" max="14" width="2.44140625" style="336" customWidth="1"/>
    <col min="15" max="15" width="3.77734375" style="336" customWidth="1"/>
    <col min="16" max="16" width="7" style="336" customWidth="1"/>
    <col min="17" max="17" width="12.88671875" style="39" customWidth="1"/>
    <col min="18" max="18" width="8.21875" style="128" customWidth="1"/>
    <col min="19" max="20" width="7.44140625" style="128" customWidth="1"/>
    <col min="21" max="21" width="7.44140625" style="7" customWidth="1"/>
    <col min="22" max="22" width="11" style="336" customWidth="1"/>
    <col min="23" max="24" width="7.44140625" style="336" customWidth="1"/>
    <col min="25" max="40" width="6.6640625" style="336" customWidth="1"/>
    <col min="41" max="41" width="7.44140625" style="336"/>
    <col min="42" max="63" width="3.88671875" style="336" customWidth="1"/>
    <col min="64" max="16384" width="7.44140625" style="336"/>
  </cols>
  <sheetData>
    <row r="1" spans="1:23" ht="27">
      <c r="A1" s="560" t="s">
        <v>44</v>
      </c>
      <c r="B1" s="560"/>
      <c r="C1" s="560"/>
      <c r="D1" s="560"/>
      <c r="E1" s="560"/>
      <c r="F1" s="560"/>
      <c r="G1" s="560"/>
      <c r="H1" s="560"/>
      <c r="I1" s="560"/>
      <c r="J1" s="560"/>
      <c r="K1" s="560"/>
      <c r="L1" s="560"/>
      <c r="M1" s="560"/>
      <c r="N1" s="560"/>
      <c r="O1" s="560"/>
      <c r="P1" s="560"/>
      <c r="Q1" s="5"/>
      <c r="R1" s="6"/>
      <c r="S1" s="6"/>
      <c r="T1" s="6"/>
      <c r="V1" s="8"/>
    </row>
    <row r="2" spans="1:23" ht="22.5" customHeight="1">
      <c r="A2" s="8"/>
      <c r="B2" s="8"/>
      <c r="C2" s="8"/>
      <c r="D2" s="8"/>
      <c r="E2" s="8"/>
      <c r="F2" s="8"/>
      <c r="G2" s="8"/>
      <c r="H2" s="8"/>
      <c r="I2" s="8"/>
      <c r="J2" s="8"/>
      <c r="K2" s="8"/>
      <c r="L2" s="8"/>
      <c r="M2" s="8"/>
      <c r="N2" s="8"/>
      <c r="O2" s="8"/>
      <c r="P2" s="8"/>
      <c r="Q2" s="5"/>
      <c r="R2" s="6"/>
      <c r="S2" s="6"/>
      <c r="T2" s="6"/>
      <c r="V2" s="8"/>
    </row>
    <row r="3" spans="1:23" s="13" customFormat="1" ht="40.5" customHeight="1" thickBot="1">
      <c r="A3" s="9" t="s">
        <v>45</v>
      </c>
      <c r="B3" s="10"/>
      <c r="C3" s="561" t="s">
        <v>200</v>
      </c>
      <c r="D3" s="562"/>
      <c r="E3" s="562"/>
      <c r="F3" s="563" t="str">
        <f>"(L="&amp; C8 &amp;"M)"</f>
        <v>(L=40M)</v>
      </c>
      <c r="G3" s="563"/>
      <c r="H3" s="563"/>
      <c r="I3" s="564" t="s">
        <v>28</v>
      </c>
      <c r="J3" s="564"/>
      <c r="K3" s="8"/>
      <c r="L3" s="8"/>
      <c r="M3" s="8"/>
      <c r="N3" s="8"/>
      <c r="O3" s="8"/>
      <c r="P3" s="8"/>
      <c r="Q3" s="11"/>
      <c r="R3" s="6" t="s">
        <v>47</v>
      </c>
      <c r="S3" s="6"/>
      <c r="T3" s="6"/>
      <c r="U3" s="7"/>
      <c r="V3" s="12"/>
    </row>
    <row r="4" spans="1:23" ht="19.5" customHeight="1">
      <c r="A4" s="9" t="s">
        <v>48</v>
      </c>
      <c r="B4" s="12"/>
      <c r="C4" s="12"/>
      <c r="D4" s="12"/>
      <c r="E4" s="12"/>
      <c r="F4" s="12"/>
      <c r="G4" s="12"/>
      <c r="H4" s="12"/>
      <c r="I4" s="12"/>
      <c r="J4" s="12"/>
      <c r="K4" s="12"/>
      <c r="L4" s="12"/>
      <c r="M4" s="12"/>
      <c r="N4" s="12"/>
      <c r="O4" s="12"/>
      <c r="P4" s="12"/>
      <c r="Q4" s="5"/>
      <c r="R4" s="14" t="s">
        <v>49</v>
      </c>
      <c r="S4" s="15"/>
      <c r="T4" s="15"/>
      <c r="U4" s="16">
        <v>0.7</v>
      </c>
      <c r="V4" s="8" t="s">
        <v>50</v>
      </c>
    </row>
    <row r="5" spans="1:23" ht="12.75" customHeight="1" thickBot="1">
      <c r="A5" s="17"/>
      <c r="B5" s="8"/>
      <c r="C5" s="8"/>
      <c r="D5" s="8"/>
      <c r="E5" s="8"/>
      <c r="F5" s="8"/>
      <c r="G5" s="8"/>
      <c r="H5" s="8"/>
      <c r="I5" s="8"/>
      <c r="J5" s="8"/>
      <c r="K5" s="8"/>
      <c r="L5" s="8"/>
      <c r="M5" s="8"/>
      <c r="N5" s="8"/>
      <c r="O5" s="8"/>
      <c r="P5" s="8"/>
      <c r="Q5" s="5"/>
      <c r="R5" s="18" t="s">
        <v>51</v>
      </c>
      <c r="S5" s="19"/>
      <c r="T5" s="19"/>
      <c r="U5" s="20">
        <v>0.2</v>
      </c>
      <c r="V5" s="8" t="s">
        <v>52</v>
      </c>
    </row>
    <row r="6" spans="1:23" s="28" customFormat="1" ht="21.75" customHeight="1" thickBot="1">
      <c r="A6" s="21" t="s">
        <v>27</v>
      </c>
      <c r="B6" s="22" t="s">
        <v>53</v>
      </c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23"/>
      <c r="R6" s="24" t="s">
        <v>54</v>
      </c>
      <c r="S6" s="25"/>
      <c r="T6" s="26"/>
      <c r="U6" s="27">
        <v>0.9</v>
      </c>
    </row>
    <row r="7" spans="1:23" ht="23.25" customHeight="1" thickBot="1">
      <c r="A7" s="29"/>
      <c r="B7" s="30" t="s">
        <v>55</v>
      </c>
      <c r="C7" s="565" t="s">
        <v>56</v>
      </c>
      <c r="D7" s="565"/>
      <c r="E7" s="565" t="s">
        <v>57</v>
      </c>
      <c r="F7" s="565"/>
      <c r="G7" s="565" t="s">
        <v>58</v>
      </c>
      <c r="H7" s="565"/>
      <c r="I7" s="549"/>
      <c r="J7" s="565" t="s">
        <v>59</v>
      </c>
      <c r="K7" s="549"/>
      <c r="L7" s="565" t="s">
        <v>60</v>
      </c>
      <c r="M7" s="565"/>
      <c r="N7" s="565"/>
      <c r="O7" s="565"/>
      <c r="P7" s="31" t="s">
        <v>61</v>
      </c>
      <c r="Q7" s="32"/>
      <c r="R7" s="33" t="s">
        <v>62</v>
      </c>
      <c r="S7" s="34"/>
      <c r="T7" s="35"/>
      <c r="U7" s="36" t="e">
        <f>#REF!</f>
        <v>#REF!</v>
      </c>
    </row>
    <row r="8" spans="1:23" ht="23.25" customHeight="1" thickTop="1" thickBot="1">
      <c r="A8" s="37"/>
      <c r="B8" s="38" t="str">
        <f>+C3</f>
        <v>연등1교</v>
      </c>
      <c r="C8" s="550">
        <v>40</v>
      </c>
      <c r="D8" s="550"/>
      <c r="E8" s="551">
        <v>4</v>
      </c>
      <c r="F8" s="552"/>
      <c r="G8" s="553" t="str">
        <f>T30</f>
        <v>도로교</v>
      </c>
      <c r="H8" s="554"/>
      <c r="I8" s="555"/>
      <c r="J8" s="551" t="s">
        <v>64</v>
      </c>
      <c r="K8" s="556"/>
      <c r="L8" s="553">
        <v>39</v>
      </c>
      <c r="M8" s="557"/>
      <c r="N8" s="557"/>
      <c r="O8" s="159" t="s">
        <v>65</v>
      </c>
      <c r="P8" s="367" t="s">
        <v>104</v>
      </c>
      <c r="R8" s="40" t="s">
        <v>67</v>
      </c>
      <c r="S8" s="41"/>
      <c r="T8" s="42" t="s">
        <v>68</v>
      </c>
      <c r="U8" s="27" t="e">
        <f>#REF!</f>
        <v>#REF!</v>
      </c>
    </row>
    <row r="9" spans="1:23" ht="33.75" customHeight="1">
      <c r="A9" s="37"/>
      <c r="B9" s="558"/>
      <c r="C9" s="559"/>
      <c r="D9" s="559"/>
      <c r="E9" s="559"/>
      <c r="F9" s="559"/>
      <c r="G9" s="559"/>
      <c r="H9" s="559"/>
      <c r="I9" s="559"/>
      <c r="J9" s="559"/>
      <c r="K9" s="559"/>
      <c r="L9" s="559"/>
      <c r="M9" s="559"/>
      <c r="N9" s="559"/>
      <c r="O9" s="559"/>
      <c r="P9" s="559"/>
      <c r="R9" s="14" t="s">
        <v>69</v>
      </c>
      <c r="S9" s="43"/>
      <c r="T9" s="44" t="s">
        <v>70</v>
      </c>
      <c r="U9" s="45">
        <v>1</v>
      </c>
    </row>
    <row r="10" spans="1:23" s="28" customFormat="1" ht="21.75" customHeight="1" thickBot="1">
      <c r="A10" s="21" t="s">
        <v>27</v>
      </c>
      <c r="B10" s="37" t="s">
        <v>177</v>
      </c>
      <c r="C10" s="336"/>
      <c r="D10" s="336"/>
      <c r="E10" s="336"/>
      <c r="F10" s="336"/>
      <c r="G10" s="336"/>
      <c r="H10" s="336"/>
      <c r="I10" s="336"/>
      <c r="J10" s="336"/>
      <c r="K10" s="336"/>
      <c r="L10" s="336"/>
      <c r="M10" s="336"/>
      <c r="N10" s="336"/>
      <c r="O10" s="336"/>
      <c r="P10" s="336"/>
      <c r="Q10" s="23"/>
      <c r="R10" s="46"/>
      <c r="S10" s="47"/>
      <c r="T10" s="48" t="s">
        <v>71</v>
      </c>
      <c r="U10" s="49" t="e">
        <f>#REF!</f>
        <v>#REF!</v>
      </c>
    </row>
    <row r="11" spans="1:23" s="28" customFormat="1" ht="21.75" customHeight="1" thickBot="1">
      <c r="A11" s="21"/>
      <c r="B11" s="547" t="s">
        <v>171</v>
      </c>
      <c r="C11" s="536"/>
      <c r="D11" s="536"/>
      <c r="E11" s="536"/>
      <c r="F11" s="536"/>
      <c r="G11" s="537"/>
      <c r="H11" s="535" t="s">
        <v>172</v>
      </c>
      <c r="I11" s="536"/>
      <c r="J11" s="536"/>
      <c r="K11" s="536"/>
      <c r="L11" s="536"/>
      <c r="M11" s="536"/>
      <c r="N11" s="536"/>
      <c r="O11" s="536"/>
      <c r="P11" s="548"/>
      <c r="Q11" s="32"/>
      <c r="R11" s="57"/>
      <c r="S11" s="198"/>
      <c r="T11" s="58"/>
      <c r="U11" s="199"/>
    </row>
    <row r="12" spans="1:23" s="28" customFormat="1" ht="23.25" customHeight="1" thickTop="1" thickBot="1">
      <c r="A12" s="50"/>
      <c r="B12" s="51" t="s">
        <v>72</v>
      </c>
      <c r="C12" s="538" t="s">
        <v>73</v>
      </c>
      <c r="D12" s="538"/>
      <c r="E12" s="194" t="s">
        <v>74</v>
      </c>
      <c r="F12" s="195"/>
      <c r="G12" s="196" t="s">
        <v>169</v>
      </c>
      <c r="H12" s="538" t="s">
        <v>61</v>
      </c>
      <c r="I12" s="538"/>
      <c r="J12" s="538" t="s">
        <v>75</v>
      </c>
      <c r="K12" s="549"/>
      <c r="L12" s="537" t="s">
        <v>170</v>
      </c>
      <c r="M12" s="538"/>
      <c r="N12" s="538"/>
      <c r="O12" s="538"/>
      <c r="P12" s="249" t="s">
        <v>76</v>
      </c>
      <c r="Q12" s="32"/>
      <c r="R12" s="18" t="s">
        <v>77</v>
      </c>
      <c r="S12" s="52"/>
      <c r="T12" s="53" t="s">
        <v>78</v>
      </c>
      <c r="U12" s="54"/>
    </row>
    <row r="13" spans="1:23" ht="23.25" customHeight="1" thickTop="1" thickBot="1">
      <c r="A13" s="50"/>
      <c r="B13" s="55">
        <f>LOOKUP(E8,R30:S38)</f>
        <v>1</v>
      </c>
      <c r="C13" s="540">
        <f>IF(G8="도로교",1,IF(G8="시가도로교",1.1,IF(G8="일반철도",1.3,IF(G8="고속철도",1.5,IF(G8="도시철도",1.5,IF(G8="복개구조물",1.1,"땡"))))))</f>
        <v>1</v>
      </c>
      <c r="D13" s="540"/>
      <c r="E13" s="541">
        <f>IF(J8="콘크리트교",1,IF(J8="강교",1.1,IF(J8="특수교",1.3,ER)))</f>
        <v>1</v>
      </c>
      <c r="F13" s="542"/>
      <c r="G13" s="197">
        <f>ROUND((1+(B13-1)+(C13-1)+(E13-1)),3)</f>
        <v>1</v>
      </c>
      <c r="H13" s="543">
        <v>0.85</v>
      </c>
      <c r="I13" s="543"/>
      <c r="J13" s="540">
        <f>IF(L8&lt;15,1,IF(L8&lt;25,1.05,IF(L8=25,1.05,IF(L8&lt;35,1.1,IF(L8=35,1.1,IF(L8&lt;55,1.15,IF(L8=55,1.15,1.2)))))))</f>
        <v>1.1499999999999999</v>
      </c>
      <c r="K13" s="540"/>
      <c r="L13" s="544">
        <v>0.95</v>
      </c>
      <c r="M13" s="545"/>
      <c r="N13" s="545"/>
      <c r="O13" s="545"/>
      <c r="P13" s="56">
        <f>ROUND((1+(H13-1)+(J13-1)+(L13-1)),3)</f>
        <v>0.95</v>
      </c>
      <c r="R13" s="57"/>
      <c r="S13" s="52"/>
      <c r="T13" s="58" t="s">
        <v>79</v>
      </c>
      <c r="U13" s="54"/>
    </row>
    <row r="14" spans="1:23" ht="18" customHeight="1" thickBot="1">
      <c r="A14" s="37"/>
      <c r="B14" s="546"/>
      <c r="C14" s="546"/>
      <c r="D14" s="546"/>
      <c r="E14" s="546"/>
      <c r="F14" s="546"/>
      <c r="G14" s="546"/>
      <c r="H14" s="546"/>
      <c r="I14" s="546"/>
      <c r="J14" s="546"/>
      <c r="K14" s="546"/>
      <c r="L14" s="546"/>
      <c r="R14" s="59"/>
      <c r="S14" s="47"/>
      <c r="T14" s="48" t="s">
        <v>80</v>
      </c>
      <c r="U14" s="60"/>
    </row>
    <row r="15" spans="1:23" ht="18" customHeight="1">
      <c r="A15" s="37"/>
      <c r="B15" s="530"/>
      <c r="C15" s="530"/>
      <c r="D15" s="530"/>
      <c r="E15" s="530"/>
      <c r="F15" s="530"/>
      <c r="G15" s="530"/>
      <c r="H15" s="530"/>
      <c r="I15" s="530"/>
      <c r="J15" s="530"/>
      <c r="K15" s="530"/>
      <c r="L15" s="530"/>
      <c r="M15" s="530"/>
      <c r="N15" s="530"/>
      <c r="O15" s="530"/>
      <c r="P15" s="530"/>
      <c r="R15" s="342" t="s">
        <v>81</v>
      </c>
      <c r="S15" s="61"/>
      <c r="T15" s="61"/>
      <c r="U15" s="62"/>
      <c r="W15" s="336" t="s">
        <v>82</v>
      </c>
    </row>
    <row r="16" spans="1:23" ht="18" customHeight="1" thickBot="1">
      <c r="A16" s="531" t="s">
        <v>83</v>
      </c>
      <c r="B16" s="531"/>
      <c r="C16" s="531"/>
      <c r="D16" s="531"/>
      <c r="E16" s="531"/>
      <c r="F16" s="531"/>
      <c r="G16" s="531"/>
      <c r="H16" s="531"/>
      <c r="I16" s="531"/>
      <c r="J16" s="531"/>
      <c r="K16" s="531"/>
      <c r="L16" s="531"/>
      <c r="M16" s="531"/>
      <c r="N16" s="531"/>
      <c r="O16" s="531"/>
      <c r="P16" s="531"/>
      <c r="R16" s="342"/>
      <c r="S16" s="61"/>
      <c r="T16" s="61"/>
      <c r="U16" s="62"/>
    </row>
    <row r="17" spans="1:31" ht="22.5" customHeight="1" thickBot="1">
      <c r="A17" s="21" t="s">
        <v>27</v>
      </c>
      <c r="B17" s="22" t="s">
        <v>84</v>
      </c>
      <c r="M17" s="532" t="s">
        <v>0</v>
      </c>
      <c r="N17" s="533"/>
      <c r="O17" s="534"/>
      <c r="P17" s="359">
        <f>+P19-P21</f>
        <v>15</v>
      </c>
      <c r="Q17" s="39">
        <f>P17</f>
        <v>15</v>
      </c>
      <c r="R17" s="63" t="s">
        <v>85</v>
      </c>
      <c r="S17" s="64" t="s">
        <v>86</v>
      </c>
      <c r="T17" s="65" t="s">
        <v>26</v>
      </c>
      <c r="U17" s="63" t="s">
        <v>28</v>
      </c>
      <c r="V17" s="66"/>
      <c r="W17" s="63" t="s">
        <v>85</v>
      </c>
      <c r="X17" s="64" t="s">
        <v>86</v>
      </c>
      <c r="Y17" s="65" t="s">
        <v>26</v>
      </c>
      <c r="Z17" s="63" t="s">
        <v>28</v>
      </c>
      <c r="AA17" s="67"/>
      <c r="AB17" s="68"/>
      <c r="AC17" s="68"/>
      <c r="AD17" s="69"/>
      <c r="AE17" s="69"/>
    </row>
    <row r="18" spans="1:31" ht="27" customHeight="1" thickBot="1">
      <c r="A18" s="50"/>
      <c r="B18" s="327" t="s">
        <v>87</v>
      </c>
      <c r="C18" s="535" t="s">
        <v>88</v>
      </c>
      <c r="D18" s="536"/>
      <c r="E18" s="536"/>
      <c r="F18" s="536"/>
      <c r="G18" s="536"/>
      <c r="H18" s="536"/>
      <c r="I18" s="537"/>
      <c r="J18" s="322" t="s">
        <v>89</v>
      </c>
      <c r="K18" s="538" t="s">
        <v>90</v>
      </c>
      <c r="L18" s="538"/>
      <c r="M18" s="539" t="s">
        <v>91</v>
      </c>
      <c r="N18" s="539"/>
      <c r="O18" s="539"/>
      <c r="P18" s="161" t="s">
        <v>92</v>
      </c>
      <c r="R18" s="350">
        <v>1</v>
      </c>
      <c r="S18" s="350">
        <v>2</v>
      </c>
      <c r="T18" s="350">
        <v>3</v>
      </c>
      <c r="U18" s="350">
        <v>4</v>
      </c>
      <c r="V18" s="70"/>
      <c r="W18" s="350">
        <v>1</v>
      </c>
      <c r="X18" s="350">
        <v>2</v>
      </c>
      <c r="Y18" s="350">
        <v>3</v>
      </c>
      <c r="Z18" s="350">
        <v>4</v>
      </c>
      <c r="AA18" s="71"/>
      <c r="AB18" s="71"/>
      <c r="AC18" s="69"/>
      <c r="AD18" s="69"/>
      <c r="AE18" s="69"/>
    </row>
    <row r="19" spans="1:31" ht="21" customHeight="1" thickTop="1" thickBot="1">
      <c r="A19" s="37"/>
      <c r="B19" s="519" t="s">
        <v>93</v>
      </c>
      <c r="C19" s="72">
        <f>VLOOKUP(C20,R19:U27,LOOKUP(I3,R17:U17,R18:U18))</f>
        <v>28</v>
      </c>
      <c r="D19" s="73" t="s">
        <v>94</v>
      </c>
      <c r="E19" s="74">
        <f>VLOOKUP(E20,R19:U27,LOOKUP(I3,R17:U17,R18:U18))</f>
        <v>26</v>
      </c>
      <c r="F19" s="520" t="s">
        <v>95</v>
      </c>
      <c r="G19" s="75">
        <f>VLOOKUP(G20,R19:U27,LOOKUP(I3,R17:U17,R18:U18))</f>
        <v>26</v>
      </c>
      <c r="H19" s="73" t="s">
        <v>94</v>
      </c>
      <c r="I19" s="76" t="s">
        <v>96</v>
      </c>
      <c r="J19" s="521">
        <f>ROUND(-((C19-E19)*(G20-I20)/(C20-E20)-G19),2)</f>
        <v>25.6</v>
      </c>
      <c r="K19" s="522">
        <f>G13</f>
        <v>1</v>
      </c>
      <c r="L19" s="523"/>
      <c r="M19" s="525">
        <f>J19*K19</f>
        <v>25.6</v>
      </c>
      <c r="N19" s="526"/>
      <c r="O19" s="526"/>
      <c r="P19" s="528">
        <f>ROUND((M19*P13),0)</f>
        <v>24</v>
      </c>
      <c r="Q19" s="77">
        <f>P19</f>
        <v>24</v>
      </c>
      <c r="R19" s="78">
        <v>50</v>
      </c>
      <c r="S19" s="79">
        <v>5</v>
      </c>
      <c r="T19" s="79">
        <v>82</v>
      </c>
      <c r="U19" s="79">
        <v>26</v>
      </c>
      <c r="V19" s="80"/>
      <c r="W19" s="78">
        <v>50</v>
      </c>
      <c r="X19" s="79">
        <v>3</v>
      </c>
      <c r="Y19" s="79">
        <v>15</v>
      </c>
      <c r="Z19" s="79">
        <v>10</v>
      </c>
      <c r="AA19" s="80"/>
      <c r="AB19" s="80"/>
      <c r="AC19" s="80"/>
      <c r="AD19" s="80"/>
      <c r="AE19" s="80"/>
    </row>
    <row r="20" spans="1:31" ht="21" customHeight="1" thickTop="1">
      <c r="A20" s="37"/>
      <c r="B20" s="519"/>
      <c r="C20" s="81">
        <f>IF(I20&lt;=50,100,IF(I20&lt;=100,100,IF(I20&lt;=300,300,IF(I20&lt;=500,500,IF(I20&lt;=1000,1000,IF(I20&lt;=2000,2000,IF(I20&lt;=4000,4000,IF(I20&lt;=8000,8000,16000))))))))</f>
        <v>100</v>
      </c>
      <c r="D20" s="82" t="s">
        <v>94</v>
      </c>
      <c r="E20" s="83">
        <f>IF(I20&lt;=100,50,IF(I20&lt;=300,100,IF(I20&lt;=500,300,IF(I20&lt;=1000,500,IF(I20&lt;=2000,1000,IF(I20&lt;=4000,2000,IF(I20&lt;=8000,4000,IF(I20&lt;=16000,8000,8000))))))))</f>
        <v>50</v>
      </c>
      <c r="F20" s="520"/>
      <c r="G20" s="84">
        <f>IF(I20&lt;=50,50,IF(I20&lt;=100,100,IF(I20&lt;=300,300,IF(I20&lt;=500,500,IF(I20&lt;=1000,1000,IF(I20&lt;=2000,2000,IF(I20&lt;=4000,4000,IF(I20&lt;=8000,8000,16000))))))))</f>
        <v>50</v>
      </c>
      <c r="H20" s="82" t="s">
        <v>94</v>
      </c>
      <c r="I20" s="85">
        <f>C8</f>
        <v>40</v>
      </c>
      <c r="J20" s="521"/>
      <c r="K20" s="524"/>
      <c r="L20" s="524"/>
      <c r="M20" s="527"/>
      <c r="N20" s="527"/>
      <c r="O20" s="527"/>
      <c r="P20" s="529"/>
      <c r="Q20" s="77"/>
      <c r="R20" s="78">
        <v>100</v>
      </c>
      <c r="S20" s="79">
        <v>6</v>
      </c>
      <c r="T20" s="79">
        <v>90</v>
      </c>
      <c r="U20" s="79">
        <v>28</v>
      </c>
      <c r="V20" s="80"/>
      <c r="W20" s="78">
        <v>100</v>
      </c>
      <c r="X20" s="79">
        <v>4</v>
      </c>
      <c r="Y20" s="79">
        <v>19</v>
      </c>
      <c r="Z20" s="79">
        <v>11</v>
      </c>
      <c r="AA20" s="80"/>
      <c r="AB20" s="80"/>
      <c r="AC20" s="80"/>
      <c r="AD20" s="80"/>
      <c r="AE20" s="80"/>
    </row>
    <row r="21" spans="1:31" s="28" customFormat="1" ht="21" customHeight="1">
      <c r="A21" s="37"/>
      <c r="B21" s="505" t="s">
        <v>97</v>
      </c>
      <c r="C21" s="86">
        <f>VLOOKUP(C22,W19:Z27,LOOKUP(I3,W17:Z17,W18:Z18))</f>
        <v>11</v>
      </c>
      <c r="D21" s="87" t="s">
        <v>94</v>
      </c>
      <c r="E21" s="88">
        <f>VLOOKUP(E22,W19:Z27,LOOKUP(I3,W17:Z17,W18:Z18))</f>
        <v>10</v>
      </c>
      <c r="F21" s="507" t="s">
        <v>95</v>
      </c>
      <c r="G21" s="89">
        <f>VLOOKUP(G22,W19:Z27,LOOKUP(I3,W17:Z17,W18:Z18))</f>
        <v>10</v>
      </c>
      <c r="H21" s="87" t="s">
        <v>94</v>
      </c>
      <c r="I21" s="90" t="s">
        <v>96</v>
      </c>
      <c r="J21" s="509">
        <f>ROUND(-((C21-E21)*(G22-I22)/(C22-E22)-G21),2)</f>
        <v>9.8000000000000007</v>
      </c>
      <c r="K21" s="511">
        <f>G13</f>
        <v>1</v>
      </c>
      <c r="L21" s="512"/>
      <c r="M21" s="514">
        <f>J21*K21</f>
        <v>9.8000000000000007</v>
      </c>
      <c r="N21" s="515"/>
      <c r="O21" s="515"/>
      <c r="P21" s="517">
        <f>ROUND((M21*P13),0)</f>
        <v>9</v>
      </c>
      <c r="Q21" s="91">
        <f>P21</f>
        <v>9</v>
      </c>
      <c r="R21" s="78">
        <v>300</v>
      </c>
      <c r="S21" s="79">
        <v>8</v>
      </c>
      <c r="T21" s="79">
        <v>124</v>
      </c>
      <c r="U21" s="79">
        <v>36</v>
      </c>
      <c r="V21" s="80"/>
      <c r="W21" s="78">
        <v>300</v>
      </c>
      <c r="X21" s="79">
        <v>5</v>
      </c>
      <c r="Y21" s="79">
        <v>37</v>
      </c>
      <c r="Z21" s="79">
        <v>16</v>
      </c>
      <c r="AA21" s="80"/>
      <c r="AB21" s="80"/>
      <c r="AC21" s="80"/>
      <c r="AD21" s="80"/>
      <c r="AE21" s="80"/>
    </row>
    <row r="22" spans="1:31" ht="21" customHeight="1" thickBot="1">
      <c r="A22" s="37"/>
      <c r="B22" s="506"/>
      <c r="C22" s="92">
        <f>IF(I22&lt;=50,100,IF(I22&lt;=100,100,IF(I22&lt;=300,300,IF(I22&lt;=500,500,IF(I22&lt;=1000,1000,IF(I22&lt;=2000,2000,IF(I22&lt;=4000,4000,IF(I22&lt;=8000,8000,16000))))))))</f>
        <v>100</v>
      </c>
      <c r="D22" s="93" t="s">
        <v>94</v>
      </c>
      <c r="E22" s="94">
        <f>IF(I22&lt;=100,50,IF(I22&lt;=300,100,IF(I22&lt;=500,300,IF(I22&lt;=1000,500,IF(I22&lt;=2000,1000,IF(I22&lt;=4000,2000,IF(I22&lt;=8000,4000,IF(I22&lt;=16000,8000,8000))))))))</f>
        <v>50</v>
      </c>
      <c r="F22" s="508"/>
      <c r="G22" s="95">
        <f>IF(I22&lt;=50,50,IF(I22&lt;=100,100,IF(I22&lt;=300,300,IF(I22&lt;=500,500,IF(I22&lt;=1000,1000,IF(I22&lt;=2000,2000,IF(I22&lt;=4000,4000,IF(I22&lt;=8000,8000,16000))))))))</f>
        <v>50</v>
      </c>
      <c r="H22" s="93" t="s">
        <v>94</v>
      </c>
      <c r="I22" s="96">
        <f>C8</f>
        <v>40</v>
      </c>
      <c r="J22" s="510"/>
      <c r="K22" s="513"/>
      <c r="L22" s="513"/>
      <c r="M22" s="516"/>
      <c r="N22" s="516"/>
      <c r="O22" s="516"/>
      <c r="P22" s="518"/>
      <c r="Q22" s="91"/>
      <c r="R22" s="78">
        <v>500</v>
      </c>
      <c r="S22" s="79">
        <v>11</v>
      </c>
      <c r="T22" s="79">
        <v>157</v>
      </c>
      <c r="U22" s="79">
        <v>45</v>
      </c>
      <c r="V22" s="80"/>
      <c r="W22" s="78">
        <v>500</v>
      </c>
      <c r="X22" s="79">
        <v>7</v>
      </c>
      <c r="Y22" s="79">
        <v>55</v>
      </c>
      <c r="Z22" s="79">
        <v>21</v>
      </c>
      <c r="AA22" s="80"/>
      <c r="AB22" s="80"/>
      <c r="AC22" s="80"/>
      <c r="AD22" s="80"/>
      <c r="AE22" s="80"/>
    </row>
    <row r="23" spans="1:31" ht="15.75" customHeight="1">
      <c r="A23" s="37"/>
      <c r="B23" s="97" t="s">
        <v>178</v>
      </c>
      <c r="C23" s="84"/>
      <c r="D23" s="82"/>
      <c r="E23" s="83"/>
      <c r="F23" s="323"/>
      <c r="G23" s="84"/>
      <c r="H23" s="82"/>
      <c r="I23" s="83"/>
      <c r="J23" s="321"/>
      <c r="K23" s="98"/>
      <c r="L23" s="98"/>
      <c r="M23" s="99"/>
      <c r="N23" s="99"/>
      <c r="O23" s="99"/>
      <c r="P23" s="100"/>
      <c r="Q23" s="101"/>
      <c r="R23" s="78">
        <v>1000</v>
      </c>
      <c r="S23" s="79">
        <v>17</v>
      </c>
      <c r="T23" s="79">
        <v>241</v>
      </c>
      <c r="U23" s="79">
        <v>67</v>
      </c>
      <c r="V23" s="80"/>
      <c r="W23" s="78">
        <v>1000</v>
      </c>
      <c r="X23" s="79">
        <v>10</v>
      </c>
      <c r="Y23" s="79">
        <v>99</v>
      </c>
      <c r="Z23" s="79">
        <v>34</v>
      </c>
      <c r="AA23" s="80"/>
      <c r="AB23" s="80"/>
      <c r="AC23" s="80"/>
      <c r="AD23" s="80"/>
      <c r="AE23" s="80"/>
    </row>
    <row r="24" spans="1:31" ht="15.75" customHeight="1">
      <c r="A24" s="37"/>
      <c r="B24" s="181"/>
      <c r="C24" s="84"/>
      <c r="D24" s="82"/>
      <c r="E24" s="83"/>
      <c r="F24" s="323"/>
      <c r="G24" s="84"/>
      <c r="H24" s="82"/>
      <c r="I24" s="83"/>
      <c r="J24" s="321"/>
      <c r="K24" s="98"/>
      <c r="L24" s="98"/>
      <c r="M24" s="99"/>
      <c r="N24" s="99"/>
      <c r="O24" s="99"/>
      <c r="P24" s="100"/>
      <c r="Q24" s="91"/>
      <c r="R24" s="78">
        <v>2000</v>
      </c>
      <c r="S24" s="79">
        <v>29</v>
      </c>
      <c r="T24" s="79">
        <v>409</v>
      </c>
      <c r="U24" s="79">
        <v>110</v>
      </c>
      <c r="V24" s="80"/>
      <c r="W24" s="78">
        <v>2000</v>
      </c>
      <c r="X24" s="79">
        <v>17</v>
      </c>
      <c r="Y24" s="79">
        <v>188</v>
      </c>
      <c r="Z24" s="79">
        <v>60</v>
      </c>
      <c r="AA24" s="80"/>
      <c r="AB24" s="80"/>
      <c r="AC24" s="80"/>
      <c r="AD24" s="80"/>
      <c r="AE24" s="80"/>
    </row>
    <row r="25" spans="1:31" ht="15.75" customHeight="1">
      <c r="A25" s="37"/>
      <c r="B25" s="181"/>
      <c r="C25" s="84"/>
      <c r="D25" s="82"/>
      <c r="E25" s="83"/>
      <c r="F25" s="323"/>
      <c r="G25" s="84"/>
      <c r="H25" s="82"/>
      <c r="I25" s="83"/>
      <c r="J25" s="321"/>
      <c r="K25" s="98"/>
      <c r="L25" s="98"/>
      <c r="M25" s="99"/>
      <c r="N25" s="99"/>
      <c r="O25" s="99"/>
      <c r="P25" s="100"/>
      <c r="Q25" s="102"/>
      <c r="R25" s="103">
        <v>4000</v>
      </c>
      <c r="S25" s="104">
        <v>46</v>
      </c>
      <c r="T25" s="104">
        <v>630</v>
      </c>
      <c r="U25" s="104">
        <v>168</v>
      </c>
      <c r="V25" s="80"/>
      <c r="W25" s="103">
        <v>4000</v>
      </c>
      <c r="X25" s="104">
        <v>31</v>
      </c>
      <c r="Y25" s="104">
        <v>365</v>
      </c>
      <c r="Z25" s="104">
        <v>112</v>
      </c>
      <c r="AA25" s="80"/>
      <c r="AB25" s="80"/>
      <c r="AC25" s="80"/>
    </row>
    <row r="26" spans="1:31" ht="15" customHeight="1">
      <c r="A26" s="37"/>
      <c r="B26" s="28"/>
      <c r="C26" s="105"/>
      <c r="D26" s="105"/>
      <c r="E26" s="105"/>
      <c r="F26" s="105"/>
      <c r="G26" s="105"/>
      <c r="H26" s="105"/>
      <c r="I26" s="105"/>
      <c r="R26" s="103">
        <v>8000</v>
      </c>
      <c r="S26" s="104">
        <v>80</v>
      </c>
      <c r="T26" s="104">
        <v>1067</v>
      </c>
      <c r="U26" s="104">
        <v>289</v>
      </c>
      <c r="V26" s="80"/>
      <c r="W26" s="103">
        <v>8000</v>
      </c>
      <c r="X26" s="104">
        <v>59</v>
      </c>
      <c r="Y26" s="104">
        <v>720</v>
      </c>
      <c r="Z26" s="104">
        <v>216</v>
      </c>
      <c r="AA26" s="80"/>
      <c r="AB26" s="80"/>
      <c r="AC26" s="80"/>
    </row>
    <row r="27" spans="1:31" ht="15" customHeight="1">
      <c r="A27" s="21" t="s">
        <v>27</v>
      </c>
      <c r="B27" s="106" t="s">
        <v>98</v>
      </c>
      <c r="C27" s="329"/>
      <c r="D27" s="329"/>
      <c r="E27" s="329"/>
      <c r="F27" s="470" t="e">
        <f>U7</f>
        <v>#REF!</v>
      </c>
      <c r="G27" s="471"/>
      <c r="H27" s="503" t="s">
        <v>99</v>
      </c>
      <c r="I27" s="453"/>
      <c r="J27" s="180">
        <f>P19</f>
        <v>24</v>
      </c>
      <c r="K27" s="455" t="e">
        <f>ROUND(F27*J27,0)</f>
        <v>#REF!</v>
      </c>
      <c r="L27" s="494"/>
      <c r="M27" s="494"/>
      <c r="N27" s="494"/>
      <c r="O27" s="494"/>
      <c r="P27" s="107" t="s">
        <v>29</v>
      </c>
      <c r="Q27" s="108" t="e">
        <f>K27</f>
        <v>#REF!</v>
      </c>
      <c r="R27" s="103">
        <v>16000</v>
      </c>
      <c r="S27" s="104">
        <v>140</v>
      </c>
      <c r="T27" s="104">
        <v>1828</v>
      </c>
      <c r="U27" s="104">
        <v>506</v>
      </c>
      <c r="V27" s="80"/>
      <c r="W27" s="103">
        <v>16000</v>
      </c>
      <c r="X27" s="104">
        <v>115</v>
      </c>
      <c r="Y27" s="104">
        <v>1431</v>
      </c>
      <c r="Z27" s="104">
        <v>424</v>
      </c>
      <c r="AA27" s="80"/>
      <c r="AB27" s="80"/>
      <c r="AC27" s="80"/>
    </row>
    <row r="28" spans="1:31" ht="20.25" customHeight="1">
      <c r="A28" s="37"/>
      <c r="B28" s="106" t="s">
        <v>101</v>
      </c>
      <c r="C28" s="329"/>
      <c r="D28" s="329"/>
      <c r="E28" s="329"/>
      <c r="F28" s="470" t="e">
        <f>U7</f>
        <v>#REF!</v>
      </c>
      <c r="G28" s="471"/>
      <c r="H28" s="503" t="s">
        <v>99</v>
      </c>
      <c r="I28" s="453"/>
      <c r="J28" s="180">
        <f>P21</f>
        <v>9</v>
      </c>
      <c r="K28" s="455" t="e">
        <f>ROUND(F28*J28,0)</f>
        <v>#REF!</v>
      </c>
      <c r="L28" s="453"/>
      <c r="M28" s="453"/>
      <c r="N28" s="453"/>
      <c r="O28" s="453"/>
      <c r="P28" s="107" t="s">
        <v>29</v>
      </c>
      <c r="Q28" s="108"/>
      <c r="R28" s="109"/>
      <c r="S28" s="6"/>
      <c r="T28" s="6"/>
      <c r="U28" s="110"/>
    </row>
    <row r="29" spans="1:31" ht="20.25" customHeight="1">
      <c r="A29" s="37"/>
      <c r="B29" s="106" t="s">
        <v>102</v>
      </c>
      <c r="C29" s="329"/>
      <c r="D29" s="329"/>
      <c r="E29" s="329"/>
      <c r="F29" s="470" t="e">
        <f>U7</f>
        <v>#REF!</v>
      </c>
      <c r="G29" s="471"/>
      <c r="H29" s="503" t="s">
        <v>99</v>
      </c>
      <c r="I29" s="453"/>
      <c r="J29" s="180">
        <f>P19-P21</f>
        <v>15</v>
      </c>
      <c r="K29" s="455" t="e">
        <f>ROUND(F29*J29,0)</f>
        <v>#REF!</v>
      </c>
      <c r="L29" s="453"/>
      <c r="M29" s="453"/>
      <c r="N29" s="453"/>
      <c r="O29" s="453"/>
      <c r="P29" s="107" t="s">
        <v>29</v>
      </c>
      <c r="R29" s="111" t="s">
        <v>72</v>
      </c>
      <c r="S29" s="111"/>
      <c r="T29" s="112" t="s">
        <v>73</v>
      </c>
      <c r="U29" s="112"/>
      <c r="V29" s="111" t="s">
        <v>74</v>
      </c>
      <c r="W29" s="111"/>
      <c r="X29" s="111" t="s">
        <v>61</v>
      </c>
      <c r="Y29" s="111"/>
      <c r="Z29" s="111" t="s">
        <v>60</v>
      </c>
      <c r="AA29" s="111"/>
      <c r="AB29" s="113" t="s">
        <v>77</v>
      </c>
      <c r="AC29" s="113"/>
    </row>
    <row r="30" spans="1:31" ht="23.25" customHeight="1">
      <c r="C30" s="105"/>
      <c r="D30" s="105"/>
      <c r="E30" s="105"/>
      <c r="F30" s="105"/>
      <c r="G30" s="105"/>
      <c r="H30" s="105"/>
      <c r="I30" s="105"/>
      <c r="R30" s="114">
        <v>1</v>
      </c>
      <c r="S30" s="204">
        <v>0.63</v>
      </c>
      <c r="T30" s="115" t="s">
        <v>103</v>
      </c>
      <c r="U30" s="116">
        <v>1</v>
      </c>
      <c r="V30" s="117" t="s">
        <v>64</v>
      </c>
      <c r="W30" s="204">
        <v>1</v>
      </c>
      <c r="X30" s="204" t="s">
        <v>104</v>
      </c>
      <c r="Y30" s="204">
        <v>0.85</v>
      </c>
      <c r="Z30" s="204" t="s">
        <v>105</v>
      </c>
      <c r="AA30" s="204">
        <v>1</v>
      </c>
      <c r="AB30" s="113" t="s">
        <v>106</v>
      </c>
      <c r="AC30" s="113">
        <v>1</v>
      </c>
    </row>
    <row r="31" spans="1:31" s="13" customFormat="1" ht="23.25" customHeight="1">
      <c r="A31" s="9" t="s">
        <v>107</v>
      </c>
      <c r="B31" s="12"/>
      <c r="C31" s="118" t="s">
        <v>108</v>
      </c>
      <c r="D31" s="118"/>
      <c r="E31" s="118"/>
      <c r="F31" s="504">
        <f>$U$4</f>
        <v>0.7</v>
      </c>
      <c r="G31" s="453"/>
      <c r="H31" s="320" t="s">
        <v>30</v>
      </c>
      <c r="I31" s="118" t="s">
        <v>76</v>
      </c>
      <c r="J31" s="12"/>
      <c r="K31" s="12"/>
      <c r="L31" s="12"/>
      <c r="M31" s="12"/>
      <c r="N31" s="12"/>
      <c r="O31" s="12"/>
      <c r="P31" s="12"/>
      <c r="Q31" s="11"/>
      <c r="R31" s="114">
        <v>2</v>
      </c>
      <c r="S31" s="119">
        <v>0.75</v>
      </c>
      <c r="T31" s="115" t="s">
        <v>63</v>
      </c>
      <c r="U31" s="116">
        <v>1.1000000000000001</v>
      </c>
      <c r="V31" s="117" t="s">
        <v>109</v>
      </c>
      <c r="W31" s="204">
        <v>1.1000000000000001</v>
      </c>
      <c r="X31" s="204" t="s">
        <v>66</v>
      </c>
      <c r="Y31" s="204">
        <v>1</v>
      </c>
      <c r="Z31" s="204" t="s">
        <v>110</v>
      </c>
      <c r="AA31" s="204">
        <v>1.05</v>
      </c>
      <c r="AB31" s="113" t="s">
        <v>111</v>
      </c>
      <c r="AC31" s="113">
        <v>0.97</v>
      </c>
    </row>
    <row r="32" spans="1:31" ht="23.25" customHeight="1">
      <c r="A32" s="21"/>
      <c r="B32" s="120"/>
      <c r="C32" s="500" t="e">
        <f>K27</f>
        <v>#REF!</v>
      </c>
      <c r="D32" s="500"/>
      <c r="E32" s="500"/>
      <c r="F32" s="121" t="s">
        <v>175</v>
      </c>
      <c r="G32" s="121"/>
      <c r="H32" s="501">
        <v>1</v>
      </c>
      <c r="I32" s="501"/>
      <c r="J32" s="328">
        <f>P13</f>
        <v>0.95</v>
      </c>
      <c r="K32" s="455" t="e">
        <f>ROUND(C32*H32*J32,0)</f>
        <v>#REF!</v>
      </c>
      <c r="L32" s="453"/>
      <c r="M32" s="453"/>
      <c r="N32" s="453"/>
      <c r="O32" s="453"/>
      <c r="P32" s="107" t="s">
        <v>29</v>
      </c>
      <c r="Q32" s="108" t="e">
        <f>K32</f>
        <v>#REF!</v>
      </c>
      <c r="R32" s="114">
        <v>3</v>
      </c>
      <c r="S32" s="204">
        <v>0.88</v>
      </c>
      <c r="T32" s="115" t="s">
        <v>112</v>
      </c>
      <c r="U32" s="116">
        <v>1.3</v>
      </c>
      <c r="V32" s="117" t="s">
        <v>113</v>
      </c>
      <c r="W32" s="204">
        <v>1.3</v>
      </c>
      <c r="X32" s="204" t="s">
        <v>114</v>
      </c>
      <c r="Y32" s="204">
        <v>1.1499999999999999</v>
      </c>
      <c r="Z32" s="204" t="s">
        <v>115</v>
      </c>
      <c r="AA32" s="204">
        <v>1.1000000000000001</v>
      </c>
      <c r="AB32" s="113" t="s">
        <v>116</v>
      </c>
      <c r="AC32" s="113">
        <v>0.95</v>
      </c>
    </row>
    <row r="33" spans="1:29" ht="23.25" customHeight="1">
      <c r="C33" s="122"/>
      <c r="D33" s="105"/>
      <c r="E33" s="105"/>
      <c r="F33" s="105"/>
      <c r="G33" s="105"/>
      <c r="H33" s="105"/>
      <c r="I33" s="105"/>
      <c r="J33" s="123"/>
      <c r="K33" s="455"/>
      <c r="L33" s="453"/>
      <c r="M33" s="453"/>
      <c r="N33" s="453"/>
      <c r="O33" s="453"/>
      <c r="R33" s="114">
        <v>4</v>
      </c>
      <c r="S33" s="124">
        <v>1</v>
      </c>
      <c r="T33" s="115" t="s">
        <v>117</v>
      </c>
      <c r="U33" s="116">
        <v>1.5</v>
      </c>
      <c r="V33" s="117"/>
      <c r="W33" s="204"/>
      <c r="X33" s="204"/>
      <c r="Y33" s="204"/>
      <c r="Z33" s="204" t="s">
        <v>118</v>
      </c>
      <c r="AA33" s="204">
        <v>1.1499999999999999</v>
      </c>
      <c r="AB33" s="336" t="s">
        <v>119</v>
      </c>
    </row>
    <row r="34" spans="1:29" s="13" customFormat="1" ht="23.25" customHeight="1">
      <c r="A34" s="9" t="s">
        <v>120</v>
      </c>
      <c r="B34" s="12"/>
      <c r="C34" s="125" t="s">
        <v>121</v>
      </c>
      <c r="D34" s="12"/>
      <c r="E34" s="12"/>
      <c r="F34" s="12"/>
      <c r="G34" s="334">
        <f>U5</f>
        <v>0.2</v>
      </c>
      <c r="H34" s="320" t="s">
        <v>30</v>
      </c>
      <c r="I34" s="118" t="s">
        <v>76</v>
      </c>
      <c r="J34" s="126"/>
      <c r="K34" s="12"/>
      <c r="L34" s="12"/>
      <c r="M34" s="12"/>
      <c r="N34" s="12"/>
      <c r="O34" s="12"/>
      <c r="P34" s="12"/>
      <c r="Q34" s="11"/>
      <c r="R34" s="114">
        <v>5</v>
      </c>
      <c r="S34" s="127">
        <v>1.08</v>
      </c>
      <c r="T34" s="115" t="s">
        <v>122</v>
      </c>
      <c r="U34" s="116">
        <v>1.5</v>
      </c>
      <c r="V34" s="12"/>
      <c r="X34" s="128"/>
      <c r="Y34" s="128"/>
      <c r="Z34" s="129" t="s">
        <v>123</v>
      </c>
      <c r="AA34" s="129">
        <v>1.2</v>
      </c>
    </row>
    <row r="35" spans="1:29" ht="23.25" customHeight="1">
      <c r="A35" s="21"/>
      <c r="B35" s="130"/>
      <c r="C35" s="500" t="e">
        <f>K27+K32</f>
        <v>#REF!</v>
      </c>
      <c r="D35" s="500"/>
      <c r="E35" s="500"/>
      <c r="F35" s="121" t="s">
        <v>173</v>
      </c>
      <c r="G35" s="121"/>
      <c r="H35" s="501">
        <f>U5</f>
        <v>0.2</v>
      </c>
      <c r="I35" s="501"/>
      <c r="J35" s="328">
        <f>J32</f>
        <v>0.95</v>
      </c>
      <c r="K35" s="455" t="e">
        <f>ROUND(C35*H35*J35,0)</f>
        <v>#REF!</v>
      </c>
      <c r="L35" s="453"/>
      <c r="M35" s="453"/>
      <c r="N35" s="453"/>
      <c r="O35" s="453"/>
      <c r="P35" s="107" t="s">
        <v>29</v>
      </c>
      <c r="Q35" s="108" t="e">
        <f>C35</f>
        <v>#REF!</v>
      </c>
      <c r="R35" s="114">
        <v>6</v>
      </c>
      <c r="S35" s="124">
        <v>1.1499999999999999</v>
      </c>
      <c r="T35" s="128" t="s">
        <v>124</v>
      </c>
      <c r="U35" s="7">
        <v>1.1000000000000001</v>
      </c>
      <c r="V35" s="336" t="e">
        <f>K35</f>
        <v>#REF!</v>
      </c>
    </row>
    <row r="36" spans="1:29" ht="23.25" customHeight="1">
      <c r="A36" s="9" t="s">
        <v>125</v>
      </c>
      <c r="B36" s="12"/>
      <c r="C36" s="502"/>
      <c r="D36" s="502"/>
      <c r="E36" s="502"/>
      <c r="F36" s="502"/>
      <c r="G36" s="12"/>
      <c r="H36" s="12"/>
      <c r="I36" s="12"/>
      <c r="J36" s="22" t="s">
        <v>174</v>
      </c>
      <c r="K36" s="455" t="e">
        <f>K37+K45+K58+K61+K64+K67</f>
        <v>#REF!</v>
      </c>
      <c r="L36" s="453"/>
      <c r="M36" s="453"/>
      <c r="N36" s="453"/>
      <c r="O36" s="453"/>
      <c r="P36" s="107" t="s">
        <v>29</v>
      </c>
      <c r="R36" s="114">
        <v>7</v>
      </c>
      <c r="S36" s="204">
        <v>1.23</v>
      </c>
    </row>
    <row r="37" spans="1:29" ht="23.25" customHeight="1">
      <c r="A37" s="21" t="s">
        <v>27</v>
      </c>
      <c r="B37" s="106" t="s">
        <v>126</v>
      </c>
      <c r="C37" s="329"/>
      <c r="D37" s="329"/>
      <c r="E37" s="131"/>
      <c r="F37" s="498"/>
      <c r="G37" s="496"/>
      <c r="H37" s="496"/>
      <c r="I37" s="121"/>
      <c r="J37" s="328">
        <f>J32</f>
        <v>0.95</v>
      </c>
      <c r="K37" s="455">
        <f>K43*J37</f>
        <v>171000</v>
      </c>
      <c r="L37" s="453"/>
      <c r="M37" s="453"/>
      <c r="N37" s="453"/>
      <c r="O37" s="453"/>
      <c r="P37" s="107" t="s">
        <v>29</v>
      </c>
      <c r="Q37" s="108">
        <f>K37</f>
        <v>171000</v>
      </c>
      <c r="R37" s="114">
        <v>8</v>
      </c>
      <c r="S37" s="132">
        <v>1.3</v>
      </c>
      <c r="T37" s="6"/>
      <c r="V37" s="12"/>
      <c r="W37" s="13"/>
      <c r="X37" s="13"/>
      <c r="Y37" s="13"/>
      <c r="Z37" s="13"/>
      <c r="AA37" s="13"/>
      <c r="AB37" s="13"/>
      <c r="AC37" s="13"/>
    </row>
    <row r="38" spans="1:29" ht="23.25" customHeight="1">
      <c r="B38" s="336" t="s">
        <v>127</v>
      </c>
      <c r="E38" s="336" t="s">
        <v>128</v>
      </c>
      <c r="R38" s="114">
        <v>9</v>
      </c>
      <c r="S38" s="204">
        <v>1.38</v>
      </c>
    </row>
    <row r="39" spans="1:29" s="133" customFormat="1" ht="15.75" customHeight="1">
      <c r="B39" s="134"/>
      <c r="C39" s="333"/>
      <c r="E39" s="120" t="s">
        <v>129</v>
      </c>
      <c r="G39" s="134"/>
      <c r="K39" s="497">
        <v>20000</v>
      </c>
      <c r="L39" s="497"/>
      <c r="M39" s="133" t="s">
        <v>29</v>
      </c>
      <c r="Q39" s="135"/>
      <c r="R39" s="128"/>
      <c r="S39" s="128"/>
      <c r="T39" s="128"/>
      <c r="U39" s="7"/>
      <c r="V39" s="336"/>
      <c r="W39" s="336"/>
      <c r="X39" s="336"/>
      <c r="Y39" s="336"/>
      <c r="Z39" s="336"/>
      <c r="AA39" s="336"/>
      <c r="AB39" s="336"/>
      <c r="AC39" s="336"/>
    </row>
    <row r="40" spans="1:29" s="133" customFormat="1" ht="15.75" customHeight="1" thickBot="1">
      <c r="B40" s="134"/>
      <c r="C40" s="333"/>
      <c r="E40" s="120" t="s">
        <v>130</v>
      </c>
      <c r="G40" s="134"/>
      <c r="K40" s="497">
        <v>0</v>
      </c>
      <c r="L40" s="497"/>
      <c r="M40" s="133" t="s">
        <v>29</v>
      </c>
      <c r="Q40" s="135"/>
      <c r="R40" s="128"/>
      <c r="S40" s="128"/>
      <c r="T40" s="128"/>
      <c r="U40" s="7"/>
      <c r="V40" s="336"/>
      <c r="W40" s="336"/>
      <c r="X40" s="336"/>
      <c r="Y40" s="336"/>
      <c r="Z40" s="336"/>
      <c r="AA40" s="336"/>
      <c r="AB40" s="336"/>
      <c r="AC40" s="336"/>
    </row>
    <row r="41" spans="1:29" s="133" customFormat="1" ht="15.75" customHeight="1" thickTop="1">
      <c r="B41" s="136"/>
      <c r="C41" s="137"/>
      <c r="E41" s="138" t="s">
        <v>131</v>
      </c>
      <c r="F41" s="139"/>
      <c r="G41" s="140"/>
      <c r="H41" s="139"/>
      <c r="I41" s="139"/>
      <c r="J41" s="139"/>
      <c r="K41" s="499">
        <f>SUM(K39:K40)</f>
        <v>20000</v>
      </c>
      <c r="L41" s="499"/>
      <c r="M41" s="139" t="s">
        <v>29</v>
      </c>
      <c r="Q41" s="135"/>
      <c r="R41" s="128"/>
      <c r="S41" s="128"/>
      <c r="T41" s="128"/>
      <c r="U41" s="7"/>
    </row>
    <row r="42" spans="1:29" s="133" customFormat="1" ht="15.75" customHeight="1">
      <c r="B42" s="136"/>
      <c r="C42" s="137"/>
      <c r="E42" s="141"/>
      <c r="F42" s="342"/>
      <c r="G42" s="136"/>
      <c r="H42" s="342"/>
      <c r="I42" s="342"/>
      <c r="J42" s="342"/>
      <c r="K42" s="137"/>
      <c r="L42" s="137"/>
      <c r="M42" s="342"/>
      <c r="Q42" s="135"/>
      <c r="R42" s="128"/>
      <c r="S42" s="128"/>
      <c r="T42" s="128"/>
      <c r="U42" s="7"/>
    </row>
    <row r="43" spans="1:29" ht="15.75" customHeight="1">
      <c r="B43" s="142"/>
      <c r="C43" s="470">
        <f>$K$41</f>
        <v>20000</v>
      </c>
      <c r="D43" s="471"/>
      <c r="E43" s="471"/>
      <c r="F43" s="452" t="s">
        <v>132</v>
      </c>
      <c r="G43" s="472"/>
      <c r="H43" s="491">
        <f>$P$21</f>
        <v>9</v>
      </c>
      <c r="I43" s="491"/>
      <c r="J43" s="330" t="s">
        <v>133</v>
      </c>
      <c r="K43" s="452">
        <f>ROUND(C43*H43,0)</f>
        <v>180000</v>
      </c>
      <c r="L43" s="452"/>
      <c r="M43" s="471"/>
      <c r="N43" s="330" t="s">
        <v>29</v>
      </c>
      <c r="Q43" s="39">
        <f>H43</f>
        <v>9</v>
      </c>
      <c r="V43" s="133"/>
      <c r="W43" s="133"/>
      <c r="X43" s="133"/>
      <c r="Y43" s="133"/>
      <c r="Z43" s="133"/>
      <c r="AA43" s="133"/>
      <c r="AB43" s="133"/>
      <c r="AC43" s="133"/>
    </row>
    <row r="44" spans="1:29" s="144" customFormat="1" ht="15.75" customHeight="1">
      <c r="A44" s="336"/>
      <c r="B44" s="336"/>
      <c r="C44" s="336"/>
      <c r="D44" s="336"/>
      <c r="E44" s="336"/>
      <c r="F44" s="336"/>
      <c r="G44" s="336"/>
      <c r="H44" s="336"/>
      <c r="I44" s="336"/>
      <c r="J44" s="336"/>
      <c r="K44" s="336"/>
      <c r="L44" s="336"/>
      <c r="M44" s="336"/>
      <c r="N44" s="336"/>
      <c r="O44" s="336"/>
      <c r="P44" s="336"/>
      <c r="Q44" s="143"/>
      <c r="R44" s="128"/>
      <c r="S44" s="128"/>
      <c r="T44" s="128"/>
      <c r="U44" s="7"/>
      <c r="V44" s="133"/>
      <c r="W44" s="133"/>
      <c r="X44" s="133"/>
      <c r="Y44" s="133"/>
      <c r="Z44" s="133"/>
      <c r="AA44" s="133"/>
      <c r="AB44" s="133"/>
      <c r="AC44" s="133"/>
    </row>
    <row r="45" spans="1:29" ht="15.75" customHeight="1">
      <c r="A45" s="21" t="s">
        <v>27</v>
      </c>
      <c r="B45" s="106" t="s">
        <v>67</v>
      </c>
      <c r="C45" s="329"/>
      <c r="D45" s="329"/>
      <c r="E45" s="329"/>
      <c r="F45" s="495"/>
      <c r="G45" s="496"/>
      <c r="H45" s="496"/>
      <c r="I45" s="145"/>
      <c r="J45" s="328">
        <f>J32</f>
        <v>0.95</v>
      </c>
      <c r="K45" s="455" t="e">
        <f>K56*J45</f>
        <v>#REF!</v>
      </c>
      <c r="L45" s="453"/>
      <c r="M45" s="453"/>
      <c r="N45" s="453"/>
      <c r="O45" s="453"/>
      <c r="P45" s="107" t="s">
        <v>29</v>
      </c>
      <c r="Q45" s="108" t="e">
        <f>K45</f>
        <v>#REF!</v>
      </c>
      <c r="V45" s="133"/>
      <c r="W45" s="133"/>
      <c r="X45" s="133"/>
      <c r="Y45" s="133"/>
      <c r="Z45" s="133"/>
      <c r="AA45" s="133"/>
      <c r="AB45" s="133"/>
      <c r="AC45" s="133"/>
    </row>
    <row r="46" spans="1:29" ht="18" customHeight="1">
      <c r="B46" s="336" t="s">
        <v>134</v>
      </c>
      <c r="K46" s="331"/>
      <c r="L46" s="331"/>
      <c r="M46" s="331"/>
      <c r="N46" s="331"/>
    </row>
    <row r="47" spans="1:29" s="133" customFormat="1" ht="18" customHeight="1">
      <c r="B47" s="333"/>
      <c r="C47" s="497">
        <v>19570000</v>
      </c>
      <c r="D47" s="453"/>
      <c r="E47" s="453"/>
      <c r="F47" s="497" t="s">
        <v>135</v>
      </c>
      <c r="G47" s="497"/>
      <c r="H47" s="333" t="s">
        <v>30</v>
      </c>
      <c r="I47" s="360" t="e">
        <f>U8</f>
        <v>#REF!</v>
      </c>
      <c r="J47" s="333" t="s">
        <v>136</v>
      </c>
      <c r="K47" s="493" t="e">
        <f>ROUND(C47*I47*10^(-7),0)</f>
        <v>#REF!</v>
      </c>
      <c r="L47" s="494"/>
      <c r="M47" s="333" t="s">
        <v>137</v>
      </c>
      <c r="N47" s="325"/>
      <c r="Q47" s="135"/>
      <c r="R47" s="146"/>
      <c r="S47" s="146"/>
      <c r="T47" s="146"/>
      <c r="U47" s="147"/>
      <c r="V47" s="144"/>
      <c r="W47" s="144"/>
      <c r="X47" s="144"/>
      <c r="Y47" s="144"/>
      <c r="Z47" s="144"/>
      <c r="AA47" s="144"/>
      <c r="AB47" s="144"/>
      <c r="AC47" s="144"/>
    </row>
    <row r="48" spans="1:29" s="133" customFormat="1" ht="15.75" customHeight="1">
      <c r="B48" s="333"/>
      <c r="C48" s="333"/>
      <c r="D48" s="333"/>
      <c r="E48" s="333" t="e">
        <f>K47</f>
        <v>#REF!</v>
      </c>
      <c r="F48" s="497" t="s">
        <v>42</v>
      </c>
      <c r="G48" s="497"/>
      <c r="H48" s="333" t="s">
        <v>30</v>
      </c>
      <c r="I48" s="333">
        <v>8</v>
      </c>
      <c r="J48" s="333" t="s">
        <v>138</v>
      </c>
      <c r="K48" s="493" t="e">
        <f>ROUND(E48*I48,0)</f>
        <v>#REF!</v>
      </c>
      <c r="L48" s="493"/>
      <c r="M48" s="333" t="s">
        <v>139</v>
      </c>
      <c r="N48" s="325"/>
      <c r="Q48" s="135"/>
      <c r="R48" s="128"/>
      <c r="S48" s="128"/>
      <c r="T48" s="128"/>
      <c r="U48" s="7"/>
      <c r="V48" s="336"/>
      <c r="W48" s="336"/>
      <c r="X48" s="336"/>
      <c r="Y48" s="336"/>
      <c r="Z48" s="336"/>
      <c r="AA48" s="336"/>
      <c r="AB48" s="336"/>
      <c r="AC48" s="336"/>
    </row>
    <row r="49" spans="1:29" ht="15.75" customHeight="1">
      <c r="D49" s="332"/>
      <c r="E49" s="332" t="s">
        <v>140</v>
      </c>
      <c r="F49" s="332"/>
      <c r="G49" s="332"/>
      <c r="H49" s="332"/>
      <c r="I49" s="148" t="s">
        <v>141</v>
      </c>
      <c r="J49" s="332"/>
      <c r="K49" s="488" t="e">
        <f>K48</f>
        <v>#REF!</v>
      </c>
      <c r="L49" s="488"/>
      <c r="M49" s="326" t="s">
        <v>139</v>
      </c>
      <c r="N49" s="326"/>
    </row>
    <row r="50" spans="1:29" ht="15.75" customHeight="1">
      <c r="B50" s="336" t="s">
        <v>142</v>
      </c>
      <c r="I50" s="149"/>
      <c r="K50" s="331"/>
      <c r="L50" s="331"/>
      <c r="M50" s="331"/>
      <c r="N50" s="331"/>
      <c r="V50" s="133"/>
      <c r="W50" s="133"/>
      <c r="X50" s="133"/>
      <c r="Y50" s="133"/>
      <c r="Z50" s="133"/>
      <c r="AA50" s="133"/>
      <c r="AB50" s="133"/>
      <c r="AC50" s="133"/>
    </row>
    <row r="51" spans="1:29" s="133" customFormat="1" ht="15.75" customHeight="1">
      <c r="B51" s="492" t="s">
        <v>143</v>
      </c>
      <c r="C51" s="492"/>
      <c r="D51" s="493" t="e">
        <f>U8</f>
        <v>#REF!</v>
      </c>
      <c r="E51" s="494"/>
      <c r="F51" s="333" t="s">
        <v>144</v>
      </c>
      <c r="H51" s="333" t="s">
        <v>30</v>
      </c>
      <c r="I51" s="150">
        <v>10</v>
      </c>
      <c r="J51" s="333" t="s">
        <v>145</v>
      </c>
      <c r="K51" s="493" t="e">
        <f>D51*I51</f>
        <v>#REF!</v>
      </c>
      <c r="L51" s="493"/>
      <c r="M51" s="333" t="s">
        <v>139</v>
      </c>
      <c r="N51" s="325"/>
      <c r="Q51" s="135"/>
      <c r="R51" s="128"/>
      <c r="S51" s="128"/>
      <c r="T51" s="128"/>
      <c r="U51" s="7"/>
    </row>
    <row r="52" spans="1:29" s="133" customFormat="1" ht="15.75" customHeight="1">
      <c r="B52" s="492" t="s">
        <v>146</v>
      </c>
      <c r="C52" s="492"/>
      <c r="D52" s="493" t="e">
        <f>K51</f>
        <v>#REF!</v>
      </c>
      <c r="E52" s="494"/>
      <c r="F52" s="333" t="s">
        <v>144</v>
      </c>
      <c r="H52" s="333" t="s">
        <v>30</v>
      </c>
      <c r="I52" s="151">
        <v>0.1</v>
      </c>
      <c r="J52" s="333"/>
      <c r="K52" s="493" t="e">
        <f>ROUND(D52*I52,0)</f>
        <v>#REF!</v>
      </c>
      <c r="L52" s="493"/>
      <c r="M52" s="333" t="s">
        <v>139</v>
      </c>
      <c r="N52" s="325"/>
      <c r="Q52" s="135"/>
      <c r="R52" s="128"/>
      <c r="S52" s="128"/>
      <c r="T52" s="128"/>
      <c r="U52" s="7"/>
      <c r="V52" s="336"/>
      <c r="W52" s="336"/>
      <c r="X52" s="336"/>
      <c r="Y52" s="336"/>
      <c r="Z52" s="336"/>
      <c r="AA52" s="336"/>
      <c r="AB52" s="336"/>
      <c r="AC52" s="336"/>
    </row>
    <row r="53" spans="1:29" ht="15.75" customHeight="1" thickBot="1">
      <c r="D53" s="332"/>
      <c r="E53" s="332" t="s">
        <v>140</v>
      </c>
      <c r="F53" s="332"/>
      <c r="G53" s="332"/>
      <c r="H53" s="332"/>
      <c r="I53" s="148" t="s">
        <v>141</v>
      </c>
      <c r="J53" s="332"/>
      <c r="K53" s="488" t="e">
        <f>K51+K52</f>
        <v>#REF!</v>
      </c>
      <c r="L53" s="488"/>
      <c r="M53" s="326" t="s">
        <v>139</v>
      </c>
      <c r="N53" s="326"/>
    </row>
    <row r="54" spans="1:29" ht="15.75" customHeight="1" thickTop="1">
      <c r="D54" s="152"/>
      <c r="E54" s="152" t="s">
        <v>147</v>
      </c>
      <c r="F54" s="152"/>
      <c r="G54" s="152"/>
      <c r="H54" s="152"/>
      <c r="I54" s="153" t="s">
        <v>141</v>
      </c>
      <c r="J54" s="152"/>
      <c r="K54" s="489" t="e">
        <f>ROUND(K49+K53,0)</f>
        <v>#REF!</v>
      </c>
      <c r="L54" s="489"/>
      <c r="M54" s="335" t="s">
        <v>139</v>
      </c>
      <c r="N54" s="335"/>
      <c r="V54" s="133"/>
      <c r="W54" s="133"/>
      <c r="X54" s="133"/>
      <c r="Y54" s="133"/>
      <c r="Z54" s="133"/>
      <c r="AA54" s="133"/>
      <c r="AB54" s="133"/>
      <c r="AC54" s="133"/>
    </row>
    <row r="55" spans="1:29" ht="15.75" customHeight="1">
      <c r="I55" s="149"/>
      <c r="K55" s="331"/>
      <c r="L55" s="331"/>
      <c r="M55" s="331"/>
      <c r="N55" s="331"/>
      <c r="V55" s="133"/>
      <c r="W55" s="133"/>
      <c r="X55" s="133"/>
      <c r="Y55" s="133"/>
      <c r="Z55" s="133"/>
      <c r="AA55" s="133"/>
      <c r="AB55" s="133"/>
      <c r="AC55" s="133"/>
    </row>
    <row r="56" spans="1:29" ht="15.75" customHeight="1">
      <c r="B56" s="142"/>
      <c r="C56" s="470" t="e">
        <f>K54</f>
        <v>#REF!</v>
      </c>
      <c r="D56" s="490"/>
      <c r="E56" s="490"/>
      <c r="F56" s="452" t="s">
        <v>132</v>
      </c>
      <c r="G56" s="472"/>
      <c r="H56" s="491">
        <f>ROUND(P21/4,0)</f>
        <v>2</v>
      </c>
      <c r="I56" s="491"/>
      <c r="J56" s="330" t="s">
        <v>165</v>
      </c>
      <c r="K56" s="452" t="e">
        <f>ROUND(C56*H56,0)</f>
        <v>#REF!</v>
      </c>
      <c r="L56" s="452"/>
      <c r="M56" s="471"/>
      <c r="N56" s="330" t="s">
        <v>29</v>
      </c>
      <c r="Q56" s="39">
        <f>H56</f>
        <v>2</v>
      </c>
      <c r="R56" s="128" t="s">
        <v>148</v>
      </c>
    </row>
    <row r="57" spans="1:29" s="144" customFormat="1" ht="15.75" customHeight="1">
      <c r="A57" s="336"/>
      <c r="B57" s="336"/>
      <c r="C57" s="336"/>
      <c r="D57" s="336"/>
      <c r="E57" s="336"/>
      <c r="F57" s="336"/>
      <c r="G57" s="336"/>
      <c r="H57" s="336"/>
      <c r="I57" s="149"/>
      <c r="J57" s="336"/>
      <c r="K57" s="331"/>
      <c r="L57" s="331"/>
      <c r="M57" s="331"/>
      <c r="N57" s="331"/>
      <c r="O57" s="336"/>
      <c r="P57" s="336"/>
      <c r="Q57" s="143"/>
      <c r="R57" s="128"/>
      <c r="S57" s="128"/>
      <c r="T57" s="128"/>
      <c r="U57" s="7"/>
      <c r="V57" s="336"/>
      <c r="W57" s="336"/>
      <c r="X57" s="336"/>
      <c r="Y57" s="336"/>
      <c r="Z57" s="336"/>
      <c r="AA57" s="336"/>
      <c r="AB57" s="336"/>
      <c r="AC57" s="336"/>
    </row>
    <row r="58" spans="1:29" ht="15.75" customHeight="1">
      <c r="A58" s="21" t="s">
        <v>27</v>
      </c>
      <c r="B58" s="106" t="s">
        <v>69</v>
      </c>
      <c r="C58" s="319" t="s">
        <v>149</v>
      </c>
      <c r="D58" s="329"/>
      <c r="E58" s="329"/>
      <c r="F58" s="331"/>
      <c r="G58" s="319"/>
      <c r="H58" s="8"/>
      <c r="I58" s="154"/>
      <c r="J58" s="328">
        <f>J32</f>
        <v>0.95</v>
      </c>
      <c r="K58" s="455" t="e">
        <f>K59*J58</f>
        <v>#REF!</v>
      </c>
      <c r="L58" s="453"/>
      <c r="M58" s="453"/>
      <c r="N58" s="453"/>
      <c r="O58" s="453"/>
      <c r="P58" s="107" t="s">
        <v>29</v>
      </c>
      <c r="Q58" s="108"/>
      <c r="R58" s="128" t="s">
        <v>150</v>
      </c>
    </row>
    <row r="59" spans="1:29" ht="18" customHeight="1">
      <c r="B59" s="142" t="s">
        <v>151</v>
      </c>
      <c r="C59" s="330"/>
      <c r="D59" s="155"/>
      <c r="E59" s="324">
        <f>ROUND(P21*40%,1)</f>
        <v>3.6</v>
      </c>
      <c r="F59" s="486" t="s">
        <v>152</v>
      </c>
      <c r="G59" s="486"/>
      <c r="H59" s="452" t="e">
        <f>U10</f>
        <v>#REF!</v>
      </c>
      <c r="I59" s="452"/>
      <c r="J59" s="330" t="s">
        <v>153</v>
      </c>
      <c r="K59" s="452" t="e">
        <f>ROUND(E59*H59,0)</f>
        <v>#REF!</v>
      </c>
      <c r="L59" s="452"/>
      <c r="M59" s="453"/>
      <c r="N59" s="330" t="s">
        <v>29</v>
      </c>
      <c r="Q59" s="39">
        <f>E59</f>
        <v>3.6</v>
      </c>
      <c r="R59" s="128" t="s">
        <v>154</v>
      </c>
      <c r="U59" s="7" t="e">
        <f>K58</f>
        <v>#REF!</v>
      </c>
    </row>
    <row r="60" spans="1:29" ht="15.75" customHeight="1">
      <c r="D60" s="330"/>
      <c r="E60" s="330"/>
      <c r="F60" s="330"/>
      <c r="G60" s="330"/>
      <c r="H60" s="330"/>
      <c r="I60" s="330"/>
      <c r="J60" s="330"/>
      <c r="K60" s="330"/>
      <c r="L60" s="330"/>
      <c r="M60" s="330"/>
      <c r="N60" s="330"/>
      <c r="R60" s="146"/>
      <c r="S60" s="146"/>
      <c r="T60" s="146"/>
      <c r="U60" s="147"/>
      <c r="V60" s="144"/>
      <c r="W60" s="144"/>
      <c r="X60" s="144"/>
      <c r="Y60" s="144"/>
      <c r="Z60" s="144"/>
      <c r="AA60" s="144"/>
      <c r="AB60" s="144"/>
      <c r="AC60" s="144"/>
    </row>
    <row r="61" spans="1:29" ht="15.75" customHeight="1">
      <c r="A61" s="21" t="s">
        <v>27</v>
      </c>
      <c r="B61" s="106" t="s">
        <v>155</v>
      </c>
      <c r="C61" s="329"/>
      <c r="D61" s="329"/>
      <c r="E61" s="329"/>
      <c r="F61" s="487"/>
      <c r="G61" s="453"/>
      <c r="H61" s="8"/>
      <c r="I61" s="154"/>
      <c r="J61" s="328">
        <f>J32</f>
        <v>0.95</v>
      </c>
      <c r="K61" s="455" t="e">
        <f>K62*J61</f>
        <v>#REF!</v>
      </c>
      <c r="L61" s="453"/>
      <c r="M61" s="453"/>
      <c r="N61" s="453"/>
      <c r="O61" s="453"/>
      <c r="P61" s="107" t="s">
        <v>29</v>
      </c>
      <c r="Q61" s="108" t="e">
        <f>K61</f>
        <v>#REF!</v>
      </c>
      <c r="R61" s="128" t="s">
        <v>156</v>
      </c>
    </row>
    <row r="62" spans="1:29" ht="18" customHeight="1">
      <c r="B62" s="142" t="s">
        <v>157</v>
      </c>
      <c r="C62" s="324">
        <f>P21</f>
        <v>9</v>
      </c>
      <c r="D62" s="155" t="s">
        <v>158</v>
      </c>
      <c r="E62" s="330"/>
      <c r="F62" s="452" t="e">
        <f>U7</f>
        <v>#REF!</v>
      </c>
      <c r="G62" s="452"/>
      <c r="H62" s="452" t="s">
        <v>159</v>
      </c>
      <c r="I62" s="452"/>
      <c r="J62" s="330" t="s">
        <v>160</v>
      </c>
      <c r="K62" s="452" t="e">
        <f>ROUND(C62*F62*0.1,0)</f>
        <v>#REF!</v>
      </c>
      <c r="L62" s="452"/>
      <c r="M62" s="453"/>
      <c r="N62" s="330" t="s">
        <v>29</v>
      </c>
    </row>
    <row r="63" spans="1:29" ht="15.75" customHeight="1"/>
    <row r="64" spans="1:29" ht="15.75" customHeight="1">
      <c r="A64" s="21" t="s">
        <v>27</v>
      </c>
      <c r="B64" s="106" t="s">
        <v>161</v>
      </c>
      <c r="C64" s="483" t="s">
        <v>162</v>
      </c>
      <c r="D64" s="484"/>
      <c r="E64" s="484"/>
      <c r="F64" s="485">
        <v>0.05</v>
      </c>
      <c r="G64" s="485"/>
      <c r="H64" s="8"/>
      <c r="I64" s="154"/>
      <c r="J64" s="328">
        <f>J32</f>
        <v>0.95</v>
      </c>
      <c r="K64" s="455" t="e">
        <f>K65*J64</f>
        <v>#REF!</v>
      </c>
      <c r="L64" s="453"/>
      <c r="M64" s="453"/>
      <c r="N64" s="453"/>
      <c r="O64" s="453"/>
      <c r="P64" s="107" t="s">
        <v>29</v>
      </c>
      <c r="Q64" s="108" t="e">
        <f>K64</f>
        <v>#REF!</v>
      </c>
    </row>
    <row r="65" spans="1:29" ht="18" customHeight="1">
      <c r="B65" s="156"/>
      <c r="C65" s="324">
        <f>P19</f>
        <v>24</v>
      </c>
      <c r="D65" s="155" t="s">
        <v>158</v>
      </c>
      <c r="E65" s="330"/>
      <c r="F65" s="452" t="e">
        <f>U7</f>
        <v>#REF!</v>
      </c>
      <c r="G65" s="452"/>
      <c r="H65" s="452" t="s">
        <v>159</v>
      </c>
      <c r="I65" s="452"/>
      <c r="J65" s="157">
        <v>0.05</v>
      </c>
      <c r="K65" s="452" t="e">
        <f>INT(C65*F65*J65)</f>
        <v>#REF!</v>
      </c>
      <c r="L65" s="452"/>
      <c r="M65" s="453"/>
      <c r="N65" s="330" t="s">
        <v>29</v>
      </c>
    </row>
    <row r="66" spans="1:29" ht="15.75" customHeight="1"/>
    <row r="67" spans="1:29" ht="15.75" customHeight="1">
      <c r="A67" s="182" t="s">
        <v>27</v>
      </c>
      <c r="B67" s="183" t="s">
        <v>43</v>
      </c>
      <c r="C67" s="184"/>
      <c r="D67" s="184"/>
      <c r="E67" s="184"/>
      <c r="F67" s="477"/>
      <c r="G67" s="478"/>
      <c r="H67" s="478"/>
      <c r="I67" s="185"/>
      <c r="J67" s="328">
        <f>J32</f>
        <v>0.95</v>
      </c>
      <c r="K67" s="479">
        <f>L77*J67</f>
        <v>82270</v>
      </c>
      <c r="L67" s="480"/>
      <c r="M67" s="480"/>
      <c r="N67" s="480"/>
      <c r="O67" s="480"/>
      <c r="P67" s="108" t="s">
        <v>29</v>
      </c>
      <c r="Q67" s="176">
        <f>K67</f>
        <v>82270</v>
      </c>
      <c r="R67" s="177"/>
      <c r="S67" s="177"/>
    </row>
    <row r="68" spans="1:29" ht="15" customHeight="1">
      <c r="A68" s="39"/>
      <c r="B68" s="186" t="s">
        <v>179</v>
      </c>
      <c r="C68" s="361">
        <v>3</v>
      </c>
      <c r="D68" s="187" t="s">
        <v>180</v>
      </c>
      <c r="E68" s="187"/>
      <c r="F68" s="187"/>
      <c r="G68" s="187"/>
      <c r="H68" s="187"/>
      <c r="I68" s="187"/>
      <c r="J68" s="187"/>
      <c r="K68" s="187"/>
      <c r="L68" s="187"/>
      <c r="M68" s="187"/>
      <c r="N68" s="187"/>
      <c r="O68" s="187"/>
      <c r="P68" s="188"/>
      <c r="Q68" s="178"/>
      <c r="R68" s="177" t="s">
        <v>28</v>
      </c>
      <c r="S68" s="177" t="s">
        <v>166</v>
      </c>
    </row>
    <row r="69" spans="1:29" ht="15" customHeight="1">
      <c r="A69" s="39"/>
      <c r="B69" s="339" t="s">
        <v>32</v>
      </c>
      <c r="C69" s="187"/>
      <c r="D69" s="187"/>
      <c r="E69" s="187"/>
      <c r="F69" s="187"/>
      <c r="G69" s="187"/>
      <c r="H69" s="187"/>
      <c r="I69" s="187"/>
      <c r="J69" s="187"/>
      <c r="K69" s="187"/>
      <c r="L69" s="187"/>
      <c r="M69" s="187"/>
      <c r="N69" s="187"/>
      <c r="O69" s="187"/>
      <c r="P69" s="188"/>
      <c r="Q69" s="178"/>
      <c r="R69" s="177" t="s">
        <v>26</v>
      </c>
      <c r="S69" s="177" t="s">
        <v>167</v>
      </c>
    </row>
    <row r="70" spans="1:29" ht="15" customHeight="1">
      <c r="A70" s="39"/>
      <c r="B70" s="481" t="s">
        <v>168</v>
      </c>
      <c r="C70" s="481"/>
      <c r="D70" s="481"/>
      <c r="E70" s="481"/>
      <c r="F70" s="481"/>
      <c r="G70" s="481"/>
      <c r="H70" s="481"/>
      <c r="I70" s="481"/>
      <c r="J70" s="482"/>
      <c r="K70" s="482"/>
      <c r="L70" s="187"/>
      <c r="M70" s="187"/>
      <c r="N70" s="187"/>
      <c r="O70" s="187"/>
      <c r="P70" s="188"/>
      <c r="Q70" s="178"/>
      <c r="R70" s="177" t="s">
        <v>164</v>
      </c>
      <c r="S70" s="177"/>
    </row>
    <row r="71" spans="1:29" ht="15" customHeight="1">
      <c r="A71" s="39"/>
      <c r="B71" s="362" t="s">
        <v>33</v>
      </c>
      <c r="C71" s="362"/>
      <c r="D71" s="362"/>
      <c r="E71" s="362"/>
      <c r="F71" s="362"/>
      <c r="G71" s="362"/>
      <c r="H71" s="362"/>
      <c r="I71" s="362"/>
      <c r="J71" s="363"/>
      <c r="K71" s="363"/>
      <c r="L71" s="364"/>
      <c r="M71" s="364"/>
      <c r="N71" s="364"/>
      <c r="O71" s="364"/>
      <c r="P71" s="368"/>
      <c r="Q71" s="178"/>
      <c r="R71" s="177"/>
      <c r="S71" s="177"/>
    </row>
    <row r="72" spans="1:29" ht="15" customHeight="1">
      <c r="A72" s="39"/>
      <c r="B72" s="473" t="s">
        <v>181</v>
      </c>
      <c r="C72" s="474"/>
      <c r="D72" s="474"/>
      <c r="E72" s="474"/>
      <c r="F72" s="474"/>
      <c r="G72" s="474"/>
      <c r="H72" s="474"/>
      <c r="I72" s="474"/>
      <c r="J72" s="474"/>
      <c r="K72" s="474"/>
      <c r="L72" s="187"/>
      <c r="M72" s="187"/>
      <c r="N72" s="187"/>
      <c r="O72" s="187"/>
      <c r="P72" s="188"/>
      <c r="Q72" s="178"/>
      <c r="R72" s="177"/>
      <c r="S72" s="177"/>
    </row>
    <row r="73" spans="1:29" ht="15" customHeight="1">
      <c r="A73" s="39"/>
      <c r="B73" s="338" t="s">
        <v>194</v>
      </c>
      <c r="C73" s="187"/>
      <c r="D73" s="187"/>
      <c r="E73" s="187"/>
      <c r="F73" s="187"/>
      <c r="G73" s="187"/>
      <c r="H73" s="338" t="s">
        <v>95</v>
      </c>
      <c r="I73" s="205">
        <v>12150</v>
      </c>
      <c r="J73" s="209">
        <f>C68</f>
        <v>3</v>
      </c>
      <c r="K73" s="475">
        <v>5150</v>
      </c>
      <c r="L73" s="475"/>
      <c r="M73" s="468">
        <f>I73*J73+K73</f>
        <v>41600</v>
      </c>
      <c r="N73" s="468"/>
      <c r="O73" s="468"/>
      <c r="P73" s="189" t="s">
        <v>34</v>
      </c>
      <c r="Q73" s="178"/>
      <c r="R73" s="177"/>
      <c r="S73" s="177"/>
    </row>
    <row r="74" spans="1:29" s="133" customFormat="1" ht="15" customHeight="1">
      <c r="A74" s="135"/>
      <c r="B74" s="190" t="s">
        <v>35</v>
      </c>
      <c r="C74" s="337"/>
      <c r="D74" s="476"/>
      <c r="E74" s="476"/>
      <c r="F74" s="337"/>
      <c r="G74" s="337"/>
      <c r="H74" s="469"/>
      <c r="I74" s="469"/>
      <c r="J74" s="337"/>
      <c r="K74" s="469"/>
      <c r="L74" s="469"/>
      <c r="M74" s="337"/>
      <c r="N74" s="337"/>
      <c r="O74" s="187"/>
      <c r="P74" s="188"/>
      <c r="Q74" s="179"/>
      <c r="R74" s="177"/>
      <c r="S74" s="177"/>
      <c r="T74" s="128"/>
      <c r="U74" s="7"/>
      <c r="V74" s="336"/>
      <c r="W74" s="336"/>
      <c r="X74" s="336"/>
      <c r="Y74" s="336"/>
      <c r="Z74" s="336"/>
      <c r="AA74" s="336"/>
      <c r="AB74" s="336"/>
      <c r="AC74" s="336"/>
    </row>
    <row r="75" spans="1:29" s="133" customFormat="1" ht="15" customHeight="1">
      <c r="A75" s="135"/>
      <c r="B75" s="191" t="s">
        <v>195</v>
      </c>
      <c r="C75" s="192"/>
      <c r="D75" s="193"/>
      <c r="E75" s="193"/>
      <c r="F75" s="337"/>
      <c r="G75" s="337"/>
      <c r="H75" s="206" t="s">
        <v>95</v>
      </c>
      <c r="I75" s="205">
        <v>300</v>
      </c>
      <c r="J75" s="207">
        <f>C68</f>
        <v>3</v>
      </c>
      <c r="K75" s="208">
        <v>50</v>
      </c>
      <c r="L75" s="468">
        <f>I75*J75*K75</f>
        <v>45000</v>
      </c>
      <c r="M75" s="468"/>
      <c r="N75" s="468"/>
      <c r="O75" s="468"/>
      <c r="P75" s="189" t="s">
        <v>34</v>
      </c>
      <c r="Q75" s="179"/>
      <c r="R75" s="177"/>
      <c r="S75" s="177"/>
      <c r="T75" s="128"/>
      <c r="U75" s="7"/>
      <c r="V75" s="336"/>
      <c r="W75" s="336"/>
      <c r="X75" s="336"/>
      <c r="Y75" s="336"/>
      <c r="Z75" s="336"/>
      <c r="AA75" s="336"/>
      <c r="AB75" s="336"/>
      <c r="AC75" s="336"/>
    </row>
    <row r="76" spans="1:29" s="133" customFormat="1" ht="15" customHeight="1">
      <c r="A76" s="135"/>
      <c r="B76" s="190" t="s">
        <v>36</v>
      </c>
      <c r="C76" s="187"/>
      <c r="D76" s="187"/>
      <c r="E76" s="187"/>
      <c r="F76" s="187"/>
      <c r="G76" s="187"/>
      <c r="H76" s="187"/>
      <c r="I76" s="187"/>
      <c r="J76" s="187"/>
      <c r="K76" s="469"/>
      <c r="L76" s="469"/>
      <c r="M76" s="187"/>
      <c r="N76" s="187"/>
      <c r="O76" s="187"/>
      <c r="P76" s="188"/>
      <c r="Q76" s="179"/>
      <c r="R76" s="177"/>
      <c r="S76" s="177"/>
      <c r="T76" s="128"/>
      <c r="U76" s="7"/>
      <c r="V76" s="336"/>
      <c r="W76" s="336"/>
      <c r="X76" s="336"/>
      <c r="Y76" s="336"/>
      <c r="Z76" s="336"/>
      <c r="AA76" s="336"/>
      <c r="AB76" s="336"/>
      <c r="AC76" s="336"/>
    </row>
    <row r="77" spans="1:29" ht="15" customHeight="1">
      <c r="A77" s="39"/>
      <c r="B77" s="338" t="s">
        <v>37</v>
      </c>
      <c r="C77" s="187"/>
      <c r="D77" s="187"/>
      <c r="E77" s="187"/>
      <c r="F77" s="187"/>
      <c r="G77" s="187"/>
      <c r="H77" s="187"/>
      <c r="I77" s="187" t="str">
        <f>M73&amp;"  +  "&amp;L75&amp;"   ="</f>
        <v>41600  +  45000   =</v>
      </c>
      <c r="J77" s="187"/>
      <c r="K77" s="187"/>
      <c r="L77" s="468">
        <f>M73+L75</f>
        <v>86600</v>
      </c>
      <c r="M77" s="468"/>
      <c r="N77" s="468"/>
      <c r="O77" s="468"/>
      <c r="P77" s="189" t="s">
        <v>34</v>
      </c>
      <c r="Q77" s="178"/>
      <c r="R77" s="177"/>
      <c r="S77" s="177"/>
      <c r="V77" s="133"/>
      <c r="W77" s="133"/>
      <c r="X77" s="133"/>
      <c r="Y77" s="133"/>
      <c r="Z77" s="133"/>
      <c r="AA77" s="133"/>
      <c r="AB77" s="133"/>
      <c r="AC77" s="133"/>
    </row>
    <row r="78" spans="1:29" ht="15" customHeight="1">
      <c r="B78" s="142"/>
      <c r="C78" s="470"/>
      <c r="D78" s="471"/>
      <c r="E78" s="471"/>
      <c r="F78" s="452"/>
      <c r="G78" s="472"/>
      <c r="H78" s="452"/>
      <c r="I78" s="452"/>
      <c r="J78" s="330"/>
      <c r="K78" s="452"/>
      <c r="L78" s="452"/>
      <c r="M78" s="471"/>
      <c r="N78" s="330"/>
      <c r="V78" s="133"/>
      <c r="W78" s="133"/>
      <c r="X78" s="133"/>
      <c r="Y78" s="133"/>
      <c r="Z78" s="133"/>
      <c r="AA78" s="133"/>
      <c r="AB78" s="133"/>
      <c r="AC78" s="133"/>
    </row>
    <row r="79" spans="1:29" s="3" customFormat="1" ht="20.100000000000001" customHeight="1">
      <c r="A79" s="4"/>
      <c r="B79" s="4"/>
      <c r="C79" s="4"/>
      <c r="D79" s="4"/>
      <c r="E79" s="4"/>
      <c r="F79" s="4"/>
      <c r="G79" s="4"/>
      <c r="H79" s="4"/>
      <c r="I79" s="4"/>
      <c r="J79" s="4"/>
      <c r="K79" s="4"/>
    </row>
    <row r="80" spans="1:29" s="144" customFormat="1" ht="15.75" customHeight="1">
      <c r="A80" s="336"/>
      <c r="B80" s="336"/>
      <c r="C80" s="336"/>
      <c r="D80" s="336"/>
      <c r="E80" s="336"/>
      <c r="F80" s="336"/>
      <c r="G80" s="336"/>
      <c r="H80" s="336"/>
      <c r="I80" s="336"/>
      <c r="J80" s="336"/>
      <c r="K80" s="336"/>
      <c r="L80" s="336"/>
      <c r="M80" s="336"/>
      <c r="N80" s="336"/>
      <c r="O80" s="336"/>
      <c r="P80" s="336"/>
      <c r="Q80" s="143"/>
      <c r="R80" s="128"/>
      <c r="S80" s="128"/>
      <c r="T80" s="128"/>
      <c r="U80" s="7"/>
      <c r="V80" s="133"/>
      <c r="W80" s="133"/>
      <c r="X80" s="133"/>
      <c r="Y80" s="133"/>
      <c r="Z80" s="133"/>
      <c r="AA80" s="133"/>
      <c r="AB80" s="133"/>
      <c r="AC80" s="133"/>
    </row>
    <row r="81" spans="1:63" ht="18" customHeight="1">
      <c r="A81" s="160" t="s">
        <v>31</v>
      </c>
      <c r="B81" s="158" t="s">
        <v>193</v>
      </c>
      <c r="C81" s="158"/>
      <c r="AP81" s="164" t="s">
        <v>1</v>
      </c>
      <c r="AQ81" s="133"/>
      <c r="AR81" s="133"/>
      <c r="AS81" s="133"/>
      <c r="AT81" s="133"/>
      <c r="AU81" s="133"/>
      <c r="AV81" s="133"/>
      <c r="AW81" s="133"/>
      <c r="AX81" s="133"/>
      <c r="AY81" s="133"/>
      <c r="AZ81" s="133"/>
      <c r="BA81" s="133"/>
      <c r="BB81" s="133"/>
      <c r="BC81" s="133"/>
      <c r="BD81" s="133"/>
      <c r="BE81" s="133"/>
      <c r="BF81" s="133"/>
      <c r="BG81" s="133"/>
      <c r="BH81" s="133"/>
      <c r="BI81" s="133"/>
      <c r="BJ81" s="133"/>
      <c r="BK81" s="133"/>
    </row>
    <row r="82" spans="1:63" ht="18" customHeight="1">
      <c r="A82" s="160"/>
      <c r="B82" s="336" t="s">
        <v>2</v>
      </c>
      <c r="C82" s="158"/>
      <c r="AP82" s="458" t="s">
        <v>3</v>
      </c>
      <c r="AQ82" s="458"/>
      <c r="AR82" s="458"/>
      <c r="AS82" s="458"/>
      <c r="AT82" s="458"/>
      <c r="AU82" s="458"/>
      <c r="AV82" s="458" t="s">
        <v>4</v>
      </c>
      <c r="AW82" s="458" t="s">
        <v>5</v>
      </c>
      <c r="AX82" s="458" t="s">
        <v>6</v>
      </c>
      <c r="AY82" s="458" t="s">
        <v>7</v>
      </c>
      <c r="AZ82" s="458"/>
      <c r="BA82" s="458"/>
      <c r="BB82" s="458"/>
      <c r="BC82" s="458"/>
      <c r="BD82" s="458"/>
      <c r="BE82" s="458"/>
      <c r="BF82" s="458"/>
      <c r="BG82" s="465" t="s">
        <v>8</v>
      </c>
      <c r="BH82" s="458"/>
      <c r="BI82" s="465" t="s">
        <v>9</v>
      </c>
      <c r="BJ82" s="458"/>
      <c r="BK82" s="458"/>
    </row>
    <row r="83" spans="1:63" ht="18" customHeight="1">
      <c r="A83" s="160"/>
      <c r="B83" s="170" t="s">
        <v>55</v>
      </c>
      <c r="C83" s="459" t="s">
        <v>10</v>
      </c>
      <c r="D83" s="460"/>
      <c r="E83" s="461"/>
      <c r="F83" s="459" t="s">
        <v>11</v>
      </c>
      <c r="G83" s="460"/>
      <c r="H83" s="460"/>
      <c r="I83" s="461"/>
      <c r="J83" s="170" t="s">
        <v>12</v>
      </c>
      <c r="K83" s="459" t="s">
        <v>13</v>
      </c>
      <c r="L83" s="460"/>
      <c r="M83" s="460"/>
      <c r="N83" s="460"/>
      <c r="O83" s="461"/>
      <c r="P83" s="321"/>
      <c r="AP83" s="458" t="s">
        <v>14</v>
      </c>
      <c r="AQ83" s="458"/>
      <c r="AR83" s="458"/>
      <c r="AS83" s="458"/>
      <c r="AT83" s="458" t="s">
        <v>15</v>
      </c>
      <c r="AU83" s="458"/>
      <c r="AV83" s="458"/>
      <c r="AW83" s="458"/>
      <c r="AX83" s="458"/>
      <c r="AY83" s="458" t="s">
        <v>16</v>
      </c>
      <c r="AZ83" s="458"/>
      <c r="BA83" s="458" t="s">
        <v>17</v>
      </c>
      <c r="BB83" s="458"/>
      <c r="BC83" s="458" t="s">
        <v>18</v>
      </c>
      <c r="BD83" s="458"/>
      <c r="BE83" s="458" t="s">
        <v>19</v>
      </c>
      <c r="BF83" s="458"/>
      <c r="BG83" s="458"/>
      <c r="BH83" s="458"/>
      <c r="BI83" s="458"/>
      <c r="BJ83" s="458"/>
      <c r="BK83" s="458"/>
    </row>
    <row r="84" spans="1:63" ht="18" customHeight="1">
      <c r="A84" s="160"/>
      <c r="B84" s="170" t="str">
        <f>+C3</f>
        <v>연등1교</v>
      </c>
      <c r="C84" s="459">
        <f>+C8</f>
        <v>40</v>
      </c>
      <c r="D84" s="460"/>
      <c r="E84" s="461"/>
      <c r="F84" s="462" t="s">
        <v>176</v>
      </c>
      <c r="G84" s="463"/>
      <c r="H84" s="463"/>
      <c r="I84" s="464"/>
      <c r="J84" s="175">
        <f>+E8</f>
        <v>4</v>
      </c>
      <c r="K84" s="462"/>
      <c r="L84" s="463"/>
      <c r="M84" s="463"/>
      <c r="N84" s="463"/>
      <c r="O84" s="464"/>
      <c r="AP84" s="465" t="s">
        <v>20</v>
      </c>
      <c r="AQ84" s="466" t="s">
        <v>21</v>
      </c>
      <c r="AR84" s="466"/>
      <c r="AS84" s="466"/>
      <c r="AT84" s="458" t="s">
        <v>22</v>
      </c>
      <c r="AU84" s="458"/>
      <c r="AV84" s="457">
        <v>1</v>
      </c>
      <c r="AW84" s="458" t="s">
        <v>23</v>
      </c>
      <c r="AX84" s="348" t="s">
        <v>89</v>
      </c>
      <c r="AY84" s="457">
        <v>1</v>
      </c>
      <c r="AZ84" s="457"/>
      <c r="BA84" s="457">
        <v>1</v>
      </c>
      <c r="BB84" s="457"/>
      <c r="BC84" s="457">
        <v>2</v>
      </c>
      <c r="BD84" s="457"/>
      <c r="BE84" s="457">
        <v>2</v>
      </c>
      <c r="BF84" s="457"/>
      <c r="BG84" s="458"/>
      <c r="BH84" s="458"/>
      <c r="BI84" s="458">
        <v>14</v>
      </c>
      <c r="BJ84" s="458"/>
      <c r="BK84" s="458"/>
    </row>
    <row r="85" spans="1:63" ht="18" customHeight="1">
      <c r="A85" s="160"/>
      <c r="AP85" s="458"/>
      <c r="AQ85" s="466"/>
      <c r="AR85" s="466"/>
      <c r="AS85" s="466"/>
      <c r="AT85" s="458"/>
      <c r="AU85" s="458"/>
      <c r="AV85" s="457"/>
      <c r="AW85" s="458"/>
      <c r="AX85" s="348" t="s">
        <v>24</v>
      </c>
      <c r="AY85" s="458">
        <v>0.75</v>
      </c>
      <c r="AZ85" s="458"/>
      <c r="BA85" s="458">
        <v>0.75</v>
      </c>
      <c r="BB85" s="458"/>
      <c r="BC85" s="458">
        <v>0.75</v>
      </c>
      <c r="BD85" s="458"/>
      <c r="BE85" s="458">
        <v>0.75</v>
      </c>
      <c r="BF85" s="458"/>
      <c r="BG85" s="458">
        <v>3.8</v>
      </c>
      <c r="BH85" s="458"/>
      <c r="BI85" s="458"/>
      <c r="BJ85" s="458"/>
      <c r="BK85" s="458"/>
    </row>
    <row r="86" spans="1:63" ht="18" customHeight="1">
      <c r="A86" s="160"/>
      <c r="B86" s="336" t="s">
        <v>185</v>
      </c>
      <c r="AP86" s="458"/>
      <c r="AQ86" s="467" t="s">
        <v>25</v>
      </c>
      <c r="AR86" s="466"/>
      <c r="AS86" s="466"/>
      <c r="AT86" s="458" t="s">
        <v>22</v>
      </c>
      <c r="AU86" s="458"/>
      <c r="AV86" s="350">
        <v>1</v>
      </c>
      <c r="AW86" s="349" t="s">
        <v>23</v>
      </c>
      <c r="AX86" s="348" t="s">
        <v>89</v>
      </c>
      <c r="AY86" s="457">
        <v>1</v>
      </c>
      <c r="AZ86" s="457"/>
      <c r="BA86" s="457">
        <v>1</v>
      </c>
      <c r="BB86" s="457"/>
      <c r="BC86" s="457">
        <v>2</v>
      </c>
      <c r="BD86" s="457"/>
      <c r="BE86" s="457">
        <v>2</v>
      </c>
      <c r="BF86" s="457"/>
      <c r="BG86" s="458"/>
      <c r="BH86" s="458"/>
      <c r="BI86" s="458"/>
      <c r="BJ86" s="458"/>
      <c r="BK86" s="458"/>
    </row>
    <row r="87" spans="1:63" ht="18" customHeight="1">
      <c r="A87" s="160"/>
      <c r="B87" s="211" t="str">
        <f>"  ·현지작업일 : "&amp;P88&amp;" 일"</f>
        <v xml:space="preserve">  ·현지작업일 : 1 일</v>
      </c>
      <c r="C87" s="158"/>
      <c r="G87" s="171"/>
      <c r="H87" s="171"/>
      <c r="I87" s="172"/>
      <c r="J87" s="172"/>
      <c r="K87" s="345"/>
      <c r="L87" s="345"/>
      <c r="M87" s="345"/>
      <c r="N87" s="345"/>
      <c r="O87" s="345"/>
    </row>
    <row r="88" spans="1:63" s="163" customFormat="1" ht="18.95" customHeight="1">
      <c r="A88" s="100"/>
      <c r="B88" s="212" t="str">
        <f>"    ‥ 교량 연장 "&amp;C84&amp;"m ÷ 300m/일 × 1(상하행)× "&amp;TEXT(P13,"0.##0")&amp;" ≒ "</f>
        <v xml:space="preserve">    ‥ 교량 연장 40m ÷ 300m/일 × 1(상하행)× 0.950 ≒ </v>
      </c>
      <c r="C88" s="100"/>
      <c r="D88" s="100"/>
      <c r="E88" s="100"/>
      <c r="F88" s="100"/>
      <c r="G88" s="100"/>
      <c r="H88" s="100"/>
      <c r="I88" s="100"/>
      <c r="J88" s="100"/>
      <c r="K88" s="100"/>
      <c r="L88" s="100"/>
      <c r="M88" s="100"/>
      <c r="N88" s="100"/>
      <c r="O88" s="100"/>
      <c r="P88" s="213">
        <f>ROUNDUP((C84/300)*1*P13,0)</f>
        <v>1</v>
      </c>
      <c r="Q88" s="100"/>
      <c r="R88" s="100"/>
      <c r="S88" s="100"/>
      <c r="T88" s="100"/>
      <c r="U88" s="100"/>
      <c r="V88" s="100"/>
      <c r="W88" s="436"/>
      <c r="X88" s="454"/>
      <c r="Y88" s="454"/>
      <c r="Z88" s="454"/>
      <c r="AA88" s="436"/>
      <c r="AB88" s="436"/>
      <c r="AC88" s="439"/>
      <c r="AD88" s="436"/>
      <c r="AE88" s="342"/>
      <c r="AF88" s="439"/>
      <c r="AG88" s="439"/>
      <c r="AH88" s="439"/>
      <c r="AI88" s="439"/>
      <c r="AJ88" s="439"/>
      <c r="AK88" s="439"/>
      <c r="AL88" s="439"/>
      <c r="AM88" s="439"/>
      <c r="AN88" s="436"/>
      <c r="AO88" s="436"/>
      <c r="AP88" s="436"/>
      <c r="AQ88" s="436"/>
      <c r="AR88" s="436"/>
      <c r="AS88" s="100"/>
      <c r="AT88" s="100"/>
    </row>
    <row r="89" spans="1:63" s="163" customFormat="1" ht="18.95" customHeight="1">
      <c r="A89" s="174"/>
      <c r="B89" s="215" t="s">
        <v>182</v>
      </c>
      <c r="C89" s="216">
        <f>P88</f>
        <v>1</v>
      </c>
      <c r="D89" s="100"/>
      <c r="E89" s="100"/>
      <c r="F89" s="100"/>
      <c r="G89" s="100"/>
      <c r="H89" s="100"/>
      <c r="I89" s="214"/>
      <c r="J89" s="100"/>
      <c r="K89" s="100"/>
      <c r="L89" s="100"/>
      <c r="M89" s="100"/>
      <c r="N89" s="100"/>
      <c r="O89" s="100"/>
      <c r="P89" s="100"/>
      <c r="Q89" s="100"/>
      <c r="R89" s="100"/>
      <c r="S89" s="100"/>
      <c r="T89" s="100"/>
      <c r="U89" s="100"/>
      <c r="V89" s="100"/>
      <c r="W89" s="436"/>
      <c r="X89" s="454"/>
      <c r="Y89" s="454"/>
      <c r="Z89" s="454"/>
      <c r="AA89" s="436"/>
      <c r="AB89" s="436"/>
      <c r="AC89" s="439"/>
      <c r="AD89" s="436"/>
      <c r="AE89" s="342"/>
      <c r="AF89" s="436"/>
      <c r="AG89" s="436"/>
      <c r="AH89" s="436"/>
      <c r="AI89" s="436"/>
      <c r="AJ89" s="436"/>
      <c r="AK89" s="436"/>
      <c r="AL89" s="436"/>
      <c r="AM89" s="436"/>
      <c r="AN89" s="436"/>
      <c r="AO89" s="436"/>
      <c r="AP89" s="436"/>
      <c r="AQ89" s="436"/>
      <c r="AR89" s="436"/>
      <c r="AS89" s="100"/>
      <c r="AT89" s="100"/>
    </row>
    <row r="90" spans="1:63" s="163" customFormat="1" ht="18.95" customHeight="1">
      <c r="A90" s="100"/>
      <c r="B90" s="100"/>
      <c r="C90" s="211" t="s">
        <v>183</v>
      </c>
      <c r="D90" s="217"/>
      <c r="E90" s="365">
        <f>P88</f>
        <v>1</v>
      </c>
      <c r="F90" s="370"/>
      <c r="G90" s="211" t="s">
        <v>184</v>
      </c>
      <c r="H90" s="211"/>
      <c r="I90" s="100"/>
      <c r="J90" s="366">
        <v>0</v>
      </c>
      <c r="K90" s="100"/>
      <c r="L90" s="100"/>
      <c r="M90" s="100"/>
      <c r="N90" s="100"/>
      <c r="O90" s="100"/>
      <c r="P90" s="444"/>
      <c r="Q90" s="444"/>
      <c r="R90" s="444"/>
      <c r="S90" s="444"/>
      <c r="T90" s="444"/>
      <c r="U90" s="444"/>
      <c r="V90" s="100"/>
      <c r="W90" s="448"/>
      <c r="X90" s="456"/>
      <c r="Y90" s="454"/>
      <c r="Z90" s="454"/>
      <c r="AA90" s="436"/>
      <c r="AB90" s="436"/>
      <c r="AC90" s="439"/>
      <c r="AD90" s="436"/>
      <c r="AE90" s="342"/>
      <c r="AF90" s="439"/>
      <c r="AG90" s="439"/>
      <c r="AH90" s="439"/>
      <c r="AI90" s="439"/>
      <c r="AJ90" s="439"/>
      <c r="AK90" s="439"/>
      <c r="AL90" s="439"/>
      <c r="AM90" s="439"/>
      <c r="AN90" s="436"/>
      <c r="AO90" s="436"/>
      <c r="AP90" s="436"/>
      <c r="AQ90" s="436"/>
      <c r="AR90" s="436"/>
      <c r="AS90" s="100"/>
      <c r="AT90" s="100"/>
    </row>
    <row r="91" spans="1:63" s="163" customFormat="1" ht="18.95" customHeight="1">
      <c r="A91" s="21" t="s">
        <v>27</v>
      </c>
      <c r="B91" s="106" t="s">
        <v>186</v>
      </c>
      <c r="C91" s="221" t="s">
        <v>188</v>
      </c>
      <c r="D91" s="319"/>
      <c r="E91" s="319"/>
      <c r="F91" s="222"/>
      <c r="G91" s="222"/>
      <c r="H91" s="8"/>
      <c r="I91" s="154"/>
      <c r="J91" s="328"/>
      <c r="K91" s="455" t="e">
        <f>K93</f>
        <v>#REF!</v>
      </c>
      <c r="L91" s="453"/>
      <c r="M91" s="453"/>
      <c r="N91" s="453"/>
      <c r="O91" s="453"/>
      <c r="P91" s="107" t="s">
        <v>29</v>
      </c>
      <c r="Q91" s="210"/>
      <c r="R91" s="210"/>
      <c r="S91" s="210"/>
      <c r="T91" s="165"/>
      <c r="U91" s="165"/>
      <c r="V91" s="100"/>
      <c r="W91" s="436"/>
      <c r="X91" s="454"/>
      <c r="Y91" s="454"/>
      <c r="Z91" s="454"/>
      <c r="AA91" s="436"/>
      <c r="AB91" s="436"/>
      <c r="AC91" s="439"/>
      <c r="AD91" s="436"/>
      <c r="AE91" s="342"/>
      <c r="AF91" s="436"/>
      <c r="AG91" s="436"/>
      <c r="AH91" s="436"/>
      <c r="AI91" s="436"/>
      <c r="AJ91" s="436"/>
      <c r="AK91" s="436"/>
      <c r="AL91" s="436"/>
      <c r="AM91" s="436"/>
      <c r="AN91" s="436"/>
      <c r="AO91" s="436"/>
      <c r="AP91" s="436"/>
      <c r="AQ91" s="436"/>
      <c r="AR91" s="436"/>
      <c r="AS91" s="100"/>
      <c r="AT91" s="100"/>
    </row>
    <row r="92" spans="1:63" s="163" customFormat="1" ht="18.95" customHeight="1">
      <c r="A92" s="336"/>
      <c r="B92" s="156"/>
      <c r="C92" s="324">
        <f>E90</f>
        <v>1</v>
      </c>
      <c r="D92" s="155" t="s">
        <v>187</v>
      </c>
      <c r="E92" s="330"/>
      <c r="F92" s="452" t="e">
        <f>#REF!</f>
        <v>#REF!</v>
      </c>
      <c r="G92" s="452"/>
      <c r="H92" s="452" t="s">
        <v>189</v>
      </c>
      <c r="I92" s="452"/>
      <c r="J92" s="157"/>
      <c r="K92" s="452"/>
      <c r="L92" s="452"/>
      <c r="M92" s="453"/>
      <c r="N92" s="330"/>
      <c r="O92" s="336"/>
      <c r="P92" s="336"/>
      <c r="Q92" s="210"/>
      <c r="R92" s="210"/>
      <c r="S92" s="210"/>
      <c r="T92" s="165"/>
      <c r="U92" s="165"/>
      <c r="V92" s="100"/>
      <c r="W92" s="436"/>
      <c r="X92" s="454"/>
      <c r="Y92" s="454"/>
      <c r="Z92" s="454"/>
      <c r="AA92" s="436"/>
      <c r="AB92" s="436"/>
      <c r="AC92" s="439"/>
      <c r="AD92" s="436"/>
      <c r="AE92" s="342"/>
      <c r="AF92" s="439"/>
      <c r="AG92" s="439"/>
      <c r="AH92" s="439"/>
      <c r="AI92" s="439"/>
      <c r="AJ92" s="439"/>
      <c r="AK92" s="439"/>
      <c r="AL92" s="439"/>
      <c r="AM92" s="439"/>
      <c r="AN92" s="436"/>
      <c r="AO92" s="436"/>
      <c r="AP92" s="436"/>
      <c r="AQ92" s="436"/>
      <c r="AR92" s="436"/>
      <c r="AS92" s="100"/>
      <c r="AT92" s="100"/>
    </row>
    <row r="93" spans="1:63" s="163" customFormat="1" ht="18.95" customHeight="1">
      <c r="A93" s="165"/>
      <c r="B93" s="165"/>
      <c r="C93" s="324">
        <f>J90</f>
        <v>0</v>
      </c>
      <c r="D93" s="155" t="s">
        <v>187</v>
      </c>
      <c r="E93" s="330"/>
      <c r="F93" s="452" t="e">
        <f>#REF!</f>
        <v>#REF!</v>
      </c>
      <c r="G93" s="452"/>
      <c r="H93" s="452" t="s">
        <v>190</v>
      </c>
      <c r="I93" s="452"/>
      <c r="J93" s="223" t="s">
        <v>95</v>
      </c>
      <c r="K93" s="452" t="e">
        <f>INT(C92*F92+C93*F93)</f>
        <v>#REF!</v>
      </c>
      <c r="L93" s="452"/>
      <c r="M93" s="453"/>
      <c r="N93" s="330" t="s">
        <v>29</v>
      </c>
      <c r="O93" s="165"/>
      <c r="P93" s="165"/>
      <c r="Q93" s="165"/>
      <c r="R93" s="165"/>
      <c r="S93" s="165"/>
      <c r="T93" s="165"/>
      <c r="U93" s="165"/>
      <c r="V93" s="100"/>
      <c r="W93" s="436"/>
      <c r="X93" s="454"/>
      <c r="Y93" s="454"/>
      <c r="Z93" s="454"/>
      <c r="AA93" s="436"/>
      <c r="AB93" s="436"/>
      <c r="AC93" s="439"/>
      <c r="AD93" s="436"/>
      <c r="AE93" s="342"/>
      <c r="AF93" s="436"/>
      <c r="AG93" s="436"/>
      <c r="AH93" s="436"/>
      <c r="AI93" s="436"/>
      <c r="AJ93" s="436"/>
      <c r="AK93" s="436"/>
      <c r="AL93" s="436"/>
      <c r="AM93" s="436"/>
      <c r="AN93" s="436"/>
      <c r="AO93" s="436"/>
      <c r="AP93" s="436"/>
      <c r="AQ93" s="436"/>
      <c r="AR93" s="436"/>
      <c r="AS93" s="100"/>
      <c r="AT93" s="100"/>
    </row>
    <row r="94" spans="1:63" s="163" customFormat="1" ht="18.95" customHeight="1">
      <c r="A94" s="165"/>
      <c r="B94" s="165"/>
      <c r="C94" s="165"/>
      <c r="D94" s="165"/>
      <c r="E94" s="165"/>
      <c r="F94" s="218"/>
      <c r="G94" s="165"/>
      <c r="H94" s="165"/>
      <c r="I94" s="165"/>
      <c r="J94" s="165"/>
      <c r="K94" s="166"/>
      <c r="L94" s="219"/>
      <c r="M94" s="219"/>
      <c r="N94" s="219"/>
      <c r="O94" s="165"/>
      <c r="P94" s="210"/>
      <c r="Q94" s="210"/>
      <c r="R94" s="210"/>
      <c r="S94" s="210"/>
      <c r="T94" s="165"/>
      <c r="U94" s="165"/>
      <c r="V94" s="100"/>
      <c r="W94" s="436"/>
      <c r="X94" s="456"/>
      <c r="Y94" s="454"/>
      <c r="Z94" s="454"/>
      <c r="AA94" s="436"/>
      <c r="AB94" s="436"/>
      <c r="AC94" s="439"/>
      <c r="AD94" s="436"/>
      <c r="AE94" s="342"/>
      <c r="AF94" s="439"/>
      <c r="AG94" s="439"/>
      <c r="AH94" s="439"/>
      <c r="AI94" s="439"/>
      <c r="AJ94" s="439"/>
      <c r="AK94" s="439"/>
      <c r="AL94" s="439"/>
      <c r="AM94" s="439"/>
      <c r="AN94" s="436"/>
      <c r="AO94" s="436"/>
      <c r="AP94" s="436"/>
      <c r="AQ94" s="436"/>
      <c r="AR94" s="436"/>
      <c r="AS94" s="100"/>
      <c r="AT94" s="100"/>
    </row>
    <row r="95" spans="1:63" s="163" customFormat="1" ht="18.95" customHeight="1">
      <c r="A95" s="165"/>
      <c r="B95" s="165"/>
      <c r="C95" s="165"/>
      <c r="D95" s="165"/>
      <c r="E95" s="165"/>
      <c r="F95" s="165"/>
      <c r="G95" s="165"/>
      <c r="H95" s="165"/>
      <c r="I95" s="165"/>
      <c r="J95" s="165"/>
      <c r="K95" s="165"/>
      <c r="L95" s="165"/>
      <c r="M95" s="165"/>
      <c r="N95" s="165"/>
      <c r="O95" s="165"/>
      <c r="P95" s="165"/>
      <c r="Q95" s="165"/>
      <c r="R95" s="165"/>
      <c r="S95" s="165"/>
      <c r="T95" s="165"/>
      <c r="U95" s="165"/>
      <c r="V95" s="100"/>
      <c r="W95" s="436"/>
      <c r="X95" s="454"/>
      <c r="Y95" s="454"/>
      <c r="Z95" s="454"/>
      <c r="AA95" s="436"/>
      <c r="AB95" s="436"/>
      <c r="AC95" s="439"/>
      <c r="AD95" s="436"/>
      <c r="AE95" s="342"/>
      <c r="AF95" s="436"/>
      <c r="AG95" s="436"/>
      <c r="AH95" s="436"/>
      <c r="AI95" s="436"/>
      <c r="AJ95" s="436"/>
      <c r="AK95" s="436"/>
      <c r="AL95" s="436"/>
      <c r="AM95" s="436"/>
      <c r="AN95" s="436"/>
      <c r="AO95" s="436"/>
      <c r="AP95" s="436"/>
      <c r="AQ95" s="436"/>
      <c r="AR95" s="436"/>
      <c r="AS95" s="100"/>
      <c r="AT95" s="100"/>
    </row>
    <row r="96" spans="1:63" s="163" customFormat="1" ht="18.95" customHeight="1">
      <c r="A96" s="165"/>
      <c r="B96" s="165"/>
      <c r="C96" s="165"/>
      <c r="D96" s="165"/>
      <c r="E96" s="165"/>
      <c r="F96" s="218"/>
      <c r="G96" s="165"/>
      <c r="H96" s="165"/>
      <c r="I96" s="165"/>
      <c r="J96" s="165"/>
      <c r="K96" s="166"/>
      <c r="L96" s="219"/>
      <c r="M96" s="219"/>
      <c r="N96" s="219"/>
      <c r="O96" s="165"/>
      <c r="P96" s="210"/>
      <c r="Q96" s="210"/>
      <c r="R96" s="210"/>
      <c r="S96" s="210"/>
      <c r="T96" s="165"/>
      <c r="U96" s="165"/>
      <c r="V96" s="100"/>
      <c r="W96" s="342"/>
      <c r="X96" s="342"/>
      <c r="Y96" s="342"/>
      <c r="Z96" s="342"/>
      <c r="AA96" s="342"/>
      <c r="AB96" s="342"/>
      <c r="AC96" s="342"/>
      <c r="AD96" s="342"/>
      <c r="AE96" s="342"/>
      <c r="AF96" s="342"/>
      <c r="AG96" s="342"/>
      <c r="AH96" s="342"/>
      <c r="AI96" s="342"/>
      <c r="AJ96" s="342"/>
      <c r="AK96" s="342"/>
      <c r="AL96" s="342"/>
      <c r="AM96" s="342"/>
      <c r="AN96" s="342"/>
      <c r="AO96" s="342"/>
      <c r="AP96" s="342"/>
      <c r="AQ96" s="342"/>
      <c r="AR96" s="342"/>
      <c r="AS96" s="100"/>
      <c r="AT96" s="100"/>
    </row>
    <row r="97" spans="1:46" s="163" customFormat="1" ht="18.95" customHeight="1">
      <c r="A97" s="165"/>
      <c r="B97" s="165"/>
      <c r="C97" s="165"/>
      <c r="D97" s="165"/>
      <c r="E97" s="165"/>
      <c r="F97" s="347"/>
      <c r="G97" s="344"/>
      <c r="H97" s="344"/>
      <c r="I97" s="344"/>
      <c r="J97" s="165"/>
      <c r="K97" s="166"/>
      <c r="L97" s="344"/>
      <c r="M97" s="344"/>
      <c r="N97" s="344"/>
      <c r="O97" s="165"/>
      <c r="P97" s="210"/>
      <c r="Q97" s="210"/>
      <c r="R97" s="210"/>
      <c r="S97" s="210"/>
      <c r="T97" s="165"/>
      <c r="U97" s="165"/>
      <c r="V97" s="100"/>
      <c r="W97" s="169"/>
      <c r="X97" s="342"/>
      <c r="Y97" s="342"/>
      <c r="Z97" s="342"/>
      <c r="AA97" s="342"/>
      <c r="AB97" s="342"/>
      <c r="AC97" s="342"/>
      <c r="AD97" s="342"/>
      <c r="AE97" s="342"/>
      <c r="AF97" s="342"/>
      <c r="AG97" s="342"/>
      <c r="AH97" s="342"/>
      <c r="AI97" s="342"/>
      <c r="AJ97" s="342"/>
      <c r="AK97" s="342"/>
      <c r="AL97" s="342"/>
      <c r="AM97" s="342"/>
      <c r="AN97" s="342"/>
      <c r="AO97" s="342"/>
      <c r="AP97" s="342"/>
      <c r="AQ97" s="342"/>
      <c r="AR97" s="342"/>
      <c r="AS97" s="100"/>
      <c r="AT97" s="100"/>
    </row>
    <row r="98" spans="1:46" s="163" customFormat="1" ht="18.95" customHeight="1">
      <c r="A98" s="165"/>
      <c r="B98" s="165"/>
      <c r="C98" s="165"/>
      <c r="D98" s="165"/>
      <c r="E98" s="165"/>
      <c r="F98" s="165"/>
      <c r="G98" s="165"/>
      <c r="H98" s="165"/>
      <c r="I98" s="165"/>
      <c r="J98" s="165"/>
      <c r="K98" s="165"/>
      <c r="L98" s="165"/>
      <c r="M98" s="165"/>
      <c r="N98" s="165"/>
      <c r="O98" s="165"/>
      <c r="P98" s="165"/>
      <c r="Q98" s="165"/>
      <c r="R98" s="165"/>
      <c r="S98" s="165"/>
      <c r="T98" s="165"/>
      <c r="U98" s="165"/>
      <c r="V98" s="100"/>
      <c r="W98" s="436"/>
      <c r="X98" s="436"/>
      <c r="Y98" s="436"/>
      <c r="Z98" s="436"/>
      <c r="AA98" s="436"/>
      <c r="AB98" s="436"/>
      <c r="AC98" s="436"/>
      <c r="AD98" s="436"/>
      <c r="AE98" s="436"/>
      <c r="AF98" s="436"/>
      <c r="AG98" s="436"/>
      <c r="AH98" s="436"/>
      <c r="AI98" s="436"/>
      <c r="AJ98" s="436"/>
      <c r="AK98" s="436"/>
      <c r="AL98" s="436"/>
      <c r="AM98" s="436"/>
      <c r="AN98" s="436"/>
      <c r="AO98" s="436"/>
      <c r="AP98" s="436"/>
      <c r="AQ98" s="436"/>
      <c r="AR98" s="436"/>
      <c r="AS98" s="100"/>
      <c r="AT98" s="100"/>
    </row>
    <row r="99" spans="1:46" s="163" customFormat="1" ht="18.95" customHeight="1">
      <c r="A99" s="165"/>
      <c r="B99" s="165"/>
      <c r="C99" s="165"/>
      <c r="D99" s="165"/>
      <c r="E99" s="165"/>
      <c r="F99" s="165"/>
      <c r="G99" s="165"/>
      <c r="H99" s="165"/>
      <c r="I99" s="165"/>
      <c r="J99" s="165"/>
      <c r="K99" s="166"/>
      <c r="L99" s="220"/>
      <c r="M99" s="220"/>
      <c r="N99" s="220"/>
      <c r="O99" s="165"/>
      <c r="P99" s="210"/>
      <c r="Q99" s="210"/>
      <c r="R99" s="210"/>
      <c r="S99" s="210"/>
      <c r="T99" s="165"/>
      <c r="U99" s="165"/>
      <c r="V99" s="100"/>
      <c r="W99" s="448"/>
      <c r="X99" s="436"/>
      <c r="Y99" s="436"/>
      <c r="Z99" s="436"/>
      <c r="AA99" s="436"/>
      <c r="AB99" s="436"/>
      <c r="AC99" s="436"/>
      <c r="AD99" s="436"/>
      <c r="AE99" s="436"/>
      <c r="AF99" s="436"/>
      <c r="AG99" s="436"/>
      <c r="AH99" s="436"/>
      <c r="AI99" s="436"/>
      <c r="AJ99" s="436"/>
      <c r="AK99" s="436"/>
      <c r="AL99" s="436"/>
      <c r="AM99" s="436"/>
      <c r="AN99" s="436"/>
      <c r="AO99" s="446"/>
      <c r="AP99" s="446"/>
      <c r="AQ99" s="446"/>
      <c r="AR99" s="446"/>
      <c r="AS99" s="100"/>
      <c r="AT99" s="100"/>
    </row>
    <row r="100" spans="1:46" s="163" customFormat="1" ht="18.95" customHeight="1">
      <c r="A100" s="165"/>
      <c r="B100" s="165"/>
      <c r="C100" s="165"/>
      <c r="D100" s="165"/>
      <c r="E100" s="165"/>
      <c r="F100" s="165"/>
      <c r="G100" s="165"/>
      <c r="H100" s="165"/>
      <c r="I100" s="165"/>
      <c r="J100" s="165"/>
      <c r="K100" s="165"/>
      <c r="L100" s="173"/>
      <c r="M100" s="173"/>
      <c r="N100" s="173"/>
      <c r="O100" s="165"/>
      <c r="P100" s="165"/>
      <c r="Q100" s="165"/>
      <c r="R100" s="165"/>
      <c r="S100" s="165"/>
      <c r="T100" s="165"/>
      <c r="U100" s="165"/>
      <c r="V100" s="100"/>
      <c r="W100" s="436"/>
      <c r="X100" s="436"/>
      <c r="Y100" s="436"/>
      <c r="Z100" s="436"/>
      <c r="AA100" s="436"/>
      <c r="AB100" s="436"/>
      <c r="AC100" s="436"/>
      <c r="AD100" s="436"/>
      <c r="AE100" s="436"/>
      <c r="AF100" s="436"/>
      <c r="AG100" s="436"/>
      <c r="AH100" s="436"/>
      <c r="AI100" s="436"/>
      <c r="AJ100" s="436"/>
      <c r="AK100" s="436"/>
      <c r="AL100" s="436"/>
      <c r="AM100" s="436"/>
      <c r="AN100" s="436"/>
      <c r="AO100" s="446"/>
      <c r="AP100" s="446"/>
      <c r="AQ100" s="446"/>
      <c r="AR100" s="446"/>
      <c r="AS100" s="100"/>
      <c r="AT100" s="100"/>
    </row>
    <row r="101" spans="1:46" s="163" customFormat="1" ht="18.95" customHeight="1">
      <c r="A101" s="165"/>
      <c r="B101" s="165"/>
      <c r="C101" s="165"/>
      <c r="D101" s="165"/>
      <c r="E101" s="165"/>
      <c r="F101" s="165"/>
      <c r="G101" s="165"/>
      <c r="H101" s="437"/>
      <c r="I101" s="437"/>
      <c r="J101" s="165"/>
      <c r="K101" s="166"/>
      <c r="L101" s="447"/>
      <c r="M101" s="447"/>
      <c r="N101" s="447"/>
      <c r="O101" s="165"/>
      <c r="P101" s="441"/>
      <c r="Q101" s="441"/>
      <c r="R101" s="441"/>
      <c r="S101" s="441"/>
      <c r="T101" s="165"/>
      <c r="U101" s="165"/>
      <c r="V101" s="100"/>
      <c r="W101" s="436"/>
      <c r="X101" s="436"/>
      <c r="Y101" s="436"/>
      <c r="Z101" s="436"/>
      <c r="AA101" s="436"/>
      <c r="AB101" s="436"/>
      <c r="AC101" s="436"/>
      <c r="AD101" s="436"/>
      <c r="AE101" s="436"/>
      <c r="AF101" s="436"/>
      <c r="AG101" s="436"/>
      <c r="AH101" s="436"/>
      <c r="AI101" s="436"/>
      <c r="AJ101" s="436"/>
      <c r="AK101" s="436"/>
      <c r="AL101" s="436"/>
      <c r="AM101" s="436"/>
      <c r="AN101" s="436"/>
      <c r="AO101" s="446"/>
      <c r="AP101" s="446"/>
      <c r="AQ101" s="446"/>
      <c r="AR101" s="446"/>
      <c r="AS101" s="100"/>
      <c r="AT101" s="100"/>
    </row>
    <row r="102" spans="1:46" s="163" customFormat="1" ht="18.95" customHeight="1">
      <c r="A102" s="165"/>
      <c r="B102" s="165"/>
      <c r="C102" s="165"/>
      <c r="D102" s="165"/>
      <c r="E102" s="165"/>
      <c r="F102" s="165"/>
      <c r="G102" s="165"/>
      <c r="H102" s="165"/>
      <c r="I102" s="165"/>
      <c r="J102" s="165"/>
      <c r="K102" s="165"/>
      <c r="L102" s="173"/>
      <c r="M102" s="173"/>
      <c r="N102" s="173"/>
      <c r="O102" s="165"/>
      <c r="P102" s="165"/>
      <c r="Q102" s="165"/>
      <c r="R102" s="165"/>
      <c r="S102" s="165"/>
      <c r="T102" s="165"/>
      <c r="U102" s="165"/>
      <c r="V102" s="100"/>
      <c r="W102" s="436"/>
      <c r="X102" s="436"/>
      <c r="Y102" s="436"/>
      <c r="Z102" s="436"/>
      <c r="AA102" s="436"/>
      <c r="AB102" s="436"/>
      <c r="AC102" s="436"/>
      <c r="AD102" s="436"/>
      <c r="AE102" s="436"/>
      <c r="AF102" s="436"/>
      <c r="AG102" s="436"/>
      <c r="AH102" s="436"/>
      <c r="AI102" s="436"/>
      <c r="AJ102" s="436"/>
      <c r="AK102" s="436"/>
      <c r="AL102" s="436"/>
      <c r="AM102" s="436"/>
      <c r="AN102" s="436"/>
      <c r="AO102" s="446"/>
      <c r="AP102" s="446"/>
      <c r="AQ102" s="446"/>
      <c r="AR102" s="446"/>
      <c r="AS102" s="100"/>
      <c r="AT102" s="100"/>
    </row>
    <row r="103" spans="1:46" s="163" customFormat="1" ht="18.95" customHeight="1">
      <c r="A103" s="165"/>
      <c r="B103" s="165"/>
      <c r="C103" s="165"/>
      <c r="D103" s="165"/>
      <c r="E103" s="165"/>
      <c r="F103" s="165"/>
      <c r="G103" s="165"/>
      <c r="H103" s="437"/>
      <c r="I103" s="437"/>
      <c r="J103" s="165"/>
      <c r="K103" s="166"/>
      <c r="L103" s="447"/>
      <c r="M103" s="447"/>
      <c r="N103" s="447"/>
      <c r="O103" s="165"/>
      <c r="P103" s="441"/>
      <c r="Q103" s="441"/>
      <c r="R103" s="441"/>
      <c r="S103" s="441"/>
      <c r="T103" s="165"/>
      <c r="U103" s="165"/>
      <c r="V103" s="100"/>
      <c r="W103" s="436"/>
      <c r="X103" s="436"/>
      <c r="Y103" s="436"/>
      <c r="Z103" s="436"/>
      <c r="AA103" s="436"/>
      <c r="AB103" s="436"/>
      <c r="AC103" s="436"/>
      <c r="AD103" s="436"/>
      <c r="AE103" s="436"/>
      <c r="AF103" s="436"/>
      <c r="AG103" s="436"/>
      <c r="AH103" s="436"/>
      <c r="AI103" s="436"/>
      <c r="AJ103" s="436"/>
      <c r="AK103" s="436"/>
      <c r="AL103" s="436"/>
      <c r="AM103" s="436"/>
      <c r="AN103" s="436"/>
      <c r="AO103" s="446"/>
      <c r="AP103" s="446"/>
      <c r="AQ103" s="446"/>
      <c r="AR103" s="446"/>
      <c r="AS103" s="100"/>
      <c r="AT103" s="100"/>
    </row>
    <row r="104" spans="1:46" s="163" customFormat="1" ht="18.95" customHeight="1">
      <c r="A104" s="165"/>
      <c r="B104" s="165"/>
      <c r="C104" s="165"/>
      <c r="D104" s="165"/>
      <c r="E104" s="165"/>
      <c r="F104" s="165"/>
      <c r="G104" s="165"/>
      <c r="H104" s="165"/>
      <c r="I104" s="165"/>
      <c r="J104" s="165"/>
      <c r="K104" s="165"/>
      <c r="L104" s="165"/>
      <c r="M104" s="165"/>
      <c r="N104" s="165"/>
      <c r="O104" s="165"/>
      <c r="P104" s="165"/>
      <c r="Q104" s="165"/>
      <c r="R104" s="165"/>
      <c r="S104" s="165"/>
      <c r="T104" s="165"/>
      <c r="U104" s="165"/>
      <c r="V104" s="100"/>
      <c r="W104" s="436"/>
      <c r="X104" s="436"/>
      <c r="Y104" s="436"/>
      <c r="Z104" s="436"/>
      <c r="AA104" s="436"/>
      <c r="AB104" s="436"/>
      <c r="AC104" s="436"/>
      <c r="AD104" s="436"/>
      <c r="AE104" s="436"/>
      <c r="AF104" s="436"/>
      <c r="AG104" s="436"/>
      <c r="AH104" s="436"/>
      <c r="AI104" s="436"/>
      <c r="AJ104" s="436"/>
      <c r="AK104" s="436"/>
      <c r="AL104" s="436"/>
      <c r="AM104" s="436"/>
      <c r="AN104" s="436"/>
      <c r="AO104" s="446"/>
      <c r="AP104" s="446"/>
      <c r="AQ104" s="446"/>
      <c r="AR104" s="446"/>
      <c r="AS104" s="100"/>
      <c r="AT104" s="100"/>
    </row>
    <row r="105" spans="1:46" s="163" customFormat="1" ht="18.95" customHeight="1">
      <c r="A105" s="165"/>
      <c r="B105" s="165"/>
      <c r="C105" s="165"/>
      <c r="D105" s="165"/>
      <c r="E105" s="165"/>
      <c r="F105" s="438"/>
      <c r="G105" s="437"/>
      <c r="H105" s="437"/>
      <c r="I105" s="437"/>
      <c r="J105" s="165"/>
      <c r="K105" s="166"/>
      <c r="L105" s="440"/>
      <c r="M105" s="440"/>
      <c r="N105" s="440"/>
      <c r="O105" s="165"/>
      <c r="P105" s="441"/>
      <c r="Q105" s="441"/>
      <c r="R105" s="441"/>
      <c r="S105" s="441"/>
      <c r="T105" s="165"/>
      <c r="U105" s="165"/>
      <c r="V105" s="100"/>
      <c r="W105" s="436"/>
      <c r="X105" s="436"/>
      <c r="Y105" s="436"/>
      <c r="Z105" s="436"/>
      <c r="AA105" s="436"/>
      <c r="AB105" s="436"/>
      <c r="AC105" s="436"/>
      <c r="AD105" s="436"/>
      <c r="AE105" s="436"/>
      <c r="AF105" s="436"/>
      <c r="AG105" s="436"/>
      <c r="AH105" s="436"/>
      <c r="AI105" s="436"/>
      <c r="AJ105" s="436"/>
      <c r="AK105" s="436"/>
      <c r="AL105" s="436"/>
      <c r="AM105" s="436"/>
      <c r="AN105" s="436"/>
      <c r="AO105" s="446"/>
      <c r="AP105" s="446"/>
      <c r="AQ105" s="446"/>
      <c r="AR105" s="446"/>
      <c r="AS105" s="100"/>
      <c r="AT105" s="100"/>
    </row>
    <row r="106" spans="1:46" s="163" customFormat="1" ht="18.95" customHeight="1">
      <c r="A106" s="165"/>
      <c r="B106" s="165"/>
      <c r="C106" s="165"/>
      <c r="D106" s="451"/>
      <c r="E106" s="451"/>
      <c r="F106" s="451"/>
      <c r="G106" s="451"/>
      <c r="H106" s="451"/>
      <c r="I106" s="451"/>
      <c r="J106" s="451"/>
      <c r="K106" s="451"/>
      <c r="L106" s="451"/>
      <c r="M106" s="451"/>
      <c r="N106" s="451"/>
      <c r="O106" s="451"/>
      <c r="P106" s="165"/>
      <c r="Q106" s="165"/>
      <c r="R106" s="165"/>
      <c r="S106" s="165"/>
      <c r="T106" s="165"/>
      <c r="U106" s="165"/>
      <c r="V106" s="100"/>
      <c r="W106" s="436"/>
      <c r="X106" s="436"/>
      <c r="Y106" s="436"/>
      <c r="Z106" s="436"/>
      <c r="AA106" s="436"/>
      <c r="AB106" s="436"/>
      <c r="AC106" s="436"/>
      <c r="AD106" s="436"/>
      <c r="AE106" s="436"/>
      <c r="AF106" s="436"/>
      <c r="AG106" s="436"/>
      <c r="AH106" s="436"/>
      <c r="AI106" s="436"/>
      <c r="AJ106" s="436"/>
      <c r="AK106" s="436"/>
      <c r="AL106" s="436"/>
      <c r="AM106" s="436"/>
      <c r="AN106" s="436"/>
      <c r="AO106" s="446"/>
      <c r="AP106" s="446"/>
      <c r="AQ106" s="446"/>
      <c r="AR106" s="446"/>
      <c r="AS106" s="100"/>
      <c r="AT106" s="100"/>
    </row>
    <row r="107" spans="1:46" s="163" customFormat="1" ht="18.95" customHeight="1">
      <c r="A107" s="165"/>
      <c r="B107" s="165"/>
      <c r="C107" s="165"/>
      <c r="D107" s="165"/>
      <c r="E107" s="165"/>
      <c r="F107" s="438"/>
      <c r="G107" s="437"/>
      <c r="H107" s="437"/>
      <c r="I107" s="437"/>
      <c r="J107" s="165"/>
      <c r="K107" s="166"/>
      <c r="L107" s="440"/>
      <c r="M107" s="440"/>
      <c r="N107" s="440"/>
      <c r="O107" s="165"/>
      <c r="P107" s="441"/>
      <c r="Q107" s="441"/>
      <c r="R107" s="441"/>
      <c r="S107" s="441"/>
      <c r="T107" s="165"/>
      <c r="U107" s="165"/>
      <c r="V107" s="100"/>
      <c r="W107" s="342"/>
      <c r="X107" s="342"/>
      <c r="Y107" s="342"/>
      <c r="Z107" s="342"/>
      <c r="AA107" s="342"/>
      <c r="AB107" s="342"/>
      <c r="AC107" s="342"/>
      <c r="AD107" s="342"/>
      <c r="AE107" s="342"/>
      <c r="AF107" s="342"/>
      <c r="AG107" s="342"/>
      <c r="AH107" s="342"/>
      <c r="AI107" s="342"/>
      <c r="AJ107" s="342"/>
      <c r="AK107" s="342"/>
      <c r="AL107" s="342"/>
      <c r="AM107" s="342"/>
      <c r="AN107" s="342"/>
      <c r="AO107" s="342"/>
      <c r="AP107" s="342"/>
      <c r="AQ107" s="342"/>
      <c r="AR107" s="342"/>
      <c r="AS107" s="100"/>
      <c r="AT107" s="100"/>
    </row>
    <row r="108" spans="1:46" s="163" customFormat="1" ht="18.95" customHeight="1">
      <c r="A108" s="165"/>
      <c r="B108" s="165"/>
      <c r="C108" s="165"/>
      <c r="D108" s="165"/>
      <c r="E108" s="165"/>
      <c r="F108" s="165"/>
      <c r="G108" s="165"/>
      <c r="H108" s="165"/>
      <c r="I108" s="165"/>
      <c r="J108" s="165"/>
      <c r="K108" s="165"/>
      <c r="L108" s="165"/>
      <c r="M108" s="165"/>
      <c r="N108" s="165"/>
      <c r="O108" s="165"/>
      <c r="P108" s="165"/>
      <c r="Q108" s="165"/>
      <c r="R108" s="165"/>
      <c r="S108" s="165"/>
      <c r="T108" s="165"/>
      <c r="U108" s="165"/>
      <c r="V108" s="100"/>
      <c r="W108" s="169"/>
      <c r="X108" s="342"/>
      <c r="Y108" s="342"/>
      <c r="Z108" s="342"/>
      <c r="AA108" s="342"/>
      <c r="AB108" s="342"/>
      <c r="AC108" s="342"/>
      <c r="AD108" s="342"/>
      <c r="AE108" s="342"/>
      <c r="AF108" s="342"/>
      <c r="AG108" s="342"/>
      <c r="AH108" s="342"/>
      <c r="AI108" s="342"/>
      <c r="AJ108" s="342"/>
      <c r="AK108" s="342"/>
      <c r="AL108" s="342"/>
      <c r="AM108" s="342"/>
      <c r="AN108" s="342"/>
      <c r="AO108" s="342"/>
      <c r="AP108" s="342"/>
      <c r="AQ108" s="342"/>
      <c r="AR108" s="342"/>
      <c r="AS108" s="100"/>
      <c r="AT108" s="100"/>
    </row>
    <row r="109" spans="1:46" s="163" customFormat="1" ht="18.95" customHeight="1">
      <c r="A109" s="165"/>
      <c r="B109" s="165"/>
      <c r="C109" s="165"/>
      <c r="D109" s="165"/>
      <c r="E109" s="165"/>
      <c r="F109" s="165"/>
      <c r="G109" s="165"/>
      <c r="H109" s="437"/>
      <c r="I109" s="437"/>
      <c r="J109" s="165"/>
      <c r="K109" s="166"/>
      <c r="L109" s="450"/>
      <c r="M109" s="450"/>
      <c r="N109" s="450"/>
      <c r="O109" s="165"/>
      <c r="P109" s="441"/>
      <c r="Q109" s="441"/>
      <c r="R109" s="441"/>
      <c r="S109" s="441"/>
      <c r="T109" s="165"/>
      <c r="U109" s="165"/>
      <c r="V109" s="100"/>
      <c r="W109" s="436"/>
      <c r="X109" s="436"/>
      <c r="Y109" s="436"/>
      <c r="Z109" s="436"/>
      <c r="AA109" s="436"/>
      <c r="AB109" s="436"/>
      <c r="AC109" s="436"/>
      <c r="AD109" s="436"/>
      <c r="AE109" s="436"/>
      <c r="AF109" s="436"/>
      <c r="AG109" s="448"/>
      <c r="AH109" s="436"/>
      <c r="AI109" s="436"/>
      <c r="AJ109" s="436"/>
      <c r="AK109" s="436"/>
      <c r="AL109" s="436"/>
      <c r="AM109" s="436"/>
      <c r="AN109" s="436"/>
      <c r="AO109" s="436"/>
      <c r="AP109" s="436"/>
      <c r="AQ109" s="436"/>
      <c r="AR109" s="436"/>
      <c r="AS109" s="100"/>
      <c r="AT109" s="100"/>
    </row>
    <row r="110" spans="1:46" s="163" customFormat="1" ht="18.95" customHeight="1">
      <c r="A110" s="165"/>
      <c r="B110" s="165"/>
      <c r="C110" s="165"/>
      <c r="D110" s="165"/>
      <c r="E110" s="165"/>
      <c r="F110" s="165"/>
      <c r="G110" s="165"/>
      <c r="H110" s="165"/>
      <c r="I110" s="165"/>
      <c r="J110" s="165"/>
      <c r="K110" s="165"/>
      <c r="L110" s="165"/>
      <c r="M110" s="165"/>
      <c r="N110" s="165"/>
      <c r="O110" s="165"/>
      <c r="P110" s="165"/>
      <c r="Q110" s="165"/>
      <c r="R110" s="165"/>
      <c r="S110" s="165"/>
      <c r="T110" s="165"/>
      <c r="U110" s="165"/>
      <c r="V110" s="100"/>
      <c r="W110" s="436"/>
      <c r="X110" s="436"/>
      <c r="Y110" s="436"/>
      <c r="Z110" s="436"/>
      <c r="AA110" s="436"/>
      <c r="AB110" s="436"/>
      <c r="AC110" s="436"/>
      <c r="AD110" s="436"/>
      <c r="AE110" s="436"/>
      <c r="AF110" s="436"/>
      <c r="AG110" s="436"/>
      <c r="AH110" s="436"/>
      <c r="AI110" s="436"/>
      <c r="AJ110" s="436"/>
      <c r="AK110" s="436"/>
      <c r="AL110" s="436"/>
      <c r="AM110" s="436"/>
      <c r="AN110" s="436"/>
      <c r="AO110" s="436"/>
      <c r="AP110" s="436"/>
      <c r="AQ110" s="436"/>
      <c r="AR110" s="436"/>
      <c r="AS110" s="100"/>
      <c r="AT110" s="100"/>
    </row>
    <row r="111" spans="1:46" s="163" customFormat="1" ht="18.95" customHeight="1">
      <c r="A111" s="165"/>
      <c r="B111" s="165"/>
      <c r="C111" s="165"/>
      <c r="D111" s="165"/>
      <c r="E111" s="165"/>
      <c r="F111" s="165"/>
      <c r="G111" s="165"/>
      <c r="H111" s="437"/>
      <c r="I111" s="437"/>
      <c r="J111" s="165"/>
      <c r="K111" s="166"/>
      <c r="L111" s="447"/>
      <c r="M111" s="447"/>
      <c r="N111" s="447"/>
      <c r="O111" s="165"/>
      <c r="P111" s="441"/>
      <c r="Q111" s="441"/>
      <c r="R111" s="441"/>
      <c r="S111" s="441"/>
      <c r="T111" s="165"/>
      <c r="U111" s="165"/>
      <c r="V111" s="100"/>
      <c r="W111" s="448"/>
      <c r="X111" s="436"/>
      <c r="Y111" s="436"/>
      <c r="Z111" s="436"/>
      <c r="AA111" s="436"/>
      <c r="AB111" s="436"/>
      <c r="AC111" s="436"/>
      <c r="AD111" s="436"/>
      <c r="AE111" s="436"/>
      <c r="AF111" s="436"/>
      <c r="AG111" s="446"/>
      <c r="AH111" s="446"/>
      <c r="AI111" s="446"/>
      <c r="AJ111" s="439"/>
      <c r="AK111" s="439"/>
      <c r="AL111" s="439"/>
      <c r="AM111" s="439"/>
      <c r="AN111" s="439"/>
      <c r="AO111" s="439"/>
      <c r="AP111" s="439"/>
      <c r="AQ111" s="439"/>
      <c r="AR111" s="439"/>
      <c r="AS111" s="100"/>
      <c r="AT111" s="100"/>
    </row>
    <row r="112" spans="1:46" s="163" customFormat="1" ht="18.95" customHeight="1">
      <c r="A112" s="437"/>
      <c r="B112" s="437"/>
      <c r="C112" s="437"/>
      <c r="D112" s="437"/>
      <c r="E112" s="437"/>
      <c r="F112" s="437"/>
      <c r="G112" s="437"/>
      <c r="H112" s="437"/>
      <c r="I112" s="437"/>
      <c r="J112" s="437"/>
      <c r="K112" s="437"/>
      <c r="L112" s="437"/>
      <c r="M112" s="437"/>
      <c r="N112" s="437"/>
      <c r="O112" s="437"/>
      <c r="P112" s="438"/>
      <c r="Q112" s="437"/>
      <c r="R112" s="437"/>
      <c r="S112" s="437"/>
      <c r="T112" s="165"/>
      <c r="U112" s="165"/>
      <c r="V112" s="100"/>
      <c r="W112" s="436"/>
      <c r="X112" s="436"/>
      <c r="Y112" s="436"/>
      <c r="Z112" s="436"/>
      <c r="AA112" s="436"/>
      <c r="AB112" s="436"/>
      <c r="AC112" s="436"/>
      <c r="AD112" s="436"/>
      <c r="AE112" s="436"/>
      <c r="AF112" s="436"/>
      <c r="AG112" s="446"/>
      <c r="AH112" s="446"/>
      <c r="AI112" s="446"/>
      <c r="AJ112" s="439"/>
      <c r="AK112" s="439"/>
      <c r="AL112" s="439"/>
      <c r="AM112" s="439"/>
      <c r="AN112" s="439"/>
      <c r="AO112" s="439"/>
      <c r="AP112" s="439"/>
      <c r="AQ112" s="439"/>
      <c r="AR112" s="439"/>
      <c r="AS112" s="100"/>
      <c r="AT112" s="100"/>
    </row>
    <row r="113" spans="1:46" s="163" customFormat="1" ht="18.95" customHeight="1">
      <c r="A113" s="437"/>
      <c r="B113" s="437"/>
      <c r="C113" s="437"/>
      <c r="D113" s="437"/>
      <c r="E113" s="437"/>
      <c r="F113" s="437"/>
      <c r="G113" s="437"/>
      <c r="H113" s="437"/>
      <c r="I113" s="437"/>
      <c r="J113" s="437"/>
      <c r="K113" s="437"/>
      <c r="L113" s="437"/>
      <c r="M113" s="437"/>
      <c r="N113" s="437"/>
      <c r="O113" s="437"/>
      <c r="P113" s="438"/>
      <c r="Q113" s="437"/>
      <c r="R113" s="437"/>
      <c r="S113" s="437"/>
      <c r="T113" s="165"/>
      <c r="U113" s="165"/>
      <c r="V113" s="100"/>
      <c r="W113" s="436"/>
      <c r="X113" s="436"/>
      <c r="Y113" s="436"/>
      <c r="Z113" s="436"/>
      <c r="AA113" s="436"/>
      <c r="AB113" s="436"/>
      <c r="AC113" s="436"/>
      <c r="AD113" s="436"/>
      <c r="AE113" s="436"/>
      <c r="AF113" s="436"/>
      <c r="AG113" s="446"/>
      <c r="AH113" s="446"/>
      <c r="AI113" s="446"/>
      <c r="AJ113" s="439"/>
      <c r="AK113" s="439"/>
      <c r="AL113" s="439"/>
      <c r="AM113" s="439"/>
      <c r="AN113" s="439"/>
      <c r="AO113" s="439"/>
      <c r="AP113" s="439"/>
      <c r="AQ113" s="439"/>
      <c r="AR113" s="439"/>
      <c r="AS113" s="100"/>
      <c r="AT113" s="100"/>
    </row>
    <row r="114" spans="1:46" s="163" customFormat="1" ht="21.95" customHeight="1">
      <c r="A114" s="437"/>
      <c r="B114" s="437"/>
      <c r="C114" s="437"/>
      <c r="D114" s="437"/>
      <c r="E114" s="437"/>
      <c r="F114" s="437"/>
      <c r="G114" s="437"/>
      <c r="H114" s="437"/>
      <c r="I114" s="437"/>
      <c r="J114" s="437"/>
      <c r="K114" s="437"/>
      <c r="L114" s="437"/>
      <c r="M114" s="437"/>
      <c r="N114" s="437"/>
      <c r="O114" s="437"/>
      <c r="P114" s="438"/>
      <c r="Q114" s="437"/>
      <c r="R114" s="437"/>
      <c r="S114" s="437"/>
      <c r="T114" s="165"/>
      <c r="U114" s="165"/>
      <c r="V114" s="100"/>
      <c r="W114" s="436"/>
      <c r="X114" s="436"/>
      <c r="Y114" s="436"/>
      <c r="Z114" s="436"/>
      <c r="AA114" s="436"/>
      <c r="AB114" s="436"/>
      <c r="AC114" s="436"/>
      <c r="AD114" s="436"/>
      <c r="AE114" s="436"/>
      <c r="AF114" s="436"/>
      <c r="AG114" s="446"/>
      <c r="AH114" s="446"/>
      <c r="AI114" s="446"/>
      <c r="AJ114" s="439"/>
      <c r="AK114" s="439"/>
      <c r="AL114" s="439"/>
      <c r="AM114" s="439"/>
      <c r="AN114" s="439"/>
      <c r="AO114" s="439"/>
      <c r="AP114" s="439"/>
      <c r="AQ114" s="439"/>
      <c r="AR114" s="439"/>
      <c r="AS114" s="100"/>
      <c r="AT114" s="100"/>
    </row>
    <row r="115" spans="1:46" s="163" customFormat="1" ht="30" customHeight="1">
      <c r="A115" s="165"/>
      <c r="B115" s="165"/>
      <c r="C115" s="165"/>
      <c r="D115" s="165"/>
      <c r="E115" s="165"/>
      <c r="F115" s="165"/>
      <c r="G115" s="165"/>
      <c r="H115" s="165"/>
      <c r="I115" s="165"/>
      <c r="J115" s="165"/>
      <c r="K115" s="165"/>
      <c r="L115" s="165"/>
      <c r="M115" s="165"/>
      <c r="N115" s="165"/>
      <c r="O115" s="165"/>
      <c r="P115" s="165"/>
      <c r="Q115" s="165"/>
      <c r="R115" s="165"/>
      <c r="S115" s="165"/>
      <c r="T115" s="165"/>
      <c r="U115" s="165"/>
      <c r="V115" s="100"/>
      <c r="W115" s="436"/>
      <c r="X115" s="436"/>
      <c r="Y115" s="436"/>
      <c r="Z115" s="436"/>
      <c r="AA115" s="436"/>
      <c r="AB115" s="436"/>
      <c r="AC115" s="436"/>
      <c r="AD115" s="436"/>
      <c r="AE115" s="436"/>
      <c r="AF115" s="436"/>
      <c r="AG115" s="446"/>
      <c r="AH115" s="446"/>
      <c r="AI115" s="446"/>
      <c r="AJ115" s="439"/>
      <c r="AK115" s="439"/>
      <c r="AL115" s="439"/>
      <c r="AM115" s="439"/>
      <c r="AN115" s="439"/>
      <c r="AO115" s="439"/>
      <c r="AP115" s="439"/>
      <c r="AQ115" s="439"/>
      <c r="AR115" s="439"/>
      <c r="AS115" s="100"/>
      <c r="AT115" s="100"/>
    </row>
    <row r="116" spans="1:46" s="163" customFormat="1" ht="30" customHeight="1">
      <c r="A116" s="449"/>
      <c r="B116" s="449"/>
      <c r="C116" s="449"/>
      <c r="D116" s="449"/>
      <c r="E116" s="449"/>
      <c r="F116" s="449"/>
      <c r="G116" s="449"/>
      <c r="H116" s="449"/>
      <c r="I116" s="449"/>
      <c r="J116" s="449"/>
      <c r="K116" s="449"/>
      <c r="L116" s="449"/>
      <c r="M116" s="449"/>
      <c r="N116" s="449"/>
      <c r="O116" s="449"/>
      <c r="P116" s="449"/>
      <c r="Q116" s="449"/>
      <c r="R116" s="449"/>
      <c r="S116" s="449"/>
      <c r="T116" s="449"/>
      <c r="U116" s="449"/>
      <c r="V116" s="100"/>
      <c r="W116" s="436"/>
      <c r="X116" s="436"/>
      <c r="Y116" s="436"/>
      <c r="Z116" s="436"/>
      <c r="AA116" s="436"/>
      <c r="AB116" s="436"/>
      <c r="AC116" s="436"/>
      <c r="AD116" s="342"/>
      <c r="AE116" s="342"/>
      <c r="AF116" s="342"/>
      <c r="AG116" s="342"/>
      <c r="AH116" s="342"/>
      <c r="AI116" s="342"/>
      <c r="AJ116" s="342"/>
      <c r="AK116" s="342"/>
      <c r="AL116" s="342"/>
      <c r="AM116" s="342"/>
      <c r="AN116" s="342"/>
      <c r="AO116" s="342"/>
      <c r="AP116" s="342"/>
      <c r="AQ116" s="342"/>
      <c r="AR116" s="342"/>
      <c r="AS116" s="100"/>
      <c r="AT116" s="100"/>
    </row>
    <row r="117" spans="1:46" s="163" customFormat="1" ht="30" customHeight="1">
      <c r="A117" s="174"/>
      <c r="B117" s="100"/>
      <c r="C117" s="100"/>
      <c r="D117" s="100"/>
      <c r="E117" s="100"/>
      <c r="F117" s="100"/>
      <c r="G117" s="100"/>
      <c r="H117" s="100"/>
      <c r="I117" s="100"/>
      <c r="J117" s="100"/>
      <c r="K117" s="100"/>
      <c r="L117" s="100"/>
      <c r="M117" s="100"/>
      <c r="N117" s="100"/>
      <c r="O117" s="100"/>
      <c r="P117" s="100"/>
      <c r="Q117" s="100"/>
      <c r="R117" s="100"/>
      <c r="S117" s="100"/>
      <c r="T117" s="100"/>
      <c r="U117" s="100"/>
      <c r="V117" s="100"/>
      <c r="W117" s="436"/>
      <c r="X117" s="436"/>
      <c r="Y117" s="436"/>
      <c r="Z117" s="436"/>
      <c r="AA117" s="436"/>
      <c r="AB117" s="436"/>
      <c r="AC117" s="436"/>
      <c r="AD117" s="342"/>
      <c r="AE117" s="342"/>
      <c r="AF117" s="342"/>
      <c r="AG117" s="342"/>
      <c r="AH117" s="342"/>
      <c r="AI117" s="342"/>
      <c r="AJ117" s="342"/>
      <c r="AK117" s="342"/>
      <c r="AL117" s="342"/>
      <c r="AM117" s="342"/>
      <c r="AN117" s="343"/>
      <c r="AO117" s="342"/>
      <c r="AP117" s="343"/>
      <c r="AQ117" s="342"/>
      <c r="AR117" s="342"/>
      <c r="AS117" s="100"/>
      <c r="AT117" s="100"/>
    </row>
    <row r="118" spans="1:46" s="163" customFormat="1" ht="30" customHeight="1">
      <c r="A118" s="444"/>
      <c r="B118" s="444"/>
      <c r="C118" s="444"/>
      <c r="D118" s="444"/>
      <c r="E118" s="444"/>
      <c r="F118" s="444"/>
      <c r="G118" s="444"/>
      <c r="H118" s="444"/>
      <c r="I118" s="444"/>
      <c r="J118" s="444"/>
      <c r="K118" s="444"/>
      <c r="L118" s="444"/>
      <c r="M118" s="444"/>
      <c r="N118" s="444"/>
      <c r="O118" s="444"/>
      <c r="P118" s="444"/>
      <c r="Q118" s="444"/>
      <c r="R118" s="444"/>
      <c r="S118" s="444"/>
      <c r="T118" s="444"/>
      <c r="U118" s="444"/>
      <c r="V118" s="100"/>
      <c r="W118" s="436"/>
      <c r="X118" s="436"/>
      <c r="Y118" s="436"/>
      <c r="Z118" s="436"/>
      <c r="AA118" s="436"/>
      <c r="AB118" s="436"/>
      <c r="AC118" s="436"/>
      <c r="AD118" s="340"/>
      <c r="AE118" s="340"/>
      <c r="AF118" s="340"/>
      <c r="AG118" s="346"/>
      <c r="AH118" s="346"/>
      <c r="AI118" s="346"/>
      <c r="AJ118" s="341"/>
      <c r="AK118" s="341"/>
      <c r="AL118" s="436"/>
      <c r="AM118" s="436"/>
      <c r="AN118" s="436"/>
      <c r="AO118" s="436"/>
      <c r="AP118" s="436"/>
      <c r="AQ118" s="342"/>
      <c r="AR118" s="342"/>
      <c r="AS118" s="100"/>
      <c r="AT118" s="100"/>
    </row>
    <row r="119" spans="1:46" s="163" customFormat="1" ht="30" customHeight="1">
      <c r="A119" s="445"/>
      <c r="B119" s="445"/>
      <c r="C119" s="445"/>
      <c r="D119" s="445"/>
      <c r="E119" s="445"/>
      <c r="F119" s="445"/>
      <c r="G119" s="445"/>
      <c r="H119" s="445"/>
      <c r="I119" s="445"/>
      <c r="J119" s="445"/>
      <c r="K119" s="445"/>
      <c r="L119" s="445"/>
      <c r="M119" s="445"/>
      <c r="N119" s="445"/>
      <c r="O119" s="445"/>
      <c r="P119" s="445"/>
      <c r="Q119" s="445"/>
      <c r="R119" s="444"/>
      <c r="S119" s="444"/>
      <c r="T119" s="444"/>
      <c r="U119" s="444"/>
      <c r="V119" s="100"/>
      <c r="W119" s="342"/>
      <c r="X119" s="342"/>
      <c r="Y119" s="342"/>
      <c r="Z119" s="342"/>
      <c r="AA119" s="342"/>
      <c r="AB119" s="436"/>
      <c r="AC119" s="436"/>
      <c r="AD119" s="436"/>
      <c r="AE119" s="436"/>
      <c r="AF119" s="436"/>
      <c r="AG119" s="436"/>
      <c r="AH119" s="436"/>
      <c r="AI119" s="436"/>
      <c r="AJ119" s="436"/>
      <c r="AK119" s="436"/>
      <c r="AL119" s="436"/>
      <c r="AM119" s="436"/>
      <c r="AN119" s="436"/>
      <c r="AO119" s="436"/>
      <c r="AP119" s="436"/>
      <c r="AQ119" s="342"/>
      <c r="AR119" s="342"/>
      <c r="AS119" s="100"/>
      <c r="AT119" s="100"/>
    </row>
    <row r="120" spans="1:46" s="163" customFormat="1" ht="30" customHeight="1">
      <c r="A120" s="100"/>
      <c r="B120" s="100"/>
      <c r="C120" s="100"/>
      <c r="D120" s="100"/>
      <c r="E120" s="100"/>
      <c r="F120" s="100"/>
      <c r="G120" s="100"/>
      <c r="H120" s="100"/>
      <c r="I120" s="100"/>
      <c r="J120" s="100"/>
      <c r="K120" s="100"/>
      <c r="L120" s="100"/>
      <c r="M120" s="100"/>
      <c r="N120" s="100"/>
      <c r="O120" s="100"/>
      <c r="P120" s="100"/>
      <c r="Q120" s="100"/>
      <c r="R120" s="100"/>
      <c r="S120" s="100"/>
      <c r="T120" s="100"/>
      <c r="U120" s="100"/>
      <c r="V120" s="100"/>
      <c r="W120" s="436"/>
      <c r="X120" s="436"/>
      <c r="Y120" s="436"/>
      <c r="Z120" s="436"/>
      <c r="AA120" s="436"/>
      <c r="AB120" s="439"/>
      <c r="AC120" s="439"/>
      <c r="AD120" s="439"/>
      <c r="AE120" s="439"/>
      <c r="AF120" s="439"/>
      <c r="AG120" s="439"/>
      <c r="AH120" s="439"/>
      <c r="AI120" s="439"/>
      <c r="AJ120" s="439"/>
      <c r="AK120" s="439"/>
      <c r="AL120" s="436"/>
      <c r="AM120" s="436"/>
      <c r="AN120" s="436"/>
      <c r="AO120" s="436"/>
      <c r="AP120" s="436"/>
      <c r="AQ120" s="342"/>
      <c r="AR120" s="342"/>
      <c r="AS120" s="100"/>
      <c r="AT120" s="100"/>
    </row>
    <row r="121" spans="1:46" s="163" customFormat="1" ht="30" customHeight="1">
      <c r="A121" s="174"/>
      <c r="B121" s="100"/>
      <c r="C121" s="100"/>
      <c r="D121" s="100"/>
      <c r="E121" s="100"/>
      <c r="F121" s="100"/>
      <c r="G121" s="100"/>
      <c r="H121" s="100"/>
      <c r="I121" s="100"/>
      <c r="J121" s="100"/>
      <c r="K121" s="100"/>
      <c r="L121" s="100"/>
      <c r="M121" s="100"/>
      <c r="N121" s="100"/>
      <c r="O121" s="100"/>
      <c r="P121" s="100"/>
      <c r="Q121" s="100"/>
      <c r="R121" s="100"/>
      <c r="S121" s="100"/>
      <c r="T121" s="100"/>
      <c r="U121" s="100"/>
      <c r="V121" s="100"/>
      <c r="W121" s="436"/>
      <c r="X121" s="436"/>
      <c r="Y121" s="436"/>
      <c r="Z121" s="436"/>
      <c r="AA121" s="436"/>
      <c r="AB121" s="439"/>
      <c r="AC121" s="439"/>
      <c r="AD121" s="439"/>
      <c r="AE121" s="439"/>
      <c r="AF121" s="439"/>
      <c r="AG121" s="439"/>
      <c r="AH121" s="439"/>
      <c r="AI121" s="439"/>
      <c r="AJ121" s="439"/>
      <c r="AK121" s="439"/>
      <c r="AL121" s="436"/>
      <c r="AM121" s="436"/>
      <c r="AN121" s="436"/>
      <c r="AO121" s="436"/>
      <c r="AP121" s="436"/>
      <c r="AQ121" s="342"/>
      <c r="AR121" s="342"/>
      <c r="AS121" s="100"/>
      <c r="AT121" s="100"/>
    </row>
    <row r="122" spans="1:46" s="163" customFormat="1" ht="30" customHeight="1">
      <c r="A122" s="444"/>
      <c r="B122" s="444"/>
      <c r="C122" s="444"/>
      <c r="D122" s="444"/>
      <c r="E122" s="444"/>
      <c r="F122" s="444"/>
      <c r="G122" s="444"/>
      <c r="H122" s="444"/>
      <c r="I122" s="444"/>
      <c r="J122" s="444"/>
      <c r="K122" s="444"/>
      <c r="L122" s="444"/>
      <c r="M122" s="444"/>
      <c r="N122" s="444"/>
      <c r="O122" s="444"/>
      <c r="P122" s="444"/>
      <c r="Q122" s="444"/>
      <c r="R122" s="444"/>
      <c r="S122" s="444"/>
      <c r="T122" s="444"/>
      <c r="U122" s="444"/>
      <c r="V122" s="100"/>
      <c r="W122" s="436"/>
      <c r="X122" s="436"/>
      <c r="Y122" s="436"/>
      <c r="Z122" s="436"/>
      <c r="AA122" s="436"/>
      <c r="AB122" s="439"/>
      <c r="AC122" s="439"/>
      <c r="AD122" s="439"/>
      <c r="AE122" s="439"/>
      <c r="AF122" s="439"/>
      <c r="AG122" s="439"/>
      <c r="AH122" s="439"/>
      <c r="AI122" s="439"/>
      <c r="AJ122" s="439"/>
      <c r="AK122" s="439"/>
      <c r="AL122" s="436"/>
      <c r="AM122" s="436"/>
      <c r="AN122" s="436"/>
      <c r="AO122" s="436"/>
      <c r="AP122" s="436"/>
      <c r="AQ122" s="342"/>
      <c r="AR122" s="342"/>
      <c r="AS122" s="100"/>
      <c r="AT122" s="100"/>
    </row>
    <row r="123" spans="1:46" s="163" customFormat="1" ht="30" customHeight="1">
      <c r="A123" s="444"/>
      <c r="B123" s="444"/>
      <c r="C123" s="444"/>
      <c r="D123" s="444"/>
      <c r="E123" s="444"/>
      <c r="F123" s="444"/>
      <c r="G123" s="444"/>
      <c r="H123" s="444"/>
      <c r="I123" s="445"/>
      <c r="J123" s="445"/>
      <c r="K123" s="445"/>
      <c r="L123" s="445"/>
      <c r="M123" s="445"/>
      <c r="N123" s="445"/>
      <c r="O123" s="445"/>
      <c r="P123" s="445"/>
      <c r="Q123" s="445"/>
      <c r="R123" s="445"/>
      <c r="S123" s="445"/>
      <c r="T123" s="445"/>
      <c r="U123" s="445"/>
      <c r="V123" s="100"/>
      <c r="W123" s="436"/>
      <c r="X123" s="436"/>
      <c r="Y123" s="436"/>
      <c r="Z123" s="436"/>
      <c r="AA123" s="436"/>
      <c r="AB123" s="439"/>
      <c r="AC123" s="439"/>
      <c r="AD123" s="439"/>
      <c r="AE123" s="439"/>
      <c r="AF123" s="439"/>
      <c r="AG123" s="439"/>
      <c r="AH123" s="439"/>
      <c r="AI123" s="439"/>
      <c r="AJ123" s="439"/>
      <c r="AK123" s="439"/>
      <c r="AL123" s="436"/>
      <c r="AM123" s="436"/>
      <c r="AN123" s="436"/>
      <c r="AO123" s="436"/>
      <c r="AP123" s="436"/>
      <c r="AQ123" s="342"/>
      <c r="AR123" s="342"/>
      <c r="AS123" s="100"/>
      <c r="AT123" s="100"/>
    </row>
    <row r="124" spans="1:46" s="163" customFormat="1" ht="30" customHeight="1">
      <c r="A124" s="100"/>
      <c r="B124" s="100"/>
      <c r="C124" s="100"/>
      <c r="D124" s="100"/>
      <c r="E124" s="100"/>
      <c r="F124" s="100"/>
      <c r="G124" s="100"/>
      <c r="H124" s="100"/>
      <c r="I124" s="100"/>
      <c r="J124" s="100"/>
      <c r="K124" s="100"/>
      <c r="L124" s="100"/>
      <c r="M124" s="100"/>
      <c r="N124" s="100"/>
      <c r="O124" s="100"/>
      <c r="P124" s="100"/>
      <c r="Q124" s="100"/>
      <c r="R124" s="100"/>
      <c r="S124" s="100"/>
      <c r="T124" s="100"/>
      <c r="U124" s="100"/>
      <c r="V124" s="100"/>
      <c r="W124" s="436"/>
      <c r="X124" s="436"/>
      <c r="Y124" s="436"/>
      <c r="Z124" s="436"/>
      <c r="AA124" s="436"/>
      <c r="AB124" s="439"/>
      <c r="AC124" s="439"/>
      <c r="AD124" s="439"/>
      <c r="AE124" s="439"/>
      <c r="AF124" s="439"/>
      <c r="AG124" s="439"/>
      <c r="AH124" s="439"/>
      <c r="AI124" s="439"/>
      <c r="AJ124" s="439"/>
      <c r="AK124" s="439"/>
      <c r="AL124" s="436"/>
      <c r="AM124" s="436"/>
      <c r="AN124" s="436"/>
      <c r="AO124" s="436"/>
      <c r="AP124" s="436"/>
      <c r="AQ124" s="342"/>
      <c r="AR124" s="342"/>
      <c r="AS124" s="100"/>
      <c r="AT124" s="100"/>
    </row>
    <row r="125" spans="1:46" s="163" customFormat="1" ht="30" customHeight="1">
      <c r="A125" s="174"/>
      <c r="B125" s="100"/>
      <c r="C125" s="100"/>
      <c r="D125" s="100"/>
      <c r="E125" s="100"/>
      <c r="F125" s="100"/>
      <c r="G125" s="100"/>
      <c r="H125" s="100"/>
      <c r="I125" s="100"/>
      <c r="J125" s="100"/>
      <c r="K125" s="100"/>
      <c r="L125" s="100"/>
      <c r="M125" s="100"/>
      <c r="N125" s="100"/>
      <c r="O125" s="100"/>
      <c r="P125" s="100"/>
      <c r="Q125" s="100"/>
      <c r="R125" s="100"/>
      <c r="S125" s="100"/>
      <c r="T125" s="100"/>
      <c r="U125" s="100"/>
      <c r="V125" s="100"/>
      <c r="W125" s="436"/>
      <c r="X125" s="436"/>
      <c r="Y125" s="436"/>
      <c r="Z125" s="436"/>
      <c r="AA125" s="436"/>
      <c r="AB125" s="439"/>
      <c r="AC125" s="439"/>
      <c r="AD125" s="439"/>
      <c r="AE125" s="439"/>
      <c r="AF125" s="439"/>
      <c r="AG125" s="439"/>
      <c r="AH125" s="439"/>
      <c r="AI125" s="439"/>
      <c r="AJ125" s="439"/>
      <c r="AK125" s="439"/>
      <c r="AL125" s="436"/>
      <c r="AM125" s="436"/>
      <c r="AN125" s="436"/>
      <c r="AO125" s="436"/>
      <c r="AP125" s="436"/>
      <c r="AQ125" s="342"/>
      <c r="AR125" s="342"/>
      <c r="AS125" s="100"/>
      <c r="AT125" s="100"/>
    </row>
    <row r="126" spans="1:46" s="163" customFormat="1" ht="30" customHeight="1">
      <c r="A126" s="444"/>
      <c r="B126" s="444"/>
      <c r="C126" s="444"/>
      <c r="D126" s="444"/>
      <c r="E126" s="444"/>
      <c r="F126" s="444"/>
      <c r="G126" s="444"/>
      <c r="H126" s="444"/>
      <c r="I126" s="444"/>
      <c r="J126" s="444"/>
      <c r="K126" s="444"/>
      <c r="L126" s="444"/>
      <c r="M126" s="444"/>
      <c r="N126" s="444"/>
      <c r="O126" s="444"/>
      <c r="P126" s="444"/>
      <c r="Q126" s="444"/>
      <c r="R126" s="444"/>
      <c r="S126" s="444"/>
      <c r="T126" s="444"/>
      <c r="U126" s="444"/>
      <c r="V126" s="100"/>
      <c r="W126" s="342"/>
      <c r="X126" s="342"/>
      <c r="Y126" s="342"/>
      <c r="Z126" s="342"/>
      <c r="AA126" s="342"/>
      <c r="AB126" s="342"/>
      <c r="AC126" s="342"/>
      <c r="AD126" s="342"/>
      <c r="AE126" s="342"/>
      <c r="AF126" s="342"/>
      <c r="AG126" s="162"/>
      <c r="AH126" s="162"/>
      <c r="AI126" s="162"/>
      <c r="AJ126" s="162"/>
      <c r="AK126" s="162"/>
      <c r="AL126" s="342"/>
      <c r="AM126" s="342"/>
      <c r="AN126" s="342"/>
      <c r="AO126" s="342"/>
      <c r="AP126" s="342"/>
      <c r="AQ126" s="342"/>
      <c r="AR126" s="342"/>
      <c r="AS126" s="100"/>
      <c r="AT126" s="100"/>
    </row>
    <row r="127" spans="1:46" s="163" customFormat="1" ht="30" customHeight="1">
      <c r="A127" s="165"/>
      <c r="B127" s="165"/>
      <c r="C127" s="165"/>
      <c r="D127" s="165"/>
      <c r="E127" s="165"/>
      <c r="F127" s="165"/>
      <c r="G127" s="165"/>
      <c r="H127" s="437"/>
      <c r="I127" s="437"/>
      <c r="J127" s="165"/>
      <c r="K127" s="166"/>
      <c r="L127" s="441"/>
      <c r="M127" s="441"/>
      <c r="N127" s="441"/>
      <c r="O127" s="165"/>
      <c r="P127" s="441"/>
      <c r="Q127" s="441"/>
      <c r="R127" s="441"/>
      <c r="S127" s="441"/>
      <c r="T127" s="165"/>
      <c r="U127" s="165"/>
      <c r="V127" s="100"/>
      <c r="W127" s="342"/>
      <c r="X127" s="342"/>
      <c r="Y127" s="342"/>
      <c r="Z127" s="342"/>
      <c r="AA127" s="342"/>
      <c r="AB127" s="342"/>
      <c r="AC127" s="342"/>
      <c r="AD127" s="342"/>
      <c r="AE127" s="342"/>
      <c r="AF127" s="342"/>
      <c r="AG127" s="342"/>
      <c r="AH127" s="342"/>
      <c r="AI127" s="342"/>
      <c r="AJ127" s="342"/>
      <c r="AK127" s="342"/>
      <c r="AL127" s="342"/>
      <c r="AM127" s="342"/>
      <c r="AN127" s="343"/>
      <c r="AO127" s="342"/>
      <c r="AP127" s="343"/>
      <c r="AQ127" s="342"/>
      <c r="AR127" s="342"/>
      <c r="AS127" s="100"/>
      <c r="AT127" s="100"/>
    </row>
    <row r="128" spans="1:46" s="163" customFormat="1" ht="30" customHeight="1">
      <c r="A128" s="165"/>
      <c r="B128" s="165"/>
      <c r="C128" s="165"/>
      <c r="D128" s="165"/>
      <c r="E128" s="165"/>
      <c r="F128" s="165"/>
      <c r="G128" s="165"/>
      <c r="H128" s="437"/>
      <c r="I128" s="437"/>
      <c r="J128" s="165"/>
      <c r="K128" s="166"/>
      <c r="L128" s="443"/>
      <c r="M128" s="443"/>
      <c r="N128" s="443"/>
      <c r="O128" s="165"/>
      <c r="P128" s="441"/>
      <c r="Q128" s="441"/>
      <c r="R128" s="441"/>
      <c r="S128" s="441"/>
      <c r="T128" s="165"/>
      <c r="U128" s="165"/>
      <c r="V128" s="100"/>
      <c r="W128" s="436"/>
      <c r="X128" s="436"/>
      <c r="Y128" s="436"/>
      <c r="Z128" s="436"/>
      <c r="AA128" s="436"/>
      <c r="AB128" s="436"/>
      <c r="AC128" s="436"/>
      <c r="AD128" s="436"/>
      <c r="AE128" s="436"/>
      <c r="AF128" s="436"/>
      <c r="AG128" s="436"/>
      <c r="AH128" s="436"/>
      <c r="AI128" s="436"/>
      <c r="AJ128" s="436"/>
      <c r="AK128" s="436"/>
      <c r="AL128" s="436"/>
      <c r="AM128" s="436"/>
      <c r="AN128" s="436"/>
      <c r="AO128" s="436"/>
      <c r="AP128" s="436"/>
      <c r="AQ128" s="342"/>
      <c r="AR128" s="342"/>
      <c r="AS128" s="100"/>
      <c r="AT128" s="100"/>
    </row>
    <row r="129" spans="1:46" s="163" customFormat="1" ht="30" customHeight="1">
      <c r="A129" s="165"/>
      <c r="B129" s="165"/>
      <c r="C129" s="165"/>
      <c r="D129" s="442"/>
      <c r="E129" s="442"/>
      <c r="F129" s="442"/>
      <c r="G129" s="442"/>
      <c r="H129" s="442"/>
      <c r="I129" s="442"/>
      <c r="J129" s="442"/>
      <c r="K129" s="442"/>
      <c r="L129" s="442"/>
      <c r="M129" s="442"/>
      <c r="N129" s="442"/>
      <c r="O129" s="442"/>
      <c r="P129" s="165"/>
      <c r="Q129" s="165"/>
      <c r="R129" s="165"/>
      <c r="S129" s="165"/>
      <c r="T129" s="165"/>
      <c r="U129" s="165"/>
      <c r="V129" s="100"/>
      <c r="W129" s="436"/>
      <c r="X129" s="436"/>
      <c r="Y129" s="436"/>
      <c r="Z129" s="436"/>
      <c r="AA129" s="436"/>
      <c r="AB129" s="436"/>
      <c r="AC129" s="436"/>
      <c r="AD129" s="436"/>
      <c r="AE129" s="436"/>
      <c r="AF129" s="436"/>
      <c r="AG129" s="436"/>
      <c r="AH129" s="436"/>
      <c r="AI129" s="436"/>
      <c r="AJ129" s="436"/>
      <c r="AK129" s="436"/>
      <c r="AL129" s="436"/>
      <c r="AM129" s="436"/>
      <c r="AN129" s="436"/>
      <c r="AO129" s="436"/>
      <c r="AP129" s="436"/>
      <c r="AQ129" s="342"/>
      <c r="AR129" s="342"/>
      <c r="AS129" s="100"/>
      <c r="AT129" s="100"/>
    </row>
    <row r="130" spans="1:46" s="163" customFormat="1" ht="30" customHeight="1">
      <c r="A130" s="165"/>
      <c r="B130" s="165"/>
      <c r="C130" s="165"/>
      <c r="D130" s="165"/>
      <c r="E130" s="165"/>
      <c r="F130" s="438"/>
      <c r="G130" s="437"/>
      <c r="H130" s="437"/>
      <c r="I130" s="437"/>
      <c r="J130" s="165"/>
      <c r="K130" s="166"/>
      <c r="L130" s="440"/>
      <c r="M130" s="440"/>
      <c r="N130" s="440"/>
      <c r="O130" s="165"/>
      <c r="P130" s="441"/>
      <c r="Q130" s="441"/>
      <c r="R130" s="441"/>
      <c r="S130" s="441"/>
      <c r="T130" s="165"/>
      <c r="U130" s="165"/>
      <c r="V130" s="100"/>
      <c r="W130" s="436"/>
      <c r="X130" s="436"/>
      <c r="Y130" s="436"/>
      <c r="Z130" s="436"/>
      <c r="AA130" s="436"/>
      <c r="AB130" s="439"/>
      <c r="AC130" s="439"/>
      <c r="AD130" s="439"/>
      <c r="AE130" s="439"/>
      <c r="AF130" s="439"/>
      <c r="AG130" s="439"/>
      <c r="AH130" s="439"/>
      <c r="AI130" s="439"/>
      <c r="AJ130" s="439"/>
      <c r="AK130" s="439"/>
      <c r="AL130" s="436"/>
      <c r="AM130" s="436"/>
      <c r="AN130" s="436"/>
      <c r="AO130" s="436"/>
      <c r="AP130" s="436"/>
      <c r="AQ130" s="342"/>
      <c r="AR130" s="342"/>
      <c r="AS130" s="100"/>
      <c r="AT130" s="100"/>
    </row>
    <row r="131" spans="1:46" s="163" customFormat="1" ht="30" customHeight="1">
      <c r="A131" s="165"/>
      <c r="B131" s="165"/>
      <c r="C131" s="165"/>
      <c r="D131" s="442"/>
      <c r="E131" s="442"/>
      <c r="F131" s="442"/>
      <c r="G131" s="442"/>
      <c r="H131" s="442"/>
      <c r="I131" s="442"/>
      <c r="J131" s="442"/>
      <c r="K131" s="442"/>
      <c r="L131" s="442"/>
      <c r="M131" s="442"/>
      <c r="N131" s="442"/>
      <c r="O131" s="442"/>
      <c r="P131" s="165"/>
      <c r="Q131" s="165"/>
      <c r="R131" s="165"/>
      <c r="S131" s="165"/>
      <c r="T131" s="165"/>
      <c r="U131" s="165"/>
      <c r="V131" s="100"/>
      <c r="W131" s="436"/>
      <c r="X131" s="436"/>
      <c r="Y131" s="436"/>
      <c r="Z131" s="436"/>
      <c r="AA131" s="436"/>
      <c r="AB131" s="439"/>
      <c r="AC131" s="439"/>
      <c r="AD131" s="439"/>
      <c r="AE131" s="439"/>
      <c r="AF131" s="439"/>
      <c r="AG131" s="439"/>
      <c r="AH131" s="439"/>
      <c r="AI131" s="439"/>
      <c r="AJ131" s="439"/>
      <c r="AK131" s="439"/>
      <c r="AL131" s="436"/>
      <c r="AM131" s="436"/>
      <c r="AN131" s="436"/>
      <c r="AO131" s="436"/>
      <c r="AP131" s="436"/>
      <c r="AQ131" s="342"/>
      <c r="AR131" s="342"/>
      <c r="AS131" s="100"/>
      <c r="AT131" s="100"/>
    </row>
    <row r="132" spans="1:46" s="163" customFormat="1" ht="30" customHeight="1">
      <c r="A132" s="165"/>
      <c r="B132" s="165"/>
      <c r="C132" s="165"/>
      <c r="D132" s="165"/>
      <c r="E132" s="165"/>
      <c r="F132" s="438"/>
      <c r="G132" s="437"/>
      <c r="H132" s="437"/>
      <c r="I132" s="437"/>
      <c r="J132" s="165"/>
      <c r="K132" s="166"/>
      <c r="L132" s="440"/>
      <c r="M132" s="440"/>
      <c r="N132" s="440"/>
      <c r="O132" s="165"/>
      <c r="P132" s="441"/>
      <c r="Q132" s="441"/>
      <c r="R132" s="441"/>
      <c r="S132" s="441"/>
      <c r="T132" s="165"/>
      <c r="U132" s="165"/>
      <c r="V132" s="100"/>
      <c r="W132" s="436"/>
      <c r="X132" s="436"/>
      <c r="Y132" s="436"/>
      <c r="Z132" s="436"/>
      <c r="AA132" s="436"/>
      <c r="AB132" s="439"/>
      <c r="AC132" s="439"/>
      <c r="AD132" s="439"/>
      <c r="AE132" s="439"/>
      <c r="AF132" s="439"/>
      <c r="AG132" s="439"/>
      <c r="AH132" s="439"/>
      <c r="AI132" s="439"/>
      <c r="AJ132" s="439"/>
      <c r="AK132" s="439"/>
      <c r="AL132" s="436"/>
      <c r="AM132" s="436"/>
      <c r="AN132" s="436"/>
      <c r="AO132" s="436"/>
      <c r="AP132" s="436"/>
      <c r="AQ132" s="342"/>
      <c r="AR132" s="342"/>
      <c r="AS132" s="100"/>
      <c r="AT132" s="100"/>
    </row>
    <row r="133" spans="1:46" s="163" customFormat="1" ht="30" customHeight="1">
      <c r="A133" s="437"/>
      <c r="B133" s="437"/>
      <c r="C133" s="437"/>
      <c r="D133" s="437"/>
      <c r="E133" s="437"/>
      <c r="F133" s="437"/>
      <c r="G133" s="437"/>
      <c r="H133" s="437"/>
      <c r="I133" s="437"/>
      <c r="J133" s="437"/>
      <c r="K133" s="437"/>
      <c r="L133" s="437"/>
      <c r="M133" s="437"/>
      <c r="N133" s="437"/>
      <c r="O133" s="437"/>
      <c r="P133" s="438"/>
      <c r="Q133" s="437"/>
      <c r="R133" s="437"/>
      <c r="S133" s="437"/>
      <c r="T133" s="165"/>
      <c r="U133" s="165"/>
      <c r="V133" s="100"/>
      <c r="W133" s="436"/>
      <c r="X133" s="436"/>
      <c r="Y133" s="436"/>
      <c r="Z133" s="436"/>
      <c r="AA133" s="436"/>
      <c r="AB133" s="439"/>
      <c r="AC133" s="439"/>
      <c r="AD133" s="439"/>
      <c r="AE133" s="439"/>
      <c r="AF133" s="439"/>
      <c r="AG133" s="439"/>
      <c r="AH133" s="439"/>
      <c r="AI133" s="439"/>
      <c r="AJ133" s="439"/>
      <c r="AK133" s="439"/>
      <c r="AL133" s="436"/>
      <c r="AM133" s="436"/>
      <c r="AN133" s="436"/>
      <c r="AO133" s="436"/>
      <c r="AP133" s="436"/>
      <c r="AQ133" s="342"/>
      <c r="AR133" s="342"/>
      <c r="AS133" s="100"/>
      <c r="AT133" s="100"/>
    </row>
    <row r="134" spans="1:46" s="163" customFormat="1" ht="30" customHeight="1">
      <c r="A134" s="437"/>
      <c r="B134" s="437"/>
      <c r="C134" s="437"/>
      <c r="D134" s="437"/>
      <c r="E134" s="437"/>
      <c r="F134" s="437"/>
      <c r="G134" s="437"/>
      <c r="H134" s="437"/>
      <c r="I134" s="437"/>
      <c r="J134" s="437"/>
      <c r="K134" s="437"/>
      <c r="L134" s="437"/>
      <c r="M134" s="437"/>
      <c r="N134" s="437"/>
      <c r="O134" s="437"/>
      <c r="P134" s="438"/>
      <c r="Q134" s="437"/>
      <c r="R134" s="437"/>
      <c r="S134" s="437"/>
      <c r="T134" s="165"/>
      <c r="U134" s="165"/>
      <c r="V134" s="100"/>
      <c r="W134" s="436"/>
      <c r="X134" s="436"/>
      <c r="Y134" s="436"/>
      <c r="Z134" s="436"/>
      <c r="AA134" s="436"/>
      <c r="AB134" s="439"/>
      <c r="AC134" s="439"/>
      <c r="AD134" s="439"/>
      <c r="AE134" s="439"/>
      <c r="AF134" s="439"/>
      <c r="AG134" s="439"/>
      <c r="AH134" s="439"/>
      <c r="AI134" s="439"/>
      <c r="AJ134" s="439"/>
      <c r="AK134" s="439"/>
      <c r="AL134" s="436"/>
      <c r="AM134" s="436"/>
      <c r="AN134" s="436"/>
      <c r="AO134" s="436"/>
      <c r="AP134" s="436"/>
      <c r="AQ134" s="342"/>
      <c r="AR134" s="342"/>
      <c r="AS134" s="100"/>
      <c r="AT134" s="100"/>
    </row>
    <row r="135" spans="1:46" s="163" customFormat="1" ht="18.95" customHeight="1">
      <c r="A135" s="437"/>
      <c r="B135" s="437"/>
      <c r="C135" s="437"/>
      <c r="D135" s="437"/>
      <c r="E135" s="437"/>
      <c r="F135" s="437"/>
      <c r="G135" s="437"/>
      <c r="H135" s="437"/>
      <c r="I135" s="437"/>
      <c r="J135" s="437"/>
      <c r="K135" s="437"/>
      <c r="L135" s="437"/>
      <c r="M135" s="437"/>
      <c r="N135" s="437"/>
      <c r="O135" s="437"/>
      <c r="P135" s="438"/>
      <c r="Q135" s="437"/>
      <c r="R135" s="437"/>
      <c r="S135" s="437"/>
      <c r="T135" s="165"/>
      <c r="U135" s="165"/>
      <c r="V135" s="100"/>
      <c r="W135" s="436"/>
      <c r="X135" s="436"/>
      <c r="Y135" s="436"/>
      <c r="Z135" s="436"/>
      <c r="AA135" s="436"/>
      <c r="AB135" s="439"/>
      <c r="AC135" s="439"/>
      <c r="AD135" s="439"/>
      <c r="AE135" s="439"/>
      <c r="AF135" s="439"/>
      <c r="AG135" s="439"/>
      <c r="AH135" s="439"/>
      <c r="AI135" s="439"/>
      <c r="AJ135" s="439"/>
      <c r="AK135" s="439"/>
      <c r="AL135" s="436"/>
      <c r="AM135" s="436"/>
      <c r="AN135" s="436"/>
      <c r="AO135" s="436"/>
      <c r="AP135" s="436"/>
      <c r="AQ135" s="342"/>
      <c r="AR135" s="342"/>
      <c r="AS135" s="100"/>
      <c r="AT135" s="100"/>
    </row>
    <row r="136" spans="1:46" s="163" customFormat="1" ht="18.95" customHeight="1">
      <c r="A136" s="167"/>
      <c r="B136" s="167"/>
      <c r="C136" s="167"/>
      <c r="D136" s="167"/>
      <c r="E136" s="167"/>
      <c r="F136" s="167"/>
      <c r="G136" s="167"/>
      <c r="H136" s="167"/>
      <c r="I136" s="167"/>
      <c r="J136" s="167"/>
      <c r="K136" s="167"/>
      <c r="L136" s="167"/>
      <c r="M136" s="167"/>
      <c r="N136" s="167"/>
      <c r="O136" s="167"/>
      <c r="P136" s="167"/>
      <c r="Q136" s="167"/>
      <c r="R136" s="167"/>
      <c r="S136" s="167"/>
      <c r="T136" s="167"/>
      <c r="U136" s="167"/>
      <c r="V136" s="100"/>
      <c r="W136" s="343"/>
      <c r="X136" s="342"/>
      <c r="Y136" s="342"/>
      <c r="Z136" s="342"/>
      <c r="AA136" s="342"/>
      <c r="AB136" s="342"/>
      <c r="AC136" s="342"/>
      <c r="AD136" s="342"/>
      <c r="AE136" s="342"/>
      <c r="AF136" s="342"/>
      <c r="AG136" s="342"/>
      <c r="AH136" s="342"/>
      <c r="AI136" s="342"/>
      <c r="AJ136" s="342"/>
      <c r="AK136" s="342"/>
      <c r="AL136" s="342"/>
      <c r="AM136" s="342"/>
      <c r="AN136" s="342"/>
      <c r="AO136" s="168"/>
      <c r="AP136" s="168"/>
      <c r="AQ136" s="168"/>
      <c r="AR136" s="168"/>
      <c r="AS136" s="100"/>
      <c r="AT136" s="100"/>
    </row>
    <row r="137" spans="1:46" s="163" customFormat="1" ht="18" customHeight="1">
      <c r="A137" s="167"/>
      <c r="B137" s="167"/>
      <c r="C137" s="167"/>
      <c r="D137" s="167"/>
      <c r="E137" s="167"/>
      <c r="F137" s="167"/>
      <c r="G137" s="167"/>
      <c r="H137" s="167"/>
      <c r="I137" s="167"/>
      <c r="J137" s="167"/>
      <c r="K137" s="167"/>
      <c r="L137" s="167"/>
      <c r="M137" s="167"/>
      <c r="N137" s="167"/>
      <c r="O137" s="167"/>
      <c r="P137" s="167"/>
      <c r="Q137" s="167"/>
      <c r="R137" s="167"/>
      <c r="S137" s="167"/>
      <c r="T137" s="167"/>
      <c r="U137" s="167"/>
      <c r="V137" s="100"/>
      <c r="W137" s="342"/>
      <c r="X137" s="342"/>
      <c r="Y137" s="342"/>
      <c r="Z137" s="342"/>
      <c r="AA137" s="342"/>
      <c r="AB137" s="342"/>
      <c r="AC137" s="342"/>
      <c r="AD137" s="342"/>
      <c r="AE137" s="342"/>
      <c r="AF137" s="342"/>
      <c r="AG137" s="342"/>
      <c r="AH137" s="342"/>
      <c r="AI137" s="342"/>
      <c r="AJ137" s="342"/>
      <c r="AK137" s="342"/>
      <c r="AL137" s="342"/>
      <c r="AM137" s="342"/>
      <c r="AN137" s="342"/>
      <c r="AO137" s="168"/>
      <c r="AP137" s="168"/>
      <c r="AQ137" s="168"/>
      <c r="AR137" s="168"/>
      <c r="AS137" s="100"/>
      <c r="AT137" s="100"/>
    </row>
    <row r="138" spans="1:46" ht="18" customHeight="1">
      <c r="V138" s="321"/>
      <c r="W138" s="321"/>
      <c r="X138" s="321"/>
      <c r="Y138" s="321"/>
      <c r="Z138" s="321"/>
      <c r="AA138" s="321"/>
      <c r="AB138" s="321"/>
      <c r="AC138" s="321"/>
      <c r="AD138" s="321"/>
      <c r="AE138" s="321"/>
      <c r="AF138" s="321"/>
      <c r="AG138" s="321"/>
      <c r="AH138" s="321"/>
      <c r="AI138" s="321"/>
      <c r="AJ138" s="321"/>
      <c r="AK138" s="321"/>
      <c r="AL138" s="321"/>
      <c r="AM138" s="321"/>
      <c r="AN138" s="321"/>
      <c r="AO138" s="321"/>
      <c r="AP138" s="321"/>
      <c r="AQ138" s="321"/>
      <c r="AR138" s="321"/>
      <c r="AS138" s="321"/>
      <c r="AT138" s="321"/>
    </row>
    <row r="139" spans="1:46" ht="18" customHeight="1">
      <c r="V139" s="321"/>
      <c r="W139" s="321"/>
      <c r="X139" s="321"/>
      <c r="Y139" s="321"/>
      <c r="Z139" s="321"/>
      <c r="AA139" s="321"/>
      <c r="AB139" s="321"/>
      <c r="AC139" s="321"/>
      <c r="AD139" s="321"/>
      <c r="AE139" s="321"/>
      <c r="AF139" s="321"/>
      <c r="AG139" s="321"/>
      <c r="AH139" s="321"/>
      <c r="AI139" s="321"/>
      <c r="AJ139" s="321"/>
      <c r="AK139" s="321"/>
      <c r="AL139" s="321"/>
      <c r="AM139" s="321"/>
      <c r="AN139" s="321"/>
      <c r="AO139" s="321"/>
      <c r="AP139" s="321"/>
      <c r="AQ139" s="321"/>
      <c r="AR139" s="321"/>
      <c r="AS139" s="321"/>
      <c r="AT139" s="321"/>
    </row>
    <row r="140" spans="1:46" ht="18" customHeight="1">
      <c r="V140" s="321"/>
      <c r="W140" s="321"/>
      <c r="X140" s="321"/>
      <c r="Y140" s="321"/>
      <c r="Z140" s="321"/>
      <c r="AA140" s="321"/>
      <c r="AB140" s="321"/>
      <c r="AC140" s="321"/>
      <c r="AD140" s="321"/>
      <c r="AE140" s="321"/>
      <c r="AF140" s="321"/>
      <c r="AG140" s="321"/>
      <c r="AH140" s="321"/>
      <c r="AI140" s="321"/>
      <c r="AJ140" s="321"/>
      <c r="AK140" s="321"/>
      <c r="AL140" s="321"/>
      <c r="AM140" s="321"/>
      <c r="AN140" s="321"/>
      <c r="AO140" s="321"/>
      <c r="AP140" s="321"/>
      <c r="AQ140" s="321"/>
      <c r="AR140" s="321"/>
      <c r="AS140" s="321"/>
      <c r="AT140" s="321"/>
    </row>
    <row r="141" spans="1:46" ht="18" customHeight="1">
      <c r="V141" s="321"/>
      <c r="W141" s="321"/>
      <c r="X141" s="321"/>
      <c r="Y141" s="321"/>
      <c r="Z141" s="321"/>
      <c r="AA141" s="321"/>
      <c r="AB141" s="321"/>
      <c r="AC141" s="321"/>
      <c r="AD141" s="321"/>
      <c r="AE141" s="321"/>
      <c r="AF141" s="321"/>
      <c r="AG141" s="321"/>
      <c r="AH141" s="321"/>
      <c r="AI141" s="321"/>
      <c r="AJ141" s="321"/>
      <c r="AK141" s="321"/>
      <c r="AL141" s="321"/>
      <c r="AM141" s="321"/>
      <c r="AN141" s="321"/>
      <c r="AO141" s="321"/>
      <c r="AP141" s="321"/>
      <c r="AQ141" s="321"/>
      <c r="AR141" s="321"/>
      <c r="AS141" s="321"/>
      <c r="AT141" s="321"/>
    </row>
    <row r="142" spans="1:46" ht="18" customHeight="1">
      <c r="V142" s="321"/>
      <c r="W142" s="321"/>
      <c r="X142" s="321"/>
      <c r="Y142" s="321"/>
      <c r="Z142" s="321"/>
      <c r="AA142" s="321"/>
      <c r="AB142" s="321"/>
      <c r="AC142" s="321"/>
      <c r="AD142" s="321"/>
      <c r="AE142" s="321"/>
      <c r="AF142" s="321"/>
      <c r="AG142" s="321"/>
      <c r="AH142" s="321"/>
      <c r="AI142" s="321"/>
      <c r="AJ142" s="321"/>
      <c r="AK142" s="321"/>
      <c r="AL142" s="321"/>
      <c r="AM142" s="321"/>
      <c r="AN142" s="321"/>
      <c r="AO142" s="321"/>
      <c r="AP142" s="321"/>
      <c r="AQ142" s="321"/>
      <c r="AR142" s="321"/>
      <c r="AS142" s="321"/>
      <c r="AT142" s="321"/>
    </row>
    <row r="143" spans="1:46" ht="18" customHeight="1">
      <c r="V143" s="321"/>
      <c r="W143" s="321"/>
      <c r="X143" s="321"/>
      <c r="Y143" s="321"/>
      <c r="Z143" s="321"/>
      <c r="AA143" s="321"/>
      <c r="AB143" s="321"/>
      <c r="AC143" s="321"/>
      <c r="AD143" s="321"/>
      <c r="AE143" s="321"/>
      <c r="AF143" s="321"/>
      <c r="AG143" s="321"/>
      <c r="AH143" s="321"/>
      <c r="AI143" s="321"/>
      <c r="AJ143" s="321"/>
      <c r="AK143" s="321"/>
      <c r="AL143" s="321"/>
      <c r="AM143" s="321"/>
      <c r="AN143" s="321"/>
      <c r="AO143" s="321"/>
      <c r="AP143" s="321"/>
      <c r="AQ143" s="321"/>
      <c r="AR143" s="321"/>
      <c r="AS143" s="321"/>
      <c r="AT143" s="321"/>
    </row>
    <row r="144" spans="1:46" ht="18" customHeight="1">
      <c r="V144" s="321"/>
      <c r="W144" s="321"/>
      <c r="X144" s="321"/>
      <c r="Y144" s="321"/>
      <c r="Z144" s="321"/>
      <c r="AA144" s="321"/>
      <c r="AB144" s="321"/>
      <c r="AC144" s="321"/>
      <c r="AD144" s="321"/>
      <c r="AE144" s="321"/>
      <c r="AF144" s="321"/>
      <c r="AG144" s="321"/>
      <c r="AH144" s="321"/>
      <c r="AI144" s="321"/>
      <c r="AJ144" s="321"/>
      <c r="AK144" s="321"/>
      <c r="AL144" s="321"/>
      <c r="AM144" s="321"/>
      <c r="AN144" s="321"/>
      <c r="AO144" s="321"/>
      <c r="AP144" s="321"/>
      <c r="AQ144" s="321"/>
      <c r="AR144" s="321"/>
      <c r="AS144" s="321"/>
      <c r="AT144" s="321"/>
    </row>
    <row r="145" spans="22:46" ht="18" customHeight="1">
      <c r="V145" s="321"/>
      <c r="W145" s="321"/>
      <c r="X145" s="321"/>
      <c r="Y145" s="321"/>
      <c r="Z145" s="321"/>
      <c r="AA145" s="321"/>
      <c r="AB145" s="321"/>
      <c r="AC145" s="321"/>
      <c r="AD145" s="321"/>
      <c r="AE145" s="321"/>
      <c r="AF145" s="321"/>
      <c r="AG145" s="321"/>
      <c r="AH145" s="321"/>
      <c r="AI145" s="321"/>
      <c r="AJ145" s="321"/>
      <c r="AK145" s="321"/>
      <c r="AL145" s="321"/>
      <c r="AM145" s="321"/>
      <c r="AN145" s="321"/>
      <c r="AO145" s="321"/>
      <c r="AP145" s="321"/>
      <c r="AQ145" s="321"/>
      <c r="AR145" s="321"/>
      <c r="AS145" s="321"/>
      <c r="AT145" s="321"/>
    </row>
    <row r="146" spans="22:46" ht="18" customHeight="1">
      <c r="V146" s="321"/>
      <c r="W146" s="321"/>
      <c r="X146" s="321"/>
      <c r="Y146" s="321"/>
      <c r="Z146" s="321"/>
      <c r="AA146" s="321"/>
      <c r="AB146" s="321"/>
      <c r="AC146" s="321"/>
      <c r="AD146" s="321"/>
      <c r="AE146" s="321"/>
      <c r="AF146" s="321"/>
      <c r="AG146" s="321"/>
      <c r="AH146" s="321"/>
      <c r="AI146" s="321"/>
      <c r="AJ146" s="321"/>
      <c r="AK146" s="321"/>
      <c r="AL146" s="321"/>
      <c r="AM146" s="321"/>
      <c r="AN146" s="321"/>
      <c r="AO146" s="321"/>
      <c r="AP146" s="321"/>
      <c r="AQ146" s="321"/>
      <c r="AR146" s="321"/>
      <c r="AS146" s="321"/>
      <c r="AT146" s="321"/>
    </row>
    <row r="147" spans="22:46" ht="18" customHeight="1">
      <c r="V147" s="321"/>
      <c r="W147" s="321"/>
      <c r="X147" s="321"/>
      <c r="Y147" s="321"/>
      <c r="Z147" s="321"/>
      <c r="AA147" s="321"/>
      <c r="AB147" s="321"/>
      <c r="AC147" s="321"/>
      <c r="AD147" s="321"/>
      <c r="AE147" s="321"/>
      <c r="AF147" s="321"/>
      <c r="AG147" s="321"/>
      <c r="AH147" s="321"/>
      <c r="AI147" s="321"/>
      <c r="AJ147" s="321"/>
      <c r="AK147" s="321"/>
      <c r="AL147" s="321"/>
      <c r="AM147" s="321"/>
      <c r="AN147" s="321"/>
      <c r="AO147" s="321"/>
      <c r="AP147" s="321"/>
      <c r="AQ147" s="321"/>
      <c r="AR147" s="321"/>
      <c r="AS147" s="321"/>
      <c r="AT147" s="321"/>
    </row>
    <row r="148" spans="22:46" ht="18" customHeight="1">
      <c r="V148" s="321"/>
      <c r="W148" s="321"/>
      <c r="X148" s="321"/>
      <c r="Y148" s="321"/>
      <c r="Z148" s="321"/>
      <c r="AA148" s="321"/>
      <c r="AB148" s="321"/>
      <c r="AC148" s="321"/>
      <c r="AD148" s="321"/>
      <c r="AE148" s="321"/>
      <c r="AF148" s="321"/>
      <c r="AG148" s="321"/>
      <c r="AH148" s="321"/>
      <c r="AI148" s="321"/>
      <c r="AJ148" s="321"/>
      <c r="AK148" s="321"/>
      <c r="AL148" s="321"/>
      <c r="AM148" s="321"/>
      <c r="AN148" s="321"/>
      <c r="AO148" s="321"/>
      <c r="AP148" s="321"/>
      <c r="AQ148" s="321"/>
      <c r="AR148" s="321"/>
      <c r="AS148" s="321"/>
      <c r="AT148" s="321"/>
    </row>
    <row r="149" spans="22:46" ht="18" customHeight="1">
      <c r="V149" s="321"/>
      <c r="W149" s="321"/>
      <c r="X149" s="321"/>
      <c r="Y149" s="321"/>
      <c r="Z149" s="321"/>
      <c r="AA149" s="321"/>
      <c r="AB149" s="321"/>
      <c r="AC149" s="321"/>
      <c r="AD149" s="321"/>
      <c r="AE149" s="321"/>
      <c r="AF149" s="321"/>
      <c r="AG149" s="321"/>
      <c r="AH149" s="321"/>
      <c r="AI149" s="321"/>
      <c r="AJ149" s="321"/>
      <c r="AK149" s="321"/>
      <c r="AL149" s="321"/>
      <c r="AM149" s="321"/>
      <c r="AN149" s="321"/>
      <c r="AO149" s="321"/>
      <c r="AP149" s="321"/>
      <c r="AQ149" s="321"/>
      <c r="AR149" s="321"/>
      <c r="AS149" s="321"/>
      <c r="AT149" s="321"/>
    </row>
    <row r="150" spans="22:46" ht="18" customHeight="1">
      <c r="V150" s="321"/>
      <c r="W150" s="321"/>
      <c r="X150" s="321"/>
      <c r="Y150" s="321"/>
      <c r="Z150" s="321"/>
      <c r="AA150" s="321"/>
      <c r="AB150" s="321"/>
      <c r="AC150" s="321"/>
      <c r="AD150" s="321"/>
      <c r="AE150" s="321"/>
      <c r="AF150" s="321"/>
      <c r="AG150" s="321"/>
      <c r="AH150" s="321"/>
      <c r="AI150" s="321"/>
      <c r="AJ150" s="321"/>
      <c r="AK150" s="321"/>
      <c r="AL150" s="321"/>
      <c r="AM150" s="321"/>
      <c r="AN150" s="321"/>
      <c r="AO150" s="321"/>
      <c r="AP150" s="321"/>
      <c r="AQ150" s="321"/>
      <c r="AR150" s="321"/>
      <c r="AS150" s="321"/>
      <c r="AT150" s="321"/>
    </row>
    <row r="151" spans="22:46" ht="18" customHeight="1">
      <c r="V151" s="321"/>
      <c r="W151" s="321"/>
      <c r="X151" s="321"/>
      <c r="Y151" s="321"/>
      <c r="Z151" s="321"/>
      <c r="AA151" s="321"/>
      <c r="AB151" s="321"/>
      <c r="AC151" s="321"/>
      <c r="AD151" s="321"/>
      <c r="AE151" s="321"/>
      <c r="AF151" s="321"/>
      <c r="AG151" s="321"/>
      <c r="AH151" s="321"/>
      <c r="AI151" s="321"/>
      <c r="AJ151" s="321"/>
      <c r="AK151" s="321"/>
      <c r="AL151" s="321"/>
      <c r="AM151" s="321"/>
      <c r="AN151" s="321"/>
      <c r="AO151" s="321"/>
      <c r="AP151" s="321"/>
      <c r="AQ151" s="321"/>
      <c r="AR151" s="321"/>
      <c r="AS151" s="321"/>
      <c r="AT151" s="321"/>
    </row>
    <row r="152" spans="22:46" ht="18" customHeight="1">
      <c r="V152" s="321"/>
      <c r="W152" s="321"/>
      <c r="X152" s="321"/>
      <c r="Y152" s="321"/>
      <c r="Z152" s="321"/>
      <c r="AA152" s="321"/>
      <c r="AB152" s="321"/>
      <c r="AC152" s="321"/>
      <c r="AD152" s="321"/>
      <c r="AE152" s="321"/>
      <c r="AF152" s="321"/>
      <c r="AG152" s="321"/>
      <c r="AH152" s="321"/>
      <c r="AI152" s="321"/>
      <c r="AJ152" s="321"/>
      <c r="AK152" s="321"/>
      <c r="AL152" s="321"/>
      <c r="AM152" s="321"/>
      <c r="AN152" s="321"/>
      <c r="AO152" s="321"/>
      <c r="AP152" s="321"/>
      <c r="AQ152" s="321"/>
      <c r="AR152" s="321"/>
      <c r="AS152" s="321"/>
      <c r="AT152" s="321"/>
    </row>
    <row r="153" spans="22:46" ht="18" customHeight="1">
      <c r="V153" s="321"/>
      <c r="W153" s="321"/>
      <c r="X153" s="321"/>
      <c r="Y153" s="321"/>
      <c r="Z153" s="321"/>
      <c r="AA153" s="321"/>
      <c r="AB153" s="321"/>
      <c r="AC153" s="321"/>
      <c r="AD153" s="321"/>
      <c r="AE153" s="321"/>
      <c r="AF153" s="321"/>
      <c r="AG153" s="321"/>
      <c r="AH153" s="321"/>
      <c r="AI153" s="321"/>
      <c r="AJ153" s="321"/>
      <c r="AK153" s="321"/>
      <c r="AL153" s="321"/>
      <c r="AM153" s="321"/>
      <c r="AN153" s="321"/>
      <c r="AO153" s="321"/>
      <c r="AP153" s="321"/>
      <c r="AQ153" s="321"/>
      <c r="AR153" s="321"/>
      <c r="AS153" s="321"/>
      <c r="AT153" s="321"/>
    </row>
    <row r="154" spans="22:46" ht="18" customHeight="1">
      <c r="V154" s="321"/>
      <c r="W154" s="321"/>
      <c r="X154" s="321"/>
      <c r="Y154" s="321"/>
      <c r="Z154" s="321"/>
      <c r="AA154" s="321"/>
      <c r="AB154" s="321"/>
      <c r="AC154" s="321"/>
      <c r="AD154" s="321"/>
      <c r="AE154" s="321"/>
      <c r="AF154" s="321"/>
      <c r="AG154" s="321"/>
      <c r="AH154" s="321"/>
      <c r="AI154" s="321"/>
      <c r="AJ154" s="321"/>
      <c r="AK154" s="321"/>
      <c r="AL154" s="321"/>
      <c r="AM154" s="321"/>
      <c r="AN154" s="321"/>
      <c r="AO154" s="321"/>
      <c r="AP154" s="321"/>
      <c r="AQ154" s="321"/>
      <c r="AR154" s="321"/>
      <c r="AS154" s="321"/>
      <c r="AT154" s="321"/>
    </row>
    <row r="155" spans="22:46" ht="18" customHeight="1">
      <c r="V155" s="321"/>
      <c r="W155" s="321"/>
      <c r="X155" s="321"/>
      <c r="Y155" s="321"/>
      <c r="Z155" s="321"/>
      <c r="AA155" s="321"/>
      <c r="AB155" s="321"/>
      <c r="AC155" s="321"/>
      <c r="AD155" s="321"/>
      <c r="AE155" s="321"/>
      <c r="AF155" s="321"/>
      <c r="AG155" s="321"/>
      <c r="AH155" s="321"/>
      <c r="AI155" s="321"/>
      <c r="AJ155" s="321"/>
      <c r="AK155" s="321"/>
      <c r="AL155" s="321"/>
      <c r="AM155" s="321"/>
      <c r="AN155" s="321"/>
      <c r="AO155" s="321"/>
      <c r="AP155" s="321"/>
      <c r="AQ155" s="321"/>
      <c r="AR155" s="321"/>
      <c r="AS155" s="321"/>
      <c r="AT155" s="321"/>
    </row>
    <row r="156" spans="22:46" ht="18" customHeight="1">
      <c r="V156" s="321"/>
      <c r="W156" s="321"/>
      <c r="X156" s="321"/>
      <c r="Y156" s="321"/>
      <c r="Z156" s="321"/>
      <c r="AA156" s="321"/>
      <c r="AB156" s="321"/>
      <c r="AC156" s="321"/>
      <c r="AD156" s="321"/>
      <c r="AE156" s="321"/>
      <c r="AF156" s="321"/>
      <c r="AG156" s="321"/>
      <c r="AH156" s="321"/>
      <c r="AI156" s="321"/>
      <c r="AJ156" s="321"/>
      <c r="AK156" s="321"/>
      <c r="AL156" s="321"/>
      <c r="AM156" s="321"/>
      <c r="AN156" s="321"/>
      <c r="AO156" s="321"/>
      <c r="AP156" s="321"/>
      <c r="AQ156" s="321"/>
      <c r="AR156" s="321"/>
      <c r="AS156" s="321"/>
      <c r="AT156" s="321"/>
    </row>
    <row r="157" spans="22:46" ht="18" customHeight="1">
      <c r="V157" s="321"/>
      <c r="W157" s="321"/>
      <c r="X157" s="321"/>
      <c r="Y157" s="321"/>
      <c r="Z157" s="321"/>
      <c r="AA157" s="321"/>
      <c r="AB157" s="321"/>
      <c r="AC157" s="321"/>
      <c r="AD157" s="321"/>
      <c r="AE157" s="321"/>
      <c r="AF157" s="321"/>
      <c r="AG157" s="321"/>
      <c r="AH157" s="321"/>
      <c r="AI157" s="321"/>
      <c r="AJ157" s="321"/>
      <c r="AK157" s="321"/>
      <c r="AL157" s="321"/>
      <c r="AM157" s="321"/>
      <c r="AN157" s="321"/>
      <c r="AO157" s="321"/>
      <c r="AP157" s="321"/>
      <c r="AQ157" s="321"/>
      <c r="AR157" s="321"/>
      <c r="AS157" s="321"/>
      <c r="AT157" s="321"/>
    </row>
    <row r="158" spans="22:46" ht="18" customHeight="1">
      <c r="V158" s="321"/>
      <c r="W158" s="321"/>
      <c r="X158" s="321"/>
      <c r="Y158" s="321"/>
      <c r="Z158" s="321"/>
      <c r="AA158" s="321"/>
      <c r="AB158" s="321"/>
      <c r="AC158" s="321"/>
      <c r="AD158" s="321"/>
      <c r="AE158" s="321"/>
      <c r="AF158" s="321"/>
      <c r="AG158" s="321"/>
      <c r="AH158" s="321"/>
      <c r="AI158" s="321"/>
      <c r="AJ158" s="321"/>
      <c r="AK158" s="321"/>
      <c r="AL158" s="321"/>
      <c r="AM158" s="321"/>
      <c r="AN158" s="321"/>
      <c r="AO158" s="321"/>
      <c r="AP158" s="321"/>
      <c r="AQ158" s="321"/>
      <c r="AR158" s="321"/>
      <c r="AS158" s="321"/>
      <c r="AT158" s="321"/>
    </row>
    <row r="159" spans="22:46" ht="18" customHeight="1">
      <c r="V159" s="321"/>
      <c r="W159" s="321"/>
      <c r="X159" s="321"/>
      <c r="Y159" s="321"/>
      <c r="Z159" s="321"/>
      <c r="AA159" s="321"/>
      <c r="AB159" s="321"/>
      <c r="AC159" s="321"/>
      <c r="AD159" s="321"/>
      <c r="AE159" s="321"/>
      <c r="AF159" s="321"/>
      <c r="AG159" s="321"/>
      <c r="AH159" s="321"/>
      <c r="AI159" s="321"/>
      <c r="AJ159" s="321"/>
      <c r="AK159" s="321"/>
      <c r="AL159" s="321"/>
      <c r="AM159" s="321"/>
      <c r="AN159" s="321"/>
      <c r="AO159" s="321"/>
      <c r="AP159" s="321"/>
      <c r="AQ159" s="321"/>
      <c r="AR159" s="321"/>
      <c r="AS159" s="321"/>
      <c r="AT159" s="321"/>
    </row>
    <row r="160" spans="22:46" ht="18" customHeight="1">
      <c r="V160" s="321"/>
      <c r="W160" s="321"/>
      <c r="X160" s="321"/>
      <c r="Y160" s="321"/>
      <c r="Z160" s="321"/>
      <c r="AA160" s="321"/>
      <c r="AB160" s="321"/>
      <c r="AC160" s="321"/>
      <c r="AD160" s="321"/>
      <c r="AE160" s="321"/>
      <c r="AF160" s="321"/>
      <c r="AG160" s="321"/>
      <c r="AH160" s="321"/>
      <c r="AI160" s="321"/>
      <c r="AJ160" s="321"/>
      <c r="AK160" s="321"/>
      <c r="AL160" s="321"/>
      <c r="AM160" s="321"/>
      <c r="AN160" s="321"/>
      <c r="AO160" s="321"/>
      <c r="AP160" s="321"/>
      <c r="AQ160" s="321"/>
      <c r="AR160" s="321"/>
      <c r="AS160" s="321"/>
      <c r="AT160" s="321"/>
    </row>
    <row r="161" spans="22:46" ht="18" customHeight="1">
      <c r="V161" s="321"/>
      <c r="W161" s="321"/>
      <c r="X161" s="321"/>
      <c r="Y161" s="321"/>
      <c r="Z161" s="321"/>
      <c r="AA161" s="321"/>
      <c r="AB161" s="321"/>
      <c r="AC161" s="321"/>
      <c r="AD161" s="321"/>
      <c r="AE161" s="321"/>
      <c r="AF161" s="321"/>
      <c r="AG161" s="321"/>
      <c r="AH161" s="321"/>
      <c r="AI161" s="321"/>
      <c r="AJ161" s="321"/>
      <c r="AK161" s="321"/>
      <c r="AL161" s="321"/>
      <c r="AM161" s="321"/>
      <c r="AN161" s="321"/>
      <c r="AO161" s="321"/>
      <c r="AP161" s="321"/>
      <c r="AQ161" s="321"/>
      <c r="AR161" s="321"/>
      <c r="AS161" s="321"/>
      <c r="AT161" s="321"/>
    </row>
    <row r="162" spans="22:46" ht="18" customHeight="1">
      <c r="V162" s="321"/>
      <c r="W162" s="321"/>
      <c r="X162" s="321"/>
      <c r="Y162" s="321"/>
      <c r="Z162" s="321"/>
      <c r="AA162" s="321"/>
      <c r="AB162" s="321"/>
      <c r="AC162" s="321"/>
      <c r="AD162" s="321"/>
      <c r="AE162" s="321"/>
      <c r="AF162" s="321"/>
      <c r="AG162" s="321"/>
      <c r="AH162" s="321"/>
      <c r="AI162" s="321"/>
      <c r="AJ162" s="321"/>
      <c r="AK162" s="321"/>
      <c r="AL162" s="321"/>
      <c r="AM162" s="321"/>
      <c r="AN162" s="321"/>
      <c r="AO162" s="321"/>
      <c r="AP162" s="321"/>
      <c r="AQ162" s="321"/>
      <c r="AR162" s="321"/>
      <c r="AS162" s="321"/>
      <c r="AT162" s="321"/>
    </row>
    <row r="163" spans="22:46" ht="18" customHeight="1">
      <c r="V163" s="321"/>
      <c r="W163" s="321"/>
      <c r="X163" s="321"/>
      <c r="Y163" s="321"/>
      <c r="Z163" s="321"/>
      <c r="AA163" s="321"/>
      <c r="AB163" s="321"/>
      <c r="AC163" s="321"/>
      <c r="AD163" s="321"/>
      <c r="AE163" s="321"/>
      <c r="AF163" s="321"/>
      <c r="AG163" s="321"/>
      <c r="AH163" s="321"/>
      <c r="AI163" s="321"/>
      <c r="AJ163" s="321"/>
      <c r="AK163" s="321"/>
      <c r="AL163" s="321"/>
      <c r="AM163" s="321"/>
      <c r="AN163" s="321"/>
      <c r="AO163" s="321"/>
      <c r="AP163" s="321"/>
      <c r="AQ163" s="321"/>
      <c r="AR163" s="321"/>
      <c r="AS163" s="321"/>
      <c r="AT163" s="321"/>
    </row>
    <row r="164" spans="22:46" ht="18" customHeight="1">
      <c r="V164" s="321"/>
      <c r="W164" s="321"/>
      <c r="X164" s="321"/>
      <c r="Y164" s="321"/>
      <c r="Z164" s="321"/>
      <c r="AA164" s="321"/>
      <c r="AB164" s="321"/>
      <c r="AC164" s="321"/>
      <c r="AD164" s="321"/>
      <c r="AE164" s="321"/>
      <c r="AF164" s="321"/>
      <c r="AG164" s="321"/>
      <c r="AH164" s="321"/>
      <c r="AI164" s="321"/>
      <c r="AJ164" s="321"/>
      <c r="AK164" s="321"/>
      <c r="AL164" s="321"/>
      <c r="AM164" s="321"/>
      <c r="AN164" s="321"/>
      <c r="AO164" s="321"/>
      <c r="AP164" s="321"/>
      <c r="AQ164" s="321"/>
      <c r="AR164" s="321"/>
      <c r="AS164" s="321"/>
      <c r="AT164" s="321"/>
    </row>
    <row r="165" spans="22:46" ht="18" customHeight="1">
      <c r="V165" s="321"/>
      <c r="W165" s="321"/>
      <c r="X165" s="321"/>
      <c r="Y165" s="321"/>
      <c r="Z165" s="321"/>
      <c r="AA165" s="321"/>
      <c r="AB165" s="321"/>
      <c r="AC165" s="321"/>
      <c r="AD165" s="321"/>
      <c r="AE165" s="321"/>
      <c r="AF165" s="321"/>
      <c r="AG165" s="321"/>
      <c r="AH165" s="321"/>
      <c r="AI165" s="321"/>
      <c r="AJ165" s="321"/>
      <c r="AK165" s="321"/>
      <c r="AL165" s="321"/>
      <c r="AM165" s="321"/>
      <c r="AN165" s="321"/>
      <c r="AO165" s="321"/>
      <c r="AP165" s="321"/>
      <c r="AQ165" s="321"/>
      <c r="AR165" s="321"/>
      <c r="AS165" s="321"/>
      <c r="AT165" s="321"/>
    </row>
    <row r="166" spans="22:46" ht="18" customHeight="1">
      <c r="V166" s="321"/>
      <c r="W166" s="321"/>
      <c r="X166" s="321"/>
      <c r="Y166" s="321"/>
      <c r="Z166" s="321"/>
      <c r="AA166" s="321"/>
      <c r="AB166" s="321"/>
      <c r="AC166" s="321"/>
      <c r="AD166" s="321"/>
      <c r="AE166" s="321"/>
      <c r="AF166" s="321"/>
      <c r="AG166" s="321"/>
      <c r="AH166" s="321"/>
      <c r="AI166" s="321"/>
      <c r="AJ166" s="321"/>
      <c r="AK166" s="321"/>
      <c r="AL166" s="321"/>
      <c r="AM166" s="321"/>
      <c r="AN166" s="321"/>
      <c r="AO166" s="321"/>
      <c r="AP166" s="321"/>
      <c r="AQ166" s="321"/>
      <c r="AR166" s="321"/>
      <c r="AS166" s="321"/>
      <c r="AT166" s="321"/>
    </row>
    <row r="167" spans="22:46" ht="18" customHeight="1">
      <c r="V167" s="321"/>
      <c r="W167" s="321"/>
      <c r="X167" s="321"/>
      <c r="Y167" s="321"/>
      <c r="Z167" s="321"/>
      <c r="AA167" s="321"/>
      <c r="AB167" s="321"/>
      <c r="AC167" s="321"/>
      <c r="AD167" s="321"/>
      <c r="AE167" s="321"/>
      <c r="AF167" s="321"/>
      <c r="AG167" s="321"/>
      <c r="AH167" s="321"/>
      <c r="AI167" s="321"/>
      <c r="AJ167" s="321"/>
      <c r="AK167" s="321"/>
      <c r="AL167" s="321"/>
      <c r="AM167" s="321"/>
      <c r="AN167" s="321"/>
      <c r="AO167" s="321"/>
      <c r="AP167" s="321"/>
      <c r="AQ167" s="321"/>
      <c r="AR167" s="321"/>
      <c r="AS167" s="321"/>
      <c r="AT167" s="321"/>
    </row>
    <row r="168" spans="22:46" ht="18" customHeight="1">
      <c r="V168" s="321"/>
      <c r="W168" s="321"/>
      <c r="X168" s="321"/>
      <c r="Y168" s="321"/>
      <c r="Z168" s="321"/>
      <c r="AA168" s="321"/>
      <c r="AB168" s="321"/>
      <c r="AC168" s="321"/>
      <c r="AD168" s="321"/>
      <c r="AE168" s="321"/>
      <c r="AF168" s="321"/>
      <c r="AG168" s="321"/>
      <c r="AH168" s="321"/>
      <c r="AI168" s="321"/>
      <c r="AJ168" s="321"/>
      <c r="AK168" s="321"/>
      <c r="AL168" s="321"/>
      <c r="AM168" s="321"/>
      <c r="AN168" s="321"/>
      <c r="AO168" s="321"/>
      <c r="AP168" s="321"/>
      <c r="AQ168" s="321"/>
      <c r="AR168" s="321"/>
      <c r="AS168" s="321"/>
      <c r="AT168" s="321"/>
    </row>
    <row r="169" spans="22:46" ht="18" customHeight="1">
      <c r="V169" s="321"/>
      <c r="W169" s="321"/>
      <c r="X169" s="321"/>
      <c r="Y169" s="321"/>
      <c r="Z169" s="321"/>
      <c r="AA169" s="321"/>
      <c r="AB169" s="321"/>
      <c r="AC169" s="321"/>
      <c r="AD169" s="321"/>
      <c r="AE169" s="321"/>
      <c r="AF169" s="321"/>
      <c r="AG169" s="321"/>
      <c r="AH169" s="321"/>
      <c r="AI169" s="321"/>
      <c r="AJ169" s="321"/>
      <c r="AK169" s="321"/>
      <c r="AL169" s="321"/>
      <c r="AM169" s="321"/>
      <c r="AN169" s="321"/>
      <c r="AO169" s="321"/>
      <c r="AP169" s="321"/>
      <c r="AQ169" s="321"/>
      <c r="AR169" s="321"/>
      <c r="AS169" s="321"/>
      <c r="AT169" s="321"/>
    </row>
    <row r="170" spans="22:46" ht="18" customHeight="1">
      <c r="V170" s="321"/>
      <c r="W170" s="321"/>
      <c r="X170" s="321"/>
      <c r="Y170" s="321"/>
      <c r="Z170" s="321"/>
      <c r="AA170" s="321"/>
      <c r="AB170" s="321"/>
      <c r="AC170" s="321"/>
      <c r="AD170" s="321"/>
      <c r="AE170" s="321"/>
      <c r="AF170" s="321"/>
      <c r="AG170" s="321"/>
      <c r="AH170" s="321"/>
      <c r="AI170" s="321"/>
      <c r="AJ170" s="321"/>
      <c r="AK170" s="321"/>
      <c r="AL170" s="321"/>
      <c r="AM170" s="321"/>
      <c r="AN170" s="321"/>
      <c r="AO170" s="321"/>
      <c r="AP170" s="321"/>
      <c r="AQ170" s="321"/>
      <c r="AR170" s="321"/>
      <c r="AS170" s="321"/>
      <c r="AT170" s="321"/>
    </row>
    <row r="171" spans="22:46" ht="18" customHeight="1">
      <c r="V171" s="321"/>
      <c r="W171" s="321"/>
      <c r="X171" s="321"/>
      <c r="Y171" s="321"/>
      <c r="Z171" s="321"/>
      <c r="AA171" s="321"/>
      <c r="AB171" s="321"/>
      <c r="AC171" s="321"/>
      <c r="AD171" s="321"/>
      <c r="AE171" s="321"/>
      <c r="AF171" s="321"/>
      <c r="AG171" s="321"/>
      <c r="AH171" s="321"/>
      <c r="AI171" s="321"/>
      <c r="AJ171" s="321"/>
      <c r="AK171" s="321"/>
      <c r="AL171" s="321"/>
      <c r="AM171" s="321"/>
      <c r="AN171" s="321"/>
      <c r="AO171" s="321"/>
      <c r="AP171" s="321"/>
      <c r="AQ171" s="321"/>
      <c r="AR171" s="321"/>
      <c r="AS171" s="321"/>
      <c r="AT171" s="321"/>
    </row>
    <row r="172" spans="22:46" ht="18" customHeight="1">
      <c r="V172" s="321"/>
      <c r="W172" s="321"/>
      <c r="X172" s="321"/>
      <c r="Y172" s="321"/>
      <c r="Z172" s="321"/>
      <c r="AA172" s="321"/>
      <c r="AB172" s="321"/>
      <c r="AC172" s="321"/>
      <c r="AD172" s="321"/>
      <c r="AE172" s="321"/>
      <c r="AF172" s="321"/>
      <c r="AG172" s="321"/>
      <c r="AH172" s="321"/>
      <c r="AI172" s="321"/>
      <c r="AJ172" s="321"/>
      <c r="AK172" s="321"/>
      <c r="AL172" s="321"/>
      <c r="AM172" s="321"/>
      <c r="AN172" s="321"/>
      <c r="AO172" s="321"/>
      <c r="AP172" s="321"/>
      <c r="AQ172" s="321"/>
      <c r="AR172" s="321"/>
      <c r="AS172" s="321"/>
      <c r="AT172" s="321"/>
    </row>
    <row r="173" spans="22:46" ht="18" customHeight="1">
      <c r="V173" s="321"/>
      <c r="W173" s="321"/>
      <c r="X173" s="321"/>
      <c r="Y173" s="321"/>
      <c r="Z173" s="321"/>
      <c r="AA173" s="321"/>
      <c r="AB173" s="321"/>
      <c r="AC173" s="321"/>
      <c r="AD173" s="321"/>
      <c r="AE173" s="321"/>
      <c r="AF173" s="321"/>
      <c r="AG173" s="321"/>
      <c r="AH173" s="321"/>
      <c r="AI173" s="321"/>
      <c r="AJ173" s="321"/>
      <c r="AK173" s="321"/>
      <c r="AL173" s="321"/>
      <c r="AM173" s="321"/>
      <c r="AN173" s="321"/>
      <c r="AO173" s="321"/>
      <c r="AP173" s="321"/>
      <c r="AQ173" s="321"/>
      <c r="AR173" s="321"/>
      <c r="AS173" s="321"/>
      <c r="AT173" s="321"/>
    </row>
    <row r="174" spans="22:46" ht="18" customHeight="1">
      <c r="V174" s="321"/>
      <c r="W174" s="321"/>
      <c r="X174" s="321"/>
      <c r="Y174" s="321"/>
      <c r="Z174" s="321"/>
      <c r="AA174" s="321"/>
      <c r="AB174" s="321"/>
      <c r="AC174" s="321"/>
      <c r="AD174" s="321"/>
      <c r="AE174" s="321"/>
      <c r="AF174" s="321"/>
      <c r="AG174" s="321"/>
      <c r="AH174" s="321"/>
      <c r="AI174" s="321"/>
      <c r="AJ174" s="321"/>
      <c r="AK174" s="321"/>
      <c r="AL174" s="321"/>
      <c r="AM174" s="321"/>
      <c r="AN174" s="321"/>
      <c r="AO174" s="321"/>
      <c r="AP174" s="321"/>
      <c r="AQ174" s="321"/>
      <c r="AR174" s="321"/>
      <c r="AS174" s="321"/>
      <c r="AT174" s="321"/>
    </row>
  </sheetData>
  <mergeCells count="441">
    <mergeCell ref="C8:D8"/>
    <mergeCell ref="E8:F8"/>
    <mergeCell ref="G8:I8"/>
    <mergeCell ref="J8:K8"/>
    <mergeCell ref="L8:N8"/>
    <mergeCell ref="B9:P9"/>
    <mergeCell ref="A1:P1"/>
    <mergeCell ref="C3:E3"/>
    <mergeCell ref="F3:H3"/>
    <mergeCell ref="I3:J3"/>
    <mergeCell ref="C7:D7"/>
    <mergeCell ref="E7:F7"/>
    <mergeCell ref="G7:I7"/>
    <mergeCell ref="J7:K7"/>
    <mergeCell ref="L7:O7"/>
    <mergeCell ref="C13:D13"/>
    <mergeCell ref="E13:F13"/>
    <mergeCell ref="H13:I13"/>
    <mergeCell ref="J13:K13"/>
    <mergeCell ref="L13:O13"/>
    <mergeCell ref="B14:L14"/>
    <mergeCell ref="B11:G11"/>
    <mergeCell ref="H11:P11"/>
    <mergeCell ref="C12:D12"/>
    <mergeCell ref="H12:I12"/>
    <mergeCell ref="J12:K12"/>
    <mergeCell ref="L12:O12"/>
    <mergeCell ref="P21:P22"/>
    <mergeCell ref="B19:B20"/>
    <mergeCell ref="F19:F20"/>
    <mergeCell ref="J19:J20"/>
    <mergeCell ref="K19:L20"/>
    <mergeCell ref="M19:O20"/>
    <mergeCell ref="P19:P20"/>
    <mergeCell ref="B15:P15"/>
    <mergeCell ref="A16:P16"/>
    <mergeCell ref="M17:O17"/>
    <mergeCell ref="C18:I18"/>
    <mergeCell ref="K18:L18"/>
    <mergeCell ref="M18:O18"/>
    <mergeCell ref="F27:G27"/>
    <mergeCell ref="H27:I27"/>
    <mergeCell ref="K27:O27"/>
    <mergeCell ref="F28:G28"/>
    <mergeCell ref="H28:I28"/>
    <mergeCell ref="K28:O28"/>
    <mergeCell ref="B21:B22"/>
    <mergeCell ref="F21:F22"/>
    <mergeCell ref="J21:J22"/>
    <mergeCell ref="K21:L22"/>
    <mergeCell ref="M21:O22"/>
    <mergeCell ref="K33:O33"/>
    <mergeCell ref="C35:E35"/>
    <mergeCell ref="H35:I35"/>
    <mergeCell ref="K35:O35"/>
    <mergeCell ref="C36:F36"/>
    <mergeCell ref="K36:O36"/>
    <mergeCell ref="F29:G29"/>
    <mergeCell ref="H29:I29"/>
    <mergeCell ref="K29:O29"/>
    <mergeCell ref="F31:G31"/>
    <mergeCell ref="C32:E32"/>
    <mergeCell ref="H32:I32"/>
    <mergeCell ref="K32:O32"/>
    <mergeCell ref="F37:H37"/>
    <mergeCell ref="K37:O37"/>
    <mergeCell ref="K39:L39"/>
    <mergeCell ref="K40:L40"/>
    <mergeCell ref="K41:L41"/>
    <mergeCell ref="C43:E43"/>
    <mergeCell ref="F43:G43"/>
    <mergeCell ref="H43:I43"/>
    <mergeCell ref="K43:M43"/>
    <mergeCell ref="K49:L49"/>
    <mergeCell ref="B51:C51"/>
    <mergeCell ref="D51:E51"/>
    <mergeCell ref="K51:L51"/>
    <mergeCell ref="B52:C52"/>
    <mergeCell ref="D52:E52"/>
    <mergeCell ref="K52:L52"/>
    <mergeCell ref="F45:H45"/>
    <mergeCell ref="K45:O45"/>
    <mergeCell ref="C47:E47"/>
    <mergeCell ref="F47:G47"/>
    <mergeCell ref="K47:L47"/>
    <mergeCell ref="F48:G48"/>
    <mergeCell ref="K48:L48"/>
    <mergeCell ref="K58:O58"/>
    <mergeCell ref="F59:G59"/>
    <mergeCell ref="H59:I59"/>
    <mergeCell ref="K59:M59"/>
    <mergeCell ref="F61:G61"/>
    <mergeCell ref="K61:O61"/>
    <mergeCell ref="K53:L53"/>
    <mergeCell ref="K54:L54"/>
    <mergeCell ref="C56:E56"/>
    <mergeCell ref="F56:G56"/>
    <mergeCell ref="H56:I56"/>
    <mergeCell ref="K56:M56"/>
    <mergeCell ref="F65:G65"/>
    <mergeCell ref="H65:I65"/>
    <mergeCell ref="K65:M65"/>
    <mergeCell ref="F67:H67"/>
    <mergeCell ref="K67:O67"/>
    <mergeCell ref="B70:K70"/>
    <mergeCell ref="F62:G62"/>
    <mergeCell ref="H62:I62"/>
    <mergeCell ref="K62:M62"/>
    <mergeCell ref="C64:E64"/>
    <mergeCell ref="F64:G64"/>
    <mergeCell ref="K64:O64"/>
    <mergeCell ref="L75:O75"/>
    <mergeCell ref="K76:L76"/>
    <mergeCell ref="L77:O77"/>
    <mergeCell ref="C78:E78"/>
    <mergeCell ref="F78:G78"/>
    <mergeCell ref="H78:I78"/>
    <mergeCell ref="K78:M78"/>
    <mergeCell ref="B72:K72"/>
    <mergeCell ref="K73:L73"/>
    <mergeCell ref="M73:O73"/>
    <mergeCell ref="D74:E74"/>
    <mergeCell ref="H74:I74"/>
    <mergeCell ref="K74:L74"/>
    <mergeCell ref="C84:E84"/>
    <mergeCell ref="F84:I84"/>
    <mergeCell ref="K84:O84"/>
    <mergeCell ref="AP84:AP86"/>
    <mergeCell ref="AQ84:AS85"/>
    <mergeCell ref="AT84:AU85"/>
    <mergeCell ref="AQ86:AS86"/>
    <mergeCell ref="AT86:AU86"/>
    <mergeCell ref="BI82:BK83"/>
    <mergeCell ref="C83:E83"/>
    <mergeCell ref="F83:I83"/>
    <mergeCell ref="K83:O83"/>
    <mergeCell ref="AP83:AS83"/>
    <mergeCell ref="AT83:AU83"/>
    <mergeCell ref="AY83:AZ83"/>
    <mergeCell ref="BA83:BB83"/>
    <mergeCell ref="BC83:BD83"/>
    <mergeCell ref="BE83:BF83"/>
    <mergeCell ref="AP82:AU82"/>
    <mergeCell ref="AV82:AV83"/>
    <mergeCell ref="AW82:AW83"/>
    <mergeCell ref="AX82:AX83"/>
    <mergeCell ref="AY82:BF82"/>
    <mergeCell ref="BG82:BH83"/>
    <mergeCell ref="BI84:BK86"/>
    <mergeCell ref="AY85:AZ85"/>
    <mergeCell ref="BA85:BB85"/>
    <mergeCell ref="BC85:BD85"/>
    <mergeCell ref="BE85:BF85"/>
    <mergeCell ref="BG85:BH85"/>
    <mergeCell ref="AY86:AZ86"/>
    <mergeCell ref="BA86:BB86"/>
    <mergeCell ref="BC86:BD86"/>
    <mergeCell ref="BG86:BH86"/>
    <mergeCell ref="AY84:AZ84"/>
    <mergeCell ref="BA84:BB84"/>
    <mergeCell ref="BC84:BD84"/>
    <mergeCell ref="BE84:BF84"/>
    <mergeCell ref="BG84:BH84"/>
    <mergeCell ref="AV84:AV85"/>
    <mergeCell ref="AW84:AW85"/>
    <mergeCell ref="AP88:AR89"/>
    <mergeCell ref="AF89:AG89"/>
    <mergeCell ref="AH89:AI89"/>
    <mergeCell ref="AJ89:AK89"/>
    <mergeCell ref="AL89:AM89"/>
    <mergeCell ref="AN89:AO89"/>
    <mergeCell ref="BE86:BF86"/>
    <mergeCell ref="K91:O91"/>
    <mergeCell ref="AF91:AG91"/>
    <mergeCell ref="AH91:AI91"/>
    <mergeCell ref="AJ91:AK91"/>
    <mergeCell ref="AL91:AM91"/>
    <mergeCell ref="AN91:AO91"/>
    <mergeCell ref="P90:S90"/>
    <mergeCell ref="T90:U90"/>
    <mergeCell ref="W90:W95"/>
    <mergeCell ref="X90:Z91"/>
    <mergeCell ref="AA90:AB91"/>
    <mergeCell ref="AC90:AC91"/>
    <mergeCell ref="X94:Z95"/>
    <mergeCell ref="AA94:AB95"/>
    <mergeCell ref="AC94:AC95"/>
    <mergeCell ref="AD94:AD95"/>
    <mergeCell ref="AF94:AG94"/>
    <mergeCell ref="AH94:AI94"/>
    <mergeCell ref="AJ94:AK94"/>
    <mergeCell ref="AL94:AM94"/>
    <mergeCell ref="AN94:AO94"/>
    <mergeCell ref="W88:W89"/>
    <mergeCell ref="AH90:AI90"/>
    <mergeCell ref="AJ90:AK90"/>
    <mergeCell ref="AL90:AM90"/>
    <mergeCell ref="AN90:AO90"/>
    <mergeCell ref="AJ92:AK92"/>
    <mergeCell ref="AL92:AM92"/>
    <mergeCell ref="AN92:AO92"/>
    <mergeCell ref="AN93:AO93"/>
    <mergeCell ref="AN88:AO88"/>
    <mergeCell ref="X88:Z89"/>
    <mergeCell ref="AA88:AB89"/>
    <mergeCell ref="AC88:AC89"/>
    <mergeCell ref="AD88:AD89"/>
    <mergeCell ref="AF88:AG88"/>
    <mergeCell ref="AH88:AI88"/>
    <mergeCell ref="AJ88:AK88"/>
    <mergeCell ref="AL88:AM88"/>
    <mergeCell ref="F93:G93"/>
    <mergeCell ref="H93:I93"/>
    <mergeCell ref="K93:M93"/>
    <mergeCell ref="AF93:AG93"/>
    <mergeCell ref="AH93:AI93"/>
    <mergeCell ref="AJ93:AK93"/>
    <mergeCell ref="AL93:AM93"/>
    <mergeCell ref="F92:G92"/>
    <mergeCell ref="H92:I92"/>
    <mergeCell ref="K92:M92"/>
    <mergeCell ref="X92:Z93"/>
    <mergeCell ref="AA92:AB93"/>
    <mergeCell ref="AC92:AC93"/>
    <mergeCell ref="AD92:AD93"/>
    <mergeCell ref="AF92:AG92"/>
    <mergeCell ref="AH92:AI92"/>
    <mergeCell ref="AG99:AJ99"/>
    <mergeCell ref="AK99:AN99"/>
    <mergeCell ref="AO99:AR99"/>
    <mergeCell ref="AC100:AF100"/>
    <mergeCell ref="AG100:AJ100"/>
    <mergeCell ref="AK100:AN100"/>
    <mergeCell ref="AO100:AR100"/>
    <mergeCell ref="AF95:AG95"/>
    <mergeCell ref="AH95:AI95"/>
    <mergeCell ref="AJ95:AK95"/>
    <mergeCell ref="AL95:AM95"/>
    <mergeCell ref="AN95:AO95"/>
    <mergeCell ref="W98:AF98"/>
    <mergeCell ref="AG98:AJ98"/>
    <mergeCell ref="AK98:AN98"/>
    <mergeCell ref="AO98:AR98"/>
    <mergeCell ref="AP90:AR95"/>
    <mergeCell ref="AD90:AD91"/>
    <mergeCell ref="AF90:AG90"/>
    <mergeCell ref="H103:I103"/>
    <mergeCell ref="L103:N103"/>
    <mergeCell ref="P103:S103"/>
    <mergeCell ref="AA103:AB106"/>
    <mergeCell ref="AC103:AF103"/>
    <mergeCell ref="H101:I101"/>
    <mergeCell ref="L101:N101"/>
    <mergeCell ref="P101:S101"/>
    <mergeCell ref="AC101:AF101"/>
    <mergeCell ref="W99:Z106"/>
    <mergeCell ref="AA99:AB102"/>
    <mergeCell ref="AC99:AF99"/>
    <mergeCell ref="AG103:AJ103"/>
    <mergeCell ref="AK103:AN103"/>
    <mergeCell ref="AO103:AR103"/>
    <mergeCell ref="AC104:AF104"/>
    <mergeCell ref="AG104:AJ104"/>
    <mergeCell ref="AK104:AN104"/>
    <mergeCell ref="AO104:AR104"/>
    <mergeCell ref="AO101:AR101"/>
    <mergeCell ref="AC102:AF102"/>
    <mergeCell ref="AG102:AJ102"/>
    <mergeCell ref="AK102:AN102"/>
    <mergeCell ref="AO102:AR102"/>
    <mergeCell ref="AG101:AJ101"/>
    <mergeCell ref="AK101:AN101"/>
    <mergeCell ref="AO105:AR105"/>
    <mergeCell ref="D106:O106"/>
    <mergeCell ref="AC106:AF106"/>
    <mergeCell ref="AG106:AJ106"/>
    <mergeCell ref="AK106:AN106"/>
    <mergeCell ref="AO106:AR106"/>
    <mergeCell ref="F105:I105"/>
    <mergeCell ref="L105:N105"/>
    <mergeCell ref="P105:S105"/>
    <mergeCell ref="AC105:AF105"/>
    <mergeCell ref="AG105:AJ105"/>
    <mergeCell ref="AK105:AN105"/>
    <mergeCell ref="W109:AF110"/>
    <mergeCell ref="AG109:AI110"/>
    <mergeCell ref="AJ109:AO109"/>
    <mergeCell ref="AP109:AR110"/>
    <mergeCell ref="AJ110:AK110"/>
    <mergeCell ref="AL110:AM110"/>
    <mergeCell ref="AN110:AO110"/>
    <mergeCell ref="F107:I107"/>
    <mergeCell ref="L107:N107"/>
    <mergeCell ref="P107:S107"/>
    <mergeCell ref="H109:I109"/>
    <mergeCell ref="L109:N109"/>
    <mergeCell ref="P109:S109"/>
    <mergeCell ref="AG111:AI111"/>
    <mergeCell ref="AJ111:AK111"/>
    <mergeCell ref="AL111:AM111"/>
    <mergeCell ref="AN111:AO111"/>
    <mergeCell ref="AP111:AR111"/>
    <mergeCell ref="A112:C112"/>
    <mergeCell ref="D112:O112"/>
    <mergeCell ref="P112:S112"/>
    <mergeCell ref="AD112:AF112"/>
    <mergeCell ref="AG112:AI112"/>
    <mergeCell ref="H111:I111"/>
    <mergeCell ref="L111:N111"/>
    <mergeCell ref="P111:S111"/>
    <mergeCell ref="W111:Z118"/>
    <mergeCell ref="AA111:AC114"/>
    <mergeCell ref="AD111:AF111"/>
    <mergeCell ref="A116:U116"/>
    <mergeCell ref="A118:E118"/>
    <mergeCell ref="F118:I118"/>
    <mergeCell ref="J118:M118"/>
    <mergeCell ref="AJ112:AK112"/>
    <mergeCell ref="AL112:AM112"/>
    <mergeCell ref="AN112:AO112"/>
    <mergeCell ref="AP112:AR112"/>
    <mergeCell ref="A113:C113"/>
    <mergeCell ref="D113:O113"/>
    <mergeCell ref="P113:S113"/>
    <mergeCell ref="AD113:AF113"/>
    <mergeCell ref="AG113:AI113"/>
    <mergeCell ref="AJ113:AK113"/>
    <mergeCell ref="AL113:AM113"/>
    <mergeCell ref="AN113:AO113"/>
    <mergeCell ref="AP113:AR113"/>
    <mergeCell ref="A114:C114"/>
    <mergeCell ref="D114:O114"/>
    <mergeCell ref="P114:S114"/>
    <mergeCell ref="AD114:AF114"/>
    <mergeCell ref="AG114:AI114"/>
    <mergeCell ref="AJ114:AK114"/>
    <mergeCell ref="AL114:AM114"/>
    <mergeCell ref="A119:E119"/>
    <mergeCell ref="F119:I119"/>
    <mergeCell ref="J119:M119"/>
    <mergeCell ref="N119:Q119"/>
    <mergeCell ref="R119:U119"/>
    <mergeCell ref="AB119:AF119"/>
    <mergeCell ref="AG119:AK119"/>
    <mergeCell ref="AN114:AO114"/>
    <mergeCell ref="AP114:AR114"/>
    <mergeCell ref="AA115:AC118"/>
    <mergeCell ref="AD115:AF115"/>
    <mergeCell ref="AG115:AI115"/>
    <mergeCell ref="AJ115:AK115"/>
    <mergeCell ref="AL115:AM115"/>
    <mergeCell ref="AN115:AO115"/>
    <mergeCell ref="AP115:AR115"/>
    <mergeCell ref="W120:AA120"/>
    <mergeCell ref="AB120:AF120"/>
    <mergeCell ref="AG120:AK120"/>
    <mergeCell ref="AL120:AP120"/>
    <mergeCell ref="W121:AA121"/>
    <mergeCell ref="AB121:AF121"/>
    <mergeCell ref="AG121:AK121"/>
    <mergeCell ref="AL121:AP121"/>
    <mergeCell ref="N118:Q118"/>
    <mergeCell ref="R118:U118"/>
    <mergeCell ref="AL118:AP119"/>
    <mergeCell ref="AG124:AK124"/>
    <mergeCell ref="AL124:AP124"/>
    <mergeCell ref="W125:AA125"/>
    <mergeCell ref="AB125:AK125"/>
    <mergeCell ref="AL125:AP125"/>
    <mergeCell ref="AL122:AP122"/>
    <mergeCell ref="A123:D123"/>
    <mergeCell ref="E123:H123"/>
    <mergeCell ref="I123:Q123"/>
    <mergeCell ref="R123:U123"/>
    <mergeCell ref="W123:AA123"/>
    <mergeCell ref="AB123:AF123"/>
    <mergeCell ref="AG123:AK123"/>
    <mergeCell ref="AL123:AP123"/>
    <mergeCell ref="A122:H122"/>
    <mergeCell ref="I122:Q122"/>
    <mergeCell ref="R122:U122"/>
    <mergeCell ref="W122:AA122"/>
    <mergeCell ref="AB122:AF122"/>
    <mergeCell ref="AG122:AK122"/>
    <mergeCell ref="A126:C126"/>
    <mergeCell ref="D126:O126"/>
    <mergeCell ref="P126:S126"/>
    <mergeCell ref="T126:U126"/>
    <mergeCell ref="H127:I127"/>
    <mergeCell ref="L127:N127"/>
    <mergeCell ref="P127:S127"/>
    <mergeCell ref="W124:AA124"/>
    <mergeCell ref="AB124:AF124"/>
    <mergeCell ref="H128:I128"/>
    <mergeCell ref="L128:N128"/>
    <mergeCell ref="P128:S128"/>
    <mergeCell ref="W128:AA129"/>
    <mergeCell ref="AB128:AK128"/>
    <mergeCell ref="AL128:AP129"/>
    <mergeCell ref="D129:O129"/>
    <mergeCell ref="AB129:AF129"/>
    <mergeCell ref="AG129:AK129"/>
    <mergeCell ref="AL130:AP130"/>
    <mergeCell ref="D131:O131"/>
    <mergeCell ref="W131:AA131"/>
    <mergeCell ref="AB131:AF131"/>
    <mergeCell ref="AG131:AK131"/>
    <mergeCell ref="AL131:AP131"/>
    <mergeCell ref="F130:I130"/>
    <mergeCell ref="L130:N130"/>
    <mergeCell ref="P130:S130"/>
    <mergeCell ref="W130:AA130"/>
    <mergeCell ref="AB130:AF130"/>
    <mergeCell ref="AG130:AK130"/>
    <mergeCell ref="AL132:AP132"/>
    <mergeCell ref="A133:C133"/>
    <mergeCell ref="D133:O133"/>
    <mergeCell ref="P133:S133"/>
    <mergeCell ref="W133:AA133"/>
    <mergeCell ref="AB133:AF133"/>
    <mergeCell ref="AG133:AK133"/>
    <mergeCell ref="AL133:AP133"/>
    <mergeCell ref="F132:I132"/>
    <mergeCell ref="L132:N132"/>
    <mergeCell ref="P132:S132"/>
    <mergeCell ref="W132:AA132"/>
    <mergeCell ref="AB132:AF132"/>
    <mergeCell ref="AG132:AK132"/>
    <mergeCell ref="AL134:AP134"/>
    <mergeCell ref="A135:C135"/>
    <mergeCell ref="D135:O135"/>
    <mergeCell ref="P135:S135"/>
    <mergeCell ref="W135:AA135"/>
    <mergeCell ref="AB135:AK135"/>
    <mergeCell ref="AL135:AP135"/>
    <mergeCell ref="A134:C134"/>
    <mergeCell ref="D134:O134"/>
    <mergeCell ref="P134:S134"/>
    <mergeCell ref="W134:AA134"/>
    <mergeCell ref="AB134:AF134"/>
    <mergeCell ref="AG134:AK134"/>
  </mergeCells>
  <phoneticPr fontId="2" type="noConversion"/>
  <pageMargins left="0.43307086614173229" right="0.23622047244094491" top="0.82677165354330717" bottom="0.62992125984251968" header="0.51181102362204722" footer="0.51181102362204722"/>
  <pageSetup paperSize="9" scale="95" orientation="portrait" r:id="rId1"/>
  <headerFooter alignWithMargins="0"/>
  <rowBreaks count="1" manualBreakCount="1">
    <brk id="79" max="15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8</vt:i4>
      </vt:variant>
      <vt:variant>
        <vt:lpstr>이름 지정된 범위</vt:lpstr>
      </vt:variant>
      <vt:variant>
        <vt:i4>9</vt:i4>
      </vt:variant>
    </vt:vector>
  </HeadingPairs>
  <TitlesOfParts>
    <vt:vector size="17" baseType="lpstr">
      <vt:lpstr>갑지</vt:lpstr>
      <vt:lpstr>1.내역서</vt:lpstr>
      <vt:lpstr>2. 산출근거-1</vt:lpstr>
      <vt:lpstr>덕양교</vt:lpstr>
      <vt:lpstr>낙포교</vt:lpstr>
      <vt:lpstr>남산1교</vt:lpstr>
      <vt:lpstr>죽포교</vt:lpstr>
      <vt:lpstr>연등1교</vt:lpstr>
      <vt:lpstr>'1.내역서'!Print_Area</vt:lpstr>
      <vt:lpstr>'2. 산출근거-1'!Print_Area</vt:lpstr>
      <vt:lpstr>갑지!Print_Area</vt:lpstr>
      <vt:lpstr>낙포교!Print_Area</vt:lpstr>
      <vt:lpstr>남산1교!Print_Area</vt:lpstr>
      <vt:lpstr>덕양교!Print_Area</vt:lpstr>
      <vt:lpstr>연등1교!Print_Area</vt:lpstr>
      <vt:lpstr>죽포교!Print_Area</vt:lpstr>
      <vt:lpstr>'1.내역서'!Print_Titles</vt:lpstr>
    </vt:vector>
  </TitlesOfParts>
  <Company>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.</dc:creator>
  <cp:lastModifiedBy>USER</cp:lastModifiedBy>
  <cp:lastPrinted>2026-09-08T02:29:38Z</cp:lastPrinted>
  <dcterms:created xsi:type="dcterms:W3CDTF">2010-02-08T05:17:51Z</dcterms:created>
  <dcterms:modified xsi:type="dcterms:W3CDTF">2026-10-12T01:45:19Z</dcterms:modified>
</cp:coreProperties>
</file>