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user\Desktop\【계약(수의계약  입찰)】\2026년\★PQ-2026\6. 부안군 상수도관망 유지관리 및 누수탐사용역\가격입찰\"/>
    </mc:Choice>
  </mc:AlternateContent>
  <xr:revisionPtr revIDLastSave="0" documentId="13_ncr:1_{B799C197-F877-4A67-9526-BBD36000CD89}" xr6:coauthVersionLast="47" xr6:coauthVersionMax="47" xr10:uidLastSave="{00000000-0000-0000-0000-000000000000}"/>
  <bookViews>
    <workbookView xWindow="28680" yWindow="-120" windowWidth="29040" windowHeight="15720" tabRatio="890" xr2:uid="{00000000-000D-0000-FFFF-FFFF00000000}"/>
  </bookViews>
  <sheets>
    <sheet name="표지" sheetId="33" r:id="rId1"/>
    <sheet name="갑지" sheetId="61" r:id="rId2"/>
    <sheet name="설계설명서" sheetId="69" r:id="rId3"/>
    <sheet name="목차" sheetId="6" r:id="rId4"/>
    <sheet name="간지1" sheetId="10" r:id="rId5"/>
    <sheet name="간지2" sheetId="62" r:id="rId6"/>
    <sheet name="내역집계표" sheetId="60" r:id="rId7"/>
    <sheet name="설계내역서" sheetId="11" r:id="rId8"/>
    <sheet name="간지3" sheetId="64" r:id="rId9"/>
    <sheet name="수량산출서" sheetId="71" state="hidden" r:id="rId10"/>
    <sheet name="과업대상지역 현황" sheetId="86" r:id="rId11"/>
    <sheet name="간지4" sheetId="22" r:id="rId12"/>
    <sheet name="일위대가 총괄" sheetId="12" r:id="rId13"/>
    <sheet name="일위대가" sheetId="13" r:id="rId14"/>
    <sheet name="간지5" sheetId="23" r:id="rId15"/>
    <sheet name="&lt;단산1-29&gt;투입인원" sheetId="31" r:id="rId16"/>
    <sheet name="&lt;단산29-35&gt;" sheetId="67" r:id="rId17"/>
    <sheet name="간지6" sheetId="25" r:id="rId18"/>
    <sheet name="&lt;산근1&gt;노임단가" sheetId="36" r:id="rId19"/>
    <sheet name="&lt;산근2&gt;표준품셈" sheetId="44" r:id="rId20"/>
    <sheet name="&lt;산근3&gt;환산,보정(누수관리)" sheetId="52" r:id="rId21"/>
    <sheet name="&lt;산근4&gt;환산,보정(점검정비)" sheetId="91" r:id="rId22"/>
    <sheet name="&lt;산근5&gt;환산,보정(관망도보완)" sheetId="90" r:id="rId23"/>
    <sheet name="&lt;산근6-11&gt;" sheetId="88" r:id="rId24"/>
    <sheet name="간지7" sheetId="26" r:id="rId25"/>
    <sheet name="손해배상보험" sheetId="76" r:id="rId26"/>
  </sheets>
  <definedNames>
    <definedName name="_">#N/A</definedName>
    <definedName name="____HSH1" localSheetId="23">#REF!</definedName>
    <definedName name="____HSH1">#REF!</definedName>
    <definedName name="____HSH2" localSheetId="23">#REF!</definedName>
    <definedName name="____HSH2">#REF!</definedName>
    <definedName name="____NP1" localSheetId="23">#REF!</definedName>
    <definedName name="____NP1">#REF!</definedName>
    <definedName name="____NP2" localSheetId="23">#REF!</definedName>
    <definedName name="____NP2">#REF!</definedName>
    <definedName name="____NSH1" localSheetId="23">#REF!</definedName>
    <definedName name="____NSH1">#REF!</definedName>
    <definedName name="____NSH2" localSheetId="23">#REF!</definedName>
    <definedName name="____NSH2">#REF!</definedName>
    <definedName name="____SBB1" localSheetId="23">#REF!</definedName>
    <definedName name="____SBB1">#REF!</definedName>
    <definedName name="____SBB2" localSheetId="23">#REF!</definedName>
    <definedName name="____SBB2">#REF!</definedName>
    <definedName name="____SBB3" localSheetId="23">#REF!</definedName>
    <definedName name="____SBB3">#REF!</definedName>
    <definedName name="____SBB4" localSheetId="23">#REF!</definedName>
    <definedName name="____SBB4">#REF!</definedName>
    <definedName name="____SBB5" localSheetId="23">#REF!</definedName>
    <definedName name="____SBB5">#REF!</definedName>
    <definedName name="____SH2" localSheetId="23">#REF!</definedName>
    <definedName name="____SH2">#REF!</definedName>
    <definedName name="____SHH1" localSheetId="23">#REF!</definedName>
    <definedName name="____SHH1">#REF!</definedName>
    <definedName name="____SHH2" localSheetId="23">#REF!</definedName>
    <definedName name="____SHH2">#REF!</definedName>
    <definedName name="____SHH3" localSheetId="23">#REF!</definedName>
    <definedName name="____SHH3">#REF!</definedName>
    <definedName name="____ST1" localSheetId="23">#REF!</definedName>
    <definedName name="____ST1">#REF!</definedName>
    <definedName name="___10" localSheetId="23">#REF!</definedName>
    <definedName name="___10">#REF!</definedName>
    <definedName name="___11" localSheetId="23">#REF!</definedName>
    <definedName name="___11">#REF!</definedName>
    <definedName name="___6" localSheetId="23">#REF!</definedName>
    <definedName name="___6">#REF!</definedName>
    <definedName name="___7" localSheetId="23">#REF!</definedName>
    <definedName name="___7">#REF!</definedName>
    <definedName name="___8" localSheetId="23">#REF!</definedName>
    <definedName name="___8">#REF!</definedName>
    <definedName name="___9" localSheetId="23">#REF!</definedName>
    <definedName name="___9">#REF!</definedName>
    <definedName name="___a1" localSheetId="23">#REF!</definedName>
    <definedName name="___a1">#REF!</definedName>
    <definedName name="___A100000">#N/A</definedName>
    <definedName name="___A69999">#N/A</definedName>
    <definedName name="___A99999">#N/A</definedName>
    <definedName name="___aab42" localSheetId="23">#REF!</definedName>
    <definedName name="___aab42">#REF!</definedName>
    <definedName name="___C" localSheetId="23">#REF!</definedName>
    <definedName name="___C">#REF!</definedName>
    <definedName name="___CON135" localSheetId="23">#REF!</definedName>
    <definedName name="___CON135">#REF!</definedName>
    <definedName name="___CON210" localSheetId="23">#REF!</definedName>
    <definedName name="___CON210">#REF!</definedName>
    <definedName name="___CON240" localSheetId="23">#REF!</definedName>
    <definedName name="___CON240">#REF!</definedName>
    <definedName name="___ctc1" localSheetId="23">#REF!</definedName>
    <definedName name="___ctc1">#REF!</definedName>
    <definedName name="___ctc2" localSheetId="23">#REF!</definedName>
    <definedName name="___ctc2">#REF!</definedName>
    <definedName name="___ctc3" localSheetId="23">#REF!</definedName>
    <definedName name="___ctc3">#REF!</definedName>
    <definedName name="___DCN1" localSheetId="23">#REF!</definedName>
    <definedName name="___DCN1">#REF!</definedName>
    <definedName name="___dia300" localSheetId="23">#REF!</definedName>
    <definedName name="___dia300">#REF!</definedName>
    <definedName name="___dia350" localSheetId="23">#REF!</definedName>
    <definedName name="___dia350">#REF!</definedName>
    <definedName name="___edt10" localSheetId="16">#REF!</definedName>
    <definedName name="___edt10" localSheetId="23">#REF!</definedName>
    <definedName name="___edt10" localSheetId="10">#REF!</definedName>
    <definedName name="___edt10">#REF!</definedName>
    <definedName name="___ELL1" localSheetId="23">#REF!</definedName>
    <definedName name="___ELL1">#REF!</definedName>
    <definedName name="___ELL2" localSheetId="23">#REF!</definedName>
    <definedName name="___ELL2">#REF!</definedName>
    <definedName name="___epb25" localSheetId="16">#REF!</definedName>
    <definedName name="___epb25" localSheetId="23">#REF!</definedName>
    <definedName name="___epb25" localSheetId="10">#REF!</definedName>
    <definedName name="___epb25" localSheetId="25">#REF!</definedName>
    <definedName name="___epb25">#REF!</definedName>
    <definedName name="___erb01" localSheetId="16">#REF!</definedName>
    <definedName name="___erb01" localSheetId="23">#REF!</definedName>
    <definedName name="___erb01" localSheetId="10">#REF!</definedName>
    <definedName name="___erb01">#REF!</definedName>
    <definedName name="___GHH1" localSheetId="16">#REF!</definedName>
    <definedName name="___GHH1" localSheetId="23">#REF!</definedName>
    <definedName name="___GHH1" localSheetId="25">#REF!</definedName>
    <definedName name="___GHH1">#REF!</definedName>
    <definedName name="___GHH2" localSheetId="16">#REF!</definedName>
    <definedName name="___GHH2" localSheetId="23">#REF!</definedName>
    <definedName name="___GHH2">#REF!</definedName>
    <definedName name="___HSH1">#N/A</definedName>
    <definedName name="___HSH2">#N/A</definedName>
    <definedName name="___JEA1" localSheetId="16">#REF!</definedName>
    <definedName name="___JEA1" localSheetId="23">#REF!</definedName>
    <definedName name="___JEA1" localSheetId="25">#REF!</definedName>
    <definedName name="___JEA1">#REF!</definedName>
    <definedName name="___JEA2" localSheetId="16">#REF!</definedName>
    <definedName name="___JEA2" localSheetId="23">#REF!</definedName>
    <definedName name="___JEA2">#REF!</definedName>
    <definedName name="___JJ1" localSheetId="16">#REF!</definedName>
    <definedName name="___JJ1" localSheetId="23">#REF!</definedName>
    <definedName name="___JJ1" localSheetId="25">#REF!</definedName>
    <definedName name="___JJ1">#REF!</definedName>
    <definedName name="___JJ10" localSheetId="16">#REF!</definedName>
    <definedName name="___JJ10" localSheetId="23">#REF!</definedName>
    <definedName name="___JJ10" localSheetId="25">#REF!</definedName>
    <definedName name="___JJ10">#REF!</definedName>
    <definedName name="___JJ100" localSheetId="16">#REF!</definedName>
    <definedName name="___JJ100" localSheetId="23">#REF!</definedName>
    <definedName name="___JJ100">#REF!</definedName>
    <definedName name="___JJ101" localSheetId="16">#REF!</definedName>
    <definedName name="___JJ101" localSheetId="23">#REF!</definedName>
    <definedName name="___JJ101">#REF!</definedName>
    <definedName name="___JJ102" localSheetId="23">#REF!</definedName>
    <definedName name="___JJ102">#REF!</definedName>
    <definedName name="___JJ103" localSheetId="23">#REF!</definedName>
    <definedName name="___JJ103">#REF!</definedName>
    <definedName name="___JJ104" localSheetId="23">#REF!</definedName>
    <definedName name="___JJ104">#REF!</definedName>
    <definedName name="___JJ105" localSheetId="23">#REF!</definedName>
    <definedName name="___JJ105">#REF!</definedName>
    <definedName name="___JJ106" localSheetId="23">#REF!</definedName>
    <definedName name="___JJ106">#REF!</definedName>
    <definedName name="___JJ107" localSheetId="23">#REF!</definedName>
    <definedName name="___JJ107">#REF!</definedName>
    <definedName name="___JJ108" localSheetId="23">#REF!</definedName>
    <definedName name="___JJ108">#REF!</definedName>
    <definedName name="___JJ109" localSheetId="23">#REF!</definedName>
    <definedName name="___JJ109">#REF!</definedName>
    <definedName name="___JJ11" localSheetId="23">#REF!</definedName>
    <definedName name="___JJ11">#REF!</definedName>
    <definedName name="___JJ110" localSheetId="23">#REF!</definedName>
    <definedName name="___JJ110">#REF!</definedName>
    <definedName name="___JJ111" localSheetId="23">#REF!</definedName>
    <definedName name="___JJ111">#REF!</definedName>
    <definedName name="___JJ112" localSheetId="23">#REF!</definedName>
    <definedName name="___JJ112">#REF!</definedName>
    <definedName name="___JJ113" localSheetId="23">#REF!</definedName>
    <definedName name="___JJ113">#REF!</definedName>
    <definedName name="___JJ114" localSheetId="23">#REF!</definedName>
    <definedName name="___JJ114">#REF!</definedName>
    <definedName name="___JJ115" localSheetId="23">#REF!</definedName>
    <definedName name="___JJ115">#REF!</definedName>
    <definedName name="___JJ116" localSheetId="23">#REF!</definedName>
    <definedName name="___JJ116">#REF!</definedName>
    <definedName name="___JJ117" localSheetId="23">#REF!</definedName>
    <definedName name="___JJ117">#REF!</definedName>
    <definedName name="___JJ118" localSheetId="23">#REF!</definedName>
    <definedName name="___JJ118">#REF!</definedName>
    <definedName name="___JJ119" localSheetId="23">#REF!</definedName>
    <definedName name="___JJ119">#REF!</definedName>
    <definedName name="___JJ12" localSheetId="23">#REF!</definedName>
    <definedName name="___JJ12">#REF!</definedName>
    <definedName name="___JJ120" localSheetId="23">#REF!</definedName>
    <definedName name="___JJ120">#REF!</definedName>
    <definedName name="___JJ121" localSheetId="23">#REF!</definedName>
    <definedName name="___JJ121">#REF!</definedName>
    <definedName name="___JJ122" localSheetId="23">#REF!</definedName>
    <definedName name="___JJ122">#REF!</definedName>
    <definedName name="___JJ123" localSheetId="23">#REF!</definedName>
    <definedName name="___JJ123">#REF!</definedName>
    <definedName name="___JJ124" localSheetId="23">#REF!</definedName>
    <definedName name="___JJ124">#REF!</definedName>
    <definedName name="___JJ125" localSheetId="23">#REF!</definedName>
    <definedName name="___JJ125">#REF!</definedName>
    <definedName name="___JJ126" localSheetId="23">#REF!</definedName>
    <definedName name="___JJ126">#REF!</definedName>
    <definedName name="___JJ127" localSheetId="23">#REF!</definedName>
    <definedName name="___JJ127">#REF!</definedName>
    <definedName name="___JJ128" localSheetId="23">#REF!</definedName>
    <definedName name="___JJ128">#REF!</definedName>
    <definedName name="___JJ129" localSheetId="23">#REF!</definedName>
    <definedName name="___JJ129">#REF!</definedName>
    <definedName name="___JJ13" localSheetId="23">#REF!</definedName>
    <definedName name="___JJ13">#REF!</definedName>
    <definedName name="___JJ130" localSheetId="23">#REF!</definedName>
    <definedName name="___JJ130">#REF!</definedName>
    <definedName name="___JJ131" localSheetId="23">#REF!</definedName>
    <definedName name="___JJ131">#REF!</definedName>
    <definedName name="___JJ132" localSheetId="23">#REF!</definedName>
    <definedName name="___JJ132">#REF!</definedName>
    <definedName name="___JJ133" localSheetId="23">#REF!</definedName>
    <definedName name="___JJ133">#REF!</definedName>
    <definedName name="___JJ134" localSheetId="23">#REF!</definedName>
    <definedName name="___JJ134">#REF!</definedName>
    <definedName name="___JJ135" localSheetId="23">#REF!</definedName>
    <definedName name="___JJ135">#REF!</definedName>
    <definedName name="___JJ136" localSheetId="23">#REF!</definedName>
    <definedName name="___JJ136">#REF!</definedName>
    <definedName name="___JJ137" localSheetId="23">#REF!</definedName>
    <definedName name="___JJ137">#REF!</definedName>
    <definedName name="___JJ138" localSheetId="23">#REF!</definedName>
    <definedName name="___JJ138">#REF!</definedName>
    <definedName name="___JJ139" localSheetId="23">#REF!</definedName>
    <definedName name="___JJ139">#REF!</definedName>
    <definedName name="___JJ14" localSheetId="23">#REF!</definedName>
    <definedName name="___JJ14">#REF!</definedName>
    <definedName name="___JJ140" localSheetId="23">#REF!</definedName>
    <definedName name="___JJ140">#REF!</definedName>
    <definedName name="___JJ141" localSheetId="23">#REF!</definedName>
    <definedName name="___JJ141">#REF!</definedName>
    <definedName name="___JJ142" localSheetId="23">#REF!</definedName>
    <definedName name="___JJ142">#REF!</definedName>
    <definedName name="___JJ143" localSheetId="23">#REF!</definedName>
    <definedName name="___JJ143">#REF!</definedName>
    <definedName name="___JJ144" localSheetId="23">#REF!</definedName>
    <definedName name="___JJ144">#REF!</definedName>
    <definedName name="___JJ145" localSheetId="23">#REF!</definedName>
    <definedName name="___JJ145">#REF!</definedName>
    <definedName name="___JJ146" localSheetId="23">#REF!</definedName>
    <definedName name="___JJ146">#REF!</definedName>
    <definedName name="___JJ147" localSheetId="23">#REF!</definedName>
    <definedName name="___JJ147">#REF!</definedName>
    <definedName name="___JJ148" localSheetId="23">#REF!</definedName>
    <definedName name="___JJ148">#REF!</definedName>
    <definedName name="___JJ149" localSheetId="23">#REF!</definedName>
    <definedName name="___JJ149">#REF!</definedName>
    <definedName name="___JJ15" localSheetId="23">#REF!</definedName>
    <definedName name="___JJ15">#REF!</definedName>
    <definedName name="___JJ150" localSheetId="23">#REF!</definedName>
    <definedName name="___JJ150">#REF!</definedName>
    <definedName name="___JJ151" localSheetId="23">#REF!</definedName>
    <definedName name="___JJ151">#REF!</definedName>
    <definedName name="___JJ152" localSheetId="23">#REF!</definedName>
    <definedName name="___JJ152">#REF!</definedName>
    <definedName name="___JJ153" localSheetId="23">#REF!</definedName>
    <definedName name="___JJ153">#REF!</definedName>
    <definedName name="___JJ154" localSheetId="23">#REF!</definedName>
    <definedName name="___JJ154">#REF!</definedName>
    <definedName name="___JJ156" localSheetId="23">#REF!</definedName>
    <definedName name="___JJ156">#REF!</definedName>
    <definedName name="___JJ157" localSheetId="23">#REF!</definedName>
    <definedName name="___JJ157">#REF!</definedName>
    <definedName name="___JJ158" localSheetId="23">#REF!</definedName>
    <definedName name="___JJ158">#REF!</definedName>
    <definedName name="___JJ159" localSheetId="23">#REF!</definedName>
    <definedName name="___JJ159">#REF!</definedName>
    <definedName name="___JJ16" localSheetId="23">#REF!</definedName>
    <definedName name="___JJ16">#REF!</definedName>
    <definedName name="___JJ160" localSheetId="23">#REF!</definedName>
    <definedName name="___JJ160">#REF!</definedName>
    <definedName name="___JJ161" localSheetId="23">#REF!</definedName>
    <definedName name="___JJ161">#REF!</definedName>
    <definedName name="___JJ162" localSheetId="23">#REF!</definedName>
    <definedName name="___JJ162">#REF!</definedName>
    <definedName name="___JJ163" localSheetId="23">#REF!</definedName>
    <definedName name="___JJ163">#REF!</definedName>
    <definedName name="___JJ164" localSheetId="23">#REF!</definedName>
    <definedName name="___JJ164">#REF!</definedName>
    <definedName name="___JJ165" localSheetId="23">#REF!</definedName>
    <definedName name="___JJ165">#REF!</definedName>
    <definedName name="___JJ166" localSheetId="23">#REF!</definedName>
    <definedName name="___JJ166">#REF!</definedName>
    <definedName name="___JJ167" localSheetId="23">#REF!</definedName>
    <definedName name="___JJ167">#REF!</definedName>
    <definedName name="___JJ168" localSheetId="23">#REF!</definedName>
    <definedName name="___JJ168">#REF!</definedName>
    <definedName name="___JJ169" localSheetId="23">#REF!</definedName>
    <definedName name="___JJ169">#REF!</definedName>
    <definedName name="___JJ17" localSheetId="23">#REF!</definedName>
    <definedName name="___JJ17">#REF!</definedName>
    <definedName name="___JJ170" localSheetId="23">#REF!</definedName>
    <definedName name="___JJ170">#REF!</definedName>
    <definedName name="___JJ171" localSheetId="23">#REF!</definedName>
    <definedName name="___JJ171">#REF!</definedName>
    <definedName name="___JJ172" localSheetId="23">#REF!</definedName>
    <definedName name="___JJ172">#REF!</definedName>
    <definedName name="___JJ173" localSheetId="23">#REF!</definedName>
    <definedName name="___JJ173">#REF!</definedName>
    <definedName name="___JJ174" localSheetId="23">#REF!</definedName>
    <definedName name="___JJ174">#REF!</definedName>
    <definedName name="___JJ175" localSheetId="23">#REF!</definedName>
    <definedName name="___JJ175">#REF!</definedName>
    <definedName name="___JJ176" localSheetId="23">#REF!</definedName>
    <definedName name="___JJ176">#REF!</definedName>
    <definedName name="___JJ177" localSheetId="23">#REF!</definedName>
    <definedName name="___JJ177">#REF!</definedName>
    <definedName name="___JJ178" localSheetId="23">#REF!</definedName>
    <definedName name="___JJ178">#REF!</definedName>
    <definedName name="___JJ179" localSheetId="23">#REF!</definedName>
    <definedName name="___JJ179">#REF!</definedName>
    <definedName name="___JJ18" localSheetId="23">#REF!</definedName>
    <definedName name="___JJ18">#REF!</definedName>
    <definedName name="___JJ180" localSheetId="23">#REF!</definedName>
    <definedName name="___JJ180">#REF!</definedName>
    <definedName name="___JJ181" localSheetId="23">#REF!</definedName>
    <definedName name="___JJ181">#REF!</definedName>
    <definedName name="___JJ182" localSheetId="23">#REF!</definedName>
    <definedName name="___JJ182">#REF!</definedName>
    <definedName name="___JJ183" localSheetId="23">#REF!</definedName>
    <definedName name="___JJ183">#REF!</definedName>
    <definedName name="___JJ184" localSheetId="23">#REF!</definedName>
    <definedName name="___JJ184">#REF!</definedName>
    <definedName name="___JJ185" localSheetId="23">#REF!</definedName>
    <definedName name="___JJ185">#REF!</definedName>
    <definedName name="___JJ186" localSheetId="23">#REF!</definedName>
    <definedName name="___JJ186">#REF!</definedName>
    <definedName name="___JJ187" localSheetId="23">#REF!</definedName>
    <definedName name="___JJ187">#REF!</definedName>
    <definedName name="___JJ188" localSheetId="23">#REF!</definedName>
    <definedName name="___JJ188">#REF!</definedName>
    <definedName name="___JJ189" localSheetId="23">#REF!</definedName>
    <definedName name="___JJ189">#REF!</definedName>
    <definedName name="___JJ19" localSheetId="23">#REF!</definedName>
    <definedName name="___JJ19">#REF!</definedName>
    <definedName name="___JJ190" localSheetId="23">#REF!</definedName>
    <definedName name="___JJ190">#REF!</definedName>
    <definedName name="___JJ191" localSheetId="23">#REF!</definedName>
    <definedName name="___JJ191">#REF!</definedName>
    <definedName name="___JJ192" localSheetId="23">#REF!</definedName>
    <definedName name="___JJ192">#REF!</definedName>
    <definedName name="___JJ193" localSheetId="23">#REF!</definedName>
    <definedName name="___JJ193">#REF!</definedName>
    <definedName name="___JJ194" localSheetId="23">#REF!</definedName>
    <definedName name="___JJ194">#REF!</definedName>
    <definedName name="___JJ195" localSheetId="23">#REF!</definedName>
    <definedName name="___JJ195">#REF!</definedName>
    <definedName name="___JJ196" localSheetId="23">#REF!</definedName>
    <definedName name="___JJ196">#REF!</definedName>
    <definedName name="___JJ197" localSheetId="23">#REF!</definedName>
    <definedName name="___JJ197">#REF!</definedName>
    <definedName name="___JJ198" localSheetId="23">#REF!</definedName>
    <definedName name="___JJ198">#REF!</definedName>
    <definedName name="___JJ199" localSheetId="23">#REF!</definedName>
    <definedName name="___JJ199">#REF!</definedName>
    <definedName name="___JJ2" localSheetId="23">#REF!</definedName>
    <definedName name="___JJ2">#REF!</definedName>
    <definedName name="___JJ20" localSheetId="23">#REF!</definedName>
    <definedName name="___JJ20">#REF!</definedName>
    <definedName name="___JJ200" localSheetId="23">#REF!</definedName>
    <definedName name="___JJ200">#REF!</definedName>
    <definedName name="___JJ201" localSheetId="23">#REF!</definedName>
    <definedName name="___JJ201">#REF!</definedName>
    <definedName name="___JJ202" localSheetId="23">#REF!</definedName>
    <definedName name="___JJ202">#REF!</definedName>
    <definedName name="___JJ203" localSheetId="23">#REF!</definedName>
    <definedName name="___JJ203">#REF!</definedName>
    <definedName name="___JJ204" localSheetId="23">#REF!</definedName>
    <definedName name="___JJ204">#REF!</definedName>
    <definedName name="___JJ205" localSheetId="23">#REF!</definedName>
    <definedName name="___JJ205">#REF!</definedName>
    <definedName name="___JJ206" localSheetId="23">#REF!</definedName>
    <definedName name="___JJ206">#REF!</definedName>
    <definedName name="___JJ207" localSheetId="23">#REF!</definedName>
    <definedName name="___JJ207">#REF!</definedName>
    <definedName name="___JJ208" localSheetId="23">#REF!</definedName>
    <definedName name="___JJ208">#REF!</definedName>
    <definedName name="___JJ209" localSheetId="23">#REF!</definedName>
    <definedName name="___JJ209">#REF!</definedName>
    <definedName name="___JJ21" localSheetId="23">#REF!</definedName>
    <definedName name="___JJ21">#REF!</definedName>
    <definedName name="___JJ210" localSheetId="23">#REF!</definedName>
    <definedName name="___JJ210">#REF!</definedName>
    <definedName name="___JJ211" localSheetId="23">#REF!</definedName>
    <definedName name="___JJ211">#REF!</definedName>
    <definedName name="___JJ212" localSheetId="23">#REF!</definedName>
    <definedName name="___JJ212">#REF!</definedName>
    <definedName name="___JJ213" localSheetId="23">#REF!</definedName>
    <definedName name="___JJ213">#REF!</definedName>
    <definedName name="___JJ214" localSheetId="23">#REF!</definedName>
    <definedName name="___JJ214">#REF!</definedName>
    <definedName name="___JJ215" localSheetId="23">#REF!</definedName>
    <definedName name="___JJ215">#REF!</definedName>
    <definedName name="___JJ216" localSheetId="23">#REF!</definedName>
    <definedName name="___JJ216">#REF!</definedName>
    <definedName name="___JJ217" localSheetId="23">#REF!</definedName>
    <definedName name="___JJ217">#REF!</definedName>
    <definedName name="___JJ218" localSheetId="23">#REF!</definedName>
    <definedName name="___JJ218">#REF!</definedName>
    <definedName name="___JJ219" localSheetId="23">#REF!</definedName>
    <definedName name="___JJ219">#REF!</definedName>
    <definedName name="___JJ22" localSheetId="23">#REF!</definedName>
    <definedName name="___JJ22">#REF!</definedName>
    <definedName name="___JJ220" localSheetId="23">#REF!</definedName>
    <definedName name="___JJ220">#REF!</definedName>
    <definedName name="___JJ221" localSheetId="23">#REF!</definedName>
    <definedName name="___JJ221">#REF!</definedName>
    <definedName name="___JJ222" localSheetId="23">#REF!</definedName>
    <definedName name="___JJ222">#REF!</definedName>
    <definedName name="___JJ223" localSheetId="23">#REF!</definedName>
    <definedName name="___JJ223">#REF!</definedName>
    <definedName name="___JJ224" localSheetId="23">#REF!</definedName>
    <definedName name="___JJ224">#REF!</definedName>
    <definedName name="___JJ225" localSheetId="23">#REF!</definedName>
    <definedName name="___JJ225">#REF!</definedName>
    <definedName name="___JJ226" localSheetId="23">#REF!</definedName>
    <definedName name="___JJ226">#REF!</definedName>
    <definedName name="___JJ227" localSheetId="23">#REF!</definedName>
    <definedName name="___JJ227">#REF!</definedName>
    <definedName name="___JJ228" localSheetId="23">#REF!</definedName>
    <definedName name="___JJ228">#REF!</definedName>
    <definedName name="___JJ229" localSheetId="23">#REF!</definedName>
    <definedName name="___JJ229">#REF!</definedName>
    <definedName name="___JJ23" localSheetId="23">#REF!</definedName>
    <definedName name="___JJ23">#REF!</definedName>
    <definedName name="___JJ230" localSheetId="23">#REF!</definedName>
    <definedName name="___JJ230">#REF!</definedName>
    <definedName name="___jj231" localSheetId="23">#REF!</definedName>
    <definedName name="___jj231">#REF!</definedName>
    <definedName name="___JJ232" localSheetId="23">#REF!</definedName>
    <definedName name="___JJ232">#REF!</definedName>
    <definedName name="___JJ233" localSheetId="23">#REF!</definedName>
    <definedName name="___JJ233">#REF!</definedName>
    <definedName name="___JJ234" localSheetId="23">#REF!</definedName>
    <definedName name="___JJ234">#REF!</definedName>
    <definedName name="___JJ235" localSheetId="23">#REF!</definedName>
    <definedName name="___JJ235">#REF!</definedName>
    <definedName name="___JJ236" localSheetId="23">#REF!</definedName>
    <definedName name="___JJ236">#REF!</definedName>
    <definedName name="___JJ237" localSheetId="23">#REF!</definedName>
    <definedName name="___JJ237">#REF!</definedName>
    <definedName name="___JJ238" localSheetId="23">#REF!</definedName>
    <definedName name="___JJ238">#REF!</definedName>
    <definedName name="___JJ239" localSheetId="23">#REF!</definedName>
    <definedName name="___JJ239">#REF!</definedName>
    <definedName name="___JJ24" localSheetId="23">#REF!</definedName>
    <definedName name="___JJ24">#REF!</definedName>
    <definedName name="___JJ25" localSheetId="23">#REF!</definedName>
    <definedName name="___JJ25">#REF!</definedName>
    <definedName name="___JJ26" localSheetId="23">#REF!</definedName>
    <definedName name="___JJ26">#REF!</definedName>
    <definedName name="___JJ27" localSheetId="23">#REF!</definedName>
    <definedName name="___JJ27">#REF!</definedName>
    <definedName name="___JJ28" localSheetId="23">#REF!</definedName>
    <definedName name="___JJ28">#REF!</definedName>
    <definedName name="___JJ29" localSheetId="23">#REF!</definedName>
    <definedName name="___JJ29">#REF!</definedName>
    <definedName name="___JJ3" localSheetId="23">#REF!</definedName>
    <definedName name="___JJ3">#REF!</definedName>
    <definedName name="___JJ30" localSheetId="23">#REF!</definedName>
    <definedName name="___JJ30">#REF!</definedName>
    <definedName name="___JJ31" localSheetId="23">#REF!</definedName>
    <definedName name="___JJ31">#REF!</definedName>
    <definedName name="___JJ32" localSheetId="23">#REF!</definedName>
    <definedName name="___JJ32">#REF!</definedName>
    <definedName name="___JJ33" localSheetId="23">#REF!</definedName>
    <definedName name="___JJ33">#REF!</definedName>
    <definedName name="___JJ34" localSheetId="23">#REF!</definedName>
    <definedName name="___JJ34">#REF!</definedName>
    <definedName name="___JJ35" localSheetId="23">#REF!</definedName>
    <definedName name="___JJ35">#REF!</definedName>
    <definedName name="___JJ36" localSheetId="23">#REF!</definedName>
    <definedName name="___JJ36">#REF!</definedName>
    <definedName name="___JJ37" localSheetId="23">#REF!</definedName>
    <definedName name="___JJ37">#REF!</definedName>
    <definedName name="___JJ38" localSheetId="23">#REF!</definedName>
    <definedName name="___JJ38">#REF!</definedName>
    <definedName name="___JJ39" localSheetId="23">#REF!</definedName>
    <definedName name="___JJ39">#REF!</definedName>
    <definedName name="___JJ4" localSheetId="23">#REF!</definedName>
    <definedName name="___JJ4">#REF!</definedName>
    <definedName name="___JJ40" localSheetId="23">#REF!</definedName>
    <definedName name="___JJ40">#REF!</definedName>
    <definedName name="___JJ42" localSheetId="23">#REF!</definedName>
    <definedName name="___JJ42">#REF!</definedName>
    <definedName name="___JJ43" localSheetId="23">#REF!</definedName>
    <definedName name="___JJ43">#REF!</definedName>
    <definedName name="___JJ44" localSheetId="23">#REF!</definedName>
    <definedName name="___JJ44">#REF!</definedName>
    <definedName name="___JJ45" localSheetId="23">#REF!</definedName>
    <definedName name="___JJ45">#REF!</definedName>
    <definedName name="___JJ46" localSheetId="23">#REF!</definedName>
    <definedName name="___JJ46">#REF!</definedName>
    <definedName name="___JJ47" localSheetId="23">#REF!</definedName>
    <definedName name="___JJ47">#REF!</definedName>
    <definedName name="___JJ48" localSheetId="23">#REF!</definedName>
    <definedName name="___JJ48">#REF!</definedName>
    <definedName name="___JJ49" localSheetId="23">#REF!</definedName>
    <definedName name="___JJ49">#REF!</definedName>
    <definedName name="___JJ5" localSheetId="23">#REF!</definedName>
    <definedName name="___JJ5">#REF!</definedName>
    <definedName name="___JJ50" localSheetId="23">#REF!</definedName>
    <definedName name="___JJ50">#REF!</definedName>
    <definedName name="___JJ51" localSheetId="23">#REF!</definedName>
    <definedName name="___JJ51">#REF!</definedName>
    <definedName name="___JJ52" localSheetId="23">#REF!</definedName>
    <definedName name="___JJ52">#REF!</definedName>
    <definedName name="___JJ53" localSheetId="23">#REF!</definedName>
    <definedName name="___JJ53">#REF!</definedName>
    <definedName name="___JJ54" localSheetId="23">#REF!</definedName>
    <definedName name="___JJ54">#REF!</definedName>
    <definedName name="___JJ55" localSheetId="23">#REF!</definedName>
    <definedName name="___JJ55">#REF!</definedName>
    <definedName name="___JJ56" localSheetId="23">#REF!</definedName>
    <definedName name="___JJ56">#REF!</definedName>
    <definedName name="___JJ57" localSheetId="23">#REF!</definedName>
    <definedName name="___JJ57">#REF!</definedName>
    <definedName name="___JJ58" localSheetId="23">#REF!</definedName>
    <definedName name="___JJ58">#REF!</definedName>
    <definedName name="___JJ59" localSheetId="23">#REF!</definedName>
    <definedName name="___JJ59">#REF!</definedName>
    <definedName name="___JJ6" localSheetId="23">#REF!</definedName>
    <definedName name="___JJ6">#REF!</definedName>
    <definedName name="___JJ60" localSheetId="23">#REF!</definedName>
    <definedName name="___JJ60">#REF!</definedName>
    <definedName name="___JJ61" localSheetId="23">#REF!</definedName>
    <definedName name="___JJ61">#REF!</definedName>
    <definedName name="___JJ62" localSheetId="23">#REF!</definedName>
    <definedName name="___JJ62">#REF!</definedName>
    <definedName name="___JJ63" localSheetId="23">#REF!</definedName>
    <definedName name="___JJ63">#REF!</definedName>
    <definedName name="___JJ64" localSheetId="23">#REF!</definedName>
    <definedName name="___JJ64">#REF!</definedName>
    <definedName name="___JJ65" localSheetId="23">#REF!</definedName>
    <definedName name="___JJ65">#REF!</definedName>
    <definedName name="___JJ66" localSheetId="23">#REF!</definedName>
    <definedName name="___JJ66">#REF!</definedName>
    <definedName name="___JJ67" localSheetId="23">#REF!</definedName>
    <definedName name="___JJ67">#REF!</definedName>
    <definedName name="___JJ68" localSheetId="23">#REF!</definedName>
    <definedName name="___JJ68">#REF!</definedName>
    <definedName name="___JJ69" localSheetId="23">#REF!</definedName>
    <definedName name="___JJ69">#REF!</definedName>
    <definedName name="___JJ7" localSheetId="23">#REF!</definedName>
    <definedName name="___JJ7">#REF!</definedName>
    <definedName name="___JJ70" localSheetId="23">#REF!</definedName>
    <definedName name="___JJ70">#REF!</definedName>
    <definedName name="___JJ71" localSheetId="23">#REF!</definedName>
    <definedName name="___JJ71">#REF!</definedName>
    <definedName name="___JJ72" localSheetId="23">#REF!</definedName>
    <definedName name="___JJ72">#REF!</definedName>
    <definedName name="___JJ73" localSheetId="23">#REF!</definedName>
    <definedName name="___JJ73">#REF!</definedName>
    <definedName name="___JJ74" localSheetId="23">#REF!</definedName>
    <definedName name="___JJ74">#REF!</definedName>
    <definedName name="___JJ75" localSheetId="23">#REF!</definedName>
    <definedName name="___JJ75">#REF!</definedName>
    <definedName name="___JJ76" localSheetId="23">#REF!</definedName>
    <definedName name="___JJ76">#REF!</definedName>
    <definedName name="___JJ77" localSheetId="23">#REF!</definedName>
    <definedName name="___JJ77">#REF!</definedName>
    <definedName name="___JJ78" localSheetId="23">#REF!</definedName>
    <definedName name="___JJ78">#REF!</definedName>
    <definedName name="___JJ79" localSheetId="23">#REF!</definedName>
    <definedName name="___JJ79">#REF!</definedName>
    <definedName name="___JJ8" localSheetId="23">#REF!</definedName>
    <definedName name="___JJ8">#REF!</definedName>
    <definedName name="___JJ80" localSheetId="23">#REF!</definedName>
    <definedName name="___JJ80">#REF!</definedName>
    <definedName name="___JJ81" localSheetId="23">#REF!</definedName>
    <definedName name="___JJ81">#REF!</definedName>
    <definedName name="___JJ82" localSheetId="23">#REF!</definedName>
    <definedName name="___JJ82">#REF!</definedName>
    <definedName name="___JJ83" localSheetId="23">#REF!</definedName>
    <definedName name="___JJ83">#REF!</definedName>
    <definedName name="___JJ84" localSheetId="23">#REF!</definedName>
    <definedName name="___JJ84">#REF!</definedName>
    <definedName name="___JJ85" localSheetId="23">#REF!</definedName>
    <definedName name="___JJ85">#REF!</definedName>
    <definedName name="___JJ86" localSheetId="23">#REF!</definedName>
    <definedName name="___JJ86">#REF!</definedName>
    <definedName name="___JJ87" localSheetId="23">#REF!</definedName>
    <definedName name="___JJ87">#REF!</definedName>
    <definedName name="___JJ88" localSheetId="23">#REF!</definedName>
    <definedName name="___JJ88">#REF!</definedName>
    <definedName name="___JJ89" localSheetId="23">#REF!</definedName>
    <definedName name="___JJ89">#REF!</definedName>
    <definedName name="___JJ9" localSheetId="23">#REF!</definedName>
    <definedName name="___JJ9">#REF!</definedName>
    <definedName name="___JJ90" localSheetId="23">#REF!</definedName>
    <definedName name="___JJ90">#REF!</definedName>
    <definedName name="___JJ91" localSheetId="23">#REF!</definedName>
    <definedName name="___JJ91">#REF!</definedName>
    <definedName name="___JJ92" localSheetId="23">#REF!</definedName>
    <definedName name="___JJ92">#REF!</definedName>
    <definedName name="___JJ93" localSheetId="23">#REF!</definedName>
    <definedName name="___JJ93">#REF!</definedName>
    <definedName name="___JJ94" localSheetId="23">#REF!</definedName>
    <definedName name="___JJ94">#REF!</definedName>
    <definedName name="___JJ95" localSheetId="23">#REF!</definedName>
    <definedName name="___JJ95">#REF!</definedName>
    <definedName name="___JJ96" localSheetId="23">#REF!</definedName>
    <definedName name="___JJ96">#REF!</definedName>
    <definedName name="___JJ97" localSheetId="23">#REF!</definedName>
    <definedName name="___JJ97">#REF!</definedName>
    <definedName name="___JJ98" localSheetId="23">#REF!</definedName>
    <definedName name="___JJ98">#REF!</definedName>
    <definedName name="___JJ99" localSheetId="23">#REF!</definedName>
    <definedName name="___JJ99">#REF!</definedName>
    <definedName name="___JOI13" localSheetId="23">#REF!</definedName>
    <definedName name="___JOI13">#REF!</definedName>
    <definedName name="___KEY2" localSheetId="23" hidden="1">#REF!</definedName>
    <definedName name="___KEY2" hidden="1">#REF!</definedName>
    <definedName name="___KK1" localSheetId="23">#REF!</definedName>
    <definedName name="___KK1">#REF!</definedName>
    <definedName name="___KK10" localSheetId="23">#REF!</definedName>
    <definedName name="___KK10">#REF!</definedName>
    <definedName name="___KK100" localSheetId="23">#REF!</definedName>
    <definedName name="___KK100">#REF!</definedName>
    <definedName name="___KK101" localSheetId="23">#REF!</definedName>
    <definedName name="___KK101">#REF!</definedName>
    <definedName name="___KK102" localSheetId="23">#REF!</definedName>
    <definedName name="___KK102">#REF!</definedName>
    <definedName name="___KK103" localSheetId="23">#REF!</definedName>
    <definedName name="___KK103">#REF!</definedName>
    <definedName name="___KK104" localSheetId="23">#REF!</definedName>
    <definedName name="___KK104">#REF!</definedName>
    <definedName name="___KK105" localSheetId="23">#REF!</definedName>
    <definedName name="___KK105">#REF!</definedName>
    <definedName name="___KK106" localSheetId="23">#REF!</definedName>
    <definedName name="___KK106">#REF!</definedName>
    <definedName name="___KK107" localSheetId="23">#REF!</definedName>
    <definedName name="___KK107">#REF!</definedName>
    <definedName name="___KK108" localSheetId="23">#REF!</definedName>
    <definedName name="___KK108">#REF!</definedName>
    <definedName name="___KK109" localSheetId="23">#REF!</definedName>
    <definedName name="___KK109">#REF!</definedName>
    <definedName name="___KK11" localSheetId="23">#REF!</definedName>
    <definedName name="___KK11">#REF!</definedName>
    <definedName name="___KK110" localSheetId="23">#REF!</definedName>
    <definedName name="___KK110">#REF!</definedName>
    <definedName name="___KK111" localSheetId="23">#REF!</definedName>
    <definedName name="___KK111">#REF!</definedName>
    <definedName name="___KK112" localSheetId="23">#REF!</definedName>
    <definedName name="___KK112">#REF!</definedName>
    <definedName name="___KK113" localSheetId="23">#REF!</definedName>
    <definedName name="___KK113">#REF!</definedName>
    <definedName name="___KK114" localSheetId="23">#REF!</definedName>
    <definedName name="___KK114">#REF!</definedName>
    <definedName name="___KK115" localSheetId="23">#REF!</definedName>
    <definedName name="___KK115">#REF!</definedName>
    <definedName name="___KK116" localSheetId="23">#REF!</definedName>
    <definedName name="___KK116">#REF!</definedName>
    <definedName name="___KK117" localSheetId="23">#REF!</definedName>
    <definedName name="___KK117">#REF!</definedName>
    <definedName name="___KK118" localSheetId="23">#REF!</definedName>
    <definedName name="___KK118">#REF!</definedName>
    <definedName name="___KK119" localSheetId="23">#REF!</definedName>
    <definedName name="___KK119">#REF!</definedName>
    <definedName name="___KK12" localSheetId="23">#REF!</definedName>
    <definedName name="___KK12">#REF!</definedName>
    <definedName name="___KK120" localSheetId="23">#REF!</definedName>
    <definedName name="___KK120">#REF!</definedName>
    <definedName name="___KK121" localSheetId="23">#REF!</definedName>
    <definedName name="___KK121">#REF!</definedName>
    <definedName name="___KK122" localSheetId="23">#REF!</definedName>
    <definedName name="___KK122">#REF!</definedName>
    <definedName name="___KK123" localSheetId="23">#REF!</definedName>
    <definedName name="___KK123">#REF!</definedName>
    <definedName name="___KK124" localSheetId="23">#REF!</definedName>
    <definedName name="___KK124">#REF!</definedName>
    <definedName name="___KK125" localSheetId="23">#REF!</definedName>
    <definedName name="___KK125">#REF!</definedName>
    <definedName name="___KK126" localSheetId="23">#REF!</definedName>
    <definedName name="___KK126">#REF!</definedName>
    <definedName name="___KK127" localSheetId="23">#REF!</definedName>
    <definedName name="___KK127">#REF!</definedName>
    <definedName name="___KK128" localSheetId="23">#REF!</definedName>
    <definedName name="___KK128">#REF!</definedName>
    <definedName name="___KK129" localSheetId="23">#REF!</definedName>
    <definedName name="___KK129">#REF!</definedName>
    <definedName name="___KK13" localSheetId="23">#REF!</definedName>
    <definedName name="___KK13">#REF!</definedName>
    <definedName name="___KK130" localSheetId="23">#REF!</definedName>
    <definedName name="___KK130">#REF!</definedName>
    <definedName name="___KK131" localSheetId="23">#REF!</definedName>
    <definedName name="___KK131">#REF!</definedName>
    <definedName name="___KK132" localSheetId="23">#REF!</definedName>
    <definedName name="___KK132">#REF!</definedName>
    <definedName name="___KK133" localSheetId="23">#REF!</definedName>
    <definedName name="___KK133">#REF!</definedName>
    <definedName name="___KK134" localSheetId="23">#REF!</definedName>
    <definedName name="___KK134">#REF!</definedName>
    <definedName name="___KK135" localSheetId="23">#REF!</definedName>
    <definedName name="___KK135">#REF!</definedName>
    <definedName name="___KK136" localSheetId="23">#REF!</definedName>
    <definedName name="___KK136">#REF!</definedName>
    <definedName name="___KK137" localSheetId="23">#REF!</definedName>
    <definedName name="___KK137">#REF!</definedName>
    <definedName name="___KK138" localSheetId="23">#REF!</definedName>
    <definedName name="___KK138">#REF!</definedName>
    <definedName name="___KK139" localSheetId="23">#REF!</definedName>
    <definedName name="___KK139">#REF!</definedName>
    <definedName name="___KK14" localSheetId="23">#REF!</definedName>
    <definedName name="___KK14">#REF!</definedName>
    <definedName name="___KK140" localSheetId="23">#REF!</definedName>
    <definedName name="___KK140">#REF!</definedName>
    <definedName name="___KK141" localSheetId="23">#REF!</definedName>
    <definedName name="___KK141">#REF!</definedName>
    <definedName name="___KK142" localSheetId="23">#REF!</definedName>
    <definedName name="___KK142">#REF!</definedName>
    <definedName name="___KK143" localSheetId="23">#REF!</definedName>
    <definedName name="___KK143">#REF!</definedName>
    <definedName name="___KK144" localSheetId="23">#REF!</definedName>
    <definedName name="___KK144">#REF!</definedName>
    <definedName name="___KK145" localSheetId="23">#REF!</definedName>
    <definedName name="___KK145">#REF!</definedName>
    <definedName name="___KK146" localSheetId="23">#REF!</definedName>
    <definedName name="___KK146">#REF!</definedName>
    <definedName name="___KK147" localSheetId="23">#REF!</definedName>
    <definedName name="___KK147">#REF!</definedName>
    <definedName name="___KK148" localSheetId="23">#REF!</definedName>
    <definedName name="___KK148">#REF!</definedName>
    <definedName name="___KK149" localSheetId="23">#REF!</definedName>
    <definedName name="___KK149">#REF!</definedName>
    <definedName name="___KK15" localSheetId="23">#REF!</definedName>
    <definedName name="___KK15">#REF!</definedName>
    <definedName name="___KK150" localSheetId="23">#REF!</definedName>
    <definedName name="___KK150">#REF!</definedName>
    <definedName name="___KK151" localSheetId="23">#REF!</definedName>
    <definedName name="___KK151">#REF!</definedName>
    <definedName name="___KK152" localSheetId="23">#REF!</definedName>
    <definedName name="___KK152">#REF!</definedName>
    <definedName name="___KK153" localSheetId="23">#REF!</definedName>
    <definedName name="___KK153">#REF!</definedName>
    <definedName name="___KK154" localSheetId="23">#REF!</definedName>
    <definedName name="___KK154">#REF!</definedName>
    <definedName name="___KK156" localSheetId="23">#REF!</definedName>
    <definedName name="___KK156">#REF!</definedName>
    <definedName name="___KK157" localSheetId="23">#REF!</definedName>
    <definedName name="___KK157">#REF!</definedName>
    <definedName name="___KK158" localSheetId="23">#REF!</definedName>
    <definedName name="___KK158">#REF!</definedName>
    <definedName name="___KK159" localSheetId="23">#REF!</definedName>
    <definedName name="___KK159">#REF!</definedName>
    <definedName name="___KK16" localSheetId="23">#REF!</definedName>
    <definedName name="___KK16">#REF!</definedName>
    <definedName name="___KK160" localSheetId="23">#REF!</definedName>
    <definedName name="___KK160">#REF!</definedName>
    <definedName name="___KK161" localSheetId="23">#REF!</definedName>
    <definedName name="___KK161">#REF!</definedName>
    <definedName name="___KK162" localSheetId="23">#REF!</definedName>
    <definedName name="___KK162">#REF!</definedName>
    <definedName name="___KK163" localSheetId="23">#REF!</definedName>
    <definedName name="___KK163">#REF!</definedName>
    <definedName name="___KK164" localSheetId="23">#REF!</definedName>
    <definedName name="___KK164">#REF!</definedName>
    <definedName name="___KK165" localSheetId="23">#REF!</definedName>
    <definedName name="___KK165">#REF!</definedName>
    <definedName name="___KK166" localSheetId="23">#REF!</definedName>
    <definedName name="___KK166">#REF!</definedName>
    <definedName name="___KK167" localSheetId="23">#REF!</definedName>
    <definedName name="___KK167">#REF!</definedName>
    <definedName name="___KK168" localSheetId="23">#REF!</definedName>
    <definedName name="___KK168">#REF!</definedName>
    <definedName name="___KK169" localSheetId="23">#REF!</definedName>
    <definedName name="___KK169">#REF!</definedName>
    <definedName name="___KK17" localSheetId="23">#REF!</definedName>
    <definedName name="___KK17">#REF!</definedName>
    <definedName name="___KK170" localSheetId="23">#REF!</definedName>
    <definedName name="___KK170">#REF!</definedName>
    <definedName name="___KK171" localSheetId="23">#REF!</definedName>
    <definedName name="___KK171">#REF!</definedName>
    <definedName name="___KK172" localSheetId="23">#REF!</definedName>
    <definedName name="___KK172">#REF!</definedName>
    <definedName name="___KK173" localSheetId="23">#REF!</definedName>
    <definedName name="___KK173">#REF!</definedName>
    <definedName name="___KK174" localSheetId="23">#REF!</definedName>
    <definedName name="___KK174">#REF!</definedName>
    <definedName name="___KK175" localSheetId="23">#REF!</definedName>
    <definedName name="___KK175">#REF!</definedName>
    <definedName name="___KK176" localSheetId="23">#REF!</definedName>
    <definedName name="___KK176">#REF!</definedName>
    <definedName name="___KK177" localSheetId="23">#REF!</definedName>
    <definedName name="___KK177">#REF!</definedName>
    <definedName name="___KK178" localSheetId="23">#REF!</definedName>
    <definedName name="___KK178">#REF!</definedName>
    <definedName name="___KK179" localSheetId="23">#REF!</definedName>
    <definedName name="___KK179">#REF!</definedName>
    <definedName name="___KK18" localSheetId="23">#REF!</definedName>
    <definedName name="___KK18">#REF!</definedName>
    <definedName name="___KK180" localSheetId="23">#REF!</definedName>
    <definedName name="___KK180">#REF!</definedName>
    <definedName name="___KK181" localSheetId="23">#REF!</definedName>
    <definedName name="___KK181">#REF!</definedName>
    <definedName name="___KK182" localSheetId="23">#REF!</definedName>
    <definedName name="___KK182">#REF!</definedName>
    <definedName name="___KK183" localSheetId="23">#REF!</definedName>
    <definedName name="___KK183">#REF!</definedName>
    <definedName name="___KK184" localSheetId="23">#REF!</definedName>
    <definedName name="___KK184">#REF!</definedName>
    <definedName name="___KK185" localSheetId="23">#REF!</definedName>
    <definedName name="___KK185">#REF!</definedName>
    <definedName name="___KK186" localSheetId="23">#REF!</definedName>
    <definedName name="___KK186">#REF!</definedName>
    <definedName name="___KK187" localSheetId="23">#REF!</definedName>
    <definedName name="___KK187">#REF!</definedName>
    <definedName name="___KK188" localSheetId="23">#REF!</definedName>
    <definedName name="___KK188">#REF!</definedName>
    <definedName name="___KK189" localSheetId="23">#REF!</definedName>
    <definedName name="___KK189">#REF!</definedName>
    <definedName name="___KK19" localSheetId="23">#REF!</definedName>
    <definedName name="___KK19">#REF!</definedName>
    <definedName name="___KK190" localSheetId="23">#REF!</definedName>
    <definedName name="___KK190">#REF!</definedName>
    <definedName name="___KK191" localSheetId="23">#REF!</definedName>
    <definedName name="___KK191">#REF!</definedName>
    <definedName name="___KK192" localSheetId="23">#REF!</definedName>
    <definedName name="___KK192">#REF!</definedName>
    <definedName name="___KK193" localSheetId="23">#REF!</definedName>
    <definedName name="___KK193">#REF!</definedName>
    <definedName name="___KK194" localSheetId="23">#REF!</definedName>
    <definedName name="___KK194">#REF!</definedName>
    <definedName name="___KK195" localSheetId="23">#REF!</definedName>
    <definedName name="___KK195">#REF!</definedName>
    <definedName name="___KK196" localSheetId="23">#REF!</definedName>
    <definedName name="___KK196">#REF!</definedName>
    <definedName name="___KK197" localSheetId="23">#REF!</definedName>
    <definedName name="___KK197">#REF!</definedName>
    <definedName name="___KK198" localSheetId="23">#REF!</definedName>
    <definedName name="___KK198">#REF!</definedName>
    <definedName name="___KK199" localSheetId="23">#REF!</definedName>
    <definedName name="___KK199">#REF!</definedName>
    <definedName name="___KK2" localSheetId="23">#REF!</definedName>
    <definedName name="___KK2">#REF!</definedName>
    <definedName name="___KK20" localSheetId="23">#REF!</definedName>
    <definedName name="___KK20">#REF!</definedName>
    <definedName name="___KK200" localSheetId="23">#REF!</definedName>
    <definedName name="___KK200">#REF!</definedName>
    <definedName name="___KK201" localSheetId="23">#REF!</definedName>
    <definedName name="___KK201">#REF!</definedName>
    <definedName name="___KK202" localSheetId="23">#REF!</definedName>
    <definedName name="___KK202">#REF!</definedName>
    <definedName name="___KK203" localSheetId="23">#REF!</definedName>
    <definedName name="___KK203">#REF!</definedName>
    <definedName name="___KK204" localSheetId="23">#REF!</definedName>
    <definedName name="___KK204">#REF!</definedName>
    <definedName name="___KK205" localSheetId="23">#REF!</definedName>
    <definedName name="___KK205">#REF!</definedName>
    <definedName name="___KK206" localSheetId="23">#REF!</definedName>
    <definedName name="___KK206">#REF!</definedName>
    <definedName name="___KK207" localSheetId="23">#REF!</definedName>
    <definedName name="___KK207">#REF!</definedName>
    <definedName name="___KK208" localSheetId="23">#REF!</definedName>
    <definedName name="___KK208">#REF!</definedName>
    <definedName name="___KK209" localSheetId="23">#REF!</definedName>
    <definedName name="___KK209">#REF!</definedName>
    <definedName name="___KK21" localSheetId="23">#REF!</definedName>
    <definedName name="___KK21">#REF!</definedName>
    <definedName name="___KK210" localSheetId="23">#REF!</definedName>
    <definedName name="___KK210">#REF!</definedName>
    <definedName name="___KK211" localSheetId="23">#REF!</definedName>
    <definedName name="___KK211">#REF!</definedName>
    <definedName name="___KK212" localSheetId="23">#REF!</definedName>
    <definedName name="___KK212">#REF!</definedName>
    <definedName name="___KK213" localSheetId="23">#REF!</definedName>
    <definedName name="___KK213">#REF!</definedName>
    <definedName name="___KK214" localSheetId="23">#REF!</definedName>
    <definedName name="___KK214">#REF!</definedName>
    <definedName name="___KK215" localSheetId="23">#REF!</definedName>
    <definedName name="___KK215">#REF!</definedName>
    <definedName name="___KK216" localSheetId="23">#REF!</definedName>
    <definedName name="___KK216">#REF!</definedName>
    <definedName name="___KK217" localSheetId="23">#REF!</definedName>
    <definedName name="___KK217">#REF!</definedName>
    <definedName name="___KK218" localSheetId="23">#REF!</definedName>
    <definedName name="___KK218">#REF!</definedName>
    <definedName name="___KK219" localSheetId="23">#REF!</definedName>
    <definedName name="___KK219">#REF!</definedName>
    <definedName name="___KK22" localSheetId="23">#REF!</definedName>
    <definedName name="___KK22">#REF!</definedName>
    <definedName name="___KK220" localSheetId="23">#REF!</definedName>
    <definedName name="___KK220">#REF!</definedName>
    <definedName name="___KK221" localSheetId="23">#REF!</definedName>
    <definedName name="___KK221">#REF!</definedName>
    <definedName name="___KK222" localSheetId="23">#REF!</definedName>
    <definedName name="___KK222">#REF!</definedName>
    <definedName name="___KK223" localSheetId="23">#REF!</definedName>
    <definedName name="___KK223">#REF!</definedName>
    <definedName name="___KK224" localSheetId="23">#REF!</definedName>
    <definedName name="___KK224">#REF!</definedName>
    <definedName name="___KK225" localSheetId="23">#REF!</definedName>
    <definedName name="___KK225">#REF!</definedName>
    <definedName name="___KK226" localSheetId="23">#REF!</definedName>
    <definedName name="___KK226">#REF!</definedName>
    <definedName name="___KK227" localSheetId="23">#REF!</definedName>
    <definedName name="___KK227">#REF!</definedName>
    <definedName name="___KK228" localSheetId="23">#REF!</definedName>
    <definedName name="___KK228">#REF!</definedName>
    <definedName name="___KK229" localSheetId="23">#REF!</definedName>
    <definedName name="___KK229">#REF!</definedName>
    <definedName name="___KK23" localSheetId="23">#REF!</definedName>
    <definedName name="___KK23">#REF!</definedName>
    <definedName name="___KK230" localSheetId="23">#REF!</definedName>
    <definedName name="___KK230">#REF!</definedName>
    <definedName name="___kk231" localSheetId="23">#REF!</definedName>
    <definedName name="___kk231">#REF!</definedName>
    <definedName name="___KK232" localSheetId="23">#REF!</definedName>
    <definedName name="___KK232">#REF!</definedName>
    <definedName name="___KK233" localSheetId="23">#REF!</definedName>
    <definedName name="___KK233">#REF!</definedName>
    <definedName name="___KK234" localSheetId="23">#REF!</definedName>
    <definedName name="___KK234">#REF!</definedName>
    <definedName name="___KK235" localSheetId="23">#REF!</definedName>
    <definedName name="___KK235">#REF!</definedName>
    <definedName name="___KK236" localSheetId="23">#REF!</definedName>
    <definedName name="___KK236">#REF!</definedName>
    <definedName name="___KK237" localSheetId="23">#REF!</definedName>
    <definedName name="___KK237">#REF!</definedName>
    <definedName name="___KK238" localSheetId="23">#REF!</definedName>
    <definedName name="___KK238">#REF!</definedName>
    <definedName name="___KK239" localSheetId="23">#REF!</definedName>
    <definedName name="___KK239">#REF!</definedName>
    <definedName name="___KK24" localSheetId="23">#REF!</definedName>
    <definedName name="___KK24">#REF!</definedName>
    <definedName name="___KK25" localSheetId="23">#REF!</definedName>
    <definedName name="___KK25">#REF!</definedName>
    <definedName name="___KK26" localSheetId="23">#REF!</definedName>
    <definedName name="___KK26">#REF!</definedName>
    <definedName name="___KK27" localSheetId="23">#REF!</definedName>
    <definedName name="___KK27">#REF!</definedName>
    <definedName name="___KK28" localSheetId="23">#REF!</definedName>
    <definedName name="___KK28">#REF!</definedName>
    <definedName name="___KK29" localSheetId="23">#REF!</definedName>
    <definedName name="___KK29">#REF!</definedName>
    <definedName name="___KK3" localSheetId="23">#REF!</definedName>
    <definedName name="___KK3">#REF!</definedName>
    <definedName name="___KK30" localSheetId="23">#REF!</definedName>
    <definedName name="___KK30">#REF!</definedName>
    <definedName name="___KK31" localSheetId="23">#REF!</definedName>
    <definedName name="___KK31">#REF!</definedName>
    <definedName name="___KK32" localSheetId="23">#REF!</definedName>
    <definedName name="___KK32">#REF!</definedName>
    <definedName name="___KK33" localSheetId="23">#REF!</definedName>
    <definedName name="___KK33">#REF!</definedName>
    <definedName name="___KK34" localSheetId="23">#REF!</definedName>
    <definedName name="___KK34">#REF!</definedName>
    <definedName name="___KK35" localSheetId="23">#REF!</definedName>
    <definedName name="___KK35">#REF!</definedName>
    <definedName name="___KK36" localSheetId="23">#REF!</definedName>
    <definedName name="___KK36">#REF!</definedName>
    <definedName name="___KK37" localSheetId="23">#REF!</definedName>
    <definedName name="___KK37">#REF!</definedName>
    <definedName name="___KK38" localSheetId="23">#REF!</definedName>
    <definedName name="___KK38">#REF!</definedName>
    <definedName name="___KK39" localSheetId="23">#REF!</definedName>
    <definedName name="___KK39">#REF!</definedName>
    <definedName name="___KK4" localSheetId="23">#REF!</definedName>
    <definedName name="___KK4">#REF!</definedName>
    <definedName name="___KK40" localSheetId="23">#REF!</definedName>
    <definedName name="___KK40">#REF!</definedName>
    <definedName name="___KK42" localSheetId="23">#REF!</definedName>
    <definedName name="___KK42">#REF!</definedName>
    <definedName name="___KK43" localSheetId="23">#REF!</definedName>
    <definedName name="___KK43">#REF!</definedName>
    <definedName name="___KK44" localSheetId="23">#REF!</definedName>
    <definedName name="___KK44">#REF!</definedName>
    <definedName name="___KK45" localSheetId="23">#REF!</definedName>
    <definedName name="___KK45">#REF!</definedName>
    <definedName name="___KK46" localSheetId="23">#REF!</definedName>
    <definedName name="___KK46">#REF!</definedName>
    <definedName name="___KK47" localSheetId="23">#REF!</definedName>
    <definedName name="___KK47">#REF!</definedName>
    <definedName name="___KK48" localSheetId="23">#REF!</definedName>
    <definedName name="___KK48">#REF!</definedName>
    <definedName name="___KK49" localSheetId="23">#REF!</definedName>
    <definedName name="___KK49">#REF!</definedName>
    <definedName name="___KK5" localSheetId="23">#REF!</definedName>
    <definedName name="___KK5">#REF!</definedName>
    <definedName name="___KK50" localSheetId="23">#REF!</definedName>
    <definedName name="___KK50">#REF!</definedName>
    <definedName name="___KK51" localSheetId="23">#REF!</definedName>
    <definedName name="___KK51">#REF!</definedName>
    <definedName name="___KK52" localSheetId="23">#REF!</definedName>
    <definedName name="___KK52">#REF!</definedName>
    <definedName name="___KK53" localSheetId="23">#REF!</definedName>
    <definedName name="___KK53">#REF!</definedName>
    <definedName name="___KK54" localSheetId="23">#REF!</definedName>
    <definedName name="___KK54">#REF!</definedName>
    <definedName name="___KK55" localSheetId="23">#REF!</definedName>
    <definedName name="___KK55">#REF!</definedName>
    <definedName name="___KK56" localSheetId="23">#REF!</definedName>
    <definedName name="___KK56">#REF!</definedName>
    <definedName name="___KK57" localSheetId="23">#REF!</definedName>
    <definedName name="___KK57">#REF!</definedName>
    <definedName name="___KK58" localSheetId="23">#REF!</definedName>
    <definedName name="___KK58">#REF!</definedName>
    <definedName name="___KK59" localSheetId="23">#REF!</definedName>
    <definedName name="___KK59">#REF!</definedName>
    <definedName name="___KK6" localSheetId="23">#REF!</definedName>
    <definedName name="___KK6">#REF!</definedName>
    <definedName name="___KK60" localSheetId="23">#REF!</definedName>
    <definedName name="___KK60">#REF!</definedName>
    <definedName name="___KK61" localSheetId="23">#REF!</definedName>
    <definedName name="___KK61">#REF!</definedName>
    <definedName name="___KK62" localSheetId="23">#REF!</definedName>
    <definedName name="___KK62">#REF!</definedName>
    <definedName name="___KK63" localSheetId="23">#REF!</definedName>
    <definedName name="___KK63">#REF!</definedName>
    <definedName name="___KK64" localSheetId="23">#REF!</definedName>
    <definedName name="___KK64">#REF!</definedName>
    <definedName name="___KK65" localSheetId="23">#REF!</definedName>
    <definedName name="___KK65">#REF!</definedName>
    <definedName name="___KK66" localSheetId="23">#REF!</definedName>
    <definedName name="___KK66">#REF!</definedName>
    <definedName name="___KK67" localSheetId="23">#REF!</definedName>
    <definedName name="___KK67">#REF!</definedName>
    <definedName name="___KK68" localSheetId="23">#REF!</definedName>
    <definedName name="___KK68">#REF!</definedName>
    <definedName name="___KK69" localSheetId="23">#REF!</definedName>
    <definedName name="___KK69">#REF!</definedName>
    <definedName name="___KK7" localSheetId="23">#REF!</definedName>
    <definedName name="___KK7">#REF!</definedName>
    <definedName name="___KK70" localSheetId="23">#REF!</definedName>
    <definedName name="___KK70">#REF!</definedName>
    <definedName name="___KK71" localSheetId="23">#REF!</definedName>
    <definedName name="___KK71">#REF!</definedName>
    <definedName name="___KK72" localSheetId="23">#REF!</definedName>
    <definedName name="___KK72">#REF!</definedName>
    <definedName name="___KK73" localSheetId="23">#REF!</definedName>
    <definedName name="___KK73">#REF!</definedName>
    <definedName name="___KK74" localSheetId="23">#REF!</definedName>
    <definedName name="___KK74">#REF!</definedName>
    <definedName name="___KK75" localSheetId="23">#REF!</definedName>
    <definedName name="___KK75">#REF!</definedName>
    <definedName name="___KK76" localSheetId="23">#REF!</definedName>
    <definedName name="___KK76">#REF!</definedName>
    <definedName name="___KK77" localSheetId="23">#REF!</definedName>
    <definedName name="___KK77">#REF!</definedName>
    <definedName name="___KK78" localSheetId="23">#REF!</definedName>
    <definedName name="___KK78">#REF!</definedName>
    <definedName name="___KK79" localSheetId="23">#REF!</definedName>
    <definedName name="___KK79">#REF!</definedName>
    <definedName name="___KK8" localSheetId="23">#REF!</definedName>
    <definedName name="___KK8">#REF!</definedName>
    <definedName name="___KK80" localSheetId="23">#REF!</definedName>
    <definedName name="___KK80">#REF!</definedName>
    <definedName name="___KK81" localSheetId="23">#REF!</definedName>
    <definedName name="___KK81">#REF!</definedName>
    <definedName name="___KK82" localSheetId="23">#REF!</definedName>
    <definedName name="___KK82">#REF!</definedName>
    <definedName name="___KK83" localSheetId="23">#REF!</definedName>
    <definedName name="___KK83">#REF!</definedName>
    <definedName name="___KK84" localSheetId="23">#REF!</definedName>
    <definedName name="___KK84">#REF!</definedName>
    <definedName name="___KK85" localSheetId="23">#REF!</definedName>
    <definedName name="___KK85">#REF!</definedName>
    <definedName name="___KK86" localSheetId="23">#REF!</definedName>
    <definedName name="___KK86">#REF!</definedName>
    <definedName name="___KK87" localSheetId="23">#REF!</definedName>
    <definedName name="___KK87">#REF!</definedName>
    <definedName name="___KK88" localSheetId="23">#REF!</definedName>
    <definedName name="___KK88">#REF!</definedName>
    <definedName name="___KK89" localSheetId="23">#REF!</definedName>
    <definedName name="___KK89">#REF!</definedName>
    <definedName name="___KK9" localSheetId="23">#REF!</definedName>
    <definedName name="___KK9">#REF!</definedName>
    <definedName name="___KK90" localSheetId="23">#REF!</definedName>
    <definedName name="___KK90">#REF!</definedName>
    <definedName name="___KK91" localSheetId="23">#REF!</definedName>
    <definedName name="___KK91">#REF!</definedName>
    <definedName name="___KK92" localSheetId="23">#REF!</definedName>
    <definedName name="___KK92">#REF!</definedName>
    <definedName name="___KK93" localSheetId="23">#REF!</definedName>
    <definedName name="___KK93">#REF!</definedName>
    <definedName name="___KK94" localSheetId="23">#REF!</definedName>
    <definedName name="___KK94">#REF!</definedName>
    <definedName name="___KK95" localSheetId="23">#REF!</definedName>
    <definedName name="___KK95">#REF!</definedName>
    <definedName name="___KK96" localSheetId="23">#REF!</definedName>
    <definedName name="___KK96">#REF!</definedName>
    <definedName name="___KK97" localSheetId="23">#REF!</definedName>
    <definedName name="___KK97">#REF!</definedName>
    <definedName name="___KK98" localSheetId="23">#REF!</definedName>
    <definedName name="___KK98">#REF!</definedName>
    <definedName name="___KK99" localSheetId="23">#REF!</definedName>
    <definedName name="___KK99">#REF!</definedName>
    <definedName name="___KLN1" localSheetId="16">#REF!</definedName>
    <definedName name="___KLN1" localSheetId="23">#REF!</definedName>
    <definedName name="___KLN1" localSheetId="25">#REF!</definedName>
    <definedName name="___KLN1">#REF!</definedName>
    <definedName name="___LG15">#N/A</definedName>
    <definedName name="___LG17">#N/A</definedName>
    <definedName name="___LG18">#N/A</definedName>
    <definedName name="___LG21">#N/A</definedName>
    <definedName name="___LG6">#N/A</definedName>
    <definedName name="___LG9">#N/A</definedName>
    <definedName name="___LS15">#N/A</definedName>
    <definedName name="___LS17">#N/A</definedName>
    <definedName name="___LS18">#N/A</definedName>
    <definedName name="___LS21">#N/A</definedName>
    <definedName name="___LS6">#N/A</definedName>
    <definedName name="___LS9">#N/A</definedName>
    <definedName name="___MaL1" localSheetId="16">#REF!</definedName>
    <definedName name="___MaL1" localSheetId="23">#REF!</definedName>
    <definedName name="___MaL1" localSheetId="25">#REF!</definedName>
    <definedName name="___MaL1">#REF!</definedName>
    <definedName name="___MaL2" localSheetId="16">#REF!</definedName>
    <definedName name="___MaL2" localSheetId="23">#REF!</definedName>
    <definedName name="___MaL2">#REF!</definedName>
    <definedName name="___mdt10" localSheetId="16">#REF!</definedName>
    <definedName name="___mdt10" localSheetId="23">#REF!</definedName>
    <definedName name="___mdt10" localSheetId="10">#REF!</definedName>
    <definedName name="___mdt10" localSheetId="25">#REF!</definedName>
    <definedName name="___mdt10">#REF!</definedName>
    <definedName name="___MG109">#N/A</definedName>
    <definedName name="___MG135">#N/A</definedName>
    <definedName name="___MG15">#N/A</definedName>
    <definedName name="___MG3">#N/A</definedName>
    <definedName name="___MG43">#N/A</definedName>
    <definedName name="___MG44">#N/A</definedName>
    <definedName name="___MG46">#N/A</definedName>
    <definedName name="___MG57">#N/A</definedName>
    <definedName name="___MG6">#N/A</definedName>
    <definedName name="___MG8">#N/A</definedName>
    <definedName name="___MG9">#N/A</definedName>
    <definedName name="___mpb25" localSheetId="16">#REF!</definedName>
    <definedName name="___mpb25" localSheetId="23">#REF!</definedName>
    <definedName name="___mpb25" localSheetId="10">#REF!</definedName>
    <definedName name="___mpb25">#REF!</definedName>
    <definedName name="___mrb01" localSheetId="23">#REF!</definedName>
    <definedName name="___mrb01" localSheetId="10">#REF!</definedName>
    <definedName name="___mrb01">#REF!</definedName>
    <definedName name="___MS109">#N/A</definedName>
    <definedName name="___MS135">#N/A</definedName>
    <definedName name="___MS15">#N/A</definedName>
    <definedName name="___MS3">#N/A</definedName>
    <definedName name="___MS43">#N/A</definedName>
    <definedName name="___MS44">#N/A</definedName>
    <definedName name="___MS46">#N/A</definedName>
    <definedName name="___MS57">#N/A</definedName>
    <definedName name="___MS6">#N/A</definedName>
    <definedName name="___MS8">#N/A</definedName>
    <definedName name="___MS9">#N/A</definedName>
    <definedName name="___NN1" localSheetId="23">#REF!</definedName>
    <definedName name="___NN1">#REF!</definedName>
    <definedName name="___NN10" localSheetId="23">#REF!</definedName>
    <definedName name="___NN10">#REF!</definedName>
    <definedName name="___NN100" localSheetId="23">#REF!</definedName>
    <definedName name="___NN100">#REF!</definedName>
    <definedName name="___NN101" localSheetId="23">#REF!</definedName>
    <definedName name="___NN101">#REF!</definedName>
    <definedName name="___NN102" localSheetId="23">#REF!</definedName>
    <definedName name="___NN102">#REF!</definedName>
    <definedName name="___NN103" localSheetId="23">#REF!</definedName>
    <definedName name="___NN103">#REF!</definedName>
    <definedName name="___NN104" localSheetId="23">#REF!</definedName>
    <definedName name="___NN104">#REF!</definedName>
    <definedName name="___NN105" localSheetId="23">#REF!</definedName>
    <definedName name="___NN105">#REF!</definedName>
    <definedName name="___NN106" localSheetId="23">#REF!</definedName>
    <definedName name="___NN106">#REF!</definedName>
    <definedName name="___NN107" localSheetId="23">#REF!</definedName>
    <definedName name="___NN107">#REF!</definedName>
    <definedName name="___NN108" localSheetId="23">#REF!</definedName>
    <definedName name="___NN108">#REF!</definedName>
    <definedName name="___NN109" localSheetId="23">#REF!</definedName>
    <definedName name="___NN109">#REF!</definedName>
    <definedName name="___NN11" localSheetId="23">#REF!</definedName>
    <definedName name="___NN11">#REF!</definedName>
    <definedName name="___NN110" localSheetId="23">#REF!</definedName>
    <definedName name="___NN110">#REF!</definedName>
    <definedName name="___NN111" localSheetId="23">#REF!</definedName>
    <definedName name="___NN111">#REF!</definedName>
    <definedName name="___NN112" localSheetId="23">#REF!</definedName>
    <definedName name="___NN112">#REF!</definedName>
    <definedName name="___NN113" localSheetId="23">#REF!</definedName>
    <definedName name="___NN113">#REF!</definedName>
    <definedName name="___NN114" localSheetId="23">#REF!</definedName>
    <definedName name="___NN114">#REF!</definedName>
    <definedName name="___NN115" localSheetId="23">#REF!</definedName>
    <definedName name="___NN115">#REF!</definedName>
    <definedName name="___NN116" localSheetId="23">#REF!</definedName>
    <definedName name="___NN116">#REF!</definedName>
    <definedName name="___NN117" localSheetId="23">#REF!</definedName>
    <definedName name="___NN117">#REF!</definedName>
    <definedName name="___NN118" localSheetId="23">#REF!</definedName>
    <definedName name="___NN118">#REF!</definedName>
    <definedName name="___NN119" localSheetId="23">#REF!</definedName>
    <definedName name="___NN119">#REF!</definedName>
    <definedName name="___NN12" localSheetId="23">#REF!</definedName>
    <definedName name="___NN12">#REF!</definedName>
    <definedName name="___NN120" localSheetId="23">#REF!</definedName>
    <definedName name="___NN120">#REF!</definedName>
    <definedName name="___NN121" localSheetId="23">#REF!</definedName>
    <definedName name="___NN121">#REF!</definedName>
    <definedName name="___NN122" localSheetId="23">#REF!</definedName>
    <definedName name="___NN122">#REF!</definedName>
    <definedName name="___NN123" localSheetId="23">#REF!</definedName>
    <definedName name="___NN123">#REF!</definedName>
    <definedName name="___NN124" localSheetId="23">#REF!</definedName>
    <definedName name="___NN124">#REF!</definedName>
    <definedName name="___NN125" localSheetId="23">#REF!</definedName>
    <definedName name="___NN125">#REF!</definedName>
    <definedName name="___NN126" localSheetId="23">#REF!</definedName>
    <definedName name="___NN126">#REF!</definedName>
    <definedName name="___NN127" localSheetId="23">#REF!</definedName>
    <definedName name="___NN127">#REF!</definedName>
    <definedName name="___NN128" localSheetId="23">#REF!</definedName>
    <definedName name="___NN128">#REF!</definedName>
    <definedName name="___NN129" localSheetId="23">#REF!</definedName>
    <definedName name="___NN129">#REF!</definedName>
    <definedName name="___NN13" localSheetId="23">#REF!</definedName>
    <definedName name="___NN13">#REF!</definedName>
    <definedName name="___NN130" localSheetId="23">#REF!</definedName>
    <definedName name="___NN130">#REF!</definedName>
    <definedName name="___NN131" localSheetId="23">#REF!</definedName>
    <definedName name="___NN131">#REF!</definedName>
    <definedName name="___NN132" localSheetId="23">#REF!</definedName>
    <definedName name="___NN132">#REF!</definedName>
    <definedName name="___NN133" localSheetId="23">#REF!</definedName>
    <definedName name="___NN133">#REF!</definedName>
    <definedName name="___NN134" localSheetId="23">#REF!</definedName>
    <definedName name="___NN134">#REF!</definedName>
    <definedName name="___NN135" localSheetId="23">#REF!</definedName>
    <definedName name="___NN135">#REF!</definedName>
    <definedName name="___NN136" localSheetId="23">#REF!</definedName>
    <definedName name="___NN136">#REF!</definedName>
    <definedName name="___NN137" localSheetId="23">#REF!</definedName>
    <definedName name="___NN137">#REF!</definedName>
    <definedName name="___NN138" localSheetId="23">#REF!</definedName>
    <definedName name="___NN138">#REF!</definedName>
    <definedName name="___NN139" localSheetId="23">#REF!</definedName>
    <definedName name="___NN139">#REF!</definedName>
    <definedName name="___NN14" localSheetId="23">#REF!</definedName>
    <definedName name="___NN14">#REF!</definedName>
    <definedName name="___NN140" localSheetId="23">#REF!</definedName>
    <definedName name="___NN140">#REF!</definedName>
    <definedName name="___NN141" localSheetId="23">#REF!</definedName>
    <definedName name="___NN141">#REF!</definedName>
    <definedName name="___NN142" localSheetId="23">#REF!</definedName>
    <definedName name="___NN142">#REF!</definedName>
    <definedName name="___NN143" localSheetId="23">#REF!</definedName>
    <definedName name="___NN143">#REF!</definedName>
    <definedName name="___NN144" localSheetId="23">#REF!</definedName>
    <definedName name="___NN144">#REF!</definedName>
    <definedName name="___NN145" localSheetId="23">#REF!</definedName>
    <definedName name="___NN145">#REF!</definedName>
    <definedName name="___NN146" localSheetId="23">#REF!</definedName>
    <definedName name="___NN146">#REF!</definedName>
    <definedName name="___NN147" localSheetId="23">#REF!</definedName>
    <definedName name="___NN147">#REF!</definedName>
    <definedName name="___NN148" localSheetId="23">#REF!</definedName>
    <definedName name="___NN148">#REF!</definedName>
    <definedName name="___NN149" localSheetId="23">#REF!</definedName>
    <definedName name="___NN149">#REF!</definedName>
    <definedName name="___NN15" localSheetId="23">#REF!</definedName>
    <definedName name="___NN15">#REF!</definedName>
    <definedName name="___NN150" localSheetId="23">#REF!</definedName>
    <definedName name="___NN150">#REF!</definedName>
    <definedName name="___NN151" localSheetId="23">#REF!</definedName>
    <definedName name="___NN151">#REF!</definedName>
    <definedName name="___NN152" localSheetId="23">#REF!</definedName>
    <definedName name="___NN152">#REF!</definedName>
    <definedName name="___NN153" localSheetId="23">#REF!</definedName>
    <definedName name="___NN153">#REF!</definedName>
    <definedName name="___NN154" localSheetId="23">#REF!</definedName>
    <definedName name="___NN154">#REF!</definedName>
    <definedName name="___NN156" localSheetId="23">#REF!</definedName>
    <definedName name="___NN156">#REF!</definedName>
    <definedName name="___NN157" localSheetId="23">#REF!</definedName>
    <definedName name="___NN157">#REF!</definedName>
    <definedName name="___NN158" localSheetId="23">#REF!</definedName>
    <definedName name="___NN158">#REF!</definedName>
    <definedName name="___NN159" localSheetId="23">#REF!</definedName>
    <definedName name="___NN159">#REF!</definedName>
    <definedName name="___NN16" localSheetId="23">#REF!</definedName>
    <definedName name="___NN16">#REF!</definedName>
    <definedName name="___NN160" localSheetId="23">#REF!</definedName>
    <definedName name="___NN160">#REF!</definedName>
    <definedName name="___NN161" localSheetId="23">#REF!</definedName>
    <definedName name="___NN161">#REF!</definedName>
    <definedName name="___NN162" localSheetId="23">#REF!</definedName>
    <definedName name="___NN162">#REF!</definedName>
    <definedName name="___NN163" localSheetId="23">#REF!</definedName>
    <definedName name="___NN163">#REF!</definedName>
    <definedName name="___NN164" localSheetId="23">#REF!</definedName>
    <definedName name="___NN164">#REF!</definedName>
    <definedName name="___NN165" localSheetId="23">#REF!</definedName>
    <definedName name="___NN165">#REF!</definedName>
    <definedName name="___NN166" localSheetId="23">#REF!</definedName>
    <definedName name="___NN166">#REF!</definedName>
    <definedName name="___NN167" localSheetId="23">#REF!</definedName>
    <definedName name="___NN167">#REF!</definedName>
    <definedName name="___NN168" localSheetId="23">#REF!</definedName>
    <definedName name="___NN168">#REF!</definedName>
    <definedName name="___NN169" localSheetId="23">#REF!</definedName>
    <definedName name="___NN169">#REF!</definedName>
    <definedName name="___NN17" localSheetId="23">#REF!</definedName>
    <definedName name="___NN17">#REF!</definedName>
    <definedName name="___NN170" localSheetId="23">#REF!</definedName>
    <definedName name="___NN170">#REF!</definedName>
    <definedName name="___NN171" localSheetId="23">#REF!</definedName>
    <definedName name="___NN171">#REF!</definedName>
    <definedName name="___NN172" localSheetId="23">#REF!</definedName>
    <definedName name="___NN172">#REF!</definedName>
    <definedName name="___NN173" localSheetId="23">#REF!</definedName>
    <definedName name="___NN173">#REF!</definedName>
    <definedName name="___NN174" localSheetId="23">#REF!</definedName>
    <definedName name="___NN174">#REF!</definedName>
    <definedName name="___NN175" localSheetId="23">#REF!</definedName>
    <definedName name="___NN175">#REF!</definedName>
    <definedName name="___NN176" localSheetId="23">#REF!</definedName>
    <definedName name="___NN176">#REF!</definedName>
    <definedName name="___NN177" localSheetId="23">#REF!</definedName>
    <definedName name="___NN177">#REF!</definedName>
    <definedName name="___NN178" localSheetId="23">#REF!</definedName>
    <definedName name="___NN178">#REF!</definedName>
    <definedName name="___NN179" localSheetId="23">#REF!</definedName>
    <definedName name="___NN179">#REF!</definedName>
    <definedName name="___NN18" localSheetId="23">#REF!</definedName>
    <definedName name="___NN18">#REF!</definedName>
    <definedName name="___NN180" localSheetId="23">#REF!</definedName>
    <definedName name="___NN180">#REF!</definedName>
    <definedName name="___NN181" localSheetId="23">#REF!</definedName>
    <definedName name="___NN181">#REF!</definedName>
    <definedName name="___NN182" localSheetId="23">#REF!</definedName>
    <definedName name="___NN182">#REF!</definedName>
    <definedName name="___NN183" localSheetId="23">#REF!</definedName>
    <definedName name="___NN183">#REF!</definedName>
    <definedName name="___NN184" localSheetId="23">#REF!</definedName>
    <definedName name="___NN184">#REF!</definedName>
    <definedName name="___NN185" localSheetId="23">#REF!</definedName>
    <definedName name="___NN185">#REF!</definedName>
    <definedName name="___NN186" localSheetId="23">#REF!</definedName>
    <definedName name="___NN186">#REF!</definedName>
    <definedName name="___NN187" localSheetId="23">#REF!</definedName>
    <definedName name="___NN187">#REF!</definedName>
    <definedName name="___NN188" localSheetId="23">#REF!</definedName>
    <definedName name="___NN188">#REF!</definedName>
    <definedName name="___NN189" localSheetId="23">#REF!</definedName>
    <definedName name="___NN189">#REF!</definedName>
    <definedName name="___NN19" localSheetId="23">#REF!</definedName>
    <definedName name="___NN19">#REF!</definedName>
    <definedName name="___NN190" localSheetId="23">#REF!</definedName>
    <definedName name="___NN190">#REF!</definedName>
    <definedName name="___NN191" localSheetId="23">#REF!</definedName>
    <definedName name="___NN191">#REF!</definedName>
    <definedName name="___NN192" localSheetId="23">#REF!</definedName>
    <definedName name="___NN192">#REF!</definedName>
    <definedName name="___NN193" localSheetId="23">#REF!</definedName>
    <definedName name="___NN193">#REF!</definedName>
    <definedName name="___NN194" localSheetId="23">#REF!</definedName>
    <definedName name="___NN194">#REF!</definedName>
    <definedName name="___NN195" localSheetId="23">#REF!</definedName>
    <definedName name="___NN195">#REF!</definedName>
    <definedName name="___NN196" localSheetId="23">#REF!</definedName>
    <definedName name="___NN196">#REF!</definedName>
    <definedName name="___NN197" localSheetId="23">#REF!</definedName>
    <definedName name="___NN197">#REF!</definedName>
    <definedName name="___NN198" localSheetId="23">#REF!</definedName>
    <definedName name="___NN198">#REF!</definedName>
    <definedName name="___NN199" localSheetId="23">#REF!</definedName>
    <definedName name="___NN199">#REF!</definedName>
    <definedName name="___NN2" localSheetId="23">#REF!</definedName>
    <definedName name="___NN2">#REF!</definedName>
    <definedName name="___NN20" localSheetId="23">#REF!</definedName>
    <definedName name="___NN20">#REF!</definedName>
    <definedName name="___NN200" localSheetId="23">#REF!</definedName>
    <definedName name="___NN200">#REF!</definedName>
    <definedName name="___NN201" localSheetId="23">#REF!</definedName>
    <definedName name="___NN201">#REF!</definedName>
    <definedName name="___NN202" localSheetId="23">#REF!</definedName>
    <definedName name="___NN202">#REF!</definedName>
    <definedName name="___NN203" localSheetId="23">#REF!</definedName>
    <definedName name="___NN203">#REF!</definedName>
    <definedName name="___NN204" localSheetId="23">#REF!</definedName>
    <definedName name="___NN204">#REF!</definedName>
    <definedName name="___NN205" localSheetId="23">#REF!</definedName>
    <definedName name="___NN205">#REF!</definedName>
    <definedName name="___NN206" localSheetId="23">#REF!</definedName>
    <definedName name="___NN206">#REF!</definedName>
    <definedName name="___NN207" localSheetId="23">#REF!</definedName>
    <definedName name="___NN207">#REF!</definedName>
    <definedName name="___NN208" localSheetId="23">#REF!</definedName>
    <definedName name="___NN208">#REF!</definedName>
    <definedName name="___NN209" localSheetId="23">#REF!</definedName>
    <definedName name="___NN209">#REF!</definedName>
    <definedName name="___NN21" localSheetId="23">#REF!</definedName>
    <definedName name="___NN21">#REF!</definedName>
    <definedName name="___NN210" localSheetId="23">#REF!</definedName>
    <definedName name="___NN210">#REF!</definedName>
    <definedName name="___NN211" localSheetId="23">#REF!</definedName>
    <definedName name="___NN211">#REF!</definedName>
    <definedName name="___NN212" localSheetId="23">#REF!</definedName>
    <definedName name="___NN212">#REF!</definedName>
    <definedName name="___NN213" localSheetId="23">#REF!</definedName>
    <definedName name="___NN213">#REF!</definedName>
    <definedName name="___NN214" localSheetId="23">#REF!</definedName>
    <definedName name="___NN214">#REF!</definedName>
    <definedName name="___NN215" localSheetId="23">#REF!</definedName>
    <definedName name="___NN215">#REF!</definedName>
    <definedName name="___NN216" localSheetId="23">#REF!</definedName>
    <definedName name="___NN216">#REF!</definedName>
    <definedName name="___NN217" localSheetId="23">#REF!</definedName>
    <definedName name="___NN217">#REF!</definedName>
    <definedName name="___NN218" localSheetId="23">#REF!</definedName>
    <definedName name="___NN218">#REF!</definedName>
    <definedName name="___NN219" localSheetId="23">#REF!</definedName>
    <definedName name="___NN219">#REF!</definedName>
    <definedName name="___NN22" localSheetId="23">#REF!</definedName>
    <definedName name="___NN22">#REF!</definedName>
    <definedName name="___NN220" localSheetId="23">#REF!</definedName>
    <definedName name="___NN220">#REF!</definedName>
    <definedName name="___NN221" localSheetId="23">#REF!</definedName>
    <definedName name="___NN221">#REF!</definedName>
    <definedName name="___NN222" localSheetId="23">#REF!</definedName>
    <definedName name="___NN222">#REF!</definedName>
    <definedName name="___NN223" localSheetId="23">#REF!</definedName>
    <definedName name="___NN223">#REF!</definedName>
    <definedName name="___NN224" localSheetId="23">#REF!</definedName>
    <definedName name="___NN224">#REF!</definedName>
    <definedName name="___NN225" localSheetId="23">#REF!</definedName>
    <definedName name="___NN225">#REF!</definedName>
    <definedName name="___NN226" localSheetId="23">#REF!</definedName>
    <definedName name="___NN226">#REF!</definedName>
    <definedName name="___NN227" localSheetId="23">#REF!</definedName>
    <definedName name="___NN227">#REF!</definedName>
    <definedName name="___NN228" localSheetId="23">#REF!</definedName>
    <definedName name="___NN228">#REF!</definedName>
    <definedName name="___NN229" localSheetId="23">#REF!</definedName>
    <definedName name="___NN229">#REF!</definedName>
    <definedName name="___NN23" localSheetId="23">#REF!</definedName>
    <definedName name="___NN23">#REF!</definedName>
    <definedName name="___NN230" localSheetId="23">#REF!</definedName>
    <definedName name="___NN230">#REF!</definedName>
    <definedName name="___nn231" localSheetId="23">#REF!</definedName>
    <definedName name="___nn231">#REF!</definedName>
    <definedName name="___NN232" localSheetId="23">#REF!</definedName>
    <definedName name="___NN232">#REF!</definedName>
    <definedName name="___NN233" localSheetId="23">#REF!</definedName>
    <definedName name="___NN233">#REF!</definedName>
    <definedName name="___NN234" localSheetId="23">#REF!</definedName>
    <definedName name="___NN234">#REF!</definedName>
    <definedName name="___NN235" localSheetId="23">#REF!</definedName>
    <definedName name="___NN235">#REF!</definedName>
    <definedName name="___NN236" localSheetId="23">#REF!</definedName>
    <definedName name="___NN236">#REF!</definedName>
    <definedName name="___NN237" localSheetId="23">#REF!</definedName>
    <definedName name="___NN237">#REF!</definedName>
    <definedName name="___NN238" localSheetId="23">#REF!</definedName>
    <definedName name="___NN238">#REF!</definedName>
    <definedName name="___NN239" localSheetId="23">#REF!</definedName>
    <definedName name="___NN239">#REF!</definedName>
    <definedName name="___NN24" localSheetId="23">#REF!</definedName>
    <definedName name="___NN24">#REF!</definedName>
    <definedName name="___NN25" localSheetId="23">#REF!</definedName>
    <definedName name="___NN25">#REF!</definedName>
    <definedName name="___NN26" localSheetId="23">#REF!</definedName>
    <definedName name="___NN26">#REF!</definedName>
    <definedName name="___NN27" localSheetId="23">#REF!</definedName>
    <definedName name="___NN27">#REF!</definedName>
    <definedName name="___NN28" localSheetId="23">#REF!</definedName>
    <definedName name="___NN28">#REF!</definedName>
    <definedName name="___NN29" localSheetId="23">#REF!</definedName>
    <definedName name="___NN29">#REF!</definedName>
    <definedName name="___NN3" localSheetId="23">#REF!</definedName>
    <definedName name="___NN3">#REF!</definedName>
    <definedName name="___NN30" localSheetId="23">#REF!</definedName>
    <definedName name="___NN30">#REF!</definedName>
    <definedName name="___NN31" localSheetId="23">#REF!</definedName>
    <definedName name="___NN31">#REF!</definedName>
    <definedName name="___NN32" localSheetId="23">#REF!</definedName>
    <definedName name="___NN32">#REF!</definedName>
    <definedName name="___NN33" localSheetId="23">#REF!</definedName>
    <definedName name="___NN33">#REF!</definedName>
    <definedName name="___NN34" localSheetId="23">#REF!</definedName>
    <definedName name="___NN34">#REF!</definedName>
    <definedName name="___NN35" localSheetId="23">#REF!</definedName>
    <definedName name="___NN35">#REF!</definedName>
    <definedName name="___NN36" localSheetId="23">#REF!</definedName>
    <definedName name="___NN36">#REF!</definedName>
    <definedName name="___NN37" localSheetId="23">#REF!</definedName>
    <definedName name="___NN37">#REF!</definedName>
    <definedName name="___NN38" localSheetId="23">#REF!</definedName>
    <definedName name="___NN38">#REF!</definedName>
    <definedName name="___NN39" localSheetId="23">#REF!</definedName>
    <definedName name="___NN39">#REF!</definedName>
    <definedName name="___NN4" localSheetId="23">#REF!</definedName>
    <definedName name="___NN4">#REF!</definedName>
    <definedName name="___NN40" localSheetId="23">#REF!</definedName>
    <definedName name="___NN40">#REF!</definedName>
    <definedName name="___NN42" localSheetId="23">#REF!</definedName>
    <definedName name="___NN42">#REF!</definedName>
    <definedName name="___NN43" localSheetId="23">#REF!</definedName>
    <definedName name="___NN43">#REF!</definedName>
    <definedName name="___NN44" localSheetId="23">#REF!</definedName>
    <definedName name="___NN44">#REF!</definedName>
    <definedName name="___NN45" localSheetId="23">#REF!</definedName>
    <definedName name="___NN45">#REF!</definedName>
    <definedName name="___NN46" localSheetId="23">#REF!</definedName>
    <definedName name="___NN46">#REF!</definedName>
    <definedName name="___NN47" localSheetId="23">#REF!</definedName>
    <definedName name="___NN47">#REF!</definedName>
    <definedName name="___NN48" localSheetId="23">#REF!</definedName>
    <definedName name="___NN48">#REF!</definedName>
    <definedName name="___NN49" localSheetId="23">#REF!</definedName>
    <definedName name="___NN49">#REF!</definedName>
    <definedName name="___NN5" localSheetId="23">#REF!</definedName>
    <definedName name="___NN5">#REF!</definedName>
    <definedName name="___NN50" localSheetId="23">#REF!</definedName>
    <definedName name="___NN50">#REF!</definedName>
    <definedName name="___NN51" localSheetId="23">#REF!</definedName>
    <definedName name="___NN51">#REF!</definedName>
    <definedName name="___NN52" localSheetId="23">#REF!</definedName>
    <definedName name="___NN52">#REF!</definedName>
    <definedName name="___NN53" localSheetId="23">#REF!</definedName>
    <definedName name="___NN53">#REF!</definedName>
    <definedName name="___NN54" localSheetId="23">#REF!</definedName>
    <definedName name="___NN54">#REF!</definedName>
    <definedName name="___NN55" localSheetId="23">#REF!</definedName>
    <definedName name="___NN55">#REF!</definedName>
    <definedName name="___NN56" localSheetId="23">#REF!</definedName>
    <definedName name="___NN56">#REF!</definedName>
    <definedName name="___NN57" localSheetId="23">#REF!</definedName>
    <definedName name="___NN57">#REF!</definedName>
    <definedName name="___NN58" localSheetId="23">#REF!</definedName>
    <definedName name="___NN58">#REF!</definedName>
    <definedName name="___NN59" localSheetId="23">#REF!</definedName>
    <definedName name="___NN59">#REF!</definedName>
    <definedName name="___NN6" localSheetId="23">#REF!</definedName>
    <definedName name="___NN6">#REF!</definedName>
    <definedName name="___NN60" localSheetId="23">#REF!</definedName>
    <definedName name="___NN60">#REF!</definedName>
    <definedName name="___NN61" localSheetId="23">#REF!</definedName>
    <definedName name="___NN61">#REF!</definedName>
    <definedName name="___NN62" localSheetId="23">#REF!</definedName>
    <definedName name="___NN62">#REF!</definedName>
    <definedName name="___NN63" localSheetId="23">#REF!</definedName>
    <definedName name="___NN63">#REF!</definedName>
    <definedName name="___NN64" localSheetId="23">#REF!</definedName>
    <definedName name="___NN64">#REF!</definedName>
    <definedName name="___NN65" localSheetId="23">#REF!</definedName>
    <definedName name="___NN65">#REF!</definedName>
    <definedName name="___NN66" localSheetId="23">#REF!</definedName>
    <definedName name="___NN66">#REF!</definedName>
    <definedName name="___NN67" localSheetId="23">#REF!</definedName>
    <definedName name="___NN67">#REF!</definedName>
    <definedName name="___NN68" localSheetId="23">#REF!</definedName>
    <definedName name="___NN68">#REF!</definedName>
    <definedName name="___NN69" localSheetId="23">#REF!</definedName>
    <definedName name="___NN69">#REF!</definedName>
    <definedName name="___NN7" localSheetId="23">#REF!</definedName>
    <definedName name="___NN7">#REF!</definedName>
    <definedName name="___NN70" localSheetId="23">#REF!</definedName>
    <definedName name="___NN70">#REF!</definedName>
    <definedName name="___NN71" localSheetId="23">#REF!</definedName>
    <definedName name="___NN71">#REF!</definedName>
    <definedName name="___NN72" localSheetId="23">#REF!</definedName>
    <definedName name="___NN72">#REF!</definedName>
    <definedName name="___NN73" localSheetId="23">#REF!</definedName>
    <definedName name="___NN73">#REF!</definedName>
    <definedName name="___NN74" localSheetId="23">#REF!</definedName>
    <definedName name="___NN74">#REF!</definedName>
    <definedName name="___NN75" localSheetId="23">#REF!</definedName>
    <definedName name="___NN75">#REF!</definedName>
    <definedName name="___NN76" localSheetId="23">#REF!</definedName>
    <definedName name="___NN76">#REF!</definedName>
    <definedName name="___NN77" localSheetId="23">#REF!</definedName>
    <definedName name="___NN77">#REF!</definedName>
    <definedName name="___NN78" localSheetId="23">#REF!</definedName>
    <definedName name="___NN78">#REF!</definedName>
    <definedName name="___NN79" localSheetId="23">#REF!</definedName>
    <definedName name="___NN79">#REF!</definedName>
    <definedName name="___NN8" localSheetId="23">#REF!</definedName>
    <definedName name="___NN8">#REF!</definedName>
    <definedName name="___NN80" localSheetId="23">#REF!</definedName>
    <definedName name="___NN80">#REF!</definedName>
    <definedName name="___NN81" localSheetId="23">#REF!</definedName>
    <definedName name="___NN81">#REF!</definedName>
    <definedName name="___NN82" localSheetId="23">#REF!</definedName>
    <definedName name="___NN82">#REF!</definedName>
    <definedName name="___NN83" localSheetId="23">#REF!</definedName>
    <definedName name="___NN83">#REF!</definedName>
    <definedName name="___NN84" localSheetId="23">#REF!</definedName>
    <definedName name="___NN84">#REF!</definedName>
    <definedName name="___NN85" localSheetId="23">#REF!</definedName>
    <definedName name="___NN85">#REF!</definedName>
    <definedName name="___NN86" localSheetId="23">#REF!</definedName>
    <definedName name="___NN86">#REF!</definedName>
    <definedName name="___NN87" localSheetId="23">#REF!</definedName>
    <definedName name="___NN87">#REF!</definedName>
    <definedName name="___NN88" localSheetId="23">#REF!</definedName>
    <definedName name="___NN88">#REF!</definedName>
    <definedName name="___NN89" localSheetId="23">#REF!</definedName>
    <definedName name="___NN89">#REF!</definedName>
    <definedName name="___NN9" localSheetId="23">#REF!</definedName>
    <definedName name="___NN9">#REF!</definedName>
    <definedName name="___NN90" localSheetId="23">#REF!</definedName>
    <definedName name="___NN90">#REF!</definedName>
    <definedName name="___NN91" localSheetId="23">#REF!</definedName>
    <definedName name="___NN91">#REF!</definedName>
    <definedName name="___NN92" localSheetId="23">#REF!</definedName>
    <definedName name="___NN92">#REF!</definedName>
    <definedName name="___NN93" localSheetId="23">#REF!</definedName>
    <definedName name="___NN93">#REF!</definedName>
    <definedName name="___NN94" localSheetId="23">#REF!</definedName>
    <definedName name="___NN94">#REF!</definedName>
    <definedName name="___NN95" localSheetId="23">#REF!</definedName>
    <definedName name="___NN95">#REF!</definedName>
    <definedName name="___NN96" localSheetId="23">#REF!</definedName>
    <definedName name="___NN96">#REF!</definedName>
    <definedName name="___NN97" localSheetId="23">#REF!</definedName>
    <definedName name="___NN97">#REF!</definedName>
    <definedName name="___NN98" localSheetId="23">#REF!</definedName>
    <definedName name="___NN98">#REF!</definedName>
    <definedName name="___NN99" localSheetId="23">#REF!</definedName>
    <definedName name="___NN99">#REF!</definedName>
    <definedName name="___NO1" localSheetId="23">#REF!</definedName>
    <definedName name="___NO1">#REF!</definedName>
    <definedName name="___NO10" localSheetId="23">#REF!</definedName>
    <definedName name="___NO10">#REF!</definedName>
    <definedName name="___NO100" localSheetId="23">#REF!</definedName>
    <definedName name="___NO100">#REF!</definedName>
    <definedName name="___NO101" localSheetId="23">#REF!</definedName>
    <definedName name="___NO101">#REF!</definedName>
    <definedName name="___NO102" localSheetId="23">#REF!</definedName>
    <definedName name="___NO102">#REF!</definedName>
    <definedName name="___NO103" localSheetId="23">#REF!</definedName>
    <definedName name="___NO103">#REF!</definedName>
    <definedName name="___NO104" localSheetId="23">#REF!</definedName>
    <definedName name="___NO104">#REF!</definedName>
    <definedName name="___NO105" localSheetId="23">#REF!</definedName>
    <definedName name="___NO105">#REF!</definedName>
    <definedName name="___NO106" localSheetId="23">#REF!</definedName>
    <definedName name="___NO106">#REF!</definedName>
    <definedName name="___NO107" localSheetId="23">#REF!</definedName>
    <definedName name="___NO107">#REF!</definedName>
    <definedName name="___NO108" localSheetId="23">#REF!</definedName>
    <definedName name="___NO108">#REF!</definedName>
    <definedName name="___NO109" localSheetId="23">#REF!</definedName>
    <definedName name="___NO109">#REF!</definedName>
    <definedName name="___NO11" localSheetId="23">#REF!</definedName>
    <definedName name="___NO11">#REF!</definedName>
    <definedName name="___NO110" localSheetId="23">#REF!</definedName>
    <definedName name="___NO110">#REF!</definedName>
    <definedName name="___NO111" localSheetId="23">#REF!</definedName>
    <definedName name="___NO111">#REF!</definedName>
    <definedName name="___NO112" localSheetId="23">#REF!</definedName>
    <definedName name="___NO112">#REF!</definedName>
    <definedName name="___NO113" localSheetId="23">#REF!</definedName>
    <definedName name="___NO113">#REF!</definedName>
    <definedName name="___NO114" localSheetId="23">#REF!</definedName>
    <definedName name="___NO114">#REF!</definedName>
    <definedName name="___NO115" localSheetId="23">#REF!</definedName>
    <definedName name="___NO115">#REF!</definedName>
    <definedName name="___NO116" localSheetId="23">#REF!</definedName>
    <definedName name="___NO116">#REF!</definedName>
    <definedName name="___NO117" localSheetId="23">#REF!</definedName>
    <definedName name="___NO117">#REF!</definedName>
    <definedName name="___NO118" localSheetId="23">#REF!</definedName>
    <definedName name="___NO118">#REF!</definedName>
    <definedName name="___NO119" localSheetId="23">#REF!</definedName>
    <definedName name="___NO119">#REF!</definedName>
    <definedName name="___NO12" localSheetId="23">#REF!</definedName>
    <definedName name="___NO12">#REF!</definedName>
    <definedName name="___NO120" localSheetId="23">#REF!</definedName>
    <definedName name="___NO120">#REF!</definedName>
    <definedName name="___NO121" localSheetId="23">#REF!</definedName>
    <definedName name="___NO121">#REF!</definedName>
    <definedName name="___NO122" localSheetId="23">#REF!</definedName>
    <definedName name="___NO122">#REF!</definedName>
    <definedName name="___NO123" localSheetId="23">#REF!</definedName>
    <definedName name="___NO123">#REF!</definedName>
    <definedName name="___NO124" localSheetId="23">#REF!</definedName>
    <definedName name="___NO124">#REF!</definedName>
    <definedName name="___NO125" localSheetId="23">#REF!</definedName>
    <definedName name="___NO125">#REF!</definedName>
    <definedName name="___NO126" localSheetId="23">#REF!</definedName>
    <definedName name="___NO126">#REF!</definedName>
    <definedName name="___NO127" localSheetId="23">#REF!</definedName>
    <definedName name="___NO127">#REF!</definedName>
    <definedName name="___NO128" localSheetId="23">#REF!</definedName>
    <definedName name="___NO128">#REF!</definedName>
    <definedName name="___NO129" localSheetId="23">#REF!</definedName>
    <definedName name="___NO129">#REF!</definedName>
    <definedName name="___NO13" localSheetId="23">#REF!</definedName>
    <definedName name="___NO13">#REF!</definedName>
    <definedName name="___NO130" localSheetId="23">#REF!</definedName>
    <definedName name="___NO130">#REF!</definedName>
    <definedName name="___NO131" localSheetId="23">#REF!</definedName>
    <definedName name="___NO131">#REF!</definedName>
    <definedName name="___NO132" localSheetId="23">#REF!</definedName>
    <definedName name="___NO132">#REF!</definedName>
    <definedName name="___NO133" localSheetId="23">#REF!</definedName>
    <definedName name="___NO133">#REF!</definedName>
    <definedName name="___NO134" localSheetId="23">#REF!</definedName>
    <definedName name="___NO134">#REF!</definedName>
    <definedName name="___NO135" localSheetId="23">#REF!</definedName>
    <definedName name="___NO135">#REF!</definedName>
    <definedName name="___NO136" localSheetId="23">#REF!</definedName>
    <definedName name="___NO136">#REF!</definedName>
    <definedName name="___NO137" localSheetId="23">#REF!</definedName>
    <definedName name="___NO137">#REF!</definedName>
    <definedName name="___NO138" localSheetId="23">#REF!</definedName>
    <definedName name="___NO138">#REF!</definedName>
    <definedName name="___NO139" localSheetId="23">#REF!</definedName>
    <definedName name="___NO139">#REF!</definedName>
    <definedName name="___NO14" localSheetId="23">#REF!</definedName>
    <definedName name="___NO14">#REF!</definedName>
    <definedName name="___NO140" localSheetId="23">#REF!</definedName>
    <definedName name="___NO140">#REF!</definedName>
    <definedName name="___NO141" localSheetId="23">#REF!</definedName>
    <definedName name="___NO141">#REF!</definedName>
    <definedName name="___NO142" localSheetId="23">#REF!</definedName>
    <definedName name="___NO142">#REF!</definedName>
    <definedName name="___NO143" localSheetId="23">#REF!</definedName>
    <definedName name="___NO143">#REF!</definedName>
    <definedName name="___NO144" localSheetId="23">#REF!</definedName>
    <definedName name="___NO144">#REF!</definedName>
    <definedName name="___NO145" localSheetId="23">#REF!</definedName>
    <definedName name="___NO145">#REF!</definedName>
    <definedName name="___NO146" localSheetId="23">#REF!</definedName>
    <definedName name="___NO146">#REF!</definedName>
    <definedName name="___NO147" localSheetId="23">#REF!</definedName>
    <definedName name="___NO147">#REF!</definedName>
    <definedName name="___NO148" localSheetId="23">#REF!</definedName>
    <definedName name="___NO148">#REF!</definedName>
    <definedName name="___NO149" localSheetId="23">#REF!</definedName>
    <definedName name="___NO149">#REF!</definedName>
    <definedName name="___NO15" localSheetId="23">#REF!</definedName>
    <definedName name="___NO15">#REF!</definedName>
    <definedName name="___NO150" localSheetId="23">#REF!</definedName>
    <definedName name="___NO150">#REF!</definedName>
    <definedName name="___NO151" localSheetId="23">#REF!</definedName>
    <definedName name="___NO151">#REF!</definedName>
    <definedName name="___NO152" localSheetId="23">#REF!</definedName>
    <definedName name="___NO152">#REF!</definedName>
    <definedName name="___NO153" localSheetId="23">#REF!</definedName>
    <definedName name="___NO153">#REF!</definedName>
    <definedName name="___NO154" localSheetId="23">#REF!</definedName>
    <definedName name="___NO154">#REF!</definedName>
    <definedName name="___NO156" localSheetId="23">#REF!</definedName>
    <definedName name="___NO156">#REF!</definedName>
    <definedName name="___NO157" localSheetId="23">#REF!</definedName>
    <definedName name="___NO157">#REF!</definedName>
    <definedName name="___NO158" localSheetId="23">#REF!</definedName>
    <definedName name="___NO158">#REF!</definedName>
    <definedName name="___NO159" localSheetId="23">#REF!</definedName>
    <definedName name="___NO159">#REF!</definedName>
    <definedName name="___NO16" localSheetId="23">#REF!</definedName>
    <definedName name="___NO16">#REF!</definedName>
    <definedName name="___NO160" localSheetId="23">#REF!</definedName>
    <definedName name="___NO160">#REF!</definedName>
    <definedName name="___NO161" localSheetId="23">#REF!</definedName>
    <definedName name="___NO161">#REF!</definedName>
    <definedName name="___NO162" localSheetId="23">#REF!</definedName>
    <definedName name="___NO162">#REF!</definedName>
    <definedName name="___NO163" localSheetId="23">#REF!</definedName>
    <definedName name="___NO163">#REF!</definedName>
    <definedName name="___NO164" localSheetId="23">#REF!</definedName>
    <definedName name="___NO164">#REF!</definedName>
    <definedName name="___NO165" localSheetId="23">#REF!</definedName>
    <definedName name="___NO165">#REF!</definedName>
    <definedName name="___NO166" localSheetId="23">#REF!</definedName>
    <definedName name="___NO166">#REF!</definedName>
    <definedName name="___NO167" localSheetId="23">#REF!</definedName>
    <definedName name="___NO167">#REF!</definedName>
    <definedName name="___NO168" localSheetId="23">#REF!</definedName>
    <definedName name="___NO168">#REF!</definedName>
    <definedName name="___NO169" localSheetId="23">#REF!</definedName>
    <definedName name="___NO169">#REF!</definedName>
    <definedName name="___NO17" localSheetId="23">#REF!</definedName>
    <definedName name="___NO17">#REF!</definedName>
    <definedName name="___NO170" localSheetId="23">#REF!</definedName>
    <definedName name="___NO170">#REF!</definedName>
    <definedName name="___NO171" localSheetId="23">#REF!</definedName>
    <definedName name="___NO171">#REF!</definedName>
    <definedName name="___NO172" localSheetId="23">#REF!</definedName>
    <definedName name="___NO172">#REF!</definedName>
    <definedName name="___NO173" localSheetId="23">#REF!</definedName>
    <definedName name="___NO173">#REF!</definedName>
    <definedName name="___NO174" localSheetId="23">#REF!</definedName>
    <definedName name="___NO174">#REF!</definedName>
    <definedName name="___NO175" localSheetId="23">#REF!</definedName>
    <definedName name="___NO175">#REF!</definedName>
    <definedName name="___NO176" localSheetId="23">#REF!</definedName>
    <definedName name="___NO176">#REF!</definedName>
    <definedName name="___NO177" localSheetId="23">#REF!</definedName>
    <definedName name="___NO177">#REF!</definedName>
    <definedName name="___NO178" localSheetId="23">#REF!</definedName>
    <definedName name="___NO178">#REF!</definedName>
    <definedName name="___NO179" localSheetId="23">#REF!</definedName>
    <definedName name="___NO179">#REF!</definedName>
    <definedName name="___NO18" localSheetId="23">#REF!</definedName>
    <definedName name="___NO18">#REF!</definedName>
    <definedName name="___NO180" localSheetId="23">#REF!</definedName>
    <definedName name="___NO180">#REF!</definedName>
    <definedName name="___NO181" localSheetId="23">#REF!</definedName>
    <definedName name="___NO181">#REF!</definedName>
    <definedName name="___NO182" localSheetId="23">#REF!</definedName>
    <definedName name="___NO182">#REF!</definedName>
    <definedName name="___NO183" localSheetId="23">#REF!</definedName>
    <definedName name="___NO183">#REF!</definedName>
    <definedName name="___NO184" localSheetId="23">#REF!</definedName>
    <definedName name="___NO184">#REF!</definedName>
    <definedName name="___NO185" localSheetId="23">#REF!</definedName>
    <definedName name="___NO185">#REF!</definedName>
    <definedName name="___NO186" localSheetId="23">#REF!</definedName>
    <definedName name="___NO186">#REF!</definedName>
    <definedName name="___NO187" localSheetId="23">#REF!</definedName>
    <definedName name="___NO187">#REF!</definedName>
    <definedName name="___NO188" localSheetId="23">#REF!</definedName>
    <definedName name="___NO188">#REF!</definedName>
    <definedName name="___NO189" localSheetId="23">#REF!</definedName>
    <definedName name="___NO189">#REF!</definedName>
    <definedName name="___NO19" localSheetId="23">#REF!</definedName>
    <definedName name="___NO19">#REF!</definedName>
    <definedName name="___NO190" localSheetId="23">#REF!</definedName>
    <definedName name="___NO190">#REF!</definedName>
    <definedName name="___NO191" localSheetId="23">#REF!</definedName>
    <definedName name="___NO191">#REF!</definedName>
    <definedName name="___NO192" localSheetId="23">#REF!</definedName>
    <definedName name="___NO192">#REF!</definedName>
    <definedName name="___NO193" localSheetId="23">#REF!</definedName>
    <definedName name="___NO193">#REF!</definedName>
    <definedName name="___NO194" localSheetId="23">#REF!</definedName>
    <definedName name="___NO194">#REF!</definedName>
    <definedName name="___NO195" localSheetId="23">#REF!</definedName>
    <definedName name="___NO195">#REF!</definedName>
    <definedName name="___NO196" localSheetId="23">#REF!</definedName>
    <definedName name="___NO196">#REF!</definedName>
    <definedName name="___NO197" localSheetId="23">#REF!</definedName>
    <definedName name="___NO197">#REF!</definedName>
    <definedName name="___NO198" localSheetId="23">#REF!</definedName>
    <definedName name="___NO198">#REF!</definedName>
    <definedName name="___NO199" localSheetId="23">#REF!</definedName>
    <definedName name="___NO199">#REF!</definedName>
    <definedName name="___NO2" localSheetId="23">#REF!</definedName>
    <definedName name="___NO2">#REF!</definedName>
    <definedName name="___NO20" localSheetId="23">#REF!</definedName>
    <definedName name="___NO20">#REF!</definedName>
    <definedName name="___NO200" localSheetId="23">#REF!</definedName>
    <definedName name="___NO200">#REF!</definedName>
    <definedName name="___NO201" localSheetId="23">#REF!</definedName>
    <definedName name="___NO201">#REF!</definedName>
    <definedName name="___NO202" localSheetId="23">#REF!</definedName>
    <definedName name="___NO202">#REF!</definedName>
    <definedName name="___NO203" localSheetId="23">#REF!</definedName>
    <definedName name="___NO203">#REF!</definedName>
    <definedName name="___NO204" localSheetId="23">#REF!</definedName>
    <definedName name="___NO204">#REF!</definedName>
    <definedName name="___NO205" localSheetId="23">#REF!</definedName>
    <definedName name="___NO205">#REF!</definedName>
    <definedName name="___NO206" localSheetId="23">#REF!</definedName>
    <definedName name="___NO206">#REF!</definedName>
    <definedName name="___NO207" localSheetId="23">#REF!</definedName>
    <definedName name="___NO207">#REF!</definedName>
    <definedName name="___NO208" localSheetId="23">#REF!</definedName>
    <definedName name="___NO208">#REF!</definedName>
    <definedName name="___NO209" localSheetId="23">#REF!</definedName>
    <definedName name="___NO209">#REF!</definedName>
    <definedName name="___NO21" localSheetId="23">#REF!</definedName>
    <definedName name="___NO21">#REF!</definedName>
    <definedName name="___NO210" localSheetId="23">#REF!</definedName>
    <definedName name="___NO210">#REF!</definedName>
    <definedName name="___NO211" localSheetId="23">#REF!</definedName>
    <definedName name="___NO211">#REF!</definedName>
    <definedName name="___NO212" localSheetId="23">#REF!</definedName>
    <definedName name="___NO212">#REF!</definedName>
    <definedName name="___NO213" localSheetId="23">#REF!</definedName>
    <definedName name="___NO213">#REF!</definedName>
    <definedName name="___NO214" localSheetId="23">#REF!</definedName>
    <definedName name="___NO214">#REF!</definedName>
    <definedName name="___NO215" localSheetId="23">#REF!</definedName>
    <definedName name="___NO215">#REF!</definedName>
    <definedName name="___NO216" localSheetId="23">#REF!</definedName>
    <definedName name="___NO216">#REF!</definedName>
    <definedName name="___NO217" localSheetId="23">#REF!</definedName>
    <definedName name="___NO217">#REF!</definedName>
    <definedName name="___NO218" localSheetId="23">#REF!</definedName>
    <definedName name="___NO218">#REF!</definedName>
    <definedName name="___NO219" localSheetId="23">#REF!</definedName>
    <definedName name="___NO219">#REF!</definedName>
    <definedName name="___NO22" localSheetId="23">#REF!</definedName>
    <definedName name="___NO22">#REF!</definedName>
    <definedName name="___NO220" localSheetId="23">#REF!</definedName>
    <definedName name="___NO220">#REF!</definedName>
    <definedName name="___NO221" localSheetId="23">#REF!</definedName>
    <definedName name="___NO221">#REF!</definedName>
    <definedName name="___NO222" localSheetId="23">#REF!</definedName>
    <definedName name="___NO222">#REF!</definedName>
    <definedName name="___NO223" localSheetId="23">#REF!</definedName>
    <definedName name="___NO223">#REF!</definedName>
    <definedName name="___NO224" localSheetId="23">#REF!</definedName>
    <definedName name="___NO224">#REF!</definedName>
    <definedName name="___NO225" localSheetId="23">#REF!</definedName>
    <definedName name="___NO225">#REF!</definedName>
    <definedName name="___NO226" localSheetId="23">#REF!</definedName>
    <definedName name="___NO226">#REF!</definedName>
    <definedName name="___NO227" localSheetId="23">#REF!</definedName>
    <definedName name="___NO227">#REF!</definedName>
    <definedName name="___NO228" localSheetId="23">#REF!</definedName>
    <definedName name="___NO228">#REF!</definedName>
    <definedName name="___NO229" localSheetId="23">#REF!</definedName>
    <definedName name="___NO229">#REF!</definedName>
    <definedName name="___NO23" localSheetId="23">#REF!</definedName>
    <definedName name="___NO23">#REF!</definedName>
    <definedName name="___NO230" localSheetId="23">#REF!</definedName>
    <definedName name="___NO230">#REF!</definedName>
    <definedName name="___no231" localSheetId="23">#REF!</definedName>
    <definedName name="___no231">#REF!</definedName>
    <definedName name="___NO232" localSheetId="23">#REF!</definedName>
    <definedName name="___NO232">#REF!</definedName>
    <definedName name="___NO233" localSheetId="23">#REF!</definedName>
    <definedName name="___NO233">#REF!</definedName>
    <definedName name="___NO234" localSheetId="23">#REF!</definedName>
    <definedName name="___NO234">#REF!</definedName>
    <definedName name="___NO235" localSheetId="23">#REF!</definedName>
    <definedName name="___NO235">#REF!</definedName>
    <definedName name="___NO236" localSheetId="23">#REF!</definedName>
    <definedName name="___NO236">#REF!</definedName>
    <definedName name="___NO237" localSheetId="23">#REF!</definedName>
    <definedName name="___NO237">#REF!</definedName>
    <definedName name="___NO238" localSheetId="23">#REF!</definedName>
    <definedName name="___NO238">#REF!</definedName>
    <definedName name="___NO239" localSheetId="23">#REF!</definedName>
    <definedName name="___NO239">#REF!</definedName>
    <definedName name="___NO24" localSheetId="23">#REF!</definedName>
    <definedName name="___NO24">#REF!</definedName>
    <definedName name="___NO25" localSheetId="23">#REF!</definedName>
    <definedName name="___NO25">#REF!</definedName>
    <definedName name="___NO26" localSheetId="23">#REF!</definedName>
    <definedName name="___NO26">#REF!</definedName>
    <definedName name="___NO27" localSheetId="23">#REF!</definedName>
    <definedName name="___NO27">#REF!</definedName>
    <definedName name="___NO28" localSheetId="23">#REF!</definedName>
    <definedName name="___NO28">#REF!</definedName>
    <definedName name="___NO29" localSheetId="23">#REF!</definedName>
    <definedName name="___NO29">#REF!</definedName>
    <definedName name="___NO3" localSheetId="23">#REF!</definedName>
    <definedName name="___NO3">#REF!</definedName>
    <definedName name="___NO30" localSheetId="23">#REF!</definedName>
    <definedName name="___NO30">#REF!</definedName>
    <definedName name="___NO31" localSheetId="23">#REF!</definedName>
    <definedName name="___NO31">#REF!</definedName>
    <definedName name="___NO32" localSheetId="23">#REF!</definedName>
    <definedName name="___NO32">#REF!</definedName>
    <definedName name="___NO33" localSheetId="23">#REF!</definedName>
    <definedName name="___NO33">#REF!</definedName>
    <definedName name="___NO34" localSheetId="23">#REF!</definedName>
    <definedName name="___NO34">#REF!</definedName>
    <definedName name="___NO35" localSheetId="23">#REF!</definedName>
    <definedName name="___NO35">#REF!</definedName>
    <definedName name="___NO36" localSheetId="23">#REF!</definedName>
    <definedName name="___NO36">#REF!</definedName>
    <definedName name="___NO37" localSheetId="23">#REF!</definedName>
    <definedName name="___NO37">#REF!</definedName>
    <definedName name="___NO38" localSheetId="23">#REF!</definedName>
    <definedName name="___NO38">#REF!</definedName>
    <definedName name="___NO39" localSheetId="23">#REF!</definedName>
    <definedName name="___NO39">#REF!</definedName>
    <definedName name="___NO4" localSheetId="23">#REF!</definedName>
    <definedName name="___NO4">#REF!</definedName>
    <definedName name="___NO40" localSheetId="23">#REF!</definedName>
    <definedName name="___NO40">#REF!</definedName>
    <definedName name="___NO42" localSheetId="23">#REF!</definedName>
    <definedName name="___NO42">#REF!</definedName>
    <definedName name="___NO43" localSheetId="23">#REF!</definedName>
    <definedName name="___NO43">#REF!</definedName>
    <definedName name="___NO44" localSheetId="23">#REF!</definedName>
    <definedName name="___NO44">#REF!</definedName>
    <definedName name="___NO45" localSheetId="23">#REF!</definedName>
    <definedName name="___NO45">#REF!</definedName>
    <definedName name="___NO46" localSheetId="23">#REF!</definedName>
    <definedName name="___NO46">#REF!</definedName>
    <definedName name="___NO47" localSheetId="23">#REF!</definedName>
    <definedName name="___NO47">#REF!</definedName>
    <definedName name="___NO48" localSheetId="23">#REF!</definedName>
    <definedName name="___NO48">#REF!</definedName>
    <definedName name="___NO49" localSheetId="23">#REF!</definedName>
    <definedName name="___NO49">#REF!</definedName>
    <definedName name="___NO5" localSheetId="23">#REF!</definedName>
    <definedName name="___NO5">#REF!</definedName>
    <definedName name="___NO50" localSheetId="23">#REF!</definedName>
    <definedName name="___NO50">#REF!</definedName>
    <definedName name="___NO51" localSheetId="23">#REF!</definedName>
    <definedName name="___NO51">#REF!</definedName>
    <definedName name="___NO52" localSheetId="23">#REF!</definedName>
    <definedName name="___NO52">#REF!</definedName>
    <definedName name="___NO53" localSheetId="23">#REF!</definedName>
    <definedName name="___NO53">#REF!</definedName>
    <definedName name="___NO54" localSheetId="23">#REF!</definedName>
    <definedName name="___NO54">#REF!</definedName>
    <definedName name="___NO55" localSheetId="23">#REF!</definedName>
    <definedName name="___NO55">#REF!</definedName>
    <definedName name="___NO56" localSheetId="23">#REF!</definedName>
    <definedName name="___NO56">#REF!</definedName>
    <definedName name="___NO57" localSheetId="23">#REF!</definedName>
    <definedName name="___NO57">#REF!</definedName>
    <definedName name="___NO58" localSheetId="23">#REF!</definedName>
    <definedName name="___NO58">#REF!</definedName>
    <definedName name="___NO59" localSheetId="23">#REF!</definedName>
    <definedName name="___NO59">#REF!</definedName>
    <definedName name="___NO6" localSheetId="23">#REF!</definedName>
    <definedName name="___NO6">#REF!</definedName>
    <definedName name="___NO60" localSheetId="23">#REF!</definedName>
    <definedName name="___NO60">#REF!</definedName>
    <definedName name="___NO61" localSheetId="23">#REF!</definedName>
    <definedName name="___NO61">#REF!</definedName>
    <definedName name="___NO62" localSheetId="23">#REF!</definedName>
    <definedName name="___NO62">#REF!</definedName>
    <definedName name="___NO63" localSheetId="23">#REF!</definedName>
    <definedName name="___NO63">#REF!</definedName>
    <definedName name="___NO64" localSheetId="23">#REF!</definedName>
    <definedName name="___NO64">#REF!</definedName>
    <definedName name="___NO65" localSheetId="23">#REF!</definedName>
    <definedName name="___NO65">#REF!</definedName>
    <definedName name="___NO66" localSheetId="23">#REF!</definedName>
    <definedName name="___NO66">#REF!</definedName>
    <definedName name="___NO67" localSheetId="23">#REF!</definedName>
    <definedName name="___NO67">#REF!</definedName>
    <definedName name="___NO68" localSheetId="23">#REF!</definedName>
    <definedName name="___NO68">#REF!</definedName>
    <definedName name="___NO69" localSheetId="23">#REF!</definedName>
    <definedName name="___NO69">#REF!</definedName>
    <definedName name="___NO7" localSheetId="23">#REF!</definedName>
    <definedName name="___NO7">#REF!</definedName>
    <definedName name="___NO70" localSheetId="23">#REF!</definedName>
    <definedName name="___NO70">#REF!</definedName>
    <definedName name="___NO71" localSheetId="23">#REF!</definedName>
    <definedName name="___NO71">#REF!</definedName>
    <definedName name="___NO72" localSheetId="23">#REF!</definedName>
    <definedName name="___NO72">#REF!</definedName>
    <definedName name="___NO73" localSheetId="23">#REF!</definedName>
    <definedName name="___NO73">#REF!</definedName>
    <definedName name="___NO74" localSheetId="23">#REF!</definedName>
    <definedName name="___NO74">#REF!</definedName>
    <definedName name="___NO75" localSheetId="23">#REF!</definedName>
    <definedName name="___NO75">#REF!</definedName>
    <definedName name="___NO76" localSheetId="23">#REF!</definedName>
    <definedName name="___NO76">#REF!</definedName>
    <definedName name="___NO77" localSheetId="23">#REF!</definedName>
    <definedName name="___NO77">#REF!</definedName>
    <definedName name="___NO78" localSheetId="23">#REF!</definedName>
    <definedName name="___NO78">#REF!</definedName>
    <definedName name="___NO79" localSheetId="23">#REF!</definedName>
    <definedName name="___NO79">#REF!</definedName>
    <definedName name="___NO8" localSheetId="23">#REF!</definedName>
    <definedName name="___NO8">#REF!</definedName>
    <definedName name="___NO80" localSheetId="23">#REF!</definedName>
    <definedName name="___NO80">#REF!</definedName>
    <definedName name="___NO81" localSheetId="23">#REF!</definedName>
    <definedName name="___NO81">#REF!</definedName>
    <definedName name="___NO82" localSheetId="23">#REF!</definedName>
    <definedName name="___NO82">#REF!</definedName>
    <definedName name="___NO83" localSheetId="23">#REF!</definedName>
    <definedName name="___NO83">#REF!</definedName>
    <definedName name="___NO84" localSheetId="23">#REF!</definedName>
    <definedName name="___NO84">#REF!</definedName>
    <definedName name="___NO85" localSheetId="23">#REF!</definedName>
    <definedName name="___NO85">#REF!</definedName>
    <definedName name="___NO86" localSheetId="23">#REF!</definedName>
    <definedName name="___NO86">#REF!</definedName>
    <definedName name="___NO87" localSheetId="23">#REF!</definedName>
    <definedName name="___NO87">#REF!</definedName>
    <definedName name="___NO88" localSheetId="23">#REF!</definedName>
    <definedName name="___NO88">#REF!</definedName>
    <definedName name="___NO89" localSheetId="23">#REF!</definedName>
    <definedName name="___NO89">#REF!</definedName>
    <definedName name="___NO9" localSheetId="23">#REF!</definedName>
    <definedName name="___NO9">#REF!</definedName>
    <definedName name="___NO90" localSheetId="23">#REF!</definedName>
    <definedName name="___NO90">#REF!</definedName>
    <definedName name="___NO91" localSheetId="23">#REF!</definedName>
    <definedName name="___NO91">#REF!</definedName>
    <definedName name="___NO92" localSheetId="23">#REF!</definedName>
    <definedName name="___NO92">#REF!</definedName>
    <definedName name="___NO93" localSheetId="23">#REF!</definedName>
    <definedName name="___NO93">#REF!</definedName>
    <definedName name="___NO94" localSheetId="23">#REF!</definedName>
    <definedName name="___NO94">#REF!</definedName>
    <definedName name="___NO95" localSheetId="23">#REF!</definedName>
    <definedName name="___NO95">#REF!</definedName>
    <definedName name="___NO96" localSheetId="23">#REF!</definedName>
    <definedName name="___NO96">#REF!</definedName>
    <definedName name="___NO97" localSheetId="23">#REF!</definedName>
    <definedName name="___NO97">#REF!</definedName>
    <definedName name="___NO98" localSheetId="23">#REF!</definedName>
    <definedName name="___NO98">#REF!</definedName>
    <definedName name="___NO99" localSheetId="23">#REF!</definedName>
    <definedName name="___NO99">#REF!</definedName>
    <definedName name="___NP1">#N/A</definedName>
    <definedName name="___NP2">#N/A</definedName>
    <definedName name="___NSH1">#N/A</definedName>
    <definedName name="___NSH2">#N/A</definedName>
    <definedName name="___PB1" localSheetId="23">#REF!</definedName>
    <definedName name="___PB1">#REF!</definedName>
    <definedName name="___PB2" localSheetId="23">#REF!</definedName>
    <definedName name="___PB2">#REF!</definedName>
    <definedName name="___PB3" localSheetId="23">#REF!</definedName>
    <definedName name="___PB3">#REF!</definedName>
    <definedName name="___Pi1" localSheetId="23">#REF!</definedName>
    <definedName name="___Pi1" localSheetId="10">#REF!</definedName>
    <definedName name="___Pi1">#REF!</definedName>
    <definedName name="___pl1" localSheetId="16">#REF!</definedName>
    <definedName name="___pl1" localSheetId="23">#REF!</definedName>
    <definedName name="___pl1" localSheetId="25">#REF!</definedName>
    <definedName name="___pl1">#REF!</definedName>
    <definedName name="___PL2" localSheetId="16">#REF!</definedName>
    <definedName name="___PL2" localSheetId="23">#REF!</definedName>
    <definedName name="___PL2">#REF!</definedName>
    <definedName name="___PL3" localSheetId="16">#REF!</definedName>
    <definedName name="___PL3" localSheetId="23">#REF!</definedName>
    <definedName name="___PL3">#REF!</definedName>
    <definedName name="___px1" localSheetId="16">#REF!</definedName>
    <definedName name="___px1" localSheetId="23">#REF!</definedName>
    <definedName name="___px1" localSheetId="10">#REF!</definedName>
    <definedName name="___px1" localSheetId="25">#REF!</definedName>
    <definedName name="___px1">#REF!</definedName>
    <definedName name="___px2" localSheetId="16">#REF!</definedName>
    <definedName name="___px2" localSheetId="23">#REF!</definedName>
    <definedName name="___px2" localSheetId="10">#REF!</definedName>
    <definedName name="___px2">#REF!</definedName>
    <definedName name="___RD1" localSheetId="16">#REF!</definedName>
    <definedName name="___RD1" localSheetId="23">#REF!</definedName>
    <definedName name="___RD1" localSheetId="25">#REF!</definedName>
    <definedName name="___RD1">#REF!</definedName>
    <definedName name="___RD2" localSheetId="16">#REF!</definedName>
    <definedName name="___RD2" localSheetId="23">#REF!</definedName>
    <definedName name="___RD2">#REF!</definedName>
    <definedName name="___RD3" localSheetId="16">#REF!</definedName>
    <definedName name="___RD3" localSheetId="23">#REF!</definedName>
    <definedName name="___RD3">#REF!</definedName>
    <definedName name="___RD4" localSheetId="23">#REF!</definedName>
    <definedName name="___RD4">#REF!</definedName>
    <definedName name="___RD5" localSheetId="23">#REF!</definedName>
    <definedName name="___RD5">#REF!</definedName>
    <definedName name="___RL1" localSheetId="16">#REF!</definedName>
    <definedName name="___RL1" localSheetId="23">#REF!</definedName>
    <definedName name="___RL1" localSheetId="25">#REF!</definedName>
    <definedName name="___RL1">#REF!</definedName>
    <definedName name="___RL2" localSheetId="16">#REF!</definedName>
    <definedName name="___RL2" localSheetId="23">#REF!</definedName>
    <definedName name="___RL2">#REF!</definedName>
    <definedName name="___RL3" localSheetId="16">#REF!</definedName>
    <definedName name="___RL3" localSheetId="23">#REF!</definedName>
    <definedName name="___RL3">#REF!</definedName>
    <definedName name="___RL4" localSheetId="23">#REF!</definedName>
    <definedName name="___RL4">#REF!</definedName>
    <definedName name="___RVD100" localSheetId="23">#REF!</definedName>
    <definedName name="___RVD100">#REF!</definedName>
    <definedName name="___RVD150" localSheetId="23">#REF!</definedName>
    <definedName name="___RVD150">#REF!</definedName>
    <definedName name="___RVD200" localSheetId="23">#REF!</definedName>
    <definedName name="___RVD200">#REF!</definedName>
    <definedName name="___RVD250" localSheetId="23">#REF!</definedName>
    <definedName name="___RVD250">#REF!</definedName>
    <definedName name="___RVD300" localSheetId="23">#REF!</definedName>
    <definedName name="___RVD300">#REF!</definedName>
    <definedName name="___RVD50" localSheetId="23">#REF!</definedName>
    <definedName name="___RVD50">#REF!</definedName>
    <definedName name="___SBB1">#N/A</definedName>
    <definedName name="___SBB2">#N/A</definedName>
    <definedName name="___SBB3">#N/A</definedName>
    <definedName name="___SBB4">#N/A</definedName>
    <definedName name="___SBB5">#N/A</definedName>
    <definedName name="___SCH1" localSheetId="23">#REF!</definedName>
    <definedName name="___SCH1">#REF!</definedName>
    <definedName name="___SH1" localSheetId="23">#REF!</definedName>
    <definedName name="___SH1">#REF!</definedName>
    <definedName name="___sh2">#N/A</definedName>
    <definedName name="___SH3" localSheetId="23">#REF!</definedName>
    <definedName name="___SH3">#REF!</definedName>
    <definedName name="___SHH1">#N/A</definedName>
    <definedName name="___SHH2">#N/A</definedName>
    <definedName name="___SHH3">#N/A</definedName>
    <definedName name="___ST1">#N/A</definedName>
    <definedName name="___stp1" localSheetId="16">#REF!</definedName>
    <definedName name="___stp1" localSheetId="23">#REF!</definedName>
    <definedName name="___stp1" localSheetId="10">#REF!</definedName>
    <definedName name="___stp1" localSheetId="25">#REF!</definedName>
    <definedName name="___stp1">#REF!</definedName>
    <definedName name="___stp10" localSheetId="16">#REF!</definedName>
    <definedName name="___stp10" localSheetId="23">#REF!</definedName>
    <definedName name="___stp10" localSheetId="10">#REF!</definedName>
    <definedName name="___stp10">#REF!</definedName>
    <definedName name="___stp11" localSheetId="23">#REF!</definedName>
    <definedName name="___stp11" localSheetId="10">#REF!</definedName>
    <definedName name="___stp11">#REF!</definedName>
    <definedName name="___stp12" localSheetId="23">#REF!</definedName>
    <definedName name="___stp12" localSheetId="10">#REF!</definedName>
    <definedName name="___stp12">#REF!</definedName>
    <definedName name="___stp13" localSheetId="23">#REF!</definedName>
    <definedName name="___stp13" localSheetId="10">#REF!</definedName>
    <definedName name="___stp13">#REF!</definedName>
    <definedName name="___stp14" localSheetId="23">#REF!</definedName>
    <definedName name="___stp14" localSheetId="10">#REF!</definedName>
    <definedName name="___stp14">#REF!</definedName>
    <definedName name="___stp15" localSheetId="23">#REF!</definedName>
    <definedName name="___stp15" localSheetId="10">#REF!</definedName>
    <definedName name="___stp15">#REF!</definedName>
    <definedName name="___stp16" localSheetId="23">#REF!</definedName>
    <definedName name="___stp16" localSheetId="10">#REF!</definedName>
    <definedName name="___stp16">#REF!</definedName>
    <definedName name="___stp17" localSheetId="23">#REF!</definedName>
    <definedName name="___stp17" localSheetId="10">#REF!</definedName>
    <definedName name="___stp17">#REF!</definedName>
    <definedName name="___stp18" localSheetId="23">#REF!</definedName>
    <definedName name="___stp18" localSheetId="10">#REF!</definedName>
    <definedName name="___stp18">#REF!</definedName>
    <definedName name="___stp19" localSheetId="23">#REF!</definedName>
    <definedName name="___stp19" localSheetId="10">#REF!</definedName>
    <definedName name="___stp19">#REF!</definedName>
    <definedName name="___stp2" localSheetId="23">#REF!</definedName>
    <definedName name="___stp2" localSheetId="10">#REF!</definedName>
    <definedName name="___stp2">#REF!</definedName>
    <definedName name="___stp20" localSheetId="23">#REF!</definedName>
    <definedName name="___stp20" localSheetId="10">#REF!</definedName>
    <definedName name="___stp20">#REF!</definedName>
    <definedName name="___stp21" localSheetId="23">#REF!</definedName>
    <definedName name="___stp21" localSheetId="10">#REF!</definedName>
    <definedName name="___stp21">#REF!</definedName>
    <definedName name="___stp22" localSheetId="23">#REF!</definedName>
    <definedName name="___stp22" localSheetId="10">#REF!</definedName>
    <definedName name="___stp22">#REF!</definedName>
    <definedName name="___stp23" localSheetId="23">#REF!</definedName>
    <definedName name="___stp23" localSheetId="10">#REF!</definedName>
    <definedName name="___stp23">#REF!</definedName>
    <definedName name="___stp24" localSheetId="23">#REF!</definedName>
    <definedName name="___stp24" localSheetId="10">#REF!</definedName>
    <definedName name="___stp24">#REF!</definedName>
    <definedName name="___stp25" localSheetId="23">#REF!</definedName>
    <definedName name="___stp25" localSheetId="10">#REF!</definedName>
    <definedName name="___stp25">#REF!</definedName>
    <definedName name="___stp26" localSheetId="23">#REF!</definedName>
    <definedName name="___stp26" localSheetId="10">#REF!</definedName>
    <definedName name="___stp26">#REF!</definedName>
    <definedName name="___stp27" localSheetId="23">#REF!</definedName>
    <definedName name="___stp27" localSheetId="10">#REF!</definedName>
    <definedName name="___stp27">#REF!</definedName>
    <definedName name="___stp28" localSheetId="23">#REF!</definedName>
    <definedName name="___stp28" localSheetId="10">#REF!</definedName>
    <definedName name="___stp28">#REF!</definedName>
    <definedName name="___stp29" localSheetId="23">#REF!</definedName>
    <definedName name="___stp29" localSheetId="10">#REF!</definedName>
    <definedName name="___stp29">#REF!</definedName>
    <definedName name="___stp3" localSheetId="23">#REF!</definedName>
    <definedName name="___stp3" localSheetId="10">#REF!</definedName>
    <definedName name="___stp3">#REF!</definedName>
    <definedName name="___stp30" localSheetId="23">#REF!</definedName>
    <definedName name="___stp30" localSheetId="10">#REF!</definedName>
    <definedName name="___stp30">#REF!</definedName>
    <definedName name="___stp31" localSheetId="23">#REF!</definedName>
    <definedName name="___stp31" localSheetId="10">#REF!</definedName>
    <definedName name="___stp31">#REF!</definedName>
    <definedName name="___stp32" localSheetId="23">#REF!</definedName>
    <definedName name="___stp32" localSheetId="10">#REF!</definedName>
    <definedName name="___stp32">#REF!</definedName>
    <definedName name="___stp33" localSheetId="23">#REF!</definedName>
    <definedName name="___stp33" localSheetId="10">#REF!</definedName>
    <definedName name="___stp33">#REF!</definedName>
    <definedName name="___stp34" localSheetId="23">#REF!</definedName>
    <definedName name="___stp34" localSheetId="10">#REF!</definedName>
    <definedName name="___stp34">#REF!</definedName>
    <definedName name="___stp35" localSheetId="23">#REF!</definedName>
    <definedName name="___stp35" localSheetId="10">#REF!</definedName>
    <definedName name="___stp35">#REF!</definedName>
    <definedName name="___stp36" localSheetId="23">#REF!</definedName>
    <definedName name="___stp36" localSheetId="10">#REF!</definedName>
    <definedName name="___stp36">#REF!</definedName>
    <definedName name="___stp37" localSheetId="23">#REF!</definedName>
    <definedName name="___stp37" localSheetId="10">#REF!</definedName>
    <definedName name="___stp37">#REF!</definedName>
    <definedName name="___stp38" localSheetId="23">#REF!</definedName>
    <definedName name="___stp38" localSheetId="10">#REF!</definedName>
    <definedName name="___stp38">#REF!</definedName>
    <definedName name="___stp39" localSheetId="23">#REF!</definedName>
    <definedName name="___stp39" localSheetId="10">#REF!</definedName>
    <definedName name="___stp39">#REF!</definedName>
    <definedName name="___stp4" localSheetId="23">#REF!</definedName>
    <definedName name="___stp4" localSheetId="10">#REF!</definedName>
    <definedName name="___stp4">#REF!</definedName>
    <definedName name="___stp40" localSheetId="23">#REF!</definedName>
    <definedName name="___stp40" localSheetId="10">#REF!</definedName>
    <definedName name="___stp40">#REF!</definedName>
    <definedName name="___stp41" localSheetId="23">#REF!</definedName>
    <definedName name="___stp41" localSheetId="10">#REF!</definedName>
    <definedName name="___stp41">#REF!</definedName>
    <definedName name="___stp42" localSheetId="23">#REF!</definedName>
    <definedName name="___stp42" localSheetId="10">#REF!</definedName>
    <definedName name="___stp42">#REF!</definedName>
    <definedName name="___stp43" localSheetId="23">#REF!</definedName>
    <definedName name="___stp43" localSheetId="10">#REF!</definedName>
    <definedName name="___stp43">#REF!</definedName>
    <definedName name="___stp44" localSheetId="23">#REF!</definedName>
    <definedName name="___stp44" localSheetId="10">#REF!</definedName>
    <definedName name="___stp44">#REF!</definedName>
    <definedName name="___stp45" localSheetId="23">#REF!</definedName>
    <definedName name="___stp45" localSheetId="10">#REF!</definedName>
    <definedName name="___stp45">#REF!</definedName>
    <definedName name="___stp46" localSheetId="23">#REF!</definedName>
    <definedName name="___stp46" localSheetId="10">#REF!</definedName>
    <definedName name="___stp46">#REF!</definedName>
    <definedName name="___stp47" localSheetId="23">#REF!</definedName>
    <definedName name="___stp47" localSheetId="10">#REF!</definedName>
    <definedName name="___stp47">#REF!</definedName>
    <definedName name="___stp48" localSheetId="23">#REF!</definedName>
    <definedName name="___stp48" localSheetId="10">#REF!</definedName>
    <definedName name="___stp48">#REF!</definedName>
    <definedName name="___stp49" localSheetId="23">#REF!</definedName>
    <definedName name="___stp49" localSheetId="10">#REF!</definedName>
    <definedName name="___stp49">#REF!</definedName>
    <definedName name="___stp5" localSheetId="23">#REF!</definedName>
    <definedName name="___stp5" localSheetId="10">#REF!</definedName>
    <definedName name="___stp5">#REF!</definedName>
    <definedName name="___stp50" localSheetId="23">#REF!</definedName>
    <definedName name="___stp50" localSheetId="10">#REF!</definedName>
    <definedName name="___stp50">#REF!</definedName>
    <definedName name="___stp51" localSheetId="23">#REF!</definedName>
    <definedName name="___stp51" localSheetId="10">#REF!</definedName>
    <definedName name="___stp51">#REF!</definedName>
    <definedName name="___stp52" localSheetId="23">#REF!</definedName>
    <definedName name="___stp52" localSheetId="10">#REF!</definedName>
    <definedName name="___stp52">#REF!</definedName>
    <definedName name="___stp53" localSheetId="23">#REF!</definedName>
    <definedName name="___stp53" localSheetId="10">#REF!</definedName>
    <definedName name="___stp53">#REF!</definedName>
    <definedName name="___stp54" localSheetId="23">#REF!</definedName>
    <definedName name="___stp54" localSheetId="10">#REF!</definedName>
    <definedName name="___stp54">#REF!</definedName>
    <definedName name="___stp55" localSheetId="23">#REF!</definedName>
    <definedName name="___stp55" localSheetId="10">#REF!</definedName>
    <definedName name="___stp55">#REF!</definedName>
    <definedName name="___stp56" localSheetId="23">#REF!</definedName>
    <definedName name="___stp56" localSheetId="10">#REF!</definedName>
    <definedName name="___stp56">#REF!</definedName>
    <definedName name="___stp57" localSheetId="23">#REF!</definedName>
    <definedName name="___stp57" localSheetId="10">#REF!</definedName>
    <definedName name="___stp57">#REF!</definedName>
    <definedName name="___stp58" localSheetId="23">#REF!</definedName>
    <definedName name="___stp58" localSheetId="10">#REF!</definedName>
    <definedName name="___stp58">#REF!</definedName>
    <definedName name="___stp59" localSheetId="23">#REF!</definedName>
    <definedName name="___stp59" localSheetId="10">#REF!</definedName>
    <definedName name="___stp59">#REF!</definedName>
    <definedName name="___stp6" localSheetId="23">#REF!</definedName>
    <definedName name="___stp6" localSheetId="10">#REF!</definedName>
    <definedName name="___stp6">#REF!</definedName>
    <definedName name="___stp60" localSheetId="23">#REF!</definedName>
    <definedName name="___stp60" localSheetId="10">#REF!</definedName>
    <definedName name="___stp60">#REF!</definedName>
    <definedName name="___stp61" localSheetId="23">#REF!</definedName>
    <definedName name="___stp61" localSheetId="10">#REF!</definedName>
    <definedName name="___stp61">#REF!</definedName>
    <definedName name="___stp62" localSheetId="23">#REF!</definedName>
    <definedName name="___stp62" localSheetId="10">#REF!</definedName>
    <definedName name="___stp62">#REF!</definedName>
    <definedName name="___stp63" localSheetId="23">#REF!</definedName>
    <definedName name="___stp63" localSheetId="10">#REF!</definedName>
    <definedName name="___stp63">#REF!</definedName>
    <definedName name="___stp64" localSheetId="23">#REF!</definedName>
    <definedName name="___stp64" localSheetId="10">#REF!</definedName>
    <definedName name="___stp64">#REF!</definedName>
    <definedName name="___stp65" localSheetId="23">#REF!</definedName>
    <definedName name="___stp65" localSheetId="10">#REF!</definedName>
    <definedName name="___stp65">#REF!</definedName>
    <definedName name="___stp66" localSheetId="23">#REF!</definedName>
    <definedName name="___stp66" localSheetId="10">#REF!</definedName>
    <definedName name="___stp66">#REF!</definedName>
    <definedName name="___stp67" localSheetId="23">#REF!</definedName>
    <definedName name="___stp67" localSheetId="10">#REF!</definedName>
    <definedName name="___stp67">#REF!</definedName>
    <definedName name="___stp68" localSheetId="23">#REF!</definedName>
    <definedName name="___stp68" localSheetId="10">#REF!</definedName>
    <definedName name="___stp68">#REF!</definedName>
    <definedName name="___stp69" localSheetId="23">#REF!</definedName>
    <definedName name="___stp69" localSheetId="10">#REF!</definedName>
    <definedName name="___stp69">#REF!</definedName>
    <definedName name="___stp7" localSheetId="23">#REF!</definedName>
    <definedName name="___stp7" localSheetId="10">#REF!</definedName>
    <definedName name="___stp7">#REF!</definedName>
    <definedName name="___stp70" localSheetId="23">#REF!</definedName>
    <definedName name="___stp70" localSheetId="10">#REF!</definedName>
    <definedName name="___stp70">#REF!</definedName>
    <definedName name="___stp71" localSheetId="23">#REF!</definedName>
    <definedName name="___stp71" localSheetId="10">#REF!</definedName>
    <definedName name="___stp71">#REF!</definedName>
    <definedName name="___stp72" localSheetId="23">#REF!</definedName>
    <definedName name="___stp72" localSheetId="10">#REF!</definedName>
    <definedName name="___stp72">#REF!</definedName>
    <definedName name="___stp73" localSheetId="23">#REF!</definedName>
    <definedName name="___stp73" localSheetId="10">#REF!</definedName>
    <definedName name="___stp73">#REF!</definedName>
    <definedName name="___stp74" localSheetId="23">#REF!</definedName>
    <definedName name="___stp74" localSheetId="10">#REF!</definedName>
    <definedName name="___stp74">#REF!</definedName>
    <definedName name="___stp75" localSheetId="23">#REF!</definedName>
    <definedName name="___stp75" localSheetId="10">#REF!</definedName>
    <definedName name="___stp75">#REF!</definedName>
    <definedName name="___stp76" localSheetId="23">#REF!</definedName>
    <definedName name="___stp76" localSheetId="10">#REF!</definedName>
    <definedName name="___stp76">#REF!</definedName>
    <definedName name="___stp77" localSheetId="23">#REF!</definedName>
    <definedName name="___stp77" localSheetId="10">#REF!</definedName>
    <definedName name="___stp77">#REF!</definedName>
    <definedName name="___stp78" localSheetId="23">#REF!</definedName>
    <definedName name="___stp78" localSheetId="10">#REF!</definedName>
    <definedName name="___stp78">#REF!</definedName>
    <definedName name="___stp79" localSheetId="23">#REF!</definedName>
    <definedName name="___stp79" localSheetId="10">#REF!</definedName>
    <definedName name="___stp79">#REF!</definedName>
    <definedName name="___stp8" localSheetId="23">#REF!</definedName>
    <definedName name="___stp8" localSheetId="10">#REF!</definedName>
    <definedName name="___stp8">#REF!</definedName>
    <definedName name="___stp80" localSheetId="23">#REF!</definedName>
    <definedName name="___stp80" localSheetId="10">#REF!</definedName>
    <definedName name="___stp80">#REF!</definedName>
    <definedName name="___stp81" localSheetId="16">#REF!</definedName>
    <definedName name="___stp81" localSheetId="23">#REF!</definedName>
    <definedName name="___stp81" localSheetId="25">#REF!</definedName>
    <definedName name="___stp81">#REF!</definedName>
    <definedName name="___stp82" localSheetId="16">#REF!</definedName>
    <definedName name="___stp82" localSheetId="23">#REF!</definedName>
    <definedName name="___stp82">#REF!</definedName>
    <definedName name="___stp83" localSheetId="16">#REF!</definedName>
    <definedName name="___stp83" localSheetId="23">#REF!</definedName>
    <definedName name="___stp83">#REF!</definedName>
    <definedName name="___stp84" localSheetId="23">#REF!</definedName>
    <definedName name="___stp84">#REF!</definedName>
    <definedName name="___stp85" localSheetId="23">#REF!</definedName>
    <definedName name="___stp85">#REF!</definedName>
    <definedName name="___stp86" localSheetId="23">#REF!</definedName>
    <definedName name="___stp86">#REF!</definedName>
    <definedName name="___stp87" localSheetId="23">#REF!</definedName>
    <definedName name="___stp87">#REF!</definedName>
    <definedName name="___stp88" localSheetId="23">#REF!</definedName>
    <definedName name="___stp88">#REF!</definedName>
    <definedName name="___stp89" localSheetId="23">#REF!</definedName>
    <definedName name="___stp89">#REF!</definedName>
    <definedName name="___stp9" localSheetId="16">#REF!</definedName>
    <definedName name="___stp9" localSheetId="23">#REF!</definedName>
    <definedName name="___stp9" localSheetId="10">#REF!</definedName>
    <definedName name="___stp9" localSheetId="25">#REF!</definedName>
    <definedName name="___stp9">#REF!</definedName>
    <definedName name="___stp90" localSheetId="16">#REF!</definedName>
    <definedName name="___stp90" localSheetId="23">#REF!</definedName>
    <definedName name="___stp90" localSheetId="25">#REF!</definedName>
    <definedName name="___stp90">#REF!</definedName>
    <definedName name="___stp91" localSheetId="16">#REF!</definedName>
    <definedName name="___stp91" localSheetId="23">#REF!</definedName>
    <definedName name="___stp91">#REF!</definedName>
    <definedName name="___stp92" localSheetId="16">#REF!</definedName>
    <definedName name="___stp92" localSheetId="23">#REF!</definedName>
    <definedName name="___stp92">#REF!</definedName>
    <definedName name="___stp93" localSheetId="23">#REF!</definedName>
    <definedName name="___stp93">#REF!</definedName>
    <definedName name="___stp94" localSheetId="23">#REF!</definedName>
    <definedName name="___stp94">#REF!</definedName>
    <definedName name="___stp95" localSheetId="23">#REF!</definedName>
    <definedName name="___stp95">#REF!</definedName>
    <definedName name="___stp96" localSheetId="23">#REF!</definedName>
    <definedName name="___stp96">#REF!</definedName>
    <definedName name="___stp97" localSheetId="23">#REF!</definedName>
    <definedName name="___stp97">#REF!</definedName>
    <definedName name="___stp98" localSheetId="23">#REF!</definedName>
    <definedName name="___stp98">#REF!</definedName>
    <definedName name="___stp99" localSheetId="23">#REF!</definedName>
    <definedName name="___stp99">#REF!</definedName>
    <definedName name="___TT1" localSheetId="23">#REF!</definedName>
    <definedName name="___TT1">#REF!</definedName>
    <definedName name="___TT2" localSheetId="23">#REF!</definedName>
    <definedName name="___TT2">#REF!</definedName>
    <definedName name="___TT3" localSheetId="23">#REF!</definedName>
    <definedName name="___TT3">#REF!</definedName>
    <definedName name="___Ty1" localSheetId="23">#REF!</definedName>
    <definedName name="___Ty1">#REF!</definedName>
    <definedName name="___Ty2" localSheetId="23">#REF!</definedName>
    <definedName name="___Ty2">#REF!</definedName>
    <definedName name="___XS1" localSheetId="23">#REF!</definedName>
    <definedName name="___XS1">#REF!</definedName>
    <definedName name="___XS2" localSheetId="23">#REF!</definedName>
    <definedName name="___XS2">#REF!</definedName>
    <definedName name="___YO1" localSheetId="23">#REF!</definedName>
    <definedName name="___YO1">#REF!</definedName>
    <definedName name="__10" localSheetId="16">#REF!</definedName>
    <definedName name="__10" localSheetId="23">#REF!</definedName>
    <definedName name="__10" localSheetId="25">#REF!</definedName>
    <definedName name="__10">#REF!</definedName>
    <definedName name="__11" localSheetId="16">#REF!</definedName>
    <definedName name="__11" localSheetId="23">#REF!</definedName>
    <definedName name="__11">#REF!</definedName>
    <definedName name="__123Graph_A" localSheetId="16" hidden="1">#REF!</definedName>
    <definedName name="__123Graph_A" localSheetId="23" hidden="1">#REF!</definedName>
    <definedName name="__123Graph_A" localSheetId="25" hidden="1">#REF!</definedName>
    <definedName name="__123Graph_A" hidden="1">#REF!</definedName>
    <definedName name="__123Graph_A공광전력" localSheetId="16" hidden="1">#REF!</definedName>
    <definedName name="__123Graph_A공광전력" localSheetId="23" hidden="1">#REF!</definedName>
    <definedName name="__123Graph_A공광전력" localSheetId="25" hidden="1">#REF!</definedName>
    <definedName name="__123Graph_A공광전력" hidden="1">#REF!</definedName>
    <definedName name="__123Graph_B공광전력" localSheetId="16" hidden="1">#REF!</definedName>
    <definedName name="__123Graph_B공광전력" localSheetId="23" hidden="1">#REF!</definedName>
    <definedName name="__123Graph_B공광전력" hidden="1">#REF!</definedName>
    <definedName name="__123Graph_C공광전력" localSheetId="16" hidden="1">#REF!</definedName>
    <definedName name="__123Graph_C공광전력" localSheetId="23" hidden="1">#REF!</definedName>
    <definedName name="__123Graph_C공광전력" hidden="1">#REF!</definedName>
    <definedName name="__123Graph_X" localSheetId="16" hidden="1">#REF!</definedName>
    <definedName name="__123Graph_X" localSheetId="23" hidden="1">#REF!</definedName>
    <definedName name="__123Graph_X" localSheetId="25" hidden="1">#REF!</definedName>
    <definedName name="__123Graph_X" hidden="1">#REF!</definedName>
    <definedName name="__123Graph_X공광전력" localSheetId="16" hidden="1">#REF!</definedName>
    <definedName name="__123Graph_X공광전력" localSheetId="23" hidden="1">#REF!</definedName>
    <definedName name="__123Graph_X공광전력" localSheetId="25" hidden="1">#REF!</definedName>
    <definedName name="__123Graph_X공광전력" hidden="1">#REF!</definedName>
    <definedName name="__6" localSheetId="16">#REF!</definedName>
    <definedName name="__6" localSheetId="23">#REF!</definedName>
    <definedName name="__6">#REF!</definedName>
    <definedName name="__6_3_0Criteria" localSheetId="19">#REF!</definedName>
    <definedName name="__6_3_0Criteria" localSheetId="20">#REF!</definedName>
    <definedName name="__6_3_0Criteria" localSheetId="23">#REF!</definedName>
    <definedName name="__6_3_0Criteria" localSheetId="1">#REF!</definedName>
    <definedName name="__6_3_0Criteria" localSheetId="10">#REF!</definedName>
    <definedName name="__6_3_0Criteria" localSheetId="6">#REF!</definedName>
    <definedName name="__6_3_0Criteria">#REF!</definedName>
    <definedName name="__7" localSheetId="23">#REF!</definedName>
    <definedName name="__7">#REF!</definedName>
    <definedName name="__8" localSheetId="23">#REF!</definedName>
    <definedName name="__8">#REF!</definedName>
    <definedName name="__9" localSheetId="23">#REF!</definedName>
    <definedName name="__9">#REF!</definedName>
    <definedName name="__A1" localSheetId="23">#REF!</definedName>
    <definedName name="__A1">#REF!</definedName>
    <definedName name="__A100000">#N/A</definedName>
    <definedName name="__A21000" localSheetId="23">#REF!</definedName>
    <definedName name="__A21000">#REF!</definedName>
    <definedName name="__A69999">#N/A</definedName>
    <definedName name="__A99999">#N/A</definedName>
    <definedName name="__aa1234" localSheetId="23">#REF!</definedName>
    <definedName name="__aa1234">#REF!</definedName>
    <definedName name="__aab42" localSheetId="23">#REF!</definedName>
    <definedName name="__aab42">#REF!</definedName>
    <definedName name="__B2" localSheetId="23">#REF!</definedName>
    <definedName name="__B2">#REF!</definedName>
    <definedName name="__C" localSheetId="23">#REF!</definedName>
    <definedName name="__C">#REF!</definedName>
    <definedName name="__cc1" localSheetId="23">#REF!</definedName>
    <definedName name="__cc1">#REF!</definedName>
    <definedName name="__cc2" localSheetId="23">#REF!</definedName>
    <definedName name="__cc2">#REF!</definedName>
    <definedName name="__cc3" localSheetId="23">#REF!</definedName>
    <definedName name="__cc3">#REF!</definedName>
    <definedName name="__cc4" localSheetId="23">#REF!</definedName>
    <definedName name="__cc4">#REF!</definedName>
    <definedName name="__cc43" localSheetId="23">#REF!</definedName>
    <definedName name="__cc43">#REF!</definedName>
    <definedName name="__cc5" localSheetId="23">#REF!</definedName>
    <definedName name="__cc5">#REF!</definedName>
    <definedName name="__cc75" localSheetId="23">#REF!</definedName>
    <definedName name="__cc75">#REF!</definedName>
    <definedName name="__CON135" localSheetId="23">#REF!</definedName>
    <definedName name="__CON135">#REF!</definedName>
    <definedName name="__CON210" localSheetId="23">#REF!</definedName>
    <definedName name="__CON210">#REF!</definedName>
    <definedName name="__CON240" localSheetId="23">#REF!</definedName>
    <definedName name="__CON240">#REF!</definedName>
    <definedName name="__ctc1" localSheetId="23">#REF!</definedName>
    <definedName name="__ctc1">#REF!</definedName>
    <definedName name="__ctc2" localSheetId="23">#REF!</definedName>
    <definedName name="__ctc2">#REF!</definedName>
    <definedName name="__ctc3" localSheetId="23">#REF!</definedName>
    <definedName name="__ctc3">#REF!</definedName>
    <definedName name="__DCN1" localSheetId="23">#REF!</definedName>
    <definedName name="__DCN1">#REF!</definedName>
    <definedName name="__DemandLoad">TRUE</definedName>
    <definedName name="__dia300" localSheetId="23">#REF!</definedName>
    <definedName name="__dia300">#REF!</definedName>
    <definedName name="__dia350" localSheetId="23">#REF!</definedName>
    <definedName name="__dia350">#REF!</definedName>
    <definedName name="__edt10">#N/A</definedName>
    <definedName name="__ELL1" localSheetId="23">#REF!</definedName>
    <definedName name="__ELL1">#REF!</definedName>
    <definedName name="__ELL2" localSheetId="23">#REF!</definedName>
    <definedName name="__ELL2">#REF!</definedName>
    <definedName name="__epb25">#N/A</definedName>
    <definedName name="__erb01">#N/A</definedName>
    <definedName name="__ew33" localSheetId="23">#REF!</definedName>
    <definedName name="__ew33">#REF!</definedName>
    <definedName name="__EXR1" localSheetId="19">#REF!</definedName>
    <definedName name="__EXR1" localSheetId="20">#REF!</definedName>
    <definedName name="__EXR1" localSheetId="23">#REF!</definedName>
    <definedName name="__EXR1" localSheetId="1">#REF!</definedName>
    <definedName name="__EXR1" localSheetId="10">#REF!</definedName>
    <definedName name="__EXR1" localSheetId="6">#REF!</definedName>
    <definedName name="__EXR1">#REF!</definedName>
    <definedName name="__EXT2" localSheetId="19">#REF!</definedName>
    <definedName name="__EXT2" localSheetId="20">#REF!</definedName>
    <definedName name="__EXT2" localSheetId="23">#REF!</definedName>
    <definedName name="__EXT2" localSheetId="1">#REF!</definedName>
    <definedName name="__EXT2" localSheetId="10">#REF!</definedName>
    <definedName name="__EXT2" localSheetId="6">#REF!</definedName>
    <definedName name="__EXT2">#REF!</definedName>
    <definedName name="__EXT3" localSheetId="23">#REF!</definedName>
    <definedName name="__EXT3" localSheetId="1">#REF!</definedName>
    <definedName name="__EXT3" localSheetId="6">#REF!</definedName>
    <definedName name="__EXT3">#REF!</definedName>
    <definedName name="__GHH1" localSheetId="23">#REF!</definedName>
    <definedName name="__GHH1">#REF!</definedName>
    <definedName name="__GHH2" localSheetId="23">#REF!</definedName>
    <definedName name="__GHH2">#REF!</definedName>
    <definedName name="__HPP1" localSheetId="23">#REF!</definedName>
    <definedName name="__HPP1" localSheetId="1">#REF!</definedName>
    <definedName name="__HPP1" localSheetId="6">#REF!</definedName>
    <definedName name="__HPP1">#REF!</definedName>
    <definedName name="__HSH1" localSheetId="23">#REF!</definedName>
    <definedName name="__HSH1">#REF!</definedName>
    <definedName name="__HSH2" localSheetId="23">#REF!</definedName>
    <definedName name="__HSH2">#REF!</definedName>
    <definedName name="__IntlFixup" hidden="1">TRUE</definedName>
    <definedName name="__JEA1" localSheetId="23">#REF!</definedName>
    <definedName name="__JEA1">#REF!</definedName>
    <definedName name="__JEA2" localSheetId="23">#REF!</definedName>
    <definedName name="__JEA2">#REF!</definedName>
    <definedName name="__JJ1" localSheetId="23">#REF!</definedName>
    <definedName name="__JJ1">#REF!</definedName>
    <definedName name="__JJ10" localSheetId="23">#REF!</definedName>
    <definedName name="__JJ10">#REF!</definedName>
    <definedName name="__JJ100" localSheetId="23">#REF!</definedName>
    <definedName name="__JJ100">#REF!</definedName>
    <definedName name="__JJ101" localSheetId="23">#REF!</definedName>
    <definedName name="__JJ101">#REF!</definedName>
    <definedName name="__JJ102" localSheetId="23">#REF!</definedName>
    <definedName name="__JJ102">#REF!</definedName>
    <definedName name="__JJ103" localSheetId="23">#REF!</definedName>
    <definedName name="__JJ103">#REF!</definedName>
    <definedName name="__JJ104" localSheetId="23">#REF!</definedName>
    <definedName name="__JJ104">#REF!</definedName>
    <definedName name="__JJ105" localSheetId="23">#REF!</definedName>
    <definedName name="__JJ105">#REF!</definedName>
    <definedName name="__JJ106" localSheetId="23">#REF!</definedName>
    <definedName name="__JJ106">#REF!</definedName>
    <definedName name="__JJ107" localSheetId="23">#REF!</definedName>
    <definedName name="__JJ107">#REF!</definedName>
    <definedName name="__JJ108" localSheetId="23">#REF!</definedName>
    <definedName name="__JJ108">#REF!</definedName>
    <definedName name="__JJ109" localSheetId="23">#REF!</definedName>
    <definedName name="__JJ109">#REF!</definedName>
    <definedName name="__JJ11" localSheetId="23">#REF!</definedName>
    <definedName name="__JJ11">#REF!</definedName>
    <definedName name="__JJ110" localSheetId="23">#REF!</definedName>
    <definedName name="__JJ110">#REF!</definedName>
    <definedName name="__JJ111" localSheetId="23">#REF!</definedName>
    <definedName name="__JJ111">#REF!</definedName>
    <definedName name="__JJ112" localSheetId="23">#REF!</definedName>
    <definedName name="__JJ112">#REF!</definedName>
    <definedName name="__JJ113" localSheetId="23">#REF!</definedName>
    <definedName name="__JJ113">#REF!</definedName>
    <definedName name="__JJ114" localSheetId="23">#REF!</definedName>
    <definedName name="__JJ114">#REF!</definedName>
    <definedName name="__JJ115" localSheetId="23">#REF!</definedName>
    <definedName name="__JJ115">#REF!</definedName>
    <definedName name="__JJ116" localSheetId="23">#REF!</definedName>
    <definedName name="__JJ116">#REF!</definedName>
    <definedName name="__JJ117" localSheetId="23">#REF!</definedName>
    <definedName name="__JJ117">#REF!</definedName>
    <definedName name="__JJ118" localSheetId="23">#REF!</definedName>
    <definedName name="__JJ118">#REF!</definedName>
    <definedName name="__JJ119" localSheetId="23">#REF!</definedName>
    <definedName name="__JJ119">#REF!</definedName>
    <definedName name="__JJ12" localSheetId="23">#REF!</definedName>
    <definedName name="__JJ12">#REF!</definedName>
    <definedName name="__JJ120" localSheetId="23">#REF!</definedName>
    <definedName name="__JJ120">#REF!</definedName>
    <definedName name="__JJ121" localSheetId="23">#REF!</definedName>
    <definedName name="__JJ121">#REF!</definedName>
    <definedName name="__JJ122" localSheetId="23">#REF!</definedName>
    <definedName name="__JJ122">#REF!</definedName>
    <definedName name="__JJ123" localSheetId="23">#REF!</definedName>
    <definedName name="__JJ123">#REF!</definedName>
    <definedName name="__JJ124" localSheetId="23">#REF!</definedName>
    <definedName name="__JJ124">#REF!</definedName>
    <definedName name="__JJ125" localSheetId="23">#REF!</definedName>
    <definedName name="__JJ125">#REF!</definedName>
    <definedName name="__JJ126" localSheetId="23">#REF!</definedName>
    <definedName name="__JJ126">#REF!</definedName>
    <definedName name="__JJ127" localSheetId="23">#REF!</definedName>
    <definedName name="__JJ127">#REF!</definedName>
    <definedName name="__JJ128" localSheetId="23">#REF!</definedName>
    <definedName name="__JJ128">#REF!</definedName>
    <definedName name="__JJ129" localSheetId="23">#REF!</definedName>
    <definedName name="__JJ129">#REF!</definedName>
    <definedName name="__JJ13" localSheetId="23">#REF!</definedName>
    <definedName name="__JJ13">#REF!</definedName>
    <definedName name="__JJ130" localSheetId="23">#REF!</definedName>
    <definedName name="__JJ130">#REF!</definedName>
    <definedName name="__JJ131" localSheetId="23">#REF!</definedName>
    <definedName name="__JJ131">#REF!</definedName>
    <definedName name="__JJ132" localSheetId="23">#REF!</definedName>
    <definedName name="__JJ132">#REF!</definedName>
    <definedName name="__JJ133" localSheetId="23">#REF!</definedName>
    <definedName name="__JJ133">#REF!</definedName>
    <definedName name="__JJ134" localSheetId="23">#REF!</definedName>
    <definedName name="__JJ134">#REF!</definedName>
    <definedName name="__JJ135" localSheetId="23">#REF!</definedName>
    <definedName name="__JJ135">#REF!</definedName>
    <definedName name="__JJ136" localSheetId="23">#REF!</definedName>
    <definedName name="__JJ136">#REF!</definedName>
    <definedName name="__JJ137" localSheetId="23">#REF!</definedName>
    <definedName name="__JJ137">#REF!</definedName>
    <definedName name="__JJ138" localSheetId="23">#REF!</definedName>
    <definedName name="__JJ138">#REF!</definedName>
    <definedName name="__JJ139" localSheetId="23">#REF!</definedName>
    <definedName name="__JJ139">#REF!</definedName>
    <definedName name="__JJ14" localSheetId="23">#REF!</definedName>
    <definedName name="__JJ14">#REF!</definedName>
    <definedName name="__JJ140" localSheetId="23">#REF!</definedName>
    <definedName name="__JJ140">#REF!</definedName>
    <definedName name="__JJ141" localSheetId="23">#REF!</definedName>
    <definedName name="__JJ141">#REF!</definedName>
    <definedName name="__JJ142" localSheetId="23">#REF!</definedName>
    <definedName name="__JJ142">#REF!</definedName>
    <definedName name="__JJ143" localSheetId="23">#REF!</definedName>
    <definedName name="__JJ143">#REF!</definedName>
    <definedName name="__JJ144" localSheetId="23">#REF!</definedName>
    <definedName name="__JJ144">#REF!</definedName>
    <definedName name="__JJ145" localSheetId="23">#REF!</definedName>
    <definedName name="__JJ145">#REF!</definedName>
    <definedName name="__JJ146" localSheetId="23">#REF!</definedName>
    <definedName name="__JJ146">#REF!</definedName>
    <definedName name="__JJ147" localSheetId="23">#REF!</definedName>
    <definedName name="__JJ147">#REF!</definedName>
    <definedName name="__JJ148" localSheetId="23">#REF!</definedName>
    <definedName name="__JJ148">#REF!</definedName>
    <definedName name="__JJ149" localSheetId="23">#REF!</definedName>
    <definedName name="__JJ149">#REF!</definedName>
    <definedName name="__JJ15" localSheetId="23">#REF!</definedName>
    <definedName name="__JJ15">#REF!</definedName>
    <definedName name="__JJ150" localSheetId="23">#REF!</definedName>
    <definedName name="__JJ150">#REF!</definedName>
    <definedName name="__JJ151" localSheetId="23">#REF!</definedName>
    <definedName name="__JJ151">#REF!</definedName>
    <definedName name="__JJ152" localSheetId="23">#REF!</definedName>
    <definedName name="__JJ152">#REF!</definedName>
    <definedName name="__JJ153" localSheetId="23">#REF!</definedName>
    <definedName name="__JJ153">#REF!</definedName>
    <definedName name="__JJ154" localSheetId="23">#REF!</definedName>
    <definedName name="__JJ154">#REF!</definedName>
    <definedName name="__JJ156" localSheetId="23">#REF!</definedName>
    <definedName name="__JJ156">#REF!</definedName>
    <definedName name="__JJ157" localSheetId="23">#REF!</definedName>
    <definedName name="__JJ157">#REF!</definedName>
    <definedName name="__JJ158" localSheetId="23">#REF!</definedName>
    <definedName name="__JJ158">#REF!</definedName>
    <definedName name="__JJ159" localSheetId="23">#REF!</definedName>
    <definedName name="__JJ159">#REF!</definedName>
    <definedName name="__JJ16" localSheetId="23">#REF!</definedName>
    <definedName name="__JJ16">#REF!</definedName>
    <definedName name="__JJ160" localSheetId="23">#REF!</definedName>
    <definedName name="__JJ160">#REF!</definedName>
    <definedName name="__JJ161" localSheetId="23">#REF!</definedName>
    <definedName name="__JJ161">#REF!</definedName>
    <definedName name="__JJ162" localSheetId="23">#REF!</definedName>
    <definedName name="__JJ162">#REF!</definedName>
    <definedName name="__JJ163" localSheetId="23">#REF!</definedName>
    <definedName name="__JJ163">#REF!</definedName>
    <definedName name="__JJ164" localSheetId="23">#REF!</definedName>
    <definedName name="__JJ164">#REF!</definedName>
    <definedName name="__JJ165" localSheetId="23">#REF!</definedName>
    <definedName name="__JJ165">#REF!</definedName>
    <definedName name="__JJ166" localSheetId="23">#REF!</definedName>
    <definedName name="__JJ166">#REF!</definedName>
    <definedName name="__JJ167" localSheetId="23">#REF!</definedName>
    <definedName name="__JJ167">#REF!</definedName>
    <definedName name="__JJ168" localSheetId="23">#REF!</definedName>
    <definedName name="__JJ168">#REF!</definedName>
    <definedName name="__JJ169" localSheetId="23">#REF!</definedName>
    <definedName name="__JJ169">#REF!</definedName>
    <definedName name="__JJ17" localSheetId="23">#REF!</definedName>
    <definedName name="__JJ17">#REF!</definedName>
    <definedName name="__JJ170" localSheetId="23">#REF!</definedName>
    <definedName name="__JJ170">#REF!</definedName>
    <definedName name="__JJ171" localSheetId="23">#REF!</definedName>
    <definedName name="__JJ171">#REF!</definedName>
    <definedName name="__JJ172" localSheetId="23">#REF!</definedName>
    <definedName name="__JJ172">#REF!</definedName>
    <definedName name="__JJ173" localSheetId="23">#REF!</definedName>
    <definedName name="__JJ173">#REF!</definedName>
    <definedName name="__JJ174" localSheetId="23">#REF!</definedName>
    <definedName name="__JJ174">#REF!</definedName>
    <definedName name="__JJ175" localSheetId="23">#REF!</definedName>
    <definedName name="__JJ175">#REF!</definedName>
    <definedName name="__JJ176" localSheetId="23">#REF!</definedName>
    <definedName name="__JJ176">#REF!</definedName>
    <definedName name="__JJ177" localSheetId="23">#REF!</definedName>
    <definedName name="__JJ177">#REF!</definedName>
    <definedName name="__JJ178" localSheetId="23">#REF!</definedName>
    <definedName name="__JJ178">#REF!</definedName>
    <definedName name="__JJ179" localSheetId="23">#REF!</definedName>
    <definedName name="__JJ179">#REF!</definedName>
    <definedName name="__JJ18" localSheetId="23">#REF!</definedName>
    <definedName name="__JJ18">#REF!</definedName>
    <definedName name="__JJ180" localSheetId="23">#REF!</definedName>
    <definedName name="__JJ180">#REF!</definedName>
    <definedName name="__JJ181" localSheetId="23">#REF!</definedName>
    <definedName name="__JJ181">#REF!</definedName>
    <definedName name="__JJ182" localSheetId="23">#REF!</definedName>
    <definedName name="__JJ182">#REF!</definedName>
    <definedName name="__JJ183" localSheetId="23">#REF!</definedName>
    <definedName name="__JJ183">#REF!</definedName>
    <definedName name="__JJ184" localSheetId="23">#REF!</definedName>
    <definedName name="__JJ184">#REF!</definedName>
    <definedName name="__JJ185" localSheetId="23">#REF!</definedName>
    <definedName name="__JJ185">#REF!</definedName>
    <definedName name="__JJ186" localSheetId="23">#REF!</definedName>
    <definedName name="__JJ186">#REF!</definedName>
    <definedName name="__JJ187" localSheetId="23">#REF!</definedName>
    <definedName name="__JJ187">#REF!</definedName>
    <definedName name="__JJ188" localSheetId="23">#REF!</definedName>
    <definedName name="__JJ188">#REF!</definedName>
    <definedName name="__JJ189" localSheetId="23">#REF!</definedName>
    <definedName name="__JJ189">#REF!</definedName>
    <definedName name="__JJ19" localSheetId="23">#REF!</definedName>
    <definedName name="__JJ19">#REF!</definedName>
    <definedName name="__JJ190" localSheetId="23">#REF!</definedName>
    <definedName name="__JJ190">#REF!</definedName>
    <definedName name="__JJ191" localSheetId="23">#REF!</definedName>
    <definedName name="__JJ191">#REF!</definedName>
    <definedName name="__JJ192" localSheetId="23">#REF!</definedName>
    <definedName name="__JJ192">#REF!</definedName>
    <definedName name="__JJ193" localSheetId="23">#REF!</definedName>
    <definedName name="__JJ193">#REF!</definedName>
    <definedName name="__JJ194" localSheetId="23">#REF!</definedName>
    <definedName name="__JJ194">#REF!</definedName>
    <definedName name="__JJ195" localSheetId="23">#REF!</definedName>
    <definedName name="__JJ195">#REF!</definedName>
    <definedName name="__JJ196" localSheetId="23">#REF!</definedName>
    <definedName name="__JJ196">#REF!</definedName>
    <definedName name="__JJ197" localSheetId="23">#REF!</definedName>
    <definedName name="__JJ197">#REF!</definedName>
    <definedName name="__JJ198" localSheetId="23">#REF!</definedName>
    <definedName name="__JJ198">#REF!</definedName>
    <definedName name="__JJ199" localSheetId="23">#REF!</definedName>
    <definedName name="__JJ199">#REF!</definedName>
    <definedName name="__JJ2" localSheetId="23">#REF!</definedName>
    <definedName name="__JJ2">#REF!</definedName>
    <definedName name="__JJ20" localSheetId="23">#REF!</definedName>
    <definedName name="__JJ20">#REF!</definedName>
    <definedName name="__JJ200" localSheetId="23">#REF!</definedName>
    <definedName name="__JJ200">#REF!</definedName>
    <definedName name="__JJ201" localSheetId="23">#REF!</definedName>
    <definedName name="__JJ201">#REF!</definedName>
    <definedName name="__JJ202" localSheetId="23">#REF!</definedName>
    <definedName name="__JJ202">#REF!</definedName>
    <definedName name="__JJ203" localSheetId="23">#REF!</definedName>
    <definedName name="__JJ203">#REF!</definedName>
    <definedName name="__JJ204" localSheetId="23">#REF!</definedName>
    <definedName name="__JJ204">#REF!</definedName>
    <definedName name="__JJ205" localSheetId="23">#REF!</definedName>
    <definedName name="__JJ205">#REF!</definedName>
    <definedName name="__JJ206" localSheetId="23">#REF!</definedName>
    <definedName name="__JJ206">#REF!</definedName>
    <definedName name="__JJ207" localSheetId="23">#REF!</definedName>
    <definedName name="__JJ207">#REF!</definedName>
    <definedName name="__JJ208" localSheetId="23">#REF!</definedName>
    <definedName name="__JJ208">#REF!</definedName>
    <definedName name="__JJ209" localSheetId="23">#REF!</definedName>
    <definedName name="__JJ209">#REF!</definedName>
    <definedName name="__JJ21" localSheetId="23">#REF!</definedName>
    <definedName name="__JJ21">#REF!</definedName>
    <definedName name="__JJ210" localSheetId="23">#REF!</definedName>
    <definedName name="__JJ210">#REF!</definedName>
    <definedName name="__JJ211" localSheetId="23">#REF!</definedName>
    <definedName name="__JJ211">#REF!</definedName>
    <definedName name="__JJ212" localSheetId="23">#REF!</definedName>
    <definedName name="__JJ212">#REF!</definedName>
    <definedName name="__JJ213" localSheetId="23">#REF!</definedName>
    <definedName name="__JJ213">#REF!</definedName>
    <definedName name="__JJ214" localSheetId="23">#REF!</definedName>
    <definedName name="__JJ214">#REF!</definedName>
    <definedName name="__JJ215" localSheetId="23">#REF!</definedName>
    <definedName name="__JJ215">#REF!</definedName>
    <definedName name="__JJ216" localSheetId="23">#REF!</definedName>
    <definedName name="__JJ216">#REF!</definedName>
    <definedName name="__JJ217" localSheetId="23">#REF!</definedName>
    <definedName name="__JJ217">#REF!</definedName>
    <definedName name="__JJ218" localSheetId="23">#REF!</definedName>
    <definedName name="__JJ218">#REF!</definedName>
    <definedName name="__JJ219" localSheetId="23">#REF!</definedName>
    <definedName name="__JJ219">#REF!</definedName>
    <definedName name="__JJ22" localSheetId="23">#REF!</definedName>
    <definedName name="__JJ22">#REF!</definedName>
    <definedName name="__JJ220" localSheetId="23">#REF!</definedName>
    <definedName name="__JJ220">#REF!</definedName>
    <definedName name="__JJ221" localSheetId="23">#REF!</definedName>
    <definedName name="__JJ221">#REF!</definedName>
    <definedName name="__JJ222" localSheetId="23">#REF!</definedName>
    <definedName name="__JJ222">#REF!</definedName>
    <definedName name="__JJ223" localSheetId="23">#REF!</definedName>
    <definedName name="__JJ223">#REF!</definedName>
    <definedName name="__JJ224" localSheetId="23">#REF!</definedName>
    <definedName name="__JJ224">#REF!</definedName>
    <definedName name="__JJ225" localSheetId="23">#REF!</definedName>
    <definedName name="__JJ225">#REF!</definedName>
    <definedName name="__JJ226" localSheetId="23">#REF!</definedName>
    <definedName name="__JJ226">#REF!</definedName>
    <definedName name="__JJ227" localSheetId="23">#REF!</definedName>
    <definedName name="__JJ227">#REF!</definedName>
    <definedName name="__JJ228" localSheetId="23">#REF!</definedName>
    <definedName name="__JJ228">#REF!</definedName>
    <definedName name="__JJ229" localSheetId="23">#REF!</definedName>
    <definedName name="__JJ229">#REF!</definedName>
    <definedName name="__JJ23" localSheetId="23">#REF!</definedName>
    <definedName name="__JJ23">#REF!</definedName>
    <definedName name="__JJ230" localSheetId="23">#REF!</definedName>
    <definedName name="__JJ230">#REF!</definedName>
    <definedName name="__jj231" localSheetId="23">#REF!</definedName>
    <definedName name="__jj231">#REF!</definedName>
    <definedName name="__JJ232" localSheetId="23">#REF!</definedName>
    <definedName name="__JJ232">#REF!</definedName>
    <definedName name="__JJ233" localSheetId="23">#REF!</definedName>
    <definedName name="__JJ233">#REF!</definedName>
    <definedName name="__JJ234" localSheetId="23">#REF!</definedName>
    <definedName name="__JJ234">#REF!</definedName>
    <definedName name="__JJ235" localSheetId="23">#REF!</definedName>
    <definedName name="__JJ235">#REF!</definedName>
    <definedName name="__JJ236" localSheetId="23">#REF!</definedName>
    <definedName name="__JJ236">#REF!</definedName>
    <definedName name="__JJ237" localSheetId="23">#REF!</definedName>
    <definedName name="__JJ237">#REF!</definedName>
    <definedName name="__JJ238" localSheetId="23">#REF!</definedName>
    <definedName name="__JJ238">#REF!</definedName>
    <definedName name="__JJ239" localSheetId="23">#REF!</definedName>
    <definedName name="__JJ239">#REF!</definedName>
    <definedName name="__JJ24" localSheetId="23">#REF!</definedName>
    <definedName name="__JJ24">#REF!</definedName>
    <definedName name="__JJ25" localSheetId="23">#REF!</definedName>
    <definedName name="__JJ25">#REF!</definedName>
    <definedName name="__JJ26" localSheetId="23">#REF!</definedName>
    <definedName name="__JJ26">#REF!</definedName>
    <definedName name="__JJ27" localSheetId="23">#REF!</definedName>
    <definedName name="__JJ27">#REF!</definedName>
    <definedName name="__JJ28" localSheetId="23">#REF!</definedName>
    <definedName name="__JJ28">#REF!</definedName>
    <definedName name="__JJ29" localSheetId="23">#REF!</definedName>
    <definedName name="__JJ29">#REF!</definedName>
    <definedName name="__JJ3" localSheetId="23">#REF!</definedName>
    <definedName name="__JJ3">#REF!</definedName>
    <definedName name="__JJ30" localSheetId="23">#REF!</definedName>
    <definedName name="__JJ30">#REF!</definedName>
    <definedName name="__JJ31" localSheetId="23">#REF!</definedName>
    <definedName name="__JJ31">#REF!</definedName>
    <definedName name="__JJ32" localSheetId="23">#REF!</definedName>
    <definedName name="__JJ32">#REF!</definedName>
    <definedName name="__JJ33" localSheetId="23">#REF!</definedName>
    <definedName name="__JJ33">#REF!</definedName>
    <definedName name="__JJ34" localSheetId="23">#REF!</definedName>
    <definedName name="__JJ34">#REF!</definedName>
    <definedName name="__JJ35" localSheetId="23">#REF!</definedName>
    <definedName name="__JJ35">#REF!</definedName>
    <definedName name="__JJ36" localSheetId="23">#REF!</definedName>
    <definedName name="__JJ36">#REF!</definedName>
    <definedName name="__JJ37" localSheetId="23">#REF!</definedName>
    <definedName name="__JJ37">#REF!</definedName>
    <definedName name="__JJ38" localSheetId="23">#REF!</definedName>
    <definedName name="__JJ38">#REF!</definedName>
    <definedName name="__JJ39" localSheetId="23">#REF!</definedName>
    <definedName name="__JJ39">#REF!</definedName>
    <definedName name="__JJ4" localSheetId="23">#REF!</definedName>
    <definedName name="__JJ4">#REF!</definedName>
    <definedName name="__JJ40" localSheetId="23">#REF!</definedName>
    <definedName name="__JJ40">#REF!</definedName>
    <definedName name="__JJ42" localSheetId="23">#REF!</definedName>
    <definedName name="__JJ42">#REF!</definedName>
    <definedName name="__JJ43" localSheetId="23">#REF!</definedName>
    <definedName name="__JJ43">#REF!</definedName>
    <definedName name="__JJ44" localSheetId="23">#REF!</definedName>
    <definedName name="__JJ44">#REF!</definedName>
    <definedName name="__JJ45" localSheetId="23">#REF!</definedName>
    <definedName name="__JJ45">#REF!</definedName>
    <definedName name="__JJ46" localSheetId="23">#REF!</definedName>
    <definedName name="__JJ46">#REF!</definedName>
    <definedName name="__JJ47" localSheetId="23">#REF!</definedName>
    <definedName name="__JJ47">#REF!</definedName>
    <definedName name="__JJ48" localSheetId="23">#REF!</definedName>
    <definedName name="__JJ48">#REF!</definedName>
    <definedName name="__JJ49" localSheetId="23">#REF!</definedName>
    <definedName name="__JJ49">#REF!</definedName>
    <definedName name="__JJ5" localSheetId="23">#REF!</definedName>
    <definedName name="__JJ5">#REF!</definedName>
    <definedName name="__JJ50" localSheetId="23">#REF!</definedName>
    <definedName name="__JJ50">#REF!</definedName>
    <definedName name="__JJ51" localSheetId="23">#REF!</definedName>
    <definedName name="__JJ51">#REF!</definedName>
    <definedName name="__JJ52" localSheetId="23">#REF!</definedName>
    <definedName name="__JJ52">#REF!</definedName>
    <definedName name="__JJ53" localSheetId="23">#REF!</definedName>
    <definedName name="__JJ53">#REF!</definedName>
    <definedName name="__JJ54" localSheetId="23">#REF!</definedName>
    <definedName name="__JJ54">#REF!</definedName>
    <definedName name="__JJ55" localSheetId="23">#REF!</definedName>
    <definedName name="__JJ55">#REF!</definedName>
    <definedName name="__JJ56" localSheetId="23">#REF!</definedName>
    <definedName name="__JJ56">#REF!</definedName>
    <definedName name="__JJ57" localSheetId="23">#REF!</definedName>
    <definedName name="__JJ57">#REF!</definedName>
    <definedName name="__JJ58" localSheetId="23">#REF!</definedName>
    <definedName name="__JJ58">#REF!</definedName>
    <definedName name="__JJ59" localSheetId="23">#REF!</definedName>
    <definedName name="__JJ59">#REF!</definedName>
    <definedName name="__JJ6" localSheetId="23">#REF!</definedName>
    <definedName name="__JJ6">#REF!</definedName>
    <definedName name="__JJ60" localSheetId="23">#REF!</definedName>
    <definedName name="__JJ60">#REF!</definedName>
    <definedName name="__JJ61" localSheetId="23">#REF!</definedName>
    <definedName name="__JJ61">#REF!</definedName>
    <definedName name="__JJ62" localSheetId="23">#REF!</definedName>
    <definedName name="__JJ62">#REF!</definedName>
    <definedName name="__JJ63" localSheetId="23">#REF!</definedName>
    <definedName name="__JJ63">#REF!</definedName>
    <definedName name="__JJ64" localSheetId="23">#REF!</definedName>
    <definedName name="__JJ64">#REF!</definedName>
    <definedName name="__JJ65" localSheetId="23">#REF!</definedName>
    <definedName name="__JJ65">#REF!</definedName>
    <definedName name="__JJ66" localSheetId="23">#REF!</definedName>
    <definedName name="__JJ66">#REF!</definedName>
    <definedName name="__JJ67" localSheetId="23">#REF!</definedName>
    <definedName name="__JJ67">#REF!</definedName>
    <definedName name="__JJ68" localSheetId="23">#REF!</definedName>
    <definedName name="__JJ68">#REF!</definedName>
    <definedName name="__JJ69" localSheetId="23">#REF!</definedName>
    <definedName name="__JJ69">#REF!</definedName>
    <definedName name="__JJ7" localSheetId="23">#REF!</definedName>
    <definedName name="__JJ7">#REF!</definedName>
    <definedName name="__JJ70" localSheetId="23">#REF!</definedName>
    <definedName name="__JJ70">#REF!</definedName>
    <definedName name="__JJ71" localSheetId="23">#REF!</definedName>
    <definedName name="__JJ71">#REF!</definedName>
    <definedName name="__JJ72" localSheetId="23">#REF!</definedName>
    <definedName name="__JJ72">#REF!</definedName>
    <definedName name="__JJ73" localSheetId="23">#REF!</definedName>
    <definedName name="__JJ73">#REF!</definedName>
    <definedName name="__JJ74" localSheetId="23">#REF!</definedName>
    <definedName name="__JJ74">#REF!</definedName>
    <definedName name="__JJ75" localSheetId="23">#REF!</definedName>
    <definedName name="__JJ75">#REF!</definedName>
    <definedName name="__JJ76" localSheetId="23">#REF!</definedName>
    <definedName name="__JJ76">#REF!</definedName>
    <definedName name="__JJ77" localSheetId="23">#REF!</definedName>
    <definedName name="__JJ77">#REF!</definedName>
    <definedName name="__JJ78" localSheetId="23">#REF!</definedName>
    <definedName name="__JJ78">#REF!</definedName>
    <definedName name="__JJ79" localSheetId="23">#REF!</definedName>
    <definedName name="__JJ79">#REF!</definedName>
    <definedName name="__JJ8" localSheetId="23">#REF!</definedName>
    <definedName name="__JJ8">#REF!</definedName>
    <definedName name="__JJ80" localSheetId="23">#REF!</definedName>
    <definedName name="__JJ80">#REF!</definedName>
    <definedName name="__JJ81" localSheetId="23">#REF!</definedName>
    <definedName name="__JJ81">#REF!</definedName>
    <definedName name="__JJ82" localSheetId="23">#REF!</definedName>
    <definedName name="__JJ82">#REF!</definedName>
    <definedName name="__JJ83" localSheetId="23">#REF!</definedName>
    <definedName name="__JJ83">#REF!</definedName>
    <definedName name="__JJ84" localSheetId="23">#REF!</definedName>
    <definedName name="__JJ84">#REF!</definedName>
    <definedName name="__JJ85" localSheetId="23">#REF!</definedName>
    <definedName name="__JJ85">#REF!</definedName>
    <definedName name="__JJ86" localSheetId="23">#REF!</definedName>
    <definedName name="__JJ86">#REF!</definedName>
    <definedName name="__JJ87" localSheetId="23">#REF!</definedName>
    <definedName name="__JJ87">#REF!</definedName>
    <definedName name="__JJ88" localSheetId="23">#REF!</definedName>
    <definedName name="__JJ88">#REF!</definedName>
    <definedName name="__JJ89" localSheetId="23">#REF!</definedName>
    <definedName name="__JJ89">#REF!</definedName>
    <definedName name="__JJ9" localSheetId="23">#REF!</definedName>
    <definedName name="__JJ9">#REF!</definedName>
    <definedName name="__JJ90" localSheetId="23">#REF!</definedName>
    <definedName name="__JJ90">#REF!</definedName>
    <definedName name="__JJ91" localSheetId="23">#REF!</definedName>
    <definedName name="__JJ91">#REF!</definedName>
    <definedName name="__JJ92" localSheetId="23">#REF!</definedName>
    <definedName name="__JJ92">#REF!</definedName>
    <definedName name="__JJ93" localSheetId="23">#REF!</definedName>
    <definedName name="__JJ93">#REF!</definedName>
    <definedName name="__JJ94" localSheetId="23">#REF!</definedName>
    <definedName name="__JJ94">#REF!</definedName>
    <definedName name="__JJ95" localSheetId="23">#REF!</definedName>
    <definedName name="__JJ95">#REF!</definedName>
    <definedName name="__JJ96" localSheetId="23">#REF!</definedName>
    <definedName name="__JJ96">#REF!</definedName>
    <definedName name="__JJ97" localSheetId="23">#REF!</definedName>
    <definedName name="__JJ97">#REF!</definedName>
    <definedName name="__JJ98" localSheetId="23">#REF!</definedName>
    <definedName name="__JJ98">#REF!</definedName>
    <definedName name="__JJ99" localSheetId="23">#REF!</definedName>
    <definedName name="__JJ99">#REF!</definedName>
    <definedName name="__JOI13" localSheetId="23">#REF!</definedName>
    <definedName name="__JOI13">#REF!</definedName>
    <definedName name="__KK1" localSheetId="23">#REF!</definedName>
    <definedName name="__KK1">#REF!</definedName>
    <definedName name="__KK10" localSheetId="23">#REF!</definedName>
    <definedName name="__KK10">#REF!</definedName>
    <definedName name="__KK100" localSheetId="23">#REF!</definedName>
    <definedName name="__KK100">#REF!</definedName>
    <definedName name="__KK101" localSheetId="23">#REF!</definedName>
    <definedName name="__KK101">#REF!</definedName>
    <definedName name="__KK102" localSheetId="23">#REF!</definedName>
    <definedName name="__KK102">#REF!</definedName>
    <definedName name="__KK103" localSheetId="23">#REF!</definedName>
    <definedName name="__KK103">#REF!</definedName>
    <definedName name="__KK104" localSheetId="23">#REF!</definedName>
    <definedName name="__KK104">#REF!</definedName>
    <definedName name="__KK105" localSheetId="23">#REF!</definedName>
    <definedName name="__KK105">#REF!</definedName>
    <definedName name="__KK106" localSheetId="23">#REF!</definedName>
    <definedName name="__KK106">#REF!</definedName>
    <definedName name="__KK107" localSheetId="23">#REF!</definedName>
    <definedName name="__KK107">#REF!</definedName>
    <definedName name="__KK108" localSheetId="23">#REF!</definedName>
    <definedName name="__KK108">#REF!</definedName>
    <definedName name="__KK109" localSheetId="23">#REF!</definedName>
    <definedName name="__KK109">#REF!</definedName>
    <definedName name="__KK11" localSheetId="23">#REF!</definedName>
    <definedName name="__KK11">#REF!</definedName>
    <definedName name="__KK110" localSheetId="23">#REF!</definedName>
    <definedName name="__KK110">#REF!</definedName>
    <definedName name="__KK111" localSheetId="23">#REF!</definedName>
    <definedName name="__KK111">#REF!</definedName>
    <definedName name="__KK112" localSheetId="23">#REF!</definedName>
    <definedName name="__KK112">#REF!</definedName>
    <definedName name="__KK113" localSheetId="23">#REF!</definedName>
    <definedName name="__KK113">#REF!</definedName>
    <definedName name="__KK114" localSheetId="23">#REF!</definedName>
    <definedName name="__KK114">#REF!</definedName>
    <definedName name="__KK115" localSheetId="23">#REF!</definedName>
    <definedName name="__KK115">#REF!</definedName>
    <definedName name="__KK116" localSheetId="23">#REF!</definedName>
    <definedName name="__KK116">#REF!</definedName>
    <definedName name="__KK117" localSheetId="23">#REF!</definedName>
    <definedName name="__KK117">#REF!</definedName>
    <definedName name="__KK118" localSheetId="23">#REF!</definedName>
    <definedName name="__KK118">#REF!</definedName>
    <definedName name="__KK119" localSheetId="23">#REF!</definedName>
    <definedName name="__KK119">#REF!</definedName>
    <definedName name="__KK12" localSheetId="23">#REF!</definedName>
    <definedName name="__KK12">#REF!</definedName>
    <definedName name="__KK120" localSheetId="23">#REF!</definedName>
    <definedName name="__KK120">#REF!</definedName>
    <definedName name="__KK121" localSheetId="23">#REF!</definedName>
    <definedName name="__KK121">#REF!</definedName>
    <definedName name="__KK122" localSheetId="23">#REF!</definedName>
    <definedName name="__KK122">#REF!</definedName>
    <definedName name="__KK123" localSheetId="23">#REF!</definedName>
    <definedName name="__KK123">#REF!</definedName>
    <definedName name="__KK124" localSheetId="23">#REF!</definedName>
    <definedName name="__KK124">#REF!</definedName>
    <definedName name="__KK125" localSheetId="23">#REF!</definedName>
    <definedName name="__KK125">#REF!</definedName>
    <definedName name="__KK126" localSheetId="23">#REF!</definedName>
    <definedName name="__KK126">#REF!</definedName>
    <definedName name="__KK127" localSheetId="23">#REF!</definedName>
    <definedName name="__KK127">#REF!</definedName>
    <definedName name="__KK128" localSheetId="23">#REF!</definedName>
    <definedName name="__KK128">#REF!</definedName>
    <definedName name="__KK129" localSheetId="23">#REF!</definedName>
    <definedName name="__KK129">#REF!</definedName>
    <definedName name="__KK13" localSheetId="23">#REF!</definedName>
    <definedName name="__KK13">#REF!</definedName>
    <definedName name="__KK130" localSheetId="23">#REF!</definedName>
    <definedName name="__KK130">#REF!</definedName>
    <definedName name="__KK131" localSheetId="23">#REF!</definedName>
    <definedName name="__KK131">#REF!</definedName>
    <definedName name="__KK132" localSheetId="23">#REF!</definedName>
    <definedName name="__KK132">#REF!</definedName>
    <definedName name="__KK133" localSheetId="23">#REF!</definedName>
    <definedName name="__KK133">#REF!</definedName>
    <definedName name="__KK134" localSheetId="23">#REF!</definedName>
    <definedName name="__KK134">#REF!</definedName>
    <definedName name="__KK135" localSheetId="23">#REF!</definedName>
    <definedName name="__KK135">#REF!</definedName>
    <definedName name="__KK136" localSheetId="23">#REF!</definedName>
    <definedName name="__KK136">#REF!</definedName>
    <definedName name="__KK137" localSheetId="23">#REF!</definedName>
    <definedName name="__KK137">#REF!</definedName>
    <definedName name="__KK138" localSheetId="23">#REF!</definedName>
    <definedName name="__KK138">#REF!</definedName>
    <definedName name="__KK139" localSheetId="23">#REF!</definedName>
    <definedName name="__KK139">#REF!</definedName>
    <definedName name="__KK14" localSheetId="23">#REF!</definedName>
    <definedName name="__KK14">#REF!</definedName>
    <definedName name="__KK140" localSheetId="23">#REF!</definedName>
    <definedName name="__KK140">#REF!</definedName>
    <definedName name="__KK141" localSheetId="23">#REF!</definedName>
    <definedName name="__KK141">#REF!</definedName>
    <definedName name="__KK142" localSheetId="23">#REF!</definedName>
    <definedName name="__KK142">#REF!</definedName>
    <definedName name="__KK143" localSheetId="23">#REF!</definedName>
    <definedName name="__KK143">#REF!</definedName>
    <definedName name="__KK144" localSheetId="23">#REF!</definedName>
    <definedName name="__KK144">#REF!</definedName>
    <definedName name="__KK145" localSheetId="23">#REF!</definedName>
    <definedName name="__KK145">#REF!</definedName>
    <definedName name="__KK146" localSheetId="23">#REF!</definedName>
    <definedName name="__KK146">#REF!</definedName>
    <definedName name="__KK147" localSheetId="23">#REF!</definedName>
    <definedName name="__KK147">#REF!</definedName>
    <definedName name="__KK148" localSheetId="23">#REF!</definedName>
    <definedName name="__KK148">#REF!</definedName>
    <definedName name="__KK149" localSheetId="23">#REF!</definedName>
    <definedName name="__KK149">#REF!</definedName>
    <definedName name="__KK15" localSheetId="23">#REF!</definedName>
    <definedName name="__KK15">#REF!</definedName>
    <definedName name="__KK150" localSheetId="23">#REF!</definedName>
    <definedName name="__KK150">#REF!</definedName>
    <definedName name="__KK151" localSheetId="23">#REF!</definedName>
    <definedName name="__KK151">#REF!</definedName>
    <definedName name="__KK152" localSheetId="23">#REF!</definedName>
    <definedName name="__KK152">#REF!</definedName>
    <definedName name="__KK153" localSheetId="23">#REF!</definedName>
    <definedName name="__KK153">#REF!</definedName>
    <definedName name="__KK154" localSheetId="23">#REF!</definedName>
    <definedName name="__KK154">#REF!</definedName>
    <definedName name="__KK156" localSheetId="23">#REF!</definedName>
    <definedName name="__KK156">#REF!</definedName>
    <definedName name="__KK157" localSheetId="23">#REF!</definedName>
    <definedName name="__KK157">#REF!</definedName>
    <definedName name="__KK158" localSheetId="23">#REF!</definedName>
    <definedName name="__KK158">#REF!</definedName>
    <definedName name="__KK159" localSheetId="23">#REF!</definedName>
    <definedName name="__KK159">#REF!</definedName>
    <definedName name="__KK16" localSheetId="23">#REF!</definedName>
    <definedName name="__KK16">#REF!</definedName>
    <definedName name="__KK160" localSheetId="23">#REF!</definedName>
    <definedName name="__KK160">#REF!</definedName>
    <definedName name="__KK161" localSheetId="23">#REF!</definedName>
    <definedName name="__KK161">#REF!</definedName>
    <definedName name="__KK162" localSheetId="23">#REF!</definedName>
    <definedName name="__KK162">#REF!</definedName>
    <definedName name="__KK163" localSheetId="23">#REF!</definedName>
    <definedName name="__KK163">#REF!</definedName>
    <definedName name="__KK164" localSheetId="23">#REF!</definedName>
    <definedName name="__KK164">#REF!</definedName>
    <definedName name="__KK165" localSheetId="23">#REF!</definedName>
    <definedName name="__KK165">#REF!</definedName>
    <definedName name="__KK166" localSheetId="23">#REF!</definedName>
    <definedName name="__KK166">#REF!</definedName>
    <definedName name="__KK167" localSheetId="23">#REF!</definedName>
    <definedName name="__KK167">#REF!</definedName>
    <definedName name="__KK168" localSheetId="23">#REF!</definedName>
    <definedName name="__KK168">#REF!</definedName>
    <definedName name="__KK169" localSheetId="23">#REF!</definedName>
    <definedName name="__KK169">#REF!</definedName>
    <definedName name="__KK17" localSheetId="23">#REF!</definedName>
    <definedName name="__KK17">#REF!</definedName>
    <definedName name="__KK170" localSheetId="23">#REF!</definedName>
    <definedName name="__KK170">#REF!</definedName>
    <definedName name="__KK171" localSheetId="23">#REF!</definedName>
    <definedName name="__KK171">#REF!</definedName>
    <definedName name="__KK172" localSheetId="23">#REF!</definedName>
    <definedName name="__KK172">#REF!</definedName>
    <definedName name="__KK173" localSheetId="23">#REF!</definedName>
    <definedName name="__KK173">#REF!</definedName>
    <definedName name="__KK174" localSheetId="23">#REF!</definedName>
    <definedName name="__KK174">#REF!</definedName>
    <definedName name="__KK175" localSheetId="23">#REF!</definedName>
    <definedName name="__KK175">#REF!</definedName>
    <definedName name="__KK176" localSheetId="23">#REF!</definedName>
    <definedName name="__KK176">#REF!</definedName>
    <definedName name="__KK177" localSheetId="23">#REF!</definedName>
    <definedName name="__KK177">#REF!</definedName>
    <definedName name="__KK178" localSheetId="23">#REF!</definedName>
    <definedName name="__KK178">#REF!</definedName>
    <definedName name="__KK179" localSheetId="23">#REF!</definedName>
    <definedName name="__KK179">#REF!</definedName>
    <definedName name="__KK18" localSheetId="23">#REF!</definedName>
    <definedName name="__KK18">#REF!</definedName>
    <definedName name="__KK180" localSheetId="23">#REF!</definedName>
    <definedName name="__KK180">#REF!</definedName>
    <definedName name="__KK181" localSheetId="23">#REF!</definedName>
    <definedName name="__KK181">#REF!</definedName>
    <definedName name="__KK182" localSheetId="23">#REF!</definedName>
    <definedName name="__KK182">#REF!</definedName>
    <definedName name="__KK183" localSheetId="23">#REF!</definedName>
    <definedName name="__KK183">#REF!</definedName>
    <definedName name="__KK184" localSheetId="23">#REF!</definedName>
    <definedName name="__KK184">#REF!</definedName>
    <definedName name="__KK185" localSheetId="23">#REF!</definedName>
    <definedName name="__KK185">#REF!</definedName>
    <definedName name="__KK186" localSheetId="23">#REF!</definedName>
    <definedName name="__KK186">#REF!</definedName>
    <definedName name="__KK187" localSheetId="23">#REF!</definedName>
    <definedName name="__KK187">#REF!</definedName>
    <definedName name="__KK188" localSheetId="23">#REF!</definedName>
    <definedName name="__KK188">#REF!</definedName>
    <definedName name="__KK189" localSheetId="23">#REF!</definedName>
    <definedName name="__KK189">#REF!</definedName>
    <definedName name="__KK19" localSheetId="23">#REF!</definedName>
    <definedName name="__KK19">#REF!</definedName>
    <definedName name="__KK190" localSheetId="23">#REF!</definedName>
    <definedName name="__KK190">#REF!</definedName>
    <definedName name="__KK191" localSheetId="23">#REF!</definedName>
    <definedName name="__KK191">#REF!</definedName>
    <definedName name="__KK192" localSheetId="23">#REF!</definedName>
    <definedName name="__KK192">#REF!</definedName>
    <definedName name="__KK193" localSheetId="23">#REF!</definedName>
    <definedName name="__KK193">#REF!</definedName>
    <definedName name="__KK194" localSheetId="23">#REF!</definedName>
    <definedName name="__KK194">#REF!</definedName>
    <definedName name="__KK195" localSheetId="23">#REF!</definedName>
    <definedName name="__KK195">#REF!</definedName>
    <definedName name="__KK196" localSheetId="23">#REF!</definedName>
    <definedName name="__KK196">#REF!</definedName>
    <definedName name="__KK197" localSheetId="23">#REF!</definedName>
    <definedName name="__KK197">#REF!</definedName>
    <definedName name="__KK198" localSheetId="23">#REF!</definedName>
    <definedName name="__KK198">#REF!</definedName>
    <definedName name="__KK199" localSheetId="23">#REF!</definedName>
    <definedName name="__KK199">#REF!</definedName>
    <definedName name="__KK2" localSheetId="23">#REF!</definedName>
    <definedName name="__KK2">#REF!</definedName>
    <definedName name="__KK20" localSheetId="23">#REF!</definedName>
    <definedName name="__KK20">#REF!</definedName>
    <definedName name="__KK200" localSheetId="23">#REF!</definedName>
    <definedName name="__KK200">#REF!</definedName>
    <definedName name="__KK201" localSheetId="23">#REF!</definedName>
    <definedName name="__KK201">#REF!</definedName>
    <definedName name="__KK202" localSheetId="23">#REF!</definedName>
    <definedName name="__KK202">#REF!</definedName>
    <definedName name="__KK203" localSheetId="23">#REF!</definedName>
    <definedName name="__KK203">#REF!</definedName>
    <definedName name="__KK204" localSheetId="23">#REF!</definedName>
    <definedName name="__KK204">#REF!</definedName>
    <definedName name="__KK205" localSheetId="23">#REF!</definedName>
    <definedName name="__KK205">#REF!</definedName>
    <definedName name="__KK206" localSheetId="23">#REF!</definedName>
    <definedName name="__KK206">#REF!</definedName>
    <definedName name="__KK207" localSheetId="23">#REF!</definedName>
    <definedName name="__KK207">#REF!</definedName>
    <definedName name="__KK208" localSheetId="23">#REF!</definedName>
    <definedName name="__KK208">#REF!</definedName>
    <definedName name="__KK209" localSheetId="23">#REF!</definedName>
    <definedName name="__KK209">#REF!</definedName>
    <definedName name="__KK21" localSheetId="23">#REF!</definedName>
    <definedName name="__KK21">#REF!</definedName>
    <definedName name="__KK210" localSheetId="23">#REF!</definedName>
    <definedName name="__KK210">#REF!</definedName>
    <definedName name="__KK211" localSheetId="23">#REF!</definedName>
    <definedName name="__KK211">#REF!</definedName>
    <definedName name="__KK212" localSheetId="23">#REF!</definedName>
    <definedName name="__KK212">#REF!</definedName>
    <definedName name="__KK213" localSheetId="23">#REF!</definedName>
    <definedName name="__KK213">#REF!</definedName>
    <definedName name="__KK214" localSheetId="23">#REF!</definedName>
    <definedName name="__KK214">#REF!</definedName>
    <definedName name="__KK215" localSheetId="23">#REF!</definedName>
    <definedName name="__KK215">#REF!</definedName>
    <definedName name="__KK216" localSheetId="23">#REF!</definedName>
    <definedName name="__KK216">#REF!</definedName>
    <definedName name="__KK217" localSheetId="23">#REF!</definedName>
    <definedName name="__KK217">#REF!</definedName>
    <definedName name="__KK218" localSheetId="23">#REF!</definedName>
    <definedName name="__KK218">#REF!</definedName>
    <definedName name="__KK219" localSheetId="23">#REF!</definedName>
    <definedName name="__KK219">#REF!</definedName>
    <definedName name="__KK22" localSheetId="23">#REF!</definedName>
    <definedName name="__KK22">#REF!</definedName>
    <definedName name="__KK220" localSheetId="23">#REF!</definedName>
    <definedName name="__KK220">#REF!</definedName>
    <definedName name="__KK221" localSheetId="23">#REF!</definedName>
    <definedName name="__KK221">#REF!</definedName>
    <definedName name="__KK222" localSheetId="23">#REF!</definedName>
    <definedName name="__KK222">#REF!</definedName>
    <definedName name="__KK223" localSheetId="23">#REF!</definedName>
    <definedName name="__KK223">#REF!</definedName>
    <definedName name="__KK224" localSheetId="23">#REF!</definedName>
    <definedName name="__KK224">#REF!</definedName>
    <definedName name="__KK225" localSheetId="23">#REF!</definedName>
    <definedName name="__KK225">#REF!</definedName>
    <definedName name="__KK226" localSheetId="23">#REF!</definedName>
    <definedName name="__KK226">#REF!</definedName>
    <definedName name="__KK227" localSheetId="23">#REF!</definedName>
    <definedName name="__KK227">#REF!</definedName>
    <definedName name="__KK228" localSheetId="23">#REF!</definedName>
    <definedName name="__KK228">#REF!</definedName>
    <definedName name="__KK229" localSheetId="23">#REF!</definedName>
    <definedName name="__KK229">#REF!</definedName>
    <definedName name="__KK23" localSheetId="23">#REF!</definedName>
    <definedName name="__KK23">#REF!</definedName>
    <definedName name="__KK230" localSheetId="23">#REF!</definedName>
    <definedName name="__KK230">#REF!</definedName>
    <definedName name="__kk231" localSheetId="23">#REF!</definedName>
    <definedName name="__kk231">#REF!</definedName>
    <definedName name="__KK232" localSheetId="23">#REF!</definedName>
    <definedName name="__KK232">#REF!</definedName>
    <definedName name="__KK233" localSheetId="23">#REF!</definedName>
    <definedName name="__KK233">#REF!</definedName>
    <definedName name="__KK234" localSheetId="23">#REF!</definedName>
    <definedName name="__KK234">#REF!</definedName>
    <definedName name="__KK235" localSheetId="23">#REF!</definedName>
    <definedName name="__KK235">#REF!</definedName>
    <definedName name="__KK236" localSheetId="23">#REF!</definedName>
    <definedName name="__KK236">#REF!</definedName>
    <definedName name="__KK237" localSheetId="23">#REF!</definedName>
    <definedName name="__KK237">#REF!</definedName>
    <definedName name="__KK238" localSheetId="23">#REF!</definedName>
    <definedName name="__KK238">#REF!</definedName>
    <definedName name="__KK239" localSheetId="23">#REF!</definedName>
    <definedName name="__KK239">#REF!</definedName>
    <definedName name="__KK24" localSheetId="23">#REF!</definedName>
    <definedName name="__KK24">#REF!</definedName>
    <definedName name="__KK25" localSheetId="23">#REF!</definedName>
    <definedName name="__KK25">#REF!</definedName>
    <definedName name="__KK26" localSheetId="23">#REF!</definedName>
    <definedName name="__KK26">#REF!</definedName>
    <definedName name="__KK27" localSheetId="23">#REF!</definedName>
    <definedName name="__KK27">#REF!</definedName>
    <definedName name="__KK28" localSheetId="23">#REF!</definedName>
    <definedName name="__KK28">#REF!</definedName>
    <definedName name="__KK29" localSheetId="23">#REF!</definedName>
    <definedName name="__KK29">#REF!</definedName>
    <definedName name="__KK3" localSheetId="23">#REF!</definedName>
    <definedName name="__KK3">#REF!</definedName>
    <definedName name="__KK30" localSheetId="23">#REF!</definedName>
    <definedName name="__KK30">#REF!</definedName>
    <definedName name="__KK31" localSheetId="23">#REF!</definedName>
    <definedName name="__KK31">#REF!</definedName>
    <definedName name="__KK32" localSheetId="23">#REF!</definedName>
    <definedName name="__KK32">#REF!</definedName>
    <definedName name="__KK33" localSheetId="23">#REF!</definedName>
    <definedName name="__KK33">#REF!</definedName>
    <definedName name="__KK34" localSheetId="23">#REF!</definedName>
    <definedName name="__KK34">#REF!</definedName>
    <definedName name="__KK35" localSheetId="23">#REF!</definedName>
    <definedName name="__KK35">#REF!</definedName>
    <definedName name="__KK36" localSheetId="23">#REF!</definedName>
    <definedName name="__KK36">#REF!</definedName>
    <definedName name="__KK37" localSheetId="23">#REF!</definedName>
    <definedName name="__KK37">#REF!</definedName>
    <definedName name="__KK38" localSheetId="23">#REF!</definedName>
    <definedName name="__KK38">#REF!</definedName>
    <definedName name="__KK39" localSheetId="23">#REF!</definedName>
    <definedName name="__KK39">#REF!</definedName>
    <definedName name="__KK4" localSheetId="23">#REF!</definedName>
    <definedName name="__KK4">#REF!</definedName>
    <definedName name="__KK40" localSheetId="23">#REF!</definedName>
    <definedName name="__KK40">#REF!</definedName>
    <definedName name="__KK42" localSheetId="23">#REF!</definedName>
    <definedName name="__KK42">#REF!</definedName>
    <definedName name="__KK43" localSheetId="23">#REF!</definedName>
    <definedName name="__KK43">#REF!</definedName>
    <definedName name="__KK44" localSheetId="23">#REF!</definedName>
    <definedName name="__KK44">#REF!</definedName>
    <definedName name="__KK45" localSheetId="23">#REF!</definedName>
    <definedName name="__KK45">#REF!</definedName>
    <definedName name="__KK46" localSheetId="23">#REF!</definedName>
    <definedName name="__KK46">#REF!</definedName>
    <definedName name="__KK47" localSheetId="23">#REF!</definedName>
    <definedName name="__KK47">#REF!</definedName>
    <definedName name="__KK48" localSheetId="23">#REF!</definedName>
    <definedName name="__KK48">#REF!</definedName>
    <definedName name="__KK49" localSheetId="23">#REF!</definedName>
    <definedName name="__KK49">#REF!</definedName>
    <definedName name="__KK5" localSheetId="23">#REF!</definedName>
    <definedName name="__KK5">#REF!</definedName>
    <definedName name="__KK50" localSheetId="23">#REF!</definedName>
    <definedName name="__KK50">#REF!</definedName>
    <definedName name="__KK51" localSheetId="23">#REF!</definedName>
    <definedName name="__KK51">#REF!</definedName>
    <definedName name="__KK52" localSheetId="23">#REF!</definedName>
    <definedName name="__KK52">#REF!</definedName>
    <definedName name="__KK53" localSheetId="23">#REF!</definedName>
    <definedName name="__KK53">#REF!</definedName>
    <definedName name="__KK54" localSheetId="23">#REF!</definedName>
    <definedName name="__KK54">#REF!</definedName>
    <definedName name="__KK55" localSheetId="23">#REF!</definedName>
    <definedName name="__KK55">#REF!</definedName>
    <definedName name="__KK56" localSheetId="23">#REF!</definedName>
    <definedName name="__KK56">#REF!</definedName>
    <definedName name="__KK57" localSheetId="23">#REF!</definedName>
    <definedName name="__KK57">#REF!</definedName>
    <definedName name="__KK58" localSheetId="23">#REF!</definedName>
    <definedName name="__KK58">#REF!</definedName>
    <definedName name="__KK59" localSheetId="23">#REF!</definedName>
    <definedName name="__KK59">#REF!</definedName>
    <definedName name="__KK6" localSheetId="23">#REF!</definedName>
    <definedName name="__KK6">#REF!</definedName>
    <definedName name="__KK60" localSheetId="23">#REF!</definedName>
    <definedName name="__KK60">#REF!</definedName>
    <definedName name="__KK61" localSheetId="23">#REF!</definedName>
    <definedName name="__KK61">#REF!</definedName>
    <definedName name="__KK62" localSheetId="23">#REF!</definedName>
    <definedName name="__KK62">#REF!</definedName>
    <definedName name="__KK63" localSheetId="23">#REF!</definedName>
    <definedName name="__KK63">#REF!</definedName>
    <definedName name="__KK64" localSheetId="23">#REF!</definedName>
    <definedName name="__KK64">#REF!</definedName>
    <definedName name="__KK65" localSheetId="23">#REF!</definedName>
    <definedName name="__KK65">#REF!</definedName>
    <definedName name="__KK66" localSheetId="23">#REF!</definedName>
    <definedName name="__KK66">#REF!</definedName>
    <definedName name="__KK67" localSheetId="23">#REF!</definedName>
    <definedName name="__KK67">#REF!</definedName>
    <definedName name="__KK68" localSheetId="23">#REF!</definedName>
    <definedName name="__KK68">#REF!</definedName>
    <definedName name="__KK69" localSheetId="23">#REF!</definedName>
    <definedName name="__KK69">#REF!</definedName>
    <definedName name="__KK7" localSheetId="23">#REF!</definedName>
    <definedName name="__KK7">#REF!</definedName>
    <definedName name="__KK70" localSheetId="23">#REF!</definedName>
    <definedName name="__KK70">#REF!</definedName>
    <definedName name="__KK71" localSheetId="23">#REF!</definedName>
    <definedName name="__KK71">#REF!</definedName>
    <definedName name="__KK72" localSheetId="23">#REF!</definedName>
    <definedName name="__KK72">#REF!</definedName>
    <definedName name="__KK73" localSheetId="23">#REF!</definedName>
    <definedName name="__KK73">#REF!</definedName>
    <definedName name="__KK74" localSheetId="23">#REF!</definedName>
    <definedName name="__KK74">#REF!</definedName>
    <definedName name="__KK75" localSheetId="23">#REF!</definedName>
    <definedName name="__KK75">#REF!</definedName>
    <definedName name="__KK76" localSheetId="23">#REF!</definedName>
    <definedName name="__KK76">#REF!</definedName>
    <definedName name="__KK77" localSheetId="23">#REF!</definedName>
    <definedName name="__KK77">#REF!</definedName>
    <definedName name="__KK78" localSheetId="23">#REF!</definedName>
    <definedName name="__KK78">#REF!</definedName>
    <definedName name="__KK79" localSheetId="23">#REF!</definedName>
    <definedName name="__KK79">#REF!</definedName>
    <definedName name="__KK8" localSheetId="23">#REF!</definedName>
    <definedName name="__KK8">#REF!</definedName>
    <definedName name="__KK80" localSheetId="23">#REF!</definedName>
    <definedName name="__KK80">#REF!</definedName>
    <definedName name="__KK81" localSheetId="23">#REF!</definedName>
    <definedName name="__KK81">#REF!</definedName>
    <definedName name="__KK82" localSheetId="23">#REF!</definedName>
    <definedName name="__KK82">#REF!</definedName>
    <definedName name="__KK83" localSheetId="23">#REF!</definedName>
    <definedName name="__KK83">#REF!</definedName>
    <definedName name="__KK84" localSheetId="23">#REF!</definedName>
    <definedName name="__KK84">#REF!</definedName>
    <definedName name="__KK85" localSheetId="23">#REF!</definedName>
    <definedName name="__KK85">#REF!</definedName>
    <definedName name="__KK86" localSheetId="23">#REF!</definedName>
    <definedName name="__KK86">#REF!</definedName>
    <definedName name="__KK87" localSheetId="23">#REF!</definedName>
    <definedName name="__KK87">#REF!</definedName>
    <definedName name="__KK88" localSheetId="23">#REF!</definedName>
    <definedName name="__KK88">#REF!</definedName>
    <definedName name="__KK89" localSheetId="23">#REF!</definedName>
    <definedName name="__KK89">#REF!</definedName>
    <definedName name="__KK9" localSheetId="23">#REF!</definedName>
    <definedName name="__KK9">#REF!</definedName>
    <definedName name="__KK90" localSheetId="23">#REF!</definedName>
    <definedName name="__KK90">#REF!</definedName>
    <definedName name="__KK91" localSheetId="23">#REF!</definedName>
    <definedName name="__KK91">#REF!</definedName>
    <definedName name="__KK92" localSheetId="23">#REF!</definedName>
    <definedName name="__KK92">#REF!</definedName>
    <definedName name="__KK93" localSheetId="23">#REF!</definedName>
    <definedName name="__KK93">#REF!</definedName>
    <definedName name="__KK94" localSheetId="23">#REF!</definedName>
    <definedName name="__KK94">#REF!</definedName>
    <definedName name="__KK95" localSheetId="23">#REF!</definedName>
    <definedName name="__KK95">#REF!</definedName>
    <definedName name="__KK96" localSheetId="23">#REF!</definedName>
    <definedName name="__KK96">#REF!</definedName>
    <definedName name="__KK97" localSheetId="23">#REF!</definedName>
    <definedName name="__KK97">#REF!</definedName>
    <definedName name="__KK98" localSheetId="23">#REF!</definedName>
    <definedName name="__KK98">#REF!</definedName>
    <definedName name="__KK99" localSheetId="23">#REF!</definedName>
    <definedName name="__KK99">#REF!</definedName>
    <definedName name="__KLN1" localSheetId="16">#REF!</definedName>
    <definedName name="__KLN1" localSheetId="23">#REF!</definedName>
    <definedName name="__KLN1" localSheetId="25">#REF!</definedName>
    <definedName name="__KLN1">#REF!</definedName>
    <definedName name="__L1" localSheetId="16">#REF!</definedName>
    <definedName name="__L1" localSheetId="23">#REF!</definedName>
    <definedName name="__L1">#REF!</definedName>
    <definedName name="__L2" localSheetId="16">#REF!</definedName>
    <definedName name="__L2" localSheetId="23">#REF!</definedName>
    <definedName name="__L2">#REF!</definedName>
    <definedName name="__L3" localSheetId="23">#REF!</definedName>
    <definedName name="__L3">#REF!</definedName>
    <definedName name="__L4" localSheetId="23">#REF!</definedName>
    <definedName name="__L4">#REF!</definedName>
    <definedName name="__L5" localSheetId="23">#REF!</definedName>
    <definedName name="__L5">#REF!</definedName>
    <definedName name="__L6" localSheetId="23">#REF!</definedName>
    <definedName name="__L6">#REF!</definedName>
    <definedName name="__LG15">#N/A</definedName>
    <definedName name="__LG17">#N/A</definedName>
    <definedName name="__LG18">#N/A</definedName>
    <definedName name="__LG21">#N/A</definedName>
    <definedName name="__LG6">#N/A</definedName>
    <definedName name="__LG9">#N/A</definedName>
    <definedName name="__LS15">#N/A</definedName>
    <definedName name="__LS17">#N/A</definedName>
    <definedName name="__LS18">#N/A</definedName>
    <definedName name="__LS21">#N/A</definedName>
    <definedName name="__LS6">#N/A</definedName>
    <definedName name="__LS9">#N/A</definedName>
    <definedName name="__MaL1" localSheetId="23">#REF!</definedName>
    <definedName name="__MaL1">#REF!</definedName>
    <definedName name="__MaL2" localSheetId="23">#REF!</definedName>
    <definedName name="__MaL2">#REF!</definedName>
    <definedName name="__MDL1" localSheetId="23">#REF!</definedName>
    <definedName name="__MDL1" localSheetId="1">#REF!</definedName>
    <definedName name="__MDL1" localSheetId="6">#REF!</definedName>
    <definedName name="__MDL1">#REF!</definedName>
    <definedName name="__MDL2" localSheetId="23">#REF!</definedName>
    <definedName name="__MDL2" localSheetId="1">#REF!</definedName>
    <definedName name="__MDL2" localSheetId="6">#REF!</definedName>
    <definedName name="__MDL2">#REF!</definedName>
    <definedName name="__mdt10">#N/A</definedName>
    <definedName name="__MG109">#N/A</definedName>
    <definedName name="__MG135">#N/A</definedName>
    <definedName name="__MG15">#N/A</definedName>
    <definedName name="__MG3">#N/A</definedName>
    <definedName name="__MG43">#N/A</definedName>
    <definedName name="__MG44">#N/A</definedName>
    <definedName name="__MG46">#N/A</definedName>
    <definedName name="__MG57">#N/A</definedName>
    <definedName name="__MG6">#N/A</definedName>
    <definedName name="__MG8">#N/A</definedName>
    <definedName name="__MG9">#N/A</definedName>
    <definedName name="__MO31" localSheetId="23">#REF!</definedName>
    <definedName name="__MO31" localSheetId="1">#REF!</definedName>
    <definedName name="__MO31" localSheetId="10">#REF!</definedName>
    <definedName name="__MO31" localSheetId="6">#REF!</definedName>
    <definedName name="__MO31">#REF!</definedName>
    <definedName name="__mpb25">#N/A</definedName>
    <definedName name="__mrb01">#N/A</definedName>
    <definedName name="__MS109">#N/A</definedName>
    <definedName name="__MS135">#N/A</definedName>
    <definedName name="__MS15">#N/A</definedName>
    <definedName name="__MS3">#N/A</definedName>
    <definedName name="__MS43">#N/A</definedName>
    <definedName name="__MS44">#N/A</definedName>
    <definedName name="__MS46">#N/A</definedName>
    <definedName name="__MS57">#N/A</definedName>
    <definedName name="__MS6">#N/A</definedName>
    <definedName name="__MS8">#N/A</definedName>
    <definedName name="__MS9">#N/A</definedName>
    <definedName name="__NN1" localSheetId="23">#REF!</definedName>
    <definedName name="__NN1" localSheetId="10">#REF!</definedName>
    <definedName name="__NN1">#REF!</definedName>
    <definedName name="__NN10" localSheetId="23">#REF!</definedName>
    <definedName name="__NN10" localSheetId="10">#REF!</definedName>
    <definedName name="__NN10">#REF!</definedName>
    <definedName name="__NN100" localSheetId="23">#REF!</definedName>
    <definedName name="__NN100" localSheetId="10">#REF!</definedName>
    <definedName name="__NN100">#REF!</definedName>
    <definedName name="__NN101" localSheetId="23">#REF!</definedName>
    <definedName name="__NN101" localSheetId="10">#REF!</definedName>
    <definedName name="__NN101">#REF!</definedName>
    <definedName name="__NN102" localSheetId="23">#REF!</definedName>
    <definedName name="__NN102">#REF!</definedName>
    <definedName name="__NN103" localSheetId="23">#REF!</definedName>
    <definedName name="__NN103">#REF!</definedName>
    <definedName name="__NN104" localSheetId="23">#REF!</definedName>
    <definedName name="__NN104">#REF!</definedName>
    <definedName name="__NN105" localSheetId="23">#REF!</definedName>
    <definedName name="__NN105">#REF!</definedName>
    <definedName name="__NN106" localSheetId="23">#REF!</definedName>
    <definedName name="__NN106">#REF!</definedName>
    <definedName name="__NN107" localSheetId="23">#REF!</definedName>
    <definedName name="__NN107">#REF!</definedName>
    <definedName name="__NN108" localSheetId="23">#REF!</definedName>
    <definedName name="__NN108">#REF!</definedName>
    <definedName name="__NN109" localSheetId="23">#REF!</definedName>
    <definedName name="__NN109">#REF!</definedName>
    <definedName name="__NN11" localSheetId="23">#REF!</definedName>
    <definedName name="__NN11">#REF!</definedName>
    <definedName name="__NN110" localSheetId="23">#REF!</definedName>
    <definedName name="__NN110">#REF!</definedName>
    <definedName name="__NN111" localSheetId="23">#REF!</definedName>
    <definedName name="__NN111">#REF!</definedName>
    <definedName name="__NN112" localSheetId="23">#REF!</definedName>
    <definedName name="__NN112">#REF!</definedName>
    <definedName name="__NN113" localSheetId="23">#REF!</definedName>
    <definedName name="__NN113">#REF!</definedName>
    <definedName name="__NN114" localSheetId="23">#REF!</definedName>
    <definedName name="__NN114">#REF!</definedName>
    <definedName name="__NN115" localSheetId="23">#REF!</definedName>
    <definedName name="__NN115">#REF!</definedName>
    <definedName name="__NN116" localSheetId="23">#REF!</definedName>
    <definedName name="__NN116">#REF!</definedName>
    <definedName name="__NN117" localSheetId="23">#REF!</definedName>
    <definedName name="__NN117">#REF!</definedName>
    <definedName name="__NN118" localSheetId="23">#REF!</definedName>
    <definedName name="__NN118">#REF!</definedName>
    <definedName name="__NN119" localSheetId="23">#REF!</definedName>
    <definedName name="__NN119">#REF!</definedName>
    <definedName name="__NN12" localSheetId="23">#REF!</definedName>
    <definedName name="__NN12">#REF!</definedName>
    <definedName name="__NN120" localSheetId="23">#REF!</definedName>
    <definedName name="__NN120">#REF!</definedName>
    <definedName name="__NN121" localSheetId="23">#REF!</definedName>
    <definedName name="__NN121">#REF!</definedName>
    <definedName name="__NN122" localSheetId="23">#REF!</definedName>
    <definedName name="__NN122">#REF!</definedName>
    <definedName name="__NN123" localSheetId="23">#REF!</definedName>
    <definedName name="__NN123">#REF!</definedName>
    <definedName name="__NN124" localSheetId="23">#REF!</definedName>
    <definedName name="__NN124">#REF!</definedName>
    <definedName name="__NN125" localSheetId="23">#REF!</definedName>
    <definedName name="__NN125">#REF!</definedName>
    <definedName name="__NN126" localSheetId="23">#REF!</definedName>
    <definedName name="__NN126">#REF!</definedName>
    <definedName name="__NN127" localSheetId="23">#REF!</definedName>
    <definedName name="__NN127">#REF!</definedName>
    <definedName name="__NN128" localSheetId="23">#REF!</definedName>
    <definedName name="__NN128">#REF!</definedName>
    <definedName name="__NN129" localSheetId="23">#REF!</definedName>
    <definedName name="__NN129">#REF!</definedName>
    <definedName name="__NN13" localSheetId="23">#REF!</definedName>
    <definedName name="__NN13">#REF!</definedName>
    <definedName name="__NN130" localSheetId="23">#REF!</definedName>
    <definedName name="__NN130">#REF!</definedName>
    <definedName name="__NN131" localSheetId="23">#REF!</definedName>
    <definedName name="__NN131">#REF!</definedName>
    <definedName name="__NN132" localSheetId="23">#REF!</definedName>
    <definedName name="__NN132">#REF!</definedName>
    <definedName name="__NN133" localSheetId="23">#REF!</definedName>
    <definedName name="__NN133">#REF!</definedName>
    <definedName name="__NN134" localSheetId="23">#REF!</definedName>
    <definedName name="__NN134">#REF!</definedName>
    <definedName name="__NN135" localSheetId="23">#REF!</definedName>
    <definedName name="__NN135">#REF!</definedName>
    <definedName name="__NN136" localSheetId="23">#REF!</definedName>
    <definedName name="__NN136">#REF!</definedName>
    <definedName name="__NN137" localSheetId="23">#REF!</definedName>
    <definedName name="__NN137">#REF!</definedName>
    <definedName name="__NN138" localSheetId="23">#REF!</definedName>
    <definedName name="__NN138">#REF!</definedName>
    <definedName name="__NN139" localSheetId="23">#REF!</definedName>
    <definedName name="__NN139">#REF!</definedName>
    <definedName name="__NN14" localSheetId="23">#REF!</definedName>
    <definedName name="__NN14">#REF!</definedName>
    <definedName name="__NN140" localSheetId="23">#REF!</definedName>
    <definedName name="__NN140">#REF!</definedName>
    <definedName name="__NN141" localSheetId="23">#REF!</definedName>
    <definedName name="__NN141">#REF!</definedName>
    <definedName name="__NN142" localSheetId="23">#REF!</definedName>
    <definedName name="__NN142">#REF!</definedName>
    <definedName name="__NN143" localSheetId="23">#REF!</definedName>
    <definedName name="__NN143">#REF!</definedName>
    <definedName name="__NN144" localSheetId="23">#REF!</definedName>
    <definedName name="__NN144">#REF!</definedName>
    <definedName name="__NN145" localSheetId="23">#REF!</definedName>
    <definedName name="__NN145">#REF!</definedName>
    <definedName name="__NN146" localSheetId="23">#REF!</definedName>
    <definedName name="__NN146">#REF!</definedName>
    <definedName name="__NN147" localSheetId="23">#REF!</definedName>
    <definedName name="__NN147">#REF!</definedName>
    <definedName name="__NN148" localSheetId="23">#REF!</definedName>
    <definedName name="__NN148">#REF!</definedName>
    <definedName name="__NN149" localSheetId="23">#REF!</definedName>
    <definedName name="__NN149">#REF!</definedName>
    <definedName name="__NN15" localSheetId="23">#REF!</definedName>
    <definedName name="__NN15">#REF!</definedName>
    <definedName name="__NN150" localSheetId="23">#REF!</definedName>
    <definedName name="__NN150">#REF!</definedName>
    <definedName name="__NN151" localSheetId="23">#REF!</definedName>
    <definedName name="__NN151">#REF!</definedName>
    <definedName name="__NN152" localSheetId="23">#REF!</definedName>
    <definedName name="__NN152">#REF!</definedName>
    <definedName name="__NN153" localSheetId="23">#REF!</definedName>
    <definedName name="__NN153">#REF!</definedName>
    <definedName name="__NN154" localSheetId="23">#REF!</definedName>
    <definedName name="__NN154">#REF!</definedName>
    <definedName name="__NN156" localSheetId="23">#REF!</definedName>
    <definedName name="__NN156">#REF!</definedName>
    <definedName name="__NN157" localSheetId="23">#REF!</definedName>
    <definedName name="__NN157">#REF!</definedName>
    <definedName name="__NN158" localSheetId="23">#REF!</definedName>
    <definedName name="__NN158">#REF!</definedName>
    <definedName name="__NN159" localSheetId="23">#REF!</definedName>
    <definedName name="__NN159">#REF!</definedName>
    <definedName name="__NN16" localSheetId="23">#REF!</definedName>
    <definedName name="__NN16">#REF!</definedName>
    <definedName name="__NN160" localSheetId="23">#REF!</definedName>
    <definedName name="__NN160">#REF!</definedName>
    <definedName name="__NN161" localSheetId="23">#REF!</definedName>
    <definedName name="__NN161">#REF!</definedName>
    <definedName name="__NN162" localSheetId="23">#REF!</definedName>
    <definedName name="__NN162">#REF!</definedName>
    <definedName name="__NN163" localSheetId="23">#REF!</definedName>
    <definedName name="__NN163">#REF!</definedName>
    <definedName name="__NN164" localSheetId="23">#REF!</definedName>
    <definedName name="__NN164">#REF!</definedName>
    <definedName name="__NN165" localSheetId="23">#REF!</definedName>
    <definedName name="__NN165">#REF!</definedName>
    <definedName name="__NN166" localSheetId="23">#REF!</definedName>
    <definedName name="__NN166">#REF!</definedName>
    <definedName name="__NN167" localSheetId="23">#REF!</definedName>
    <definedName name="__NN167">#REF!</definedName>
    <definedName name="__NN168" localSheetId="23">#REF!</definedName>
    <definedName name="__NN168">#REF!</definedName>
    <definedName name="__NN169" localSheetId="23">#REF!</definedName>
    <definedName name="__NN169">#REF!</definedName>
    <definedName name="__NN17" localSheetId="23">#REF!</definedName>
    <definedName name="__NN17">#REF!</definedName>
    <definedName name="__NN170" localSheetId="23">#REF!</definedName>
    <definedName name="__NN170">#REF!</definedName>
    <definedName name="__NN171" localSheetId="23">#REF!</definedName>
    <definedName name="__NN171">#REF!</definedName>
    <definedName name="__NN172" localSheetId="23">#REF!</definedName>
    <definedName name="__NN172">#REF!</definedName>
    <definedName name="__NN173" localSheetId="23">#REF!</definedName>
    <definedName name="__NN173">#REF!</definedName>
    <definedName name="__NN174" localSheetId="23">#REF!</definedName>
    <definedName name="__NN174">#REF!</definedName>
    <definedName name="__NN175" localSheetId="23">#REF!</definedName>
    <definedName name="__NN175">#REF!</definedName>
    <definedName name="__NN176" localSheetId="23">#REF!</definedName>
    <definedName name="__NN176">#REF!</definedName>
    <definedName name="__NN177" localSheetId="23">#REF!</definedName>
    <definedName name="__NN177">#REF!</definedName>
    <definedName name="__NN178" localSheetId="23">#REF!</definedName>
    <definedName name="__NN178">#REF!</definedName>
    <definedName name="__NN179" localSheetId="23">#REF!</definedName>
    <definedName name="__NN179">#REF!</definedName>
    <definedName name="__NN18" localSheetId="23">#REF!</definedName>
    <definedName name="__NN18">#REF!</definedName>
    <definedName name="__NN180" localSheetId="23">#REF!</definedName>
    <definedName name="__NN180">#REF!</definedName>
    <definedName name="__NN181" localSheetId="23">#REF!</definedName>
    <definedName name="__NN181">#REF!</definedName>
    <definedName name="__NN182" localSheetId="23">#REF!</definedName>
    <definedName name="__NN182">#REF!</definedName>
    <definedName name="__NN183" localSheetId="23">#REF!</definedName>
    <definedName name="__NN183">#REF!</definedName>
    <definedName name="__NN184" localSheetId="23">#REF!</definedName>
    <definedName name="__NN184">#REF!</definedName>
    <definedName name="__NN185" localSheetId="23">#REF!</definedName>
    <definedName name="__NN185">#REF!</definedName>
    <definedName name="__NN186" localSheetId="23">#REF!</definedName>
    <definedName name="__NN186">#REF!</definedName>
    <definedName name="__NN187" localSheetId="23">#REF!</definedName>
    <definedName name="__NN187">#REF!</definedName>
    <definedName name="__NN188" localSheetId="23">#REF!</definedName>
    <definedName name="__NN188">#REF!</definedName>
    <definedName name="__NN189" localSheetId="23">#REF!</definedName>
    <definedName name="__NN189">#REF!</definedName>
    <definedName name="__NN19" localSheetId="23">#REF!</definedName>
    <definedName name="__NN19">#REF!</definedName>
    <definedName name="__NN190" localSheetId="23">#REF!</definedName>
    <definedName name="__NN190">#REF!</definedName>
    <definedName name="__NN191" localSheetId="23">#REF!</definedName>
    <definedName name="__NN191">#REF!</definedName>
    <definedName name="__NN192" localSheetId="23">#REF!</definedName>
    <definedName name="__NN192">#REF!</definedName>
    <definedName name="__NN193" localSheetId="23">#REF!</definedName>
    <definedName name="__NN193">#REF!</definedName>
    <definedName name="__NN194" localSheetId="23">#REF!</definedName>
    <definedName name="__NN194">#REF!</definedName>
    <definedName name="__NN195" localSheetId="23">#REF!</definedName>
    <definedName name="__NN195">#REF!</definedName>
    <definedName name="__NN196" localSheetId="23">#REF!</definedName>
    <definedName name="__NN196">#REF!</definedName>
    <definedName name="__NN197" localSheetId="23">#REF!</definedName>
    <definedName name="__NN197">#REF!</definedName>
    <definedName name="__NN198" localSheetId="23">#REF!</definedName>
    <definedName name="__NN198">#REF!</definedName>
    <definedName name="__NN199" localSheetId="23">#REF!</definedName>
    <definedName name="__NN199">#REF!</definedName>
    <definedName name="__NN2" localSheetId="23">#REF!</definedName>
    <definedName name="__NN2">#REF!</definedName>
    <definedName name="__NN20" localSheetId="23">#REF!</definedName>
    <definedName name="__NN20">#REF!</definedName>
    <definedName name="__NN200" localSheetId="23">#REF!</definedName>
    <definedName name="__NN200">#REF!</definedName>
    <definedName name="__NN201" localSheetId="23">#REF!</definedName>
    <definedName name="__NN201">#REF!</definedName>
    <definedName name="__NN202" localSheetId="23">#REF!</definedName>
    <definedName name="__NN202">#REF!</definedName>
    <definedName name="__NN203" localSheetId="23">#REF!</definedName>
    <definedName name="__NN203">#REF!</definedName>
    <definedName name="__NN204" localSheetId="23">#REF!</definedName>
    <definedName name="__NN204">#REF!</definedName>
    <definedName name="__NN205" localSheetId="23">#REF!</definedName>
    <definedName name="__NN205">#REF!</definedName>
    <definedName name="__NN206" localSheetId="23">#REF!</definedName>
    <definedName name="__NN206">#REF!</definedName>
    <definedName name="__NN207" localSheetId="23">#REF!</definedName>
    <definedName name="__NN207">#REF!</definedName>
    <definedName name="__NN208" localSheetId="23">#REF!</definedName>
    <definedName name="__NN208">#REF!</definedName>
    <definedName name="__NN209" localSheetId="23">#REF!</definedName>
    <definedName name="__NN209">#REF!</definedName>
    <definedName name="__NN21" localSheetId="23">#REF!</definedName>
    <definedName name="__NN21">#REF!</definedName>
    <definedName name="__NN210" localSheetId="23">#REF!</definedName>
    <definedName name="__NN210">#REF!</definedName>
    <definedName name="__NN211" localSheetId="23">#REF!</definedName>
    <definedName name="__NN211">#REF!</definedName>
    <definedName name="__NN212" localSheetId="23">#REF!</definedName>
    <definedName name="__NN212">#REF!</definedName>
    <definedName name="__NN213" localSheetId="23">#REF!</definedName>
    <definedName name="__NN213">#REF!</definedName>
    <definedName name="__NN214" localSheetId="23">#REF!</definedName>
    <definedName name="__NN214">#REF!</definedName>
    <definedName name="__NN215" localSheetId="23">#REF!</definedName>
    <definedName name="__NN215">#REF!</definedName>
    <definedName name="__NN216" localSheetId="23">#REF!</definedName>
    <definedName name="__NN216">#REF!</definedName>
    <definedName name="__NN217" localSheetId="23">#REF!</definedName>
    <definedName name="__NN217">#REF!</definedName>
    <definedName name="__NN218" localSheetId="23">#REF!</definedName>
    <definedName name="__NN218">#REF!</definedName>
    <definedName name="__NN219" localSheetId="23">#REF!</definedName>
    <definedName name="__NN219">#REF!</definedName>
    <definedName name="__NN22" localSheetId="23">#REF!</definedName>
    <definedName name="__NN22">#REF!</definedName>
    <definedName name="__NN220" localSheetId="23">#REF!</definedName>
    <definedName name="__NN220">#REF!</definedName>
    <definedName name="__NN221" localSheetId="23">#REF!</definedName>
    <definedName name="__NN221">#REF!</definedName>
    <definedName name="__NN222" localSheetId="23">#REF!</definedName>
    <definedName name="__NN222">#REF!</definedName>
    <definedName name="__NN223" localSheetId="23">#REF!</definedName>
    <definedName name="__NN223">#REF!</definedName>
    <definedName name="__NN224" localSheetId="23">#REF!</definedName>
    <definedName name="__NN224">#REF!</definedName>
    <definedName name="__NN225" localSheetId="23">#REF!</definedName>
    <definedName name="__NN225">#REF!</definedName>
    <definedName name="__NN226" localSheetId="23">#REF!</definedName>
    <definedName name="__NN226">#REF!</definedName>
    <definedName name="__NN227" localSheetId="23">#REF!</definedName>
    <definedName name="__NN227">#REF!</definedName>
    <definedName name="__NN228" localSheetId="23">#REF!</definedName>
    <definedName name="__NN228">#REF!</definedName>
    <definedName name="__NN229" localSheetId="23">#REF!</definedName>
    <definedName name="__NN229">#REF!</definedName>
    <definedName name="__NN23" localSheetId="23">#REF!</definedName>
    <definedName name="__NN23">#REF!</definedName>
    <definedName name="__NN230" localSheetId="23">#REF!</definedName>
    <definedName name="__NN230">#REF!</definedName>
    <definedName name="__nn231" localSheetId="23">#REF!</definedName>
    <definedName name="__nn231">#REF!</definedName>
    <definedName name="__NN232" localSheetId="23">#REF!</definedName>
    <definedName name="__NN232">#REF!</definedName>
    <definedName name="__NN233" localSheetId="23">#REF!</definedName>
    <definedName name="__NN233">#REF!</definedName>
    <definedName name="__NN234" localSheetId="23">#REF!</definedName>
    <definedName name="__NN234">#REF!</definedName>
    <definedName name="__NN235" localSheetId="23">#REF!</definedName>
    <definedName name="__NN235">#REF!</definedName>
    <definedName name="__NN236" localSheetId="23">#REF!</definedName>
    <definedName name="__NN236">#REF!</definedName>
    <definedName name="__NN237" localSheetId="23">#REF!</definedName>
    <definedName name="__NN237">#REF!</definedName>
    <definedName name="__NN238" localSheetId="23">#REF!</definedName>
    <definedName name="__NN238">#REF!</definedName>
    <definedName name="__NN239" localSheetId="23">#REF!</definedName>
    <definedName name="__NN239">#REF!</definedName>
    <definedName name="__NN24" localSheetId="23">#REF!</definedName>
    <definedName name="__NN24">#REF!</definedName>
    <definedName name="__NN25" localSheetId="23">#REF!</definedName>
    <definedName name="__NN25">#REF!</definedName>
    <definedName name="__NN26" localSheetId="23">#REF!</definedName>
    <definedName name="__NN26">#REF!</definedName>
    <definedName name="__NN27" localSheetId="23">#REF!</definedName>
    <definedName name="__NN27">#REF!</definedName>
    <definedName name="__NN28" localSheetId="23">#REF!</definedName>
    <definedName name="__NN28">#REF!</definedName>
    <definedName name="__NN29" localSheetId="23">#REF!</definedName>
    <definedName name="__NN29">#REF!</definedName>
    <definedName name="__NN3" localSheetId="23">#REF!</definedName>
    <definedName name="__NN3">#REF!</definedName>
    <definedName name="__NN30" localSheetId="23">#REF!</definedName>
    <definedName name="__NN30">#REF!</definedName>
    <definedName name="__NN31" localSheetId="23">#REF!</definedName>
    <definedName name="__NN31">#REF!</definedName>
    <definedName name="__NN32" localSheetId="23">#REF!</definedName>
    <definedName name="__NN32">#REF!</definedName>
    <definedName name="__NN33" localSheetId="23">#REF!</definedName>
    <definedName name="__NN33">#REF!</definedName>
    <definedName name="__NN34" localSheetId="23">#REF!</definedName>
    <definedName name="__NN34">#REF!</definedName>
    <definedName name="__NN35" localSheetId="23">#REF!</definedName>
    <definedName name="__NN35">#REF!</definedName>
    <definedName name="__NN36" localSheetId="23">#REF!</definedName>
    <definedName name="__NN36">#REF!</definedName>
    <definedName name="__NN37" localSheetId="23">#REF!</definedName>
    <definedName name="__NN37">#REF!</definedName>
    <definedName name="__NN38" localSheetId="23">#REF!</definedName>
    <definedName name="__NN38">#REF!</definedName>
    <definedName name="__NN39" localSheetId="23">#REF!</definedName>
    <definedName name="__NN39">#REF!</definedName>
    <definedName name="__NN4" localSheetId="23">#REF!</definedName>
    <definedName name="__NN4">#REF!</definedName>
    <definedName name="__NN40" localSheetId="23">#REF!</definedName>
    <definedName name="__NN40">#REF!</definedName>
    <definedName name="__NN42" localSheetId="23">#REF!</definedName>
    <definedName name="__NN42">#REF!</definedName>
    <definedName name="__NN43" localSheetId="23">#REF!</definedName>
    <definedName name="__NN43">#REF!</definedName>
    <definedName name="__NN44" localSheetId="23">#REF!</definedName>
    <definedName name="__NN44">#REF!</definedName>
    <definedName name="__NN45" localSheetId="23">#REF!</definedName>
    <definedName name="__NN45">#REF!</definedName>
    <definedName name="__NN46" localSheetId="23">#REF!</definedName>
    <definedName name="__NN46">#REF!</definedName>
    <definedName name="__NN47" localSheetId="23">#REF!</definedName>
    <definedName name="__NN47">#REF!</definedName>
    <definedName name="__NN48" localSheetId="23">#REF!</definedName>
    <definedName name="__NN48">#REF!</definedName>
    <definedName name="__NN49" localSheetId="23">#REF!</definedName>
    <definedName name="__NN49">#REF!</definedName>
    <definedName name="__NN5" localSheetId="23">#REF!</definedName>
    <definedName name="__NN5">#REF!</definedName>
    <definedName name="__NN50" localSheetId="23">#REF!</definedName>
    <definedName name="__NN50">#REF!</definedName>
    <definedName name="__NN51" localSheetId="23">#REF!</definedName>
    <definedName name="__NN51">#REF!</definedName>
    <definedName name="__NN52" localSheetId="23">#REF!</definedName>
    <definedName name="__NN52">#REF!</definedName>
    <definedName name="__NN53" localSheetId="23">#REF!</definedName>
    <definedName name="__NN53">#REF!</definedName>
    <definedName name="__NN54" localSheetId="23">#REF!</definedName>
    <definedName name="__NN54">#REF!</definedName>
    <definedName name="__NN55" localSheetId="23">#REF!</definedName>
    <definedName name="__NN55">#REF!</definedName>
    <definedName name="__NN56" localSheetId="23">#REF!</definedName>
    <definedName name="__NN56">#REF!</definedName>
    <definedName name="__NN57" localSheetId="23">#REF!</definedName>
    <definedName name="__NN57">#REF!</definedName>
    <definedName name="__NN58" localSheetId="23">#REF!</definedName>
    <definedName name="__NN58">#REF!</definedName>
    <definedName name="__NN59" localSheetId="23">#REF!</definedName>
    <definedName name="__NN59">#REF!</definedName>
    <definedName name="__NN6" localSheetId="23">#REF!</definedName>
    <definedName name="__NN6">#REF!</definedName>
    <definedName name="__NN60" localSheetId="23">#REF!</definedName>
    <definedName name="__NN60">#REF!</definedName>
    <definedName name="__NN61" localSheetId="23">#REF!</definedName>
    <definedName name="__NN61">#REF!</definedName>
    <definedName name="__NN62" localSheetId="23">#REF!</definedName>
    <definedName name="__NN62">#REF!</definedName>
    <definedName name="__NN63" localSheetId="23">#REF!</definedName>
    <definedName name="__NN63">#REF!</definedName>
    <definedName name="__NN64" localSheetId="23">#REF!</definedName>
    <definedName name="__NN64">#REF!</definedName>
    <definedName name="__NN65" localSheetId="23">#REF!</definedName>
    <definedName name="__NN65">#REF!</definedName>
    <definedName name="__NN66" localSheetId="23">#REF!</definedName>
    <definedName name="__NN66">#REF!</definedName>
    <definedName name="__NN67" localSheetId="23">#REF!</definedName>
    <definedName name="__NN67">#REF!</definedName>
    <definedName name="__NN68" localSheetId="23">#REF!</definedName>
    <definedName name="__NN68">#REF!</definedName>
    <definedName name="__NN69" localSheetId="23">#REF!</definedName>
    <definedName name="__NN69">#REF!</definedName>
    <definedName name="__NN7" localSheetId="23">#REF!</definedName>
    <definedName name="__NN7">#REF!</definedName>
    <definedName name="__NN70" localSheetId="23">#REF!</definedName>
    <definedName name="__NN70">#REF!</definedName>
    <definedName name="__NN71" localSheetId="23">#REF!</definedName>
    <definedName name="__NN71">#REF!</definedName>
    <definedName name="__NN72" localSheetId="23">#REF!</definedName>
    <definedName name="__NN72">#REF!</definedName>
    <definedName name="__NN73" localSheetId="23">#REF!</definedName>
    <definedName name="__NN73">#REF!</definedName>
    <definedName name="__NN74" localSheetId="23">#REF!</definedName>
    <definedName name="__NN74">#REF!</definedName>
    <definedName name="__NN75" localSheetId="23">#REF!</definedName>
    <definedName name="__NN75">#REF!</definedName>
    <definedName name="__NN76" localSheetId="23">#REF!</definedName>
    <definedName name="__NN76">#REF!</definedName>
    <definedName name="__NN77" localSheetId="23">#REF!</definedName>
    <definedName name="__NN77">#REF!</definedName>
    <definedName name="__NN78" localSheetId="23">#REF!</definedName>
    <definedName name="__NN78">#REF!</definedName>
    <definedName name="__NN79" localSheetId="23">#REF!</definedName>
    <definedName name="__NN79">#REF!</definedName>
    <definedName name="__NN8" localSheetId="23">#REF!</definedName>
    <definedName name="__NN8">#REF!</definedName>
    <definedName name="__NN80" localSheetId="23">#REF!</definedName>
    <definedName name="__NN80">#REF!</definedName>
    <definedName name="__NN81" localSheetId="23">#REF!</definedName>
    <definedName name="__NN81">#REF!</definedName>
    <definedName name="__NN82" localSheetId="23">#REF!</definedName>
    <definedName name="__NN82">#REF!</definedName>
    <definedName name="__NN83" localSheetId="23">#REF!</definedName>
    <definedName name="__NN83">#REF!</definedName>
    <definedName name="__NN84" localSheetId="23">#REF!</definedName>
    <definedName name="__NN84">#REF!</definedName>
    <definedName name="__NN85" localSheetId="23">#REF!</definedName>
    <definedName name="__NN85">#REF!</definedName>
    <definedName name="__NN86" localSheetId="23">#REF!</definedName>
    <definedName name="__NN86">#REF!</definedName>
    <definedName name="__NN87" localSheetId="23">#REF!</definedName>
    <definedName name="__NN87">#REF!</definedName>
    <definedName name="__NN88" localSheetId="23">#REF!</definedName>
    <definedName name="__NN88">#REF!</definedName>
    <definedName name="__NN89" localSheetId="23">#REF!</definedName>
    <definedName name="__NN89">#REF!</definedName>
    <definedName name="__NN9" localSheetId="23">#REF!</definedName>
    <definedName name="__NN9">#REF!</definedName>
    <definedName name="__NN90" localSheetId="23">#REF!</definedName>
    <definedName name="__NN90">#REF!</definedName>
    <definedName name="__NN91" localSheetId="23">#REF!</definedName>
    <definedName name="__NN91">#REF!</definedName>
    <definedName name="__NN92" localSheetId="23">#REF!</definedName>
    <definedName name="__NN92">#REF!</definedName>
    <definedName name="__NN93" localSheetId="23">#REF!</definedName>
    <definedName name="__NN93">#REF!</definedName>
    <definedName name="__NN94" localSheetId="23">#REF!</definedName>
    <definedName name="__NN94">#REF!</definedName>
    <definedName name="__NN95" localSheetId="23">#REF!</definedName>
    <definedName name="__NN95">#REF!</definedName>
    <definedName name="__NN96" localSheetId="23">#REF!</definedName>
    <definedName name="__NN96">#REF!</definedName>
    <definedName name="__NN97" localSheetId="23">#REF!</definedName>
    <definedName name="__NN97">#REF!</definedName>
    <definedName name="__NN98" localSheetId="23">#REF!</definedName>
    <definedName name="__NN98">#REF!</definedName>
    <definedName name="__NN99" localSheetId="23">#REF!</definedName>
    <definedName name="__NN99">#REF!</definedName>
    <definedName name="__NO1" localSheetId="23">#REF!</definedName>
    <definedName name="__NO1">#REF!</definedName>
    <definedName name="__NO10" localSheetId="23">#REF!</definedName>
    <definedName name="__NO10">#REF!</definedName>
    <definedName name="__NO100" localSheetId="23">#REF!</definedName>
    <definedName name="__NO100">#REF!</definedName>
    <definedName name="__NO101" localSheetId="23">#REF!</definedName>
    <definedName name="__NO101">#REF!</definedName>
    <definedName name="__NO102" localSheetId="23">#REF!</definedName>
    <definedName name="__NO102">#REF!</definedName>
    <definedName name="__NO103" localSheetId="23">#REF!</definedName>
    <definedName name="__NO103">#REF!</definedName>
    <definedName name="__NO104" localSheetId="23">#REF!</definedName>
    <definedName name="__NO104">#REF!</definedName>
    <definedName name="__NO105" localSheetId="23">#REF!</definedName>
    <definedName name="__NO105">#REF!</definedName>
    <definedName name="__NO106" localSheetId="23">#REF!</definedName>
    <definedName name="__NO106">#REF!</definedName>
    <definedName name="__NO107" localSheetId="23">#REF!</definedName>
    <definedName name="__NO107">#REF!</definedName>
    <definedName name="__NO108" localSheetId="23">#REF!</definedName>
    <definedName name="__NO108">#REF!</definedName>
    <definedName name="__NO109" localSheetId="23">#REF!</definedName>
    <definedName name="__NO109">#REF!</definedName>
    <definedName name="__NO11" localSheetId="23">#REF!</definedName>
    <definedName name="__NO11">#REF!</definedName>
    <definedName name="__NO110" localSheetId="23">#REF!</definedName>
    <definedName name="__NO110">#REF!</definedName>
    <definedName name="__NO111" localSheetId="23">#REF!</definedName>
    <definedName name="__NO111">#REF!</definedName>
    <definedName name="__NO112" localSheetId="23">#REF!</definedName>
    <definedName name="__NO112">#REF!</definedName>
    <definedName name="__NO113" localSheetId="23">#REF!</definedName>
    <definedName name="__NO113">#REF!</definedName>
    <definedName name="__NO114" localSheetId="23">#REF!</definedName>
    <definedName name="__NO114">#REF!</definedName>
    <definedName name="__NO115" localSheetId="23">#REF!</definedName>
    <definedName name="__NO115">#REF!</definedName>
    <definedName name="__NO116" localSheetId="23">#REF!</definedName>
    <definedName name="__NO116">#REF!</definedName>
    <definedName name="__NO117" localSheetId="23">#REF!</definedName>
    <definedName name="__NO117">#REF!</definedName>
    <definedName name="__NO118" localSheetId="23">#REF!</definedName>
    <definedName name="__NO118">#REF!</definedName>
    <definedName name="__NO119" localSheetId="23">#REF!</definedName>
    <definedName name="__NO119">#REF!</definedName>
    <definedName name="__NO12" localSheetId="23">#REF!</definedName>
    <definedName name="__NO12">#REF!</definedName>
    <definedName name="__NO120" localSheetId="23">#REF!</definedName>
    <definedName name="__NO120">#REF!</definedName>
    <definedName name="__NO121" localSheetId="23">#REF!</definedName>
    <definedName name="__NO121">#REF!</definedName>
    <definedName name="__NO122" localSheetId="23">#REF!</definedName>
    <definedName name="__NO122">#REF!</definedName>
    <definedName name="__NO123" localSheetId="23">#REF!</definedName>
    <definedName name="__NO123">#REF!</definedName>
    <definedName name="__NO124" localSheetId="23">#REF!</definedName>
    <definedName name="__NO124">#REF!</definedName>
    <definedName name="__NO125" localSheetId="23">#REF!</definedName>
    <definedName name="__NO125">#REF!</definedName>
    <definedName name="__NO126" localSheetId="23">#REF!</definedName>
    <definedName name="__NO126">#REF!</definedName>
    <definedName name="__NO127" localSheetId="23">#REF!</definedName>
    <definedName name="__NO127">#REF!</definedName>
    <definedName name="__NO128" localSheetId="23">#REF!</definedName>
    <definedName name="__NO128">#REF!</definedName>
    <definedName name="__NO129" localSheetId="23">#REF!</definedName>
    <definedName name="__NO129">#REF!</definedName>
    <definedName name="__NO13" localSheetId="23">#REF!</definedName>
    <definedName name="__NO13">#REF!</definedName>
    <definedName name="__NO130" localSheetId="23">#REF!</definedName>
    <definedName name="__NO130">#REF!</definedName>
    <definedName name="__NO131" localSheetId="23">#REF!</definedName>
    <definedName name="__NO131">#REF!</definedName>
    <definedName name="__NO132" localSheetId="23">#REF!</definedName>
    <definedName name="__NO132">#REF!</definedName>
    <definedName name="__NO133" localSheetId="23">#REF!</definedName>
    <definedName name="__NO133">#REF!</definedName>
    <definedName name="__NO134" localSheetId="23">#REF!</definedName>
    <definedName name="__NO134">#REF!</definedName>
    <definedName name="__NO135" localSheetId="23">#REF!</definedName>
    <definedName name="__NO135">#REF!</definedName>
    <definedName name="__NO136" localSheetId="23">#REF!</definedName>
    <definedName name="__NO136">#REF!</definedName>
    <definedName name="__NO137" localSheetId="23">#REF!</definedName>
    <definedName name="__NO137">#REF!</definedName>
    <definedName name="__NO138" localSheetId="23">#REF!</definedName>
    <definedName name="__NO138">#REF!</definedName>
    <definedName name="__NO139" localSheetId="23">#REF!</definedName>
    <definedName name="__NO139">#REF!</definedName>
    <definedName name="__NO14" localSheetId="23">#REF!</definedName>
    <definedName name="__NO14">#REF!</definedName>
    <definedName name="__NO140" localSheetId="23">#REF!</definedName>
    <definedName name="__NO140">#REF!</definedName>
    <definedName name="__NO141" localSheetId="23">#REF!</definedName>
    <definedName name="__NO141">#REF!</definedName>
    <definedName name="__NO142" localSheetId="23">#REF!</definedName>
    <definedName name="__NO142">#REF!</definedName>
    <definedName name="__NO143" localSheetId="23">#REF!</definedName>
    <definedName name="__NO143">#REF!</definedName>
    <definedName name="__NO144" localSheetId="23">#REF!</definedName>
    <definedName name="__NO144">#REF!</definedName>
    <definedName name="__NO145" localSheetId="23">#REF!</definedName>
    <definedName name="__NO145">#REF!</definedName>
    <definedName name="__NO146" localSheetId="23">#REF!</definedName>
    <definedName name="__NO146">#REF!</definedName>
    <definedName name="__NO147" localSheetId="23">#REF!</definedName>
    <definedName name="__NO147">#REF!</definedName>
    <definedName name="__NO148" localSheetId="23">#REF!</definedName>
    <definedName name="__NO148">#REF!</definedName>
    <definedName name="__NO149" localSheetId="23">#REF!</definedName>
    <definedName name="__NO149">#REF!</definedName>
    <definedName name="__NO15" localSheetId="23">#REF!</definedName>
    <definedName name="__NO15">#REF!</definedName>
    <definedName name="__NO150" localSheetId="23">#REF!</definedName>
    <definedName name="__NO150">#REF!</definedName>
    <definedName name="__NO151" localSheetId="23">#REF!</definedName>
    <definedName name="__NO151">#REF!</definedName>
    <definedName name="__NO152" localSheetId="23">#REF!</definedName>
    <definedName name="__NO152">#REF!</definedName>
    <definedName name="__NO153" localSheetId="23">#REF!</definedName>
    <definedName name="__NO153">#REF!</definedName>
    <definedName name="__NO154" localSheetId="23">#REF!</definedName>
    <definedName name="__NO154">#REF!</definedName>
    <definedName name="__NO156" localSheetId="23">#REF!</definedName>
    <definedName name="__NO156">#REF!</definedName>
    <definedName name="__NO157" localSheetId="23">#REF!</definedName>
    <definedName name="__NO157">#REF!</definedName>
    <definedName name="__NO158" localSheetId="23">#REF!</definedName>
    <definedName name="__NO158">#REF!</definedName>
    <definedName name="__NO159" localSheetId="23">#REF!</definedName>
    <definedName name="__NO159">#REF!</definedName>
    <definedName name="__NO16" localSheetId="23">#REF!</definedName>
    <definedName name="__NO16">#REF!</definedName>
    <definedName name="__NO160" localSheetId="23">#REF!</definedName>
    <definedName name="__NO160">#REF!</definedName>
    <definedName name="__NO161" localSheetId="23">#REF!</definedName>
    <definedName name="__NO161">#REF!</definedName>
    <definedName name="__NO162" localSheetId="23">#REF!</definedName>
    <definedName name="__NO162">#REF!</definedName>
    <definedName name="__NO163" localSheetId="23">#REF!</definedName>
    <definedName name="__NO163">#REF!</definedName>
    <definedName name="__NO164" localSheetId="23">#REF!</definedName>
    <definedName name="__NO164">#REF!</definedName>
    <definedName name="__NO165" localSheetId="23">#REF!</definedName>
    <definedName name="__NO165">#REF!</definedName>
    <definedName name="__NO166" localSheetId="23">#REF!</definedName>
    <definedName name="__NO166">#REF!</definedName>
    <definedName name="__NO167" localSheetId="23">#REF!</definedName>
    <definedName name="__NO167">#REF!</definedName>
    <definedName name="__NO168" localSheetId="23">#REF!</definedName>
    <definedName name="__NO168">#REF!</definedName>
    <definedName name="__NO169" localSheetId="23">#REF!</definedName>
    <definedName name="__NO169">#REF!</definedName>
    <definedName name="__NO17" localSheetId="23">#REF!</definedName>
    <definedName name="__NO17">#REF!</definedName>
    <definedName name="__NO170" localSheetId="23">#REF!</definedName>
    <definedName name="__NO170">#REF!</definedName>
    <definedName name="__NO171" localSheetId="23">#REF!</definedName>
    <definedName name="__NO171">#REF!</definedName>
    <definedName name="__NO172" localSheetId="23">#REF!</definedName>
    <definedName name="__NO172">#REF!</definedName>
    <definedName name="__NO173" localSheetId="23">#REF!</definedName>
    <definedName name="__NO173">#REF!</definedName>
    <definedName name="__NO174" localSheetId="23">#REF!</definedName>
    <definedName name="__NO174">#REF!</definedName>
    <definedName name="__NO175" localSheetId="23">#REF!</definedName>
    <definedName name="__NO175">#REF!</definedName>
    <definedName name="__NO176" localSheetId="23">#REF!</definedName>
    <definedName name="__NO176">#REF!</definedName>
    <definedName name="__NO177" localSheetId="23">#REF!</definedName>
    <definedName name="__NO177">#REF!</definedName>
    <definedName name="__NO178" localSheetId="23">#REF!</definedName>
    <definedName name="__NO178">#REF!</definedName>
    <definedName name="__NO179" localSheetId="23">#REF!</definedName>
    <definedName name="__NO179">#REF!</definedName>
    <definedName name="__NO18" localSheetId="23">#REF!</definedName>
    <definedName name="__NO18">#REF!</definedName>
    <definedName name="__NO180" localSheetId="23">#REF!</definedName>
    <definedName name="__NO180">#REF!</definedName>
    <definedName name="__NO181" localSheetId="23">#REF!</definedName>
    <definedName name="__NO181">#REF!</definedName>
    <definedName name="__NO182" localSheetId="23">#REF!</definedName>
    <definedName name="__NO182">#REF!</definedName>
    <definedName name="__NO183" localSheetId="23">#REF!</definedName>
    <definedName name="__NO183">#REF!</definedName>
    <definedName name="__NO184" localSheetId="23">#REF!</definedName>
    <definedName name="__NO184">#REF!</definedName>
    <definedName name="__NO185" localSheetId="23">#REF!</definedName>
    <definedName name="__NO185">#REF!</definedName>
    <definedName name="__NO186" localSheetId="23">#REF!</definedName>
    <definedName name="__NO186">#REF!</definedName>
    <definedName name="__NO187" localSheetId="23">#REF!</definedName>
    <definedName name="__NO187">#REF!</definedName>
    <definedName name="__NO188" localSheetId="23">#REF!</definedName>
    <definedName name="__NO188">#REF!</definedName>
    <definedName name="__NO189" localSheetId="23">#REF!</definedName>
    <definedName name="__NO189">#REF!</definedName>
    <definedName name="__NO19" localSheetId="23">#REF!</definedName>
    <definedName name="__NO19">#REF!</definedName>
    <definedName name="__NO190" localSheetId="23">#REF!</definedName>
    <definedName name="__NO190">#REF!</definedName>
    <definedName name="__NO191" localSheetId="23">#REF!</definedName>
    <definedName name="__NO191">#REF!</definedName>
    <definedName name="__NO192" localSheetId="23">#REF!</definedName>
    <definedName name="__NO192">#REF!</definedName>
    <definedName name="__NO193" localSheetId="23">#REF!</definedName>
    <definedName name="__NO193">#REF!</definedName>
    <definedName name="__NO194" localSheetId="23">#REF!</definedName>
    <definedName name="__NO194">#REF!</definedName>
    <definedName name="__NO195" localSheetId="23">#REF!</definedName>
    <definedName name="__NO195">#REF!</definedName>
    <definedName name="__NO196" localSheetId="23">#REF!</definedName>
    <definedName name="__NO196">#REF!</definedName>
    <definedName name="__NO197" localSheetId="23">#REF!</definedName>
    <definedName name="__NO197">#REF!</definedName>
    <definedName name="__NO198" localSheetId="23">#REF!</definedName>
    <definedName name="__NO198">#REF!</definedName>
    <definedName name="__NO199" localSheetId="23">#REF!</definedName>
    <definedName name="__NO199">#REF!</definedName>
    <definedName name="__NO2" localSheetId="23">#REF!</definedName>
    <definedName name="__NO2">#REF!</definedName>
    <definedName name="__NO20" localSheetId="23">#REF!</definedName>
    <definedName name="__NO20">#REF!</definedName>
    <definedName name="__NO200" localSheetId="23">#REF!</definedName>
    <definedName name="__NO200">#REF!</definedName>
    <definedName name="__NO201" localSheetId="23">#REF!</definedName>
    <definedName name="__NO201">#REF!</definedName>
    <definedName name="__NO202" localSheetId="23">#REF!</definedName>
    <definedName name="__NO202">#REF!</definedName>
    <definedName name="__NO203" localSheetId="23">#REF!</definedName>
    <definedName name="__NO203">#REF!</definedName>
    <definedName name="__NO204" localSheetId="23">#REF!</definedName>
    <definedName name="__NO204">#REF!</definedName>
    <definedName name="__NO205" localSheetId="23">#REF!</definedName>
    <definedName name="__NO205">#REF!</definedName>
    <definedName name="__NO206" localSheetId="23">#REF!</definedName>
    <definedName name="__NO206">#REF!</definedName>
    <definedName name="__NO207" localSheetId="23">#REF!</definedName>
    <definedName name="__NO207">#REF!</definedName>
    <definedName name="__NO208" localSheetId="23">#REF!</definedName>
    <definedName name="__NO208">#REF!</definedName>
    <definedName name="__NO209" localSheetId="23">#REF!</definedName>
    <definedName name="__NO209">#REF!</definedName>
    <definedName name="__NO21" localSheetId="23">#REF!</definedName>
    <definedName name="__NO21">#REF!</definedName>
    <definedName name="__NO210" localSheetId="23">#REF!</definedName>
    <definedName name="__NO210">#REF!</definedName>
    <definedName name="__NO211" localSheetId="23">#REF!</definedName>
    <definedName name="__NO211">#REF!</definedName>
    <definedName name="__NO212" localSheetId="23">#REF!</definedName>
    <definedName name="__NO212">#REF!</definedName>
    <definedName name="__NO213" localSheetId="23">#REF!</definedName>
    <definedName name="__NO213">#REF!</definedName>
    <definedName name="__NO214" localSheetId="23">#REF!</definedName>
    <definedName name="__NO214">#REF!</definedName>
    <definedName name="__NO215" localSheetId="23">#REF!</definedName>
    <definedName name="__NO215">#REF!</definedName>
    <definedName name="__NO216" localSheetId="23">#REF!</definedName>
    <definedName name="__NO216">#REF!</definedName>
    <definedName name="__NO217" localSheetId="23">#REF!</definedName>
    <definedName name="__NO217">#REF!</definedName>
    <definedName name="__NO218" localSheetId="23">#REF!</definedName>
    <definedName name="__NO218">#REF!</definedName>
    <definedName name="__NO219" localSheetId="23">#REF!</definedName>
    <definedName name="__NO219">#REF!</definedName>
    <definedName name="__NO22" localSheetId="23">#REF!</definedName>
    <definedName name="__NO22">#REF!</definedName>
    <definedName name="__NO220" localSheetId="23">#REF!</definedName>
    <definedName name="__NO220">#REF!</definedName>
    <definedName name="__NO221" localSheetId="23">#REF!</definedName>
    <definedName name="__NO221">#REF!</definedName>
    <definedName name="__NO222" localSheetId="23">#REF!</definedName>
    <definedName name="__NO222">#REF!</definedName>
    <definedName name="__NO223" localSheetId="23">#REF!</definedName>
    <definedName name="__NO223">#REF!</definedName>
    <definedName name="__NO224" localSheetId="23">#REF!</definedName>
    <definedName name="__NO224">#REF!</definedName>
    <definedName name="__NO225" localSheetId="23">#REF!</definedName>
    <definedName name="__NO225">#REF!</definedName>
    <definedName name="__NO226" localSheetId="23">#REF!</definedName>
    <definedName name="__NO226">#REF!</definedName>
    <definedName name="__NO227" localSheetId="23">#REF!</definedName>
    <definedName name="__NO227">#REF!</definedName>
    <definedName name="__NO228" localSheetId="23">#REF!</definedName>
    <definedName name="__NO228">#REF!</definedName>
    <definedName name="__NO229" localSheetId="23">#REF!</definedName>
    <definedName name="__NO229">#REF!</definedName>
    <definedName name="__NO23" localSheetId="23">#REF!</definedName>
    <definedName name="__NO23">#REF!</definedName>
    <definedName name="__NO230" localSheetId="23">#REF!</definedName>
    <definedName name="__NO230">#REF!</definedName>
    <definedName name="__no231" localSheetId="23">#REF!</definedName>
    <definedName name="__no231">#REF!</definedName>
    <definedName name="__NO232" localSheetId="23">#REF!</definedName>
    <definedName name="__NO232">#REF!</definedName>
    <definedName name="__NO233" localSheetId="23">#REF!</definedName>
    <definedName name="__NO233">#REF!</definedName>
    <definedName name="__NO234" localSheetId="23">#REF!</definedName>
    <definedName name="__NO234">#REF!</definedName>
    <definedName name="__NO235" localSheetId="23">#REF!</definedName>
    <definedName name="__NO235">#REF!</definedName>
    <definedName name="__NO236" localSheetId="23">#REF!</definedName>
    <definedName name="__NO236">#REF!</definedName>
    <definedName name="__NO237" localSheetId="23">#REF!</definedName>
    <definedName name="__NO237">#REF!</definedName>
    <definedName name="__NO238" localSheetId="23">#REF!</definedName>
    <definedName name="__NO238">#REF!</definedName>
    <definedName name="__NO239" localSheetId="23">#REF!</definedName>
    <definedName name="__NO239">#REF!</definedName>
    <definedName name="__NO24" localSheetId="23">#REF!</definedName>
    <definedName name="__NO24">#REF!</definedName>
    <definedName name="__NO25" localSheetId="23">#REF!</definedName>
    <definedName name="__NO25">#REF!</definedName>
    <definedName name="__NO26" localSheetId="23">#REF!</definedName>
    <definedName name="__NO26">#REF!</definedName>
    <definedName name="__NO27" localSheetId="23">#REF!</definedName>
    <definedName name="__NO27">#REF!</definedName>
    <definedName name="__NO28" localSheetId="23">#REF!</definedName>
    <definedName name="__NO28">#REF!</definedName>
    <definedName name="__NO29" localSheetId="23">#REF!</definedName>
    <definedName name="__NO29">#REF!</definedName>
    <definedName name="__NO3" localSheetId="23">#REF!</definedName>
    <definedName name="__NO3">#REF!</definedName>
    <definedName name="__NO30" localSheetId="23">#REF!</definedName>
    <definedName name="__NO30">#REF!</definedName>
    <definedName name="__NO31" localSheetId="23">#REF!</definedName>
    <definedName name="__NO31">#REF!</definedName>
    <definedName name="__NO32" localSheetId="23">#REF!</definedName>
    <definedName name="__NO32">#REF!</definedName>
    <definedName name="__NO33" localSheetId="23">#REF!</definedName>
    <definedName name="__NO33">#REF!</definedName>
    <definedName name="__NO34" localSheetId="23">#REF!</definedName>
    <definedName name="__NO34">#REF!</definedName>
    <definedName name="__NO35" localSheetId="23">#REF!</definedName>
    <definedName name="__NO35">#REF!</definedName>
    <definedName name="__NO36" localSheetId="23">#REF!</definedName>
    <definedName name="__NO36">#REF!</definedName>
    <definedName name="__NO37" localSheetId="23">#REF!</definedName>
    <definedName name="__NO37">#REF!</definedName>
    <definedName name="__NO38" localSheetId="23">#REF!</definedName>
    <definedName name="__NO38">#REF!</definedName>
    <definedName name="__NO39" localSheetId="23">#REF!</definedName>
    <definedName name="__NO39">#REF!</definedName>
    <definedName name="__NO4" localSheetId="23">#REF!</definedName>
    <definedName name="__NO4">#REF!</definedName>
    <definedName name="__NO40" localSheetId="23">#REF!</definedName>
    <definedName name="__NO40">#REF!</definedName>
    <definedName name="__NO42" localSheetId="23">#REF!</definedName>
    <definedName name="__NO42">#REF!</definedName>
    <definedName name="__NO43" localSheetId="23">#REF!</definedName>
    <definedName name="__NO43">#REF!</definedName>
    <definedName name="__NO44" localSheetId="23">#REF!</definedName>
    <definedName name="__NO44">#REF!</definedName>
    <definedName name="__NO45" localSheetId="23">#REF!</definedName>
    <definedName name="__NO45">#REF!</definedName>
    <definedName name="__NO46" localSheetId="23">#REF!</definedName>
    <definedName name="__NO46">#REF!</definedName>
    <definedName name="__NO47" localSheetId="23">#REF!</definedName>
    <definedName name="__NO47">#REF!</definedName>
    <definedName name="__NO48" localSheetId="23">#REF!</definedName>
    <definedName name="__NO48">#REF!</definedName>
    <definedName name="__NO49" localSheetId="23">#REF!</definedName>
    <definedName name="__NO49">#REF!</definedName>
    <definedName name="__NO5" localSheetId="23">#REF!</definedName>
    <definedName name="__NO5">#REF!</definedName>
    <definedName name="__NO50" localSheetId="23">#REF!</definedName>
    <definedName name="__NO50">#REF!</definedName>
    <definedName name="__NO51" localSheetId="23">#REF!</definedName>
    <definedName name="__NO51">#REF!</definedName>
    <definedName name="__NO52" localSheetId="23">#REF!</definedName>
    <definedName name="__NO52">#REF!</definedName>
    <definedName name="__NO53" localSheetId="23">#REF!</definedName>
    <definedName name="__NO53">#REF!</definedName>
    <definedName name="__NO54" localSheetId="23">#REF!</definedName>
    <definedName name="__NO54">#REF!</definedName>
    <definedName name="__NO55" localSheetId="23">#REF!</definedName>
    <definedName name="__NO55">#REF!</definedName>
    <definedName name="__NO56" localSheetId="23">#REF!</definedName>
    <definedName name="__NO56">#REF!</definedName>
    <definedName name="__NO57" localSheetId="23">#REF!</definedName>
    <definedName name="__NO57">#REF!</definedName>
    <definedName name="__NO58" localSheetId="23">#REF!</definedName>
    <definedName name="__NO58">#REF!</definedName>
    <definedName name="__NO59" localSheetId="23">#REF!</definedName>
    <definedName name="__NO59">#REF!</definedName>
    <definedName name="__NO6" localSheetId="23">#REF!</definedName>
    <definedName name="__NO6">#REF!</definedName>
    <definedName name="__NO60" localSheetId="23">#REF!</definedName>
    <definedName name="__NO60">#REF!</definedName>
    <definedName name="__NO61" localSheetId="23">#REF!</definedName>
    <definedName name="__NO61">#REF!</definedName>
    <definedName name="__NO62" localSheetId="23">#REF!</definedName>
    <definedName name="__NO62">#REF!</definedName>
    <definedName name="__NO63" localSheetId="23">#REF!</definedName>
    <definedName name="__NO63">#REF!</definedName>
    <definedName name="__NO64" localSheetId="23">#REF!</definedName>
    <definedName name="__NO64">#REF!</definedName>
    <definedName name="__NO65" localSheetId="23">#REF!</definedName>
    <definedName name="__NO65">#REF!</definedName>
    <definedName name="__NO66" localSheetId="23">#REF!</definedName>
    <definedName name="__NO66">#REF!</definedName>
    <definedName name="__NO67" localSheetId="23">#REF!</definedName>
    <definedName name="__NO67">#REF!</definedName>
    <definedName name="__NO68" localSheetId="23">#REF!</definedName>
    <definedName name="__NO68">#REF!</definedName>
    <definedName name="__NO69" localSheetId="23">#REF!</definedName>
    <definedName name="__NO69">#REF!</definedName>
    <definedName name="__NO7" localSheetId="23">#REF!</definedName>
    <definedName name="__NO7">#REF!</definedName>
    <definedName name="__NO70" localSheetId="23">#REF!</definedName>
    <definedName name="__NO70">#REF!</definedName>
    <definedName name="__NO71" localSheetId="23">#REF!</definedName>
    <definedName name="__NO71">#REF!</definedName>
    <definedName name="__NO72" localSheetId="23">#REF!</definedName>
    <definedName name="__NO72">#REF!</definedName>
    <definedName name="__NO73" localSheetId="23">#REF!</definedName>
    <definedName name="__NO73">#REF!</definedName>
    <definedName name="__NO74" localSheetId="23">#REF!</definedName>
    <definedName name="__NO74">#REF!</definedName>
    <definedName name="__NO75" localSheetId="23">#REF!</definedName>
    <definedName name="__NO75">#REF!</definedName>
    <definedName name="__NO76" localSheetId="23">#REF!</definedName>
    <definedName name="__NO76">#REF!</definedName>
    <definedName name="__NO77" localSheetId="23">#REF!</definedName>
    <definedName name="__NO77">#REF!</definedName>
    <definedName name="__NO78" localSheetId="23">#REF!</definedName>
    <definedName name="__NO78">#REF!</definedName>
    <definedName name="__NO79" localSheetId="23">#REF!</definedName>
    <definedName name="__NO79">#REF!</definedName>
    <definedName name="__NO8" localSheetId="23">#REF!</definedName>
    <definedName name="__NO8">#REF!</definedName>
    <definedName name="__NO80" localSheetId="23">#REF!</definedName>
    <definedName name="__NO80">#REF!</definedName>
    <definedName name="__NO81" localSheetId="23">#REF!</definedName>
    <definedName name="__NO81">#REF!</definedName>
    <definedName name="__NO82" localSheetId="23">#REF!</definedName>
    <definedName name="__NO82">#REF!</definedName>
    <definedName name="__NO83" localSheetId="23">#REF!</definedName>
    <definedName name="__NO83">#REF!</definedName>
    <definedName name="__NO84" localSheetId="23">#REF!</definedName>
    <definedName name="__NO84">#REF!</definedName>
    <definedName name="__NO85" localSheetId="23">#REF!</definedName>
    <definedName name="__NO85">#REF!</definedName>
    <definedName name="__NO86" localSheetId="23">#REF!</definedName>
    <definedName name="__NO86">#REF!</definedName>
    <definedName name="__NO87" localSheetId="23">#REF!</definedName>
    <definedName name="__NO87">#REF!</definedName>
    <definedName name="__NO88" localSheetId="23">#REF!</definedName>
    <definedName name="__NO88">#REF!</definedName>
    <definedName name="__NO89" localSheetId="23">#REF!</definedName>
    <definedName name="__NO89">#REF!</definedName>
    <definedName name="__NO9" localSheetId="23">#REF!</definedName>
    <definedName name="__NO9">#REF!</definedName>
    <definedName name="__NO90" localSheetId="23">#REF!</definedName>
    <definedName name="__NO90">#REF!</definedName>
    <definedName name="__NO91" localSheetId="23">#REF!</definedName>
    <definedName name="__NO91">#REF!</definedName>
    <definedName name="__NO92" localSheetId="23">#REF!</definedName>
    <definedName name="__NO92">#REF!</definedName>
    <definedName name="__NO93" localSheetId="23">#REF!</definedName>
    <definedName name="__NO93">#REF!</definedName>
    <definedName name="__NO94" localSheetId="23">#REF!</definedName>
    <definedName name="__NO94">#REF!</definedName>
    <definedName name="__NO95" localSheetId="23">#REF!</definedName>
    <definedName name="__NO95">#REF!</definedName>
    <definedName name="__NO96" localSheetId="23">#REF!</definedName>
    <definedName name="__NO96">#REF!</definedName>
    <definedName name="__NO97" localSheetId="23">#REF!</definedName>
    <definedName name="__NO97">#REF!</definedName>
    <definedName name="__NO98" localSheetId="23">#REF!</definedName>
    <definedName name="__NO98">#REF!</definedName>
    <definedName name="__NO99" localSheetId="23">#REF!</definedName>
    <definedName name="__NO99">#REF!</definedName>
    <definedName name="__NP1" localSheetId="23">#REF!</definedName>
    <definedName name="__NP1">#REF!</definedName>
    <definedName name="__NP2" localSheetId="23">#REF!</definedName>
    <definedName name="__NP2">#REF!</definedName>
    <definedName name="__NSH1" localSheetId="23">#REF!</definedName>
    <definedName name="__NSH1">#REF!</definedName>
    <definedName name="__NSH2" localSheetId="23">#REF!</definedName>
    <definedName name="__NSH2">#REF!</definedName>
    <definedName name="__P1" localSheetId="23">#REF!</definedName>
    <definedName name="__P1">#REF!</definedName>
    <definedName name="__P2" localSheetId="23">#REF!</definedName>
    <definedName name="__P2">#REF!</definedName>
    <definedName name="__PB1" localSheetId="16">#REF!</definedName>
    <definedName name="__PB1" localSheetId="23">#REF!</definedName>
    <definedName name="__PB1" localSheetId="25">#REF!</definedName>
    <definedName name="__PB1">#REF!</definedName>
    <definedName name="__PB2" localSheetId="16">#REF!</definedName>
    <definedName name="__PB2" localSheetId="23">#REF!</definedName>
    <definedName name="__PB2">#REF!</definedName>
    <definedName name="__PB3" localSheetId="16">#REF!</definedName>
    <definedName name="__PB3" localSheetId="23">#REF!</definedName>
    <definedName name="__PB3">#REF!</definedName>
    <definedName name="__Pi1" localSheetId="23">#REF!</definedName>
    <definedName name="__Pi1" localSheetId="10">#REF!</definedName>
    <definedName name="__Pi1">#REF!</definedName>
    <definedName name="__pl1" localSheetId="16">#REF!</definedName>
    <definedName name="__pl1" localSheetId="23">#REF!</definedName>
    <definedName name="__pl1" localSheetId="25">#REF!</definedName>
    <definedName name="__pl1">#REF!</definedName>
    <definedName name="__PL2" localSheetId="16">#REF!</definedName>
    <definedName name="__PL2" localSheetId="23">#REF!</definedName>
    <definedName name="__PL2">#REF!</definedName>
    <definedName name="__PL3" localSheetId="16">#REF!</definedName>
    <definedName name="__PL3" localSheetId="23">#REF!</definedName>
    <definedName name="__PL3">#REF!</definedName>
    <definedName name="__px1" localSheetId="16">#REF!</definedName>
    <definedName name="__px1" localSheetId="23">#REF!</definedName>
    <definedName name="__px1" localSheetId="10">#REF!</definedName>
    <definedName name="__px1" localSheetId="25">#REF!</definedName>
    <definedName name="__px1">#REF!</definedName>
    <definedName name="__px2" localSheetId="16">#REF!</definedName>
    <definedName name="__px2" localSheetId="23">#REF!</definedName>
    <definedName name="__px2" localSheetId="10">#REF!</definedName>
    <definedName name="__px2">#REF!</definedName>
    <definedName name="__RD1" localSheetId="16">#REF!</definedName>
    <definedName name="__RD1" localSheetId="23">#REF!</definedName>
    <definedName name="__RD1" localSheetId="25">#REF!</definedName>
    <definedName name="__RD1">#REF!</definedName>
    <definedName name="__RD2" localSheetId="16">#REF!</definedName>
    <definedName name="__RD2" localSheetId="23">#REF!</definedName>
    <definedName name="__RD2">#REF!</definedName>
    <definedName name="__RD3" localSheetId="16">#REF!</definedName>
    <definedName name="__RD3" localSheetId="23">#REF!</definedName>
    <definedName name="__RD3">#REF!</definedName>
    <definedName name="__RD4" localSheetId="23">#REF!</definedName>
    <definedName name="__RD4">#REF!</definedName>
    <definedName name="__RD5" localSheetId="23">#REF!</definedName>
    <definedName name="__RD5">#REF!</definedName>
    <definedName name="__RL1" localSheetId="16">#REF!</definedName>
    <definedName name="__RL1" localSheetId="23">#REF!</definedName>
    <definedName name="__RL1" localSheetId="25">#REF!</definedName>
    <definedName name="__RL1">#REF!</definedName>
    <definedName name="__RL2" localSheetId="16">#REF!</definedName>
    <definedName name="__RL2" localSheetId="23">#REF!</definedName>
    <definedName name="__RL2">#REF!</definedName>
    <definedName name="__RL3" localSheetId="16">#REF!</definedName>
    <definedName name="__RL3" localSheetId="23">#REF!</definedName>
    <definedName name="__RL3">#REF!</definedName>
    <definedName name="__RL4" localSheetId="23">#REF!</definedName>
    <definedName name="__RL4">#REF!</definedName>
    <definedName name="__RNG1" localSheetId="23">#REF!</definedName>
    <definedName name="__RNG1" localSheetId="1">#REF!</definedName>
    <definedName name="__RNG1" localSheetId="6">#REF!</definedName>
    <definedName name="__RNG1">#REF!</definedName>
    <definedName name="__RVD100" localSheetId="23">#REF!</definedName>
    <definedName name="__RVD100">#REF!</definedName>
    <definedName name="__RVD150" localSheetId="23">#REF!</definedName>
    <definedName name="__RVD150">#REF!</definedName>
    <definedName name="__RVD200" localSheetId="23">#REF!</definedName>
    <definedName name="__RVD200">#REF!</definedName>
    <definedName name="__RVD250" localSheetId="23">#REF!</definedName>
    <definedName name="__RVD250">#REF!</definedName>
    <definedName name="__RVD300" localSheetId="23">#REF!</definedName>
    <definedName name="__RVD300">#REF!</definedName>
    <definedName name="__RVD50" localSheetId="23">#REF!</definedName>
    <definedName name="__RVD50">#REF!</definedName>
    <definedName name="__s1" localSheetId="23">#REF!</definedName>
    <definedName name="__s1">#REF!</definedName>
    <definedName name="__SBB1" localSheetId="23">#REF!</definedName>
    <definedName name="__SBB1">#REF!</definedName>
    <definedName name="__SBB2" localSheetId="23">#REF!</definedName>
    <definedName name="__SBB2">#REF!</definedName>
    <definedName name="__SBB3" localSheetId="23">#REF!</definedName>
    <definedName name="__SBB3">#REF!</definedName>
    <definedName name="__SBB4" localSheetId="23">#REF!</definedName>
    <definedName name="__SBB4">#REF!</definedName>
    <definedName name="__SBB5" localSheetId="23">#REF!</definedName>
    <definedName name="__SBB5">#REF!</definedName>
    <definedName name="__SCH1" localSheetId="23">#REF!</definedName>
    <definedName name="__SCH1">#REF!</definedName>
    <definedName name="__SH1" localSheetId="23">#REF!</definedName>
    <definedName name="__SH1">#REF!</definedName>
    <definedName name="__SH2" localSheetId="23">#REF!</definedName>
    <definedName name="__SH2">#REF!</definedName>
    <definedName name="__SH3" localSheetId="23">#REF!</definedName>
    <definedName name="__SH3">#REF!</definedName>
    <definedName name="__SHH1" localSheetId="23">#REF!</definedName>
    <definedName name="__SHH1">#REF!</definedName>
    <definedName name="__SHH2" localSheetId="23">#REF!</definedName>
    <definedName name="__SHH2">#REF!</definedName>
    <definedName name="__SHH3" localSheetId="23">#REF!</definedName>
    <definedName name="__SHH3">#REF!</definedName>
    <definedName name="__ST1" localSheetId="23">#REF!</definedName>
    <definedName name="__ST1">#REF!</definedName>
    <definedName name="__stp1" localSheetId="16">#REF!</definedName>
    <definedName name="__stp1" localSheetId="23">#REF!</definedName>
    <definedName name="__stp1" localSheetId="10">#REF!</definedName>
    <definedName name="__stp1" localSheetId="25">#REF!</definedName>
    <definedName name="__stp1">#REF!</definedName>
    <definedName name="__stp10" localSheetId="16">#REF!</definedName>
    <definedName name="__stp10" localSheetId="23">#REF!</definedName>
    <definedName name="__stp10" localSheetId="10">#REF!</definedName>
    <definedName name="__stp10">#REF!</definedName>
    <definedName name="__stp11" localSheetId="23">#REF!</definedName>
    <definedName name="__stp11" localSheetId="10">#REF!</definedName>
    <definedName name="__stp11">#REF!</definedName>
    <definedName name="__stp12" localSheetId="23">#REF!</definedName>
    <definedName name="__stp12" localSheetId="10">#REF!</definedName>
    <definedName name="__stp12">#REF!</definedName>
    <definedName name="__stp13" localSheetId="23">#REF!</definedName>
    <definedName name="__stp13" localSheetId="10">#REF!</definedName>
    <definedName name="__stp13">#REF!</definedName>
    <definedName name="__stp14" localSheetId="23">#REF!</definedName>
    <definedName name="__stp14" localSheetId="10">#REF!</definedName>
    <definedName name="__stp14">#REF!</definedName>
    <definedName name="__stp15" localSheetId="23">#REF!</definedName>
    <definedName name="__stp15" localSheetId="10">#REF!</definedName>
    <definedName name="__stp15">#REF!</definedName>
    <definedName name="__stp16" localSheetId="23">#REF!</definedName>
    <definedName name="__stp16" localSheetId="10">#REF!</definedName>
    <definedName name="__stp16">#REF!</definedName>
    <definedName name="__stp17" localSheetId="23">#REF!</definedName>
    <definedName name="__stp17" localSheetId="10">#REF!</definedName>
    <definedName name="__stp17">#REF!</definedName>
    <definedName name="__stp18" localSheetId="23">#REF!</definedName>
    <definedName name="__stp18" localSheetId="10">#REF!</definedName>
    <definedName name="__stp18">#REF!</definedName>
    <definedName name="__stp19" localSheetId="23">#REF!</definedName>
    <definedName name="__stp19" localSheetId="10">#REF!</definedName>
    <definedName name="__stp19">#REF!</definedName>
    <definedName name="__stp2" localSheetId="23">#REF!</definedName>
    <definedName name="__stp2" localSheetId="10">#REF!</definedName>
    <definedName name="__stp2">#REF!</definedName>
    <definedName name="__stp20" localSheetId="23">#REF!</definedName>
    <definedName name="__stp20" localSheetId="10">#REF!</definedName>
    <definedName name="__stp20">#REF!</definedName>
    <definedName name="__stp21" localSheetId="23">#REF!</definedName>
    <definedName name="__stp21" localSheetId="10">#REF!</definedName>
    <definedName name="__stp21">#REF!</definedName>
    <definedName name="__stp22" localSheetId="23">#REF!</definedName>
    <definedName name="__stp22" localSheetId="10">#REF!</definedName>
    <definedName name="__stp22">#REF!</definedName>
    <definedName name="__stp23" localSheetId="23">#REF!</definedName>
    <definedName name="__stp23" localSheetId="10">#REF!</definedName>
    <definedName name="__stp23">#REF!</definedName>
    <definedName name="__stp24" localSheetId="23">#REF!</definedName>
    <definedName name="__stp24" localSheetId="10">#REF!</definedName>
    <definedName name="__stp24">#REF!</definedName>
    <definedName name="__stp25" localSheetId="23">#REF!</definedName>
    <definedName name="__stp25" localSheetId="10">#REF!</definedName>
    <definedName name="__stp25">#REF!</definedName>
    <definedName name="__stp26" localSheetId="23">#REF!</definedName>
    <definedName name="__stp26" localSheetId="10">#REF!</definedName>
    <definedName name="__stp26">#REF!</definedName>
    <definedName name="__stp27" localSheetId="23">#REF!</definedName>
    <definedName name="__stp27" localSheetId="10">#REF!</definedName>
    <definedName name="__stp27">#REF!</definedName>
    <definedName name="__stp28" localSheetId="23">#REF!</definedName>
    <definedName name="__stp28" localSheetId="10">#REF!</definedName>
    <definedName name="__stp28">#REF!</definedName>
    <definedName name="__stp29" localSheetId="23">#REF!</definedName>
    <definedName name="__stp29" localSheetId="10">#REF!</definedName>
    <definedName name="__stp29">#REF!</definedName>
    <definedName name="__stp3" localSheetId="23">#REF!</definedName>
    <definedName name="__stp3" localSheetId="10">#REF!</definedName>
    <definedName name="__stp3">#REF!</definedName>
    <definedName name="__stp30" localSheetId="23">#REF!</definedName>
    <definedName name="__stp30" localSheetId="10">#REF!</definedName>
    <definedName name="__stp30">#REF!</definedName>
    <definedName name="__stp31" localSheetId="23">#REF!</definedName>
    <definedName name="__stp31" localSheetId="10">#REF!</definedName>
    <definedName name="__stp31">#REF!</definedName>
    <definedName name="__stp32" localSheetId="23">#REF!</definedName>
    <definedName name="__stp32" localSheetId="10">#REF!</definedName>
    <definedName name="__stp32">#REF!</definedName>
    <definedName name="__stp33" localSheetId="23">#REF!</definedName>
    <definedName name="__stp33" localSheetId="10">#REF!</definedName>
    <definedName name="__stp33">#REF!</definedName>
    <definedName name="__stp34" localSheetId="23">#REF!</definedName>
    <definedName name="__stp34" localSheetId="10">#REF!</definedName>
    <definedName name="__stp34">#REF!</definedName>
    <definedName name="__stp35" localSheetId="23">#REF!</definedName>
    <definedName name="__stp35" localSheetId="10">#REF!</definedName>
    <definedName name="__stp35">#REF!</definedName>
    <definedName name="__stp36" localSheetId="23">#REF!</definedName>
    <definedName name="__stp36" localSheetId="10">#REF!</definedName>
    <definedName name="__stp36">#REF!</definedName>
    <definedName name="__stp37" localSheetId="23">#REF!</definedName>
    <definedName name="__stp37" localSheetId="10">#REF!</definedName>
    <definedName name="__stp37">#REF!</definedName>
    <definedName name="__stp38" localSheetId="23">#REF!</definedName>
    <definedName name="__stp38" localSheetId="10">#REF!</definedName>
    <definedName name="__stp38">#REF!</definedName>
    <definedName name="__stp39" localSheetId="23">#REF!</definedName>
    <definedName name="__stp39" localSheetId="10">#REF!</definedName>
    <definedName name="__stp39">#REF!</definedName>
    <definedName name="__stp4" localSheetId="23">#REF!</definedName>
    <definedName name="__stp4" localSheetId="10">#REF!</definedName>
    <definedName name="__stp4">#REF!</definedName>
    <definedName name="__stp40" localSheetId="23">#REF!</definedName>
    <definedName name="__stp40" localSheetId="10">#REF!</definedName>
    <definedName name="__stp40">#REF!</definedName>
    <definedName name="__stp41" localSheetId="23">#REF!</definedName>
    <definedName name="__stp41" localSheetId="10">#REF!</definedName>
    <definedName name="__stp41">#REF!</definedName>
    <definedName name="__stp42" localSheetId="23">#REF!</definedName>
    <definedName name="__stp42" localSheetId="10">#REF!</definedName>
    <definedName name="__stp42">#REF!</definedName>
    <definedName name="__stp43" localSheetId="23">#REF!</definedName>
    <definedName name="__stp43" localSheetId="10">#REF!</definedName>
    <definedName name="__stp43">#REF!</definedName>
    <definedName name="__stp44" localSheetId="23">#REF!</definedName>
    <definedName name="__stp44" localSheetId="10">#REF!</definedName>
    <definedName name="__stp44">#REF!</definedName>
    <definedName name="__stp45" localSheetId="23">#REF!</definedName>
    <definedName name="__stp45" localSheetId="10">#REF!</definedName>
    <definedName name="__stp45">#REF!</definedName>
    <definedName name="__stp46" localSheetId="23">#REF!</definedName>
    <definedName name="__stp46" localSheetId="10">#REF!</definedName>
    <definedName name="__stp46">#REF!</definedName>
    <definedName name="__stp47" localSheetId="23">#REF!</definedName>
    <definedName name="__stp47" localSheetId="10">#REF!</definedName>
    <definedName name="__stp47">#REF!</definedName>
    <definedName name="__stp48" localSheetId="23">#REF!</definedName>
    <definedName name="__stp48" localSheetId="10">#REF!</definedName>
    <definedName name="__stp48">#REF!</definedName>
    <definedName name="__stp49" localSheetId="23">#REF!</definedName>
    <definedName name="__stp49" localSheetId="10">#REF!</definedName>
    <definedName name="__stp49">#REF!</definedName>
    <definedName name="__stp5" localSheetId="23">#REF!</definedName>
    <definedName name="__stp5" localSheetId="10">#REF!</definedName>
    <definedName name="__stp5">#REF!</definedName>
    <definedName name="__stp50" localSheetId="23">#REF!</definedName>
    <definedName name="__stp50" localSheetId="10">#REF!</definedName>
    <definedName name="__stp50">#REF!</definedName>
    <definedName name="__stp51" localSheetId="23">#REF!</definedName>
    <definedName name="__stp51" localSheetId="10">#REF!</definedName>
    <definedName name="__stp51">#REF!</definedName>
    <definedName name="__stp52" localSheetId="23">#REF!</definedName>
    <definedName name="__stp52" localSheetId="10">#REF!</definedName>
    <definedName name="__stp52">#REF!</definedName>
    <definedName name="__stp53" localSheetId="23">#REF!</definedName>
    <definedName name="__stp53" localSheetId="10">#REF!</definedName>
    <definedName name="__stp53">#REF!</definedName>
    <definedName name="__stp54" localSheetId="23">#REF!</definedName>
    <definedName name="__stp54" localSheetId="10">#REF!</definedName>
    <definedName name="__stp54">#REF!</definedName>
    <definedName name="__stp55" localSheetId="23">#REF!</definedName>
    <definedName name="__stp55" localSheetId="10">#REF!</definedName>
    <definedName name="__stp55">#REF!</definedName>
    <definedName name="__stp56" localSheetId="23">#REF!</definedName>
    <definedName name="__stp56" localSheetId="10">#REF!</definedName>
    <definedName name="__stp56">#REF!</definedName>
    <definedName name="__stp57" localSheetId="23">#REF!</definedName>
    <definedName name="__stp57" localSheetId="10">#REF!</definedName>
    <definedName name="__stp57">#REF!</definedName>
    <definedName name="__stp58" localSheetId="23">#REF!</definedName>
    <definedName name="__stp58" localSheetId="10">#REF!</definedName>
    <definedName name="__stp58">#REF!</definedName>
    <definedName name="__stp59" localSheetId="23">#REF!</definedName>
    <definedName name="__stp59" localSheetId="10">#REF!</definedName>
    <definedName name="__stp59">#REF!</definedName>
    <definedName name="__stp6" localSheetId="23">#REF!</definedName>
    <definedName name="__stp6" localSheetId="10">#REF!</definedName>
    <definedName name="__stp6">#REF!</definedName>
    <definedName name="__stp60" localSheetId="23">#REF!</definedName>
    <definedName name="__stp60" localSheetId="10">#REF!</definedName>
    <definedName name="__stp60">#REF!</definedName>
    <definedName name="__stp61" localSheetId="23">#REF!</definedName>
    <definedName name="__stp61" localSheetId="10">#REF!</definedName>
    <definedName name="__stp61">#REF!</definedName>
    <definedName name="__stp62" localSheetId="23">#REF!</definedName>
    <definedName name="__stp62" localSheetId="10">#REF!</definedName>
    <definedName name="__stp62">#REF!</definedName>
    <definedName name="__stp63" localSheetId="23">#REF!</definedName>
    <definedName name="__stp63" localSheetId="10">#REF!</definedName>
    <definedName name="__stp63">#REF!</definedName>
    <definedName name="__stp64" localSheetId="23">#REF!</definedName>
    <definedName name="__stp64" localSheetId="10">#REF!</definedName>
    <definedName name="__stp64">#REF!</definedName>
    <definedName name="__stp65" localSheetId="23">#REF!</definedName>
    <definedName name="__stp65" localSheetId="10">#REF!</definedName>
    <definedName name="__stp65">#REF!</definedName>
    <definedName name="__stp66" localSheetId="23">#REF!</definedName>
    <definedName name="__stp66" localSheetId="10">#REF!</definedName>
    <definedName name="__stp66">#REF!</definedName>
    <definedName name="__stp67" localSheetId="23">#REF!</definedName>
    <definedName name="__stp67" localSheetId="10">#REF!</definedName>
    <definedName name="__stp67">#REF!</definedName>
    <definedName name="__stp68" localSheetId="23">#REF!</definedName>
    <definedName name="__stp68" localSheetId="10">#REF!</definedName>
    <definedName name="__stp68">#REF!</definedName>
    <definedName name="__stp69" localSheetId="23">#REF!</definedName>
    <definedName name="__stp69" localSheetId="10">#REF!</definedName>
    <definedName name="__stp69">#REF!</definedName>
    <definedName name="__stp7" localSheetId="23">#REF!</definedName>
    <definedName name="__stp7" localSheetId="10">#REF!</definedName>
    <definedName name="__stp7">#REF!</definedName>
    <definedName name="__stp70" localSheetId="23">#REF!</definedName>
    <definedName name="__stp70" localSheetId="10">#REF!</definedName>
    <definedName name="__stp70">#REF!</definedName>
    <definedName name="__stp71" localSheetId="23">#REF!</definedName>
    <definedName name="__stp71" localSheetId="10">#REF!</definedName>
    <definedName name="__stp71">#REF!</definedName>
    <definedName name="__stp72" localSheetId="23">#REF!</definedName>
    <definedName name="__stp72" localSheetId="10">#REF!</definedName>
    <definedName name="__stp72">#REF!</definedName>
    <definedName name="__stp73" localSheetId="23">#REF!</definedName>
    <definedName name="__stp73" localSheetId="10">#REF!</definedName>
    <definedName name="__stp73">#REF!</definedName>
    <definedName name="__stp74" localSheetId="23">#REF!</definedName>
    <definedName name="__stp74" localSheetId="10">#REF!</definedName>
    <definedName name="__stp74">#REF!</definedName>
    <definedName name="__stp75" localSheetId="23">#REF!</definedName>
    <definedName name="__stp75" localSheetId="10">#REF!</definedName>
    <definedName name="__stp75">#REF!</definedName>
    <definedName name="__stp76" localSheetId="23">#REF!</definedName>
    <definedName name="__stp76" localSheetId="10">#REF!</definedName>
    <definedName name="__stp76">#REF!</definedName>
    <definedName name="__stp77" localSheetId="23">#REF!</definedName>
    <definedName name="__stp77" localSheetId="10">#REF!</definedName>
    <definedName name="__stp77">#REF!</definedName>
    <definedName name="__stp78" localSheetId="23">#REF!</definedName>
    <definedName name="__stp78" localSheetId="10">#REF!</definedName>
    <definedName name="__stp78">#REF!</definedName>
    <definedName name="__stp79" localSheetId="23">#REF!</definedName>
    <definedName name="__stp79" localSheetId="10">#REF!</definedName>
    <definedName name="__stp79">#REF!</definedName>
    <definedName name="__stp8" localSheetId="23">#REF!</definedName>
    <definedName name="__stp8" localSheetId="10">#REF!</definedName>
    <definedName name="__stp8">#REF!</definedName>
    <definedName name="__stp80" localSheetId="23">#REF!</definedName>
    <definedName name="__stp80" localSheetId="10">#REF!</definedName>
    <definedName name="__stp80">#REF!</definedName>
    <definedName name="__stp81" localSheetId="16">#REF!</definedName>
    <definedName name="__stp81" localSheetId="23">#REF!</definedName>
    <definedName name="__stp81" localSheetId="25">#REF!</definedName>
    <definedName name="__stp81">#REF!</definedName>
    <definedName name="__stp82" localSheetId="16">#REF!</definedName>
    <definedName name="__stp82" localSheetId="23">#REF!</definedName>
    <definedName name="__stp82">#REF!</definedName>
    <definedName name="__stp83" localSheetId="16">#REF!</definedName>
    <definedName name="__stp83" localSheetId="23">#REF!</definedName>
    <definedName name="__stp83">#REF!</definedName>
    <definedName name="__stp84" localSheetId="23">#REF!</definedName>
    <definedName name="__stp84">#REF!</definedName>
    <definedName name="__stp85" localSheetId="23">#REF!</definedName>
    <definedName name="__stp85">#REF!</definedName>
    <definedName name="__stp86" localSheetId="23">#REF!</definedName>
    <definedName name="__stp86">#REF!</definedName>
    <definedName name="__stp87" localSheetId="23">#REF!</definedName>
    <definedName name="__stp87">#REF!</definedName>
    <definedName name="__stp88" localSheetId="23">#REF!</definedName>
    <definedName name="__stp88">#REF!</definedName>
    <definedName name="__stp89" localSheetId="23">#REF!</definedName>
    <definedName name="__stp89">#REF!</definedName>
    <definedName name="__stp9" localSheetId="16">#REF!</definedName>
    <definedName name="__stp9" localSheetId="23">#REF!</definedName>
    <definedName name="__stp9" localSheetId="10">#REF!</definedName>
    <definedName name="__stp9" localSheetId="25">#REF!</definedName>
    <definedName name="__stp9">#REF!</definedName>
    <definedName name="__stp90" localSheetId="16">#REF!</definedName>
    <definedName name="__stp90" localSheetId="23">#REF!</definedName>
    <definedName name="__stp90" localSheetId="25">#REF!</definedName>
    <definedName name="__stp90">#REF!</definedName>
    <definedName name="__stp91" localSheetId="16">#REF!</definedName>
    <definedName name="__stp91" localSheetId="23">#REF!</definedName>
    <definedName name="__stp91">#REF!</definedName>
    <definedName name="__stp92" localSheetId="16">#REF!</definedName>
    <definedName name="__stp92" localSheetId="23">#REF!</definedName>
    <definedName name="__stp92">#REF!</definedName>
    <definedName name="__stp93" localSheetId="23">#REF!</definedName>
    <definedName name="__stp93">#REF!</definedName>
    <definedName name="__stp94" localSheetId="23">#REF!</definedName>
    <definedName name="__stp94">#REF!</definedName>
    <definedName name="__stp95" localSheetId="23">#REF!</definedName>
    <definedName name="__stp95">#REF!</definedName>
    <definedName name="__stp96" localSheetId="23">#REF!</definedName>
    <definedName name="__stp96">#REF!</definedName>
    <definedName name="__stp97" localSheetId="23">#REF!</definedName>
    <definedName name="__stp97">#REF!</definedName>
    <definedName name="__stp98" localSheetId="23">#REF!</definedName>
    <definedName name="__stp98">#REF!</definedName>
    <definedName name="__stp99" localSheetId="23">#REF!</definedName>
    <definedName name="__stp99">#REF!</definedName>
    <definedName name="__TAB1" localSheetId="23">#REF!</definedName>
    <definedName name="__TAB1" localSheetId="1">#REF!</definedName>
    <definedName name="__TAB1" localSheetId="6">#REF!</definedName>
    <definedName name="__TAB1">#REF!</definedName>
    <definedName name="__TAB2" localSheetId="23">#REF!</definedName>
    <definedName name="__TAB2" localSheetId="1">#REF!</definedName>
    <definedName name="__TAB2" localSheetId="6">#REF!</definedName>
    <definedName name="__TAB2">#REF!</definedName>
    <definedName name="__TT1" localSheetId="23">#REF!</definedName>
    <definedName name="__TT1">#REF!</definedName>
    <definedName name="__TT2" localSheetId="23">#REF!</definedName>
    <definedName name="__TT2">#REF!</definedName>
    <definedName name="__TT3" localSheetId="23">#REF!</definedName>
    <definedName name="__TT3">#REF!</definedName>
    <definedName name="__Ty1" localSheetId="23">#REF!</definedName>
    <definedName name="__Ty1">#REF!</definedName>
    <definedName name="__Ty2" localSheetId="23">#REF!</definedName>
    <definedName name="__Ty2">#REF!</definedName>
    <definedName name="__US1" localSheetId="23">#REF!</definedName>
    <definedName name="__US1" localSheetId="1">#REF!</definedName>
    <definedName name="__US1" localSheetId="6">#REF!</definedName>
    <definedName name="__US1">#REF!</definedName>
    <definedName name="__XS1" localSheetId="23">#REF!</definedName>
    <definedName name="__XS1">#REF!</definedName>
    <definedName name="__XS2" localSheetId="23">#REF!</definedName>
    <definedName name="__XS2">#REF!</definedName>
    <definedName name="__YO1" localSheetId="23">#REF!</definedName>
    <definedName name="__YO1">#REF!</definedName>
    <definedName name="_\D">#N/A</definedName>
    <definedName name="_\X">#N/A</definedName>
    <definedName name="_\Z">#N/A</definedName>
    <definedName name="_001">#N/A</definedName>
    <definedName name="_1">#N/A</definedName>
    <definedName name="_1.05gb_nonplug_drive" localSheetId="16">#REF!</definedName>
    <definedName name="_1.05gb_nonplug_drive" localSheetId="23">#REF!</definedName>
    <definedName name="_1.05gb_nonplug_drive" localSheetId="1">#REF!</definedName>
    <definedName name="_1.05gb_nonplug_drive" localSheetId="10">#REF!</definedName>
    <definedName name="_1.05gb_nonplug_drive" localSheetId="6">#REF!</definedName>
    <definedName name="_1.05gb_nonplug_drive">#REF!</definedName>
    <definedName name="_1.05gb_plug_drive" localSheetId="16">#REF!</definedName>
    <definedName name="_1.05gb_plug_drive" localSheetId="23">#REF!</definedName>
    <definedName name="_1.05gb_plug_drive" localSheetId="1">#REF!</definedName>
    <definedName name="_1.05gb_plug_drive" localSheetId="10">#REF!</definedName>
    <definedName name="_1.05gb_plug_drive" localSheetId="6">#REF!</definedName>
    <definedName name="_1.05gb_plug_drive">#REF!</definedName>
    <definedName name="_1_">#N/A</definedName>
    <definedName name="_1_0_S" localSheetId="23" hidden="1">#REF!</definedName>
    <definedName name="_1_0_S" hidden="1">#REF!</definedName>
    <definedName name="_10">#N/A</definedName>
    <definedName name="_10_0_0_F" localSheetId="23" hidden="1">#REF!</definedName>
    <definedName name="_10_0_0_F" hidden="1">#REF!</definedName>
    <definedName name="_10_3__Criteria">#N/A</definedName>
    <definedName name="_10_6" localSheetId="23">#REF!</definedName>
    <definedName name="_10_6">#REF!</definedName>
    <definedName name="_101_0_0_S" localSheetId="1" hidden="1">#REF!</definedName>
    <definedName name="_102_0_0_S" localSheetId="23" hidden="1">#REF!</definedName>
    <definedName name="_102_0_0_S" hidden="1">#REF!</definedName>
    <definedName name="_11">#N/A</definedName>
    <definedName name="_11_0_0_S" localSheetId="23" hidden="1">#REF!</definedName>
    <definedName name="_11_0_0_S" hidden="1">#REF!</definedName>
    <definedName name="_11_7" localSheetId="23">#REF!</definedName>
    <definedName name="_11_7">#REF!</definedName>
    <definedName name="_11G_0Extr">#N/A</definedName>
    <definedName name="_12">#N/A</definedName>
    <definedName name="_12_0__123Grap" localSheetId="23" hidden="1">#REF!</definedName>
    <definedName name="_12_0__123Grap" hidden="1">#REF!</definedName>
    <definedName name="_12_0_0_S" localSheetId="23" hidden="1">#REF!</definedName>
    <definedName name="_12_0_0_S" hidden="1">#REF!</definedName>
    <definedName name="_12_8" localSheetId="23">#REF!</definedName>
    <definedName name="_12_8">#REF!</definedName>
    <definedName name="_12G_0Extract" localSheetId="19">#REF!</definedName>
    <definedName name="_12G_0Extract" localSheetId="20">#REF!</definedName>
    <definedName name="_12G_0Extract" localSheetId="23">#REF!</definedName>
    <definedName name="_12G_0Extract" localSheetId="1">#REF!</definedName>
    <definedName name="_12G_0Extract" localSheetId="10">#REF!</definedName>
    <definedName name="_12G_0Extract" localSheetId="6">#REF!</definedName>
    <definedName name="_12G_0Extract">#REF!</definedName>
    <definedName name="_13">#N/A</definedName>
    <definedName name="_13_0__123Grap" localSheetId="23" hidden="1">#REF!</definedName>
    <definedName name="_13_0__123Grap" hidden="1">#REF!</definedName>
    <definedName name="_13_9" localSheetId="23">#REF!</definedName>
    <definedName name="_13_9">#REF!</definedName>
    <definedName name="_13G__Extr">#N/A</definedName>
    <definedName name="_14">#N/A</definedName>
    <definedName name="_14G__Extract">#N/A</definedName>
    <definedName name="_15">#N/A</definedName>
    <definedName name="_15_0_S" localSheetId="23" hidden="1">#REF!</definedName>
    <definedName name="_15_0_S" hidden="1">#REF!</definedName>
    <definedName name="_15A" localSheetId="19">#REF!</definedName>
    <definedName name="_15A" localSheetId="20">#REF!</definedName>
    <definedName name="_15A" localSheetId="23">#REF!</definedName>
    <definedName name="_15A" localSheetId="1">#REF!</definedName>
    <definedName name="_15A" localSheetId="6">#REF!</definedName>
    <definedName name="_15A">#REF!</definedName>
    <definedName name="_16">#N/A</definedName>
    <definedName name="_16_10" localSheetId="23">#REF!</definedName>
    <definedName name="_16_10">#REF!</definedName>
    <definedName name="_16a1_" localSheetId="16">'&lt;단산29-35&gt;'!_16a1_</definedName>
    <definedName name="_16a1_" localSheetId="1">갑지!_16a1_</definedName>
    <definedName name="_16a1_" localSheetId="10">'과업대상지역 현황'!_16a1_</definedName>
    <definedName name="_16a1_" localSheetId="25">손해배상보험!_16a1_</definedName>
    <definedName name="_16a1_">[0]!_16a1_</definedName>
    <definedName name="_17">#N/A</definedName>
    <definedName name="_17_11" localSheetId="16">#REF!</definedName>
    <definedName name="_17_11" localSheetId="23">#REF!</definedName>
    <definedName name="_17_11" localSheetId="25">#REF!</definedName>
    <definedName name="_17_11">#REF!</definedName>
    <definedName name="_18">#N/A</definedName>
    <definedName name="_18_6" localSheetId="16">#REF!</definedName>
    <definedName name="_18_6" localSheetId="23">#REF!</definedName>
    <definedName name="_18_6" localSheetId="25">#REF!</definedName>
    <definedName name="_18_6">#REF!</definedName>
    <definedName name="_19">#N/A</definedName>
    <definedName name="_19_7" localSheetId="16">#REF!</definedName>
    <definedName name="_19_7" localSheetId="23">#REF!</definedName>
    <definedName name="_19_7" localSheetId="25">#REF!</definedName>
    <definedName name="_19_7">#REF!</definedName>
    <definedName name="_19a10_" localSheetId="16">'&lt;단산29-35&gt;'!_19a10_</definedName>
    <definedName name="_19a10_" localSheetId="1">갑지!_19a10_</definedName>
    <definedName name="_19a10_" localSheetId="10">'과업대상지역 현황'!_19a10_</definedName>
    <definedName name="_19a10_" localSheetId="25">손해배상보험!_19a10_</definedName>
    <definedName name="_19a10_">[0]!_19a10_</definedName>
    <definedName name="_1C_" localSheetId="16">#REF!</definedName>
    <definedName name="_1C_" localSheetId="23">#REF!</definedName>
    <definedName name="_1C_" localSheetId="25">#REF!</definedName>
    <definedName name="_1C_">#REF!</definedName>
    <definedName name="_1공장" localSheetId="23">#REF!</definedName>
    <definedName name="_1공장">#REF!</definedName>
    <definedName name="_2">#N/A</definedName>
    <definedName name="_2.1gb_fastwide_plug_drive" localSheetId="16">#REF!</definedName>
    <definedName name="_2.1gb_fastwide_plug_drive" localSheetId="19">#REF!</definedName>
    <definedName name="_2.1gb_fastwide_plug_drive" localSheetId="20">#REF!</definedName>
    <definedName name="_2.1gb_fastwide_plug_drive" localSheetId="23">#REF!</definedName>
    <definedName name="_2.1gb_fastwide_plug_drive" localSheetId="1">#REF!</definedName>
    <definedName name="_2.1gb_fastwide_plug_drive" localSheetId="10">#REF!</definedName>
    <definedName name="_2.1gb_fastwide_plug_drive" localSheetId="6">#REF!</definedName>
    <definedName name="_2.1gb_fastwide_plug_drive">#REF!</definedName>
    <definedName name="_2.1gb_nonplug_drive" localSheetId="16">#REF!</definedName>
    <definedName name="_2.1gb_nonplug_drive" localSheetId="23">#REF!</definedName>
    <definedName name="_2.1gb_nonplug_drive" localSheetId="1">#REF!</definedName>
    <definedName name="_2.1gb_nonplug_drive" localSheetId="10">#REF!</definedName>
    <definedName name="_2.1gb_nonplug_drive" localSheetId="6">#REF!</definedName>
    <definedName name="_2.1gb_nonplug_drive">#REF!</definedName>
    <definedName name="_2.1gb_plug_drive" localSheetId="16">#REF!</definedName>
    <definedName name="_2.1gb_plug_drive" localSheetId="23">#REF!</definedName>
    <definedName name="_2.1gb_plug_drive" localSheetId="1">#REF!</definedName>
    <definedName name="_2.1gb_plug_drive" localSheetId="10">#REF!</definedName>
    <definedName name="_2.1gb_plug_drive" localSheetId="6">#REF!</definedName>
    <definedName name="_2.1gb_plug_drive">#REF!</definedName>
    <definedName name="_2_0\LA">#N/A</definedName>
    <definedName name="_2_123Grap" localSheetId="23" hidden="1">#REF!</definedName>
    <definedName name="_2_123Grap" hidden="1">#REF!</definedName>
    <definedName name="_20">#N/A</definedName>
    <definedName name="_20_8" localSheetId="23">#REF!</definedName>
    <definedName name="_20_8">#REF!</definedName>
    <definedName name="_21">#N/A</definedName>
    <definedName name="_21_9" localSheetId="23">#REF!</definedName>
    <definedName name="_21_9">#REF!</definedName>
    <definedName name="_22">#N/A</definedName>
    <definedName name="_22a11_" localSheetId="16">'&lt;단산29-35&gt;'!_22a11_</definedName>
    <definedName name="_22a11_" localSheetId="1">갑지!_22a11_</definedName>
    <definedName name="_22a11_" localSheetId="10">'과업대상지역 현황'!_22a11_</definedName>
    <definedName name="_22a11_" localSheetId="25">손해배상보험!_22a11_</definedName>
    <definedName name="_22a11_">[0]!_22a11_</definedName>
    <definedName name="_23">#N/A</definedName>
    <definedName name="_23A1_" localSheetId="16">#REF!</definedName>
    <definedName name="_23A1_" localSheetId="23">#REF!</definedName>
    <definedName name="_23A1_" localSheetId="25">#REF!</definedName>
    <definedName name="_23A1_">#REF!</definedName>
    <definedName name="_24">#N/A</definedName>
    <definedName name="_25">#N/A</definedName>
    <definedName name="_25a12_" localSheetId="16">'&lt;단산29-35&gt;'!_25a12_</definedName>
    <definedName name="_25a12_" localSheetId="1">갑지!_25a12_</definedName>
    <definedName name="_25a12_" localSheetId="10">'과업대상지역 현황'!_25a12_</definedName>
    <definedName name="_25a12_" localSheetId="25">손해배상보험!_25a12_</definedName>
    <definedName name="_25a12_">[0]!_25a12_</definedName>
    <definedName name="_25Àü°_³ë" localSheetId="16">#REF!</definedName>
    <definedName name="_25Àü°_³ë" localSheetId="23">#REF!</definedName>
    <definedName name="_25Àü°_³ë" localSheetId="25">#REF!</definedName>
    <definedName name="_25Àü°_³ë">#REF!</definedName>
    <definedName name="_26">#N/A</definedName>
    <definedName name="_26B2_" localSheetId="16">#REF!</definedName>
    <definedName name="_26B2_" localSheetId="23">#REF!</definedName>
    <definedName name="_26B2_" localSheetId="25">#REF!</definedName>
    <definedName name="_26B2_">#REF!</definedName>
    <definedName name="_27">#N/A</definedName>
    <definedName name="_27C_" localSheetId="16">#REF!</definedName>
    <definedName name="_27C_" localSheetId="23">#REF!</definedName>
    <definedName name="_27C_" localSheetId="25">#REF!</definedName>
    <definedName name="_27C_">#REF!</definedName>
    <definedName name="_28">#N/A</definedName>
    <definedName name="_28a13_" localSheetId="16">'&lt;단산29-35&gt;'!_28a13_</definedName>
    <definedName name="_28a13_" localSheetId="1">갑지!_28a13_</definedName>
    <definedName name="_28a13_" localSheetId="10">'과업대상지역 현황'!_28a13_</definedName>
    <definedName name="_28a13_" localSheetId="25">손해배상보험!_28a13_</definedName>
    <definedName name="_28a13_">[0]!_28a13_</definedName>
    <definedName name="_28L1_" localSheetId="16">#REF!</definedName>
    <definedName name="_28L1_" localSheetId="23">#REF!</definedName>
    <definedName name="_28L1_" localSheetId="25">#REF!</definedName>
    <definedName name="_28L1_">#REF!</definedName>
    <definedName name="_29">#N/A</definedName>
    <definedName name="_2F" localSheetId="16" hidden="1">#REF!</definedName>
    <definedName name="_2F" localSheetId="23" hidden="1">#REF!</definedName>
    <definedName name="_2F" localSheetId="25" hidden="1">#REF!</definedName>
    <definedName name="_2F" hidden="1">#REF!</definedName>
    <definedName name="_2공장" localSheetId="16">#REF!</definedName>
    <definedName name="_2공장" localSheetId="23">#REF!</definedName>
    <definedName name="_2공장">#REF!</definedName>
    <definedName name="_3">#N/A</definedName>
    <definedName name="_3_0__123Grap" localSheetId="16" hidden="1">#REF!</definedName>
    <definedName name="_3_0__123Grap" localSheetId="23" hidden="1">#REF!</definedName>
    <definedName name="_3_0__123Grap" localSheetId="25" hidden="1">#REF!</definedName>
    <definedName name="_3_0__123Grap" hidden="1">#REF!</definedName>
    <definedName name="_3_0\MID">#N/A</definedName>
    <definedName name="_3_0Crite" localSheetId="16">#REF!</definedName>
    <definedName name="_3_0Crite" localSheetId="23">#REF!</definedName>
    <definedName name="_3_0Crite" localSheetId="25">#REF!</definedName>
    <definedName name="_3_0Crite">#REF!</definedName>
    <definedName name="_3_3_0Crite" localSheetId="19">#REF!</definedName>
    <definedName name="_3_3_0Crite" localSheetId="20">#REF!</definedName>
    <definedName name="_3_3_0Crite" localSheetId="23">#REF!</definedName>
    <definedName name="_3_3_0Crite" localSheetId="1">#REF!</definedName>
    <definedName name="_3_3_0Crite" localSheetId="10">#REF!</definedName>
    <definedName name="_3_3_0Crite" localSheetId="6">#REF!</definedName>
    <definedName name="_3_3_0Crite">#REF!</definedName>
    <definedName name="_30">#N/A</definedName>
    <definedName name="_300.01">#N/A</definedName>
    <definedName name="_30L2_" localSheetId="23">#REF!</definedName>
    <definedName name="_30L2_">#REF!</definedName>
    <definedName name="_31">#N/A</definedName>
    <definedName name="_31a14_" localSheetId="16">'&lt;단산29-35&gt;'!_31a14_</definedName>
    <definedName name="_31a14_" localSheetId="1">갑지!_31a14_</definedName>
    <definedName name="_31a14_" localSheetId="10">'과업대상지역 현황'!_31a14_</definedName>
    <definedName name="_31a14_" localSheetId="25">손해배상보험!_31a14_</definedName>
    <definedName name="_31a14_">[0]!_31a14_</definedName>
    <definedName name="_32">#N/A</definedName>
    <definedName name="_32L3_" localSheetId="16">#REF!</definedName>
    <definedName name="_32L3_" localSheetId="23">#REF!</definedName>
    <definedName name="_32L3_" localSheetId="25">#REF!</definedName>
    <definedName name="_32L3_">#REF!</definedName>
    <definedName name="_32mb_70nsmemory" localSheetId="16">#REF!</definedName>
    <definedName name="_32mb_70nsmemory" localSheetId="19">#REF!</definedName>
    <definedName name="_32mb_70nsmemory" localSheetId="20">#REF!</definedName>
    <definedName name="_32mb_70nsmemory" localSheetId="23">#REF!</definedName>
    <definedName name="_32mb_70nsmemory" localSheetId="1">#REF!</definedName>
    <definedName name="_32mb_70nsmemory" localSheetId="10">#REF!</definedName>
    <definedName name="_32mb_70nsmemory" localSheetId="6">#REF!</definedName>
    <definedName name="_32mb_70nsmemory">#REF!</definedName>
    <definedName name="_33">#N/A</definedName>
    <definedName name="_33L4_" localSheetId="23">#REF!</definedName>
    <definedName name="_33L4_">#REF!</definedName>
    <definedName name="_34">#N/A</definedName>
    <definedName name="_34a15_" localSheetId="16">'&lt;단산29-35&gt;'!_34a15_</definedName>
    <definedName name="_34a15_" localSheetId="1">갑지!_34a15_</definedName>
    <definedName name="_34a15_" localSheetId="10">'과업대상지역 현황'!_34a15_</definedName>
    <definedName name="_34a15_" localSheetId="25">손해배상보험!_34a15_</definedName>
    <definedName name="_34a15_">[0]!_34a15_</definedName>
    <definedName name="_34L5_" localSheetId="16">#REF!</definedName>
    <definedName name="_34L5_" localSheetId="23">#REF!</definedName>
    <definedName name="_34L5_" localSheetId="25">#REF!</definedName>
    <definedName name="_34L5_">#REF!</definedName>
    <definedName name="_35">#N/A</definedName>
    <definedName name="_36">#N/A</definedName>
    <definedName name="_36L6_" localSheetId="16">#REF!</definedName>
    <definedName name="_36L6_" localSheetId="23">#REF!</definedName>
    <definedName name="_36L6_" localSheetId="25">#REF!</definedName>
    <definedName name="_36L6_">#REF!</definedName>
    <definedName name="_37">#N/A</definedName>
    <definedName name="_37a16_" localSheetId="16">'&lt;단산29-35&gt;'!_37a16_</definedName>
    <definedName name="_37a16_" localSheetId="1">갑지!_37a16_</definedName>
    <definedName name="_37a16_" localSheetId="10">'과업대상지역 현황'!_37a16_</definedName>
    <definedName name="_37a16_" localSheetId="25">손해배상보험!_37a16_</definedName>
    <definedName name="_37a16_">[0]!_37a16_</definedName>
    <definedName name="_38">#N/A</definedName>
    <definedName name="_38P1_" localSheetId="16">#REF!</definedName>
    <definedName name="_38P1_" localSheetId="23">#REF!</definedName>
    <definedName name="_38P1_" localSheetId="25">#REF!</definedName>
    <definedName name="_38P1_">#REF!</definedName>
    <definedName name="_39">#N/A</definedName>
    <definedName name="_3공장" localSheetId="16">#REF!</definedName>
    <definedName name="_3공장" localSheetId="23">#REF!</definedName>
    <definedName name="_3공장" localSheetId="25">#REF!</definedName>
    <definedName name="_3공장">#REF!</definedName>
    <definedName name="_4">#N/A</definedName>
    <definedName name="_4.3gb_fastwide_plug_drive" localSheetId="16">#REF!</definedName>
    <definedName name="_4.3gb_fastwide_plug_drive" localSheetId="19">#REF!</definedName>
    <definedName name="_4.3gb_fastwide_plug_drive" localSheetId="20">#REF!</definedName>
    <definedName name="_4.3gb_fastwide_plug_drive" localSheetId="23">#REF!</definedName>
    <definedName name="_4.3gb_fastwide_plug_drive" localSheetId="1">#REF!</definedName>
    <definedName name="_4.3gb_fastwide_plug_drive" localSheetId="10">#REF!</definedName>
    <definedName name="_4.3gb_fastwide_plug_drive" localSheetId="6">#REF!</definedName>
    <definedName name="_4.3gb_fastwide_plug_drive">#REF!</definedName>
    <definedName name="_4.3gb_nonplug_drive" localSheetId="16">#REF!</definedName>
    <definedName name="_4.3gb_nonplug_drive" localSheetId="23">#REF!</definedName>
    <definedName name="_4.3gb_nonplug_drive" localSheetId="1">#REF!</definedName>
    <definedName name="_4.3gb_nonplug_drive" localSheetId="10">#REF!</definedName>
    <definedName name="_4.3gb_nonplug_drive" localSheetId="6">#REF!</definedName>
    <definedName name="_4.3gb_nonplug_drive">#REF!</definedName>
    <definedName name="_4_0\SM">#N/A</definedName>
    <definedName name="_4_0Crite" localSheetId="23">#REF!</definedName>
    <definedName name="_4_0Crite">#REF!</definedName>
    <definedName name="_40">#N/A</definedName>
    <definedName name="_40a17_" localSheetId="16">'&lt;단산29-35&gt;'!_40a17_</definedName>
    <definedName name="_40a17_" localSheetId="1">갑지!_40a17_</definedName>
    <definedName name="_40a17_" localSheetId="10">'과업대상지역 현황'!_40a17_</definedName>
    <definedName name="_40a17_" localSheetId="25">손해배상보험!_40a17_</definedName>
    <definedName name="_40a17_">[0]!_40a17_</definedName>
    <definedName name="_40P2_" localSheetId="16">#REF!</definedName>
    <definedName name="_40P2_" localSheetId="23">#REF!</definedName>
    <definedName name="_40P2_" localSheetId="25">#REF!</definedName>
    <definedName name="_40P2_">#REF!</definedName>
    <definedName name="_41">#N/A</definedName>
    <definedName name="_42">#N/A</definedName>
    <definedName name="_42s1_" localSheetId="16">#REF!</definedName>
    <definedName name="_42s1_" localSheetId="23">#REF!</definedName>
    <definedName name="_42s1_" localSheetId="25">#REF!</definedName>
    <definedName name="_42s1_">#REF!</definedName>
    <definedName name="_43">#N/A</definedName>
    <definedName name="_43a2_" localSheetId="16">'&lt;단산29-35&gt;'!_43a2_</definedName>
    <definedName name="_43a2_" localSheetId="1">갑지!_43a2_</definedName>
    <definedName name="_43a2_" localSheetId="10">'과업대상지역 현황'!_43a2_</definedName>
    <definedName name="_43a2_" localSheetId="25">손해배상보험!_43a2_</definedName>
    <definedName name="_43a2_">[0]!_43a2_</definedName>
    <definedName name="_44">#N/A</definedName>
    <definedName name="_45">#N/A</definedName>
    <definedName name="_46">#N/A</definedName>
    <definedName name="_46a3_" localSheetId="16">'&lt;단산29-35&gt;'!_46a3_</definedName>
    <definedName name="_46a3_" localSheetId="1">갑지!_46a3_</definedName>
    <definedName name="_46a3_" localSheetId="10">'과업대상지역 현황'!_46a3_</definedName>
    <definedName name="_46a3_" localSheetId="25">손해배상보험!_46a3_</definedName>
    <definedName name="_46a3_">[0]!_46a3_</definedName>
    <definedName name="_47">#N/A</definedName>
    <definedName name="_48">#N/A</definedName>
    <definedName name="_49">#N/A</definedName>
    <definedName name="_49a4_" localSheetId="16">'&lt;단산29-35&gt;'!_49a4_</definedName>
    <definedName name="_49a4_" localSheetId="1">갑지!_49a4_</definedName>
    <definedName name="_49a4_" localSheetId="10">'과업대상지역 현황'!_49a4_</definedName>
    <definedName name="_49a4_" localSheetId="25">손해배상보험!_49a4_</definedName>
    <definedName name="_49a4_">[0]!_49a4_</definedName>
    <definedName name="_4F" localSheetId="16" hidden="1">#REF!</definedName>
    <definedName name="_4F" localSheetId="23" hidden="1">#REF!</definedName>
    <definedName name="_4F" localSheetId="25" hidden="1">#REF!</definedName>
    <definedName name="_4F" hidden="1">#REF!</definedName>
    <definedName name="_4S" localSheetId="16" hidden="1">#REF!</definedName>
    <definedName name="_4S" localSheetId="23" hidden="1">#REF!</definedName>
    <definedName name="_4S" localSheetId="25" hidden="1">#REF!</definedName>
    <definedName name="_4S" hidden="1">#REF!</definedName>
    <definedName name="_5">#N/A</definedName>
    <definedName name="_5_0_S" localSheetId="16" hidden="1">#REF!</definedName>
    <definedName name="_5_0_S" localSheetId="23" hidden="1">#REF!</definedName>
    <definedName name="_5_0_S" hidden="1">#REF!</definedName>
    <definedName name="_5_0ME">#N/A</definedName>
    <definedName name="_5_3_0Crite" localSheetId="20">#REF!</definedName>
    <definedName name="_5_3_0Crite" localSheetId="23">#REF!</definedName>
    <definedName name="_5_3_0Crite" localSheetId="1">#REF!</definedName>
    <definedName name="_5_3_0Crite" localSheetId="10">#REF!</definedName>
    <definedName name="_5_3_0Crite" localSheetId="6">#REF!</definedName>
    <definedName name="_5_3_0Crite">#REF!</definedName>
    <definedName name="_50">#N/A</definedName>
    <definedName name="_51">#N/A</definedName>
    <definedName name="_52">#N/A</definedName>
    <definedName name="_52a5_" localSheetId="16">'&lt;단산29-35&gt;'!_52a5_</definedName>
    <definedName name="_52a5_" localSheetId="1">갑지!_52a5_</definedName>
    <definedName name="_52a5_" localSheetId="10">'과업대상지역 현황'!_52a5_</definedName>
    <definedName name="_52a5_" localSheetId="25">손해배상보험!_52a5_</definedName>
    <definedName name="_52a5_">[0]!_52a5_</definedName>
    <definedName name="_53">#N/A</definedName>
    <definedName name="_535mb_nonplug_drive" localSheetId="16">#REF!</definedName>
    <definedName name="_535mb_nonplug_drive" localSheetId="20">#REF!</definedName>
    <definedName name="_535mb_nonplug_drive" localSheetId="23">#REF!</definedName>
    <definedName name="_535mb_nonplug_drive" localSheetId="1">#REF!</definedName>
    <definedName name="_535mb_nonplug_drive" localSheetId="10">#REF!</definedName>
    <definedName name="_535mb_nonplug_drive" localSheetId="6">#REF!</definedName>
    <definedName name="_535mb_nonplug_drive">#REF!</definedName>
    <definedName name="_54">#N/A</definedName>
    <definedName name="_55">#N/A</definedName>
    <definedName name="_55a6_" localSheetId="16">'&lt;단산29-35&gt;'!_55a6_</definedName>
    <definedName name="_55a6_" localSheetId="1">갑지!_55a6_</definedName>
    <definedName name="_55a6_" localSheetId="10">'과업대상지역 현황'!_55a6_</definedName>
    <definedName name="_55a6_" localSheetId="25">손해배상보험!_55a6_</definedName>
    <definedName name="_55a6_">[0]!_55a6_</definedName>
    <definedName name="_56">#N/A</definedName>
    <definedName name="_57">#N/A</definedName>
    <definedName name="_58">#N/A</definedName>
    <definedName name="_58a7_" localSheetId="16">'&lt;단산29-35&gt;'!_58a7_</definedName>
    <definedName name="_58a7_" localSheetId="1">갑지!_58a7_</definedName>
    <definedName name="_58a7_" localSheetId="10">'과업대상지역 현황'!_58a7_</definedName>
    <definedName name="_58a7_" localSheetId="25">손해배상보험!_58a7_</definedName>
    <definedName name="_58a7_">[0]!_58a7_</definedName>
    <definedName name="_59">#N/A</definedName>
    <definedName name="_6">#N/A</definedName>
    <definedName name="_6_0_F" localSheetId="16" hidden="1">#REF!</definedName>
    <definedName name="_6_0_F" localSheetId="23" hidden="1">#REF!</definedName>
    <definedName name="_6_0_F" localSheetId="25" hidden="1">#REF!</definedName>
    <definedName name="_6_0_F" hidden="1">#REF!</definedName>
    <definedName name="_6_0ME">#N/A</definedName>
    <definedName name="_6_10" localSheetId="16">#REF!</definedName>
    <definedName name="_6_10" localSheetId="23">#REF!</definedName>
    <definedName name="_6_10" localSheetId="25">#REF!</definedName>
    <definedName name="_6_10">#REF!</definedName>
    <definedName name="_6_3_0Criteria" localSheetId="19">#REF!</definedName>
    <definedName name="_6_3_0Criteria" localSheetId="20">#REF!</definedName>
    <definedName name="_6_3_0Criteria" localSheetId="23">#REF!</definedName>
    <definedName name="_6_3_0Criteria" localSheetId="1">#REF!</definedName>
    <definedName name="_6_3_0Criteria" localSheetId="10">#REF!</definedName>
    <definedName name="_6_3_0Criteria" localSheetId="6">#REF!</definedName>
    <definedName name="_6_3_0Criteria">#REF!</definedName>
    <definedName name="_60">#N/A</definedName>
    <definedName name="_61">#N/A</definedName>
    <definedName name="_61a8_" localSheetId="16">'&lt;단산29-35&gt;'!_61a8_</definedName>
    <definedName name="_61a8_" localSheetId="1">갑지!_61a8_</definedName>
    <definedName name="_61a8_" localSheetId="10">'과업대상지역 현황'!_61a8_</definedName>
    <definedName name="_61a8_" localSheetId="25">손해배상보험!_61a8_</definedName>
    <definedName name="_61a8_">[0]!_61a8_</definedName>
    <definedName name="_62">#N/A</definedName>
    <definedName name="_63">#N/A</definedName>
    <definedName name="_64">#N/A</definedName>
    <definedName name="_64a9_" localSheetId="16">'&lt;단산29-35&gt;'!_64a9_</definedName>
    <definedName name="_64a9_" localSheetId="1">갑지!_64a9_</definedName>
    <definedName name="_64a9_" localSheetId="10">'과업대상지역 현황'!_64a9_</definedName>
    <definedName name="_64a9_" localSheetId="25">손해배상보험!_64a9_</definedName>
    <definedName name="_64a9_">[0]!_64a9_</definedName>
    <definedName name="_65">#N/A</definedName>
    <definedName name="_65Àü°_³ë" localSheetId="16">#REF!</definedName>
    <definedName name="_65Àü°_³ë" localSheetId="23">#REF!</definedName>
    <definedName name="_65Àü°_³ë" localSheetId="25">#REF!</definedName>
    <definedName name="_65Àü°_³ë">#REF!</definedName>
    <definedName name="_66">#N/A</definedName>
    <definedName name="_66B2_" localSheetId="23">#REF!</definedName>
    <definedName name="_66B2_">#REF!</definedName>
    <definedName name="_67">#N/A</definedName>
    <definedName name="_67C_" localSheetId="23">#REF!</definedName>
    <definedName name="_67C_">#REF!</definedName>
    <definedName name="_68">#N/A</definedName>
    <definedName name="_68G__Extr" localSheetId="23">#REF!</definedName>
    <definedName name="_68G__Extr">#REF!</definedName>
    <definedName name="_69">#N/A</definedName>
    <definedName name="_69G__Extract" localSheetId="23">#REF!</definedName>
    <definedName name="_69G__Extract">#REF!</definedName>
    <definedName name="_6S" localSheetId="23" hidden="1">#REF!</definedName>
    <definedName name="_6S" hidden="1">#REF!</definedName>
    <definedName name="_7">#N/A</definedName>
    <definedName name="_7_0Extr" localSheetId="23">#REF!</definedName>
    <definedName name="_7_0Extr">#REF!</definedName>
    <definedName name="_7_11" localSheetId="16">#REF!</definedName>
    <definedName name="_7_11" localSheetId="23">#REF!</definedName>
    <definedName name="_7_11" localSheetId="25">#REF!</definedName>
    <definedName name="_7_11">#REF!</definedName>
    <definedName name="_7_3_0Crite">#N/A</definedName>
    <definedName name="_70">#N/A</definedName>
    <definedName name="_71">#N/A</definedName>
    <definedName name="_71_0_F" localSheetId="1" hidden="1">#REF!</definedName>
    <definedName name="_72">#N/A</definedName>
    <definedName name="_72_0_F" localSheetId="16" hidden="1">#REF!</definedName>
    <definedName name="_72_0_F" localSheetId="23" hidden="1">#REF!</definedName>
    <definedName name="_72_0_F" localSheetId="25" hidden="1">#REF!</definedName>
    <definedName name="_72_0_F" hidden="1">#REF!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G_0Extr" localSheetId="19">#REF!</definedName>
    <definedName name="_7G_0Extr" localSheetId="20">#REF!</definedName>
    <definedName name="_7G_0Extr" localSheetId="23">#REF!</definedName>
    <definedName name="_7G_0Extr" localSheetId="1">#REF!</definedName>
    <definedName name="_7G_0Extr" localSheetId="10">#REF!</definedName>
    <definedName name="_7G_0Extr" localSheetId="6">#REF!</definedName>
    <definedName name="_7G_0Extr">#REF!</definedName>
    <definedName name="_8">#N/A</definedName>
    <definedName name="_8_0_F" localSheetId="23" hidden="1">#REF!</definedName>
    <definedName name="_8_0_F" hidden="1">#REF!</definedName>
    <definedName name="_8_0_S" localSheetId="23" hidden="1">#REF!</definedName>
    <definedName name="_8_0_S" hidden="1">#REF!</definedName>
    <definedName name="_8_0Extr" localSheetId="23">#REF!</definedName>
    <definedName name="_8_0Extr">#REF!</definedName>
    <definedName name="_8_3__Crite" localSheetId="16">#REF!</definedName>
    <definedName name="_8_3__Crite" localSheetId="23">#REF!</definedName>
    <definedName name="_8_3__Crite" localSheetId="25">#REF!</definedName>
    <definedName name="_8_3__Crite">#REF!</definedName>
    <definedName name="_8_3_0Criteria">#N/A</definedName>
    <definedName name="_80">#N/A</definedName>
    <definedName name="_81">#N/A</definedName>
    <definedName name="_81_0_S" localSheetId="1" hidden="1">#REF!</definedName>
    <definedName name="_82">#N/A</definedName>
    <definedName name="_82_0_S" localSheetId="16" hidden="1">#REF!</definedName>
    <definedName name="_82_0_S" localSheetId="23" hidden="1">#REF!</definedName>
    <definedName name="_82_0_S" localSheetId="25" hidden="1">#REF!</definedName>
    <definedName name="_82_0_S" hidden="1">#REF!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G_0Extract" localSheetId="19">#REF!</definedName>
    <definedName name="_8G_0Extract" localSheetId="20">#REF!</definedName>
    <definedName name="_8G_0Extract" localSheetId="23">#REF!</definedName>
    <definedName name="_8G_0Extract" localSheetId="1">#REF!</definedName>
    <definedName name="_8G_0Extract" localSheetId="6">#REF!</definedName>
    <definedName name="_8G_0Extract">#REF!</definedName>
    <definedName name="_8mb_70nsmemory" localSheetId="16">#REF!</definedName>
    <definedName name="_8mb_70nsmemory" localSheetId="19">#REF!</definedName>
    <definedName name="_8mb_70nsmemory" localSheetId="20">#REF!</definedName>
    <definedName name="_8mb_70nsmemory" localSheetId="23">#REF!</definedName>
    <definedName name="_8mb_70nsmemory" localSheetId="1">#REF!</definedName>
    <definedName name="_8mb_70nsmemory" localSheetId="10">#REF!</definedName>
    <definedName name="_8mb_70nsmemory" localSheetId="6">#REF!</definedName>
    <definedName name="_8mb_70nsmemory">#REF!</definedName>
    <definedName name="_8S" localSheetId="16" hidden="1">#REF!</definedName>
    <definedName name="_8S" localSheetId="23" hidden="1">#REF!</definedName>
    <definedName name="_8S" localSheetId="25" hidden="1">#REF!</definedName>
    <definedName name="_8S" hidden="1">#REF!</definedName>
    <definedName name="_9">#N/A</definedName>
    <definedName name="_9_0_S" localSheetId="16" hidden="1">#REF!</definedName>
    <definedName name="_9_0_S" localSheetId="23" hidden="1">#REF!</definedName>
    <definedName name="_9_0_S" localSheetId="25" hidden="1">#REF!</definedName>
    <definedName name="_9_0_S" hidden="1">#REF!</definedName>
    <definedName name="_9_3__Crite">#N/A</definedName>
    <definedName name="_9_3__Criteria" localSheetId="16">#REF!</definedName>
    <definedName name="_9_3__Criteria" localSheetId="23">#REF!</definedName>
    <definedName name="_9_3__Criteria" localSheetId="25">#REF!</definedName>
    <definedName name="_9_3__Criteria">#REF!</definedName>
    <definedName name="_90">#N/A</definedName>
    <definedName name="_91">#N/A</definedName>
    <definedName name="_91_0_0_F" localSheetId="1" hidden="1">#REF!</definedName>
    <definedName name="_92">#N/A</definedName>
    <definedName name="_92_0_0_F" localSheetId="16" hidden="1">#REF!</definedName>
    <definedName name="_92_0_0_F" localSheetId="23" hidden="1">#REF!</definedName>
    <definedName name="_92_0_0_F" localSheetId="25" hidden="1">#REF!</definedName>
    <definedName name="_92_0_0_F" hidden="1">#REF!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C_" localSheetId="16">#REF!</definedName>
    <definedName name="_9C_" localSheetId="23">#REF!</definedName>
    <definedName name="_9C_" localSheetId="25">#REF!</definedName>
    <definedName name="_9C_">#REF!</definedName>
    <definedName name="_9G_0Extr" localSheetId="19">#REF!</definedName>
    <definedName name="_9G_0Extr" localSheetId="20">#REF!</definedName>
    <definedName name="_9G_0Extr" localSheetId="23">#REF!</definedName>
    <definedName name="_9G_0Extr" localSheetId="1">#REF!</definedName>
    <definedName name="_9G_0Extr" localSheetId="6">#REF!</definedName>
    <definedName name="_9G_0Extr">#REF!</definedName>
    <definedName name="_A" localSheetId="23">#REF!</definedName>
    <definedName name="_A">#REF!</definedName>
    <definedName name="_A1" localSheetId="23">#REF!</definedName>
    <definedName name="_A1">#REF!</definedName>
    <definedName name="_A100000">#N/A</definedName>
    <definedName name="_A21000" localSheetId="23">#REF!</definedName>
    <definedName name="_A21000">#REF!</definedName>
    <definedName name="_A69999">#N/A</definedName>
    <definedName name="_A99999">#N/A</definedName>
    <definedName name="_aa1234" localSheetId="23">#REF!</definedName>
    <definedName name="_aa1234">#REF!</definedName>
    <definedName name="_aab42" localSheetId="23">#REF!</definedName>
    <definedName name="_aab42">#REF!</definedName>
    <definedName name="_AE1" localSheetId="16">BlankMacro1</definedName>
    <definedName name="_AE1" localSheetId="23">BlankMacro1</definedName>
    <definedName name="_AE1" localSheetId="5">BlankMacro1</definedName>
    <definedName name="_AE1" localSheetId="8">BlankMacro1</definedName>
    <definedName name="_AE1" localSheetId="1">BlankMacro1</definedName>
    <definedName name="_AE1" localSheetId="10">BlankMacro1</definedName>
    <definedName name="_AE1" localSheetId="25">BlankMacro1</definedName>
    <definedName name="_AE1" localSheetId="9">BlankMacro1</definedName>
    <definedName name="_AE1">BlankMacro1</definedName>
    <definedName name="_AE2" localSheetId="16">BlankMacro1</definedName>
    <definedName name="_AE2" localSheetId="23">BlankMacro1</definedName>
    <definedName name="_AE2" localSheetId="5">BlankMacro1</definedName>
    <definedName name="_AE2" localSheetId="8">BlankMacro1</definedName>
    <definedName name="_AE2" localSheetId="1">BlankMacro1</definedName>
    <definedName name="_AE2" localSheetId="10">BlankMacro1</definedName>
    <definedName name="_AE2" localSheetId="25">BlankMacro1</definedName>
    <definedName name="_AE2" localSheetId="9">BlankMacro1</definedName>
    <definedName name="_AE2">BlankMacro1</definedName>
    <definedName name="_AE3" localSheetId="16">BlankMacro1</definedName>
    <definedName name="_AE3" localSheetId="23">BlankMacro1</definedName>
    <definedName name="_AE3" localSheetId="5">BlankMacro1</definedName>
    <definedName name="_AE3" localSheetId="8">BlankMacro1</definedName>
    <definedName name="_AE3" localSheetId="1">BlankMacro1</definedName>
    <definedName name="_AE3" localSheetId="10">BlankMacro1</definedName>
    <definedName name="_AE3" localSheetId="25">BlankMacro1</definedName>
    <definedName name="_AE3" localSheetId="9">BlankMacro1</definedName>
    <definedName name="_AE3">BlankMacro1</definedName>
    <definedName name="_B2" localSheetId="16">#REF!</definedName>
    <definedName name="_B2" localSheetId="23">#REF!</definedName>
    <definedName name="_B2" localSheetId="25">#REF!</definedName>
    <definedName name="_B2">#REF!</definedName>
    <definedName name="_C" localSheetId="23">#REF!</definedName>
    <definedName name="_C">#REF!</definedName>
    <definedName name="_C1244ㅁ1430" localSheetId="19">#REF!</definedName>
    <definedName name="_C1244ㅁ1430" localSheetId="20">#REF!</definedName>
    <definedName name="_C1244ㅁ1430" localSheetId="23">#REF!</definedName>
    <definedName name="_C1244ㅁ1430" localSheetId="1">#REF!</definedName>
    <definedName name="_C1244ㅁ1430" localSheetId="6">#REF!</definedName>
    <definedName name="_C1244ㅁ1430">#REF!</definedName>
    <definedName name="_cc" localSheetId="23">#REF!</definedName>
    <definedName name="_cc">#REF!</definedName>
    <definedName name="_cc1" localSheetId="23">#REF!</definedName>
    <definedName name="_cc1">#REF!</definedName>
    <definedName name="_cc2" localSheetId="23">#REF!</definedName>
    <definedName name="_cc2">#REF!</definedName>
    <definedName name="_cc3" localSheetId="23">#REF!</definedName>
    <definedName name="_cc3">#REF!</definedName>
    <definedName name="_cc4" localSheetId="23">#REF!</definedName>
    <definedName name="_cc4">#REF!</definedName>
    <definedName name="_cc43" localSheetId="23">#REF!</definedName>
    <definedName name="_cc43">#REF!</definedName>
    <definedName name="_cc5" localSheetId="23">#REF!</definedName>
    <definedName name="_cc5">#REF!</definedName>
    <definedName name="_cc75" localSheetId="23">#REF!</definedName>
    <definedName name="_cc75">#REF!</definedName>
    <definedName name="_Cm" localSheetId="23">#REF!</definedName>
    <definedName name="_Cm">#REF!</definedName>
    <definedName name="_Cm1" localSheetId="23">#REF!</definedName>
    <definedName name="_Cm1">#REF!</definedName>
    <definedName name="_CON135" localSheetId="23">#REF!</definedName>
    <definedName name="_CON135">#REF!</definedName>
    <definedName name="_CON210" localSheetId="23">#REF!</definedName>
    <definedName name="_CON210">#REF!</definedName>
    <definedName name="_CON240" localSheetId="23">#REF!</definedName>
    <definedName name="_CON240">#REF!</definedName>
    <definedName name="_ctc1" localSheetId="23">#REF!</definedName>
    <definedName name="_ctc1">#REF!</definedName>
    <definedName name="_ctc2" localSheetId="23">#REF!</definedName>
    <definedName name="_ctc2">#REF!</definedName>
    <definedName name="_ctc3" localSheetId="23">#REF!</definedName>
    <definedName name="_ctc3">#REF!</definedName>
    <definedName name="_DAY1" localSheetId="23">#REF!</definedName>
    <definedName name="_DAY1">#REF!</definedName>
    <definedName name="_DAY2" localSheetId="23">#REF!</definedName>
    <definedName name="_DAY2">#REF!</definedName>
    <definedName name="_DAY3" localSheetId="23">#REF!</definedName>
    <definedName name="_DAY3">#REF!</definedName>
    <definedName name="_DCN1" localSheetId="16">#REF!</definedName>
    <definedName name="_DCN1" localSheetId="23">#REF!</definedName>
    <definedName name="_DCN1" localSheetId="25">#REF!</definedName>
    <definedName name="_DCN1">#REF!</definedName>
    <definedName name="_dia300" localSheetId="16">#REF!</definedName>
    <definedName name="_dia300" localSheetId="23">#REF!</definedName>
    <definedName name="_dia300" localSheetId="25">#REF!</definedName>
    <definedName name="_dia300">#REF!</definedName>
    <definedName name="_dia350" localSheetId="16">#REF!</definedName>
    <definedName name="_dia350" localSheetId="23">#REF!</definedName>
    <definedName name="_dia350" localSheetId="25">#REF!</definedName>
    <definedName name="_dia350">#REF!</definedName>
    <definedName name="_Dist_Bin" localSheetId="16" hidden="1">#REF!</definedName>
    <definedName name="_Dist_Bin" localSheetId="23" hidden="1">#REF!</definedName>
    <definedName name="_Dist_Bin" localSheetId="1" hidden="1">#REF!</definedName>
    <definedName name="_Dist_Bin" localSheetId="25" hidden="1">#REF!</definedName>
    <definedName name="_Dist_Bin" hidden="1">#REF!</definedName>
    <definedName name="_Dist_Values" localSheetId="23" hidden="1">#REF!</definedName>
    <definedName name="_Dist_Values" localSheetId="1" hidden="1">#REF!</definedName>
    <definedName name="_Dist_Values" hidden="1">#REF!</definedName>
    <definedName name="_E" localSheetId="23">#REF!</definedName>
    <definedName name="_E">#REF!</definedName>
    <definedName name="_E1" localSheetId="16">BlankMacro1</definedName>
    <definedName name="_E1" localSheetId="23">BlankMacro1</definedName>
    <definedName name="_E1" localSheetId="5">BlankMacro1</definedName>
    <definedName name="_E1" localSheetId="8">BlankMacro1</definedName>
    <definedName name="_E1" localSheetId="1">BlankMacro1</definedName>
    <definedName name="_E1" localSheetId="10">BlankMacro1</definedName>
    <definedName name="_E1" localSheetId="25">BlankMacro1</definedName>
    <definedName name="_E1" localSheetId="9">BlankMacro1</definedName>
    <definedName name="_E1">BlankMacro1</definedName>
    <definedName name="_E10" localSheetId="16">BlankMacro1</definedName>
    <definedName name="_E10" localSheetId="23">BlankMacro1</definedName>
    <definedName name="_E10" localSheetId="5">BlankMacro1</definedName>
    <definedName name="_E10" localSheetId="8">BlankMacro1</definedName>
    <definedName name="_E10" localSheetId="1">BlankMacro1</definedName>
    <definedName name="_E10" localSheetId="10">BlankMacro1</definedName>
    <definedName name="_E10" localSheetId="25">BlankMacro1</definedName>
    <definedName name="_E10" localSheetId="9">BlankMacro1</definedName>
    <definedName name="_E10">BlankMacro1</definedName>
    <definedName name="_E2" localSheetId="16">BlankMacro1</definedName>
    <definedName name="_E2" localSheetId="23">BlankMacro1</definedName>
    <definedName name="_E2" localSheetId="5">BlankMacro1</definedName>
    <definedName name="_E2" localSheetId="8">BlankMacro1</definedName>
    <definedName name="_E2" localSheetId="1">BlankMacro1</definedName>
    <definedName name="_E2" localSheetId="10">BlankMacro1</definedName>
    <definedName name="_E2" localSheetId="25">BlankMacro1</definedName>
    <definedName name="_E2" localSheetId="9">BlankMacro1</definedName>
    <definedName name="_E2">BlankMacro1</definedName>
    <definedName name="_E3" localSheetId="16">BlankMacro1</definedName>
    <definedName name="_E3" localSheetId="23">BlankMacro1</definedName>
    <definedName name="_E3" localSheetId="5">BlankMacro1</definedName>
    <definedName name="_E3" localSheetId="8">BlankMacro1</definedName>
    <definedName name="_E3" localSheetId="1">BlankMacro1</definedName>
    <definedName name="_E3" localSheetId="10">BlankMacro1</definedName>
    <definedName name="_E3" localSheetId="25">BlankMacro1</definedName>
    <definedName name="_E3" localSheetId="9">BlankMacro1</definedName>
    <definedName name="_E3">BlankMacro1</definedName>
    <definedName name="_E4" localSheetId="16">BlankMacro1</definedName>
    <definedName name="_E4" localSheetId="23">BlankMacro1</definedName>
    <definedName name="_E4" localSheetId="5">BlankMacro1</definedName>
    <definedName name="_E4" localSheetId="8">BlankMacro1</definedName>
    <definedName name="_E4" localSheetId="1">BlankMacro1</definedName>
    <definedName name="_E4" localSheetId="10">BlankMacro1</definedName>
    <definedName name="_E4" localSheetId="25">BlankMacro1</definedName>
    <definedName name="_E4" localSheetId="9">BlankMacro1</definedName>
    <definedName name="_E4">BlankMacro1</definedName>
    <definedName name="_E5" localSheetId="16">BlankMacro1</definedName>
    <definedName name="_E5" localSheetId="23">BlankMacro1</definedName>
    <definedName name="_E5" localSheetId="5">BlankMacro1</definedName>
    <definedName name="_E5" localSheetId="8">BlankMacro1</definedName>
    <definedName name="_E5" localSheetId="1">BlankMacro1</definedName>
    <definedName name="_E5" localSheetId="10">BlankMacro1</definedName>
    <definedName name="_E5" localSheetId="25">BlankMacro1</definedName>
    <definedName name="_E5" localSheetId="9">BlankMacro1</definedName>
    <definedName name="_E5">BlankMacro1</definedName>
    <definedName name="_E6" localSheetId="16">BlankMacro1</definedName>
    <definedName name="_E6" localSheetId="23">BlankMacro1</definedName>
    <definedName name="_E6" localSheetId="5">BlankMacro1</definedName>
    <definedName name="_E6" localSheetId="8">BlankMacro1</definedName>
    <definedName name="_E6" localSheetId="1">BlankMacro1</definedName>
    <definedName name="_E6" localSheetId="10">BlankMacro1</definedName>
    <definedName name="_E6" localSheetId="25">BlankMacro1</definedName>
    <definedName name="_E6" localSheetId="9">BlankMacro1</definedName>
    <definedName name="_E6">BlankMacro1</definedName>
    <definedName name="_E7" localSheetId="16">BlankMacro1</definedName>
    <definedName name="_E7" localSheetId="23">BlankMacro1</definedName>
    <definedName name="_E7" localSheetId="5">BlankMacro1</definedName>
    <definedName name="_E7" localSheetId="8">BlankMacro1</definedName>
    <definedName name="_E7" localSheetId="1">BlankMacro1</definedName>
    <definedName name="_E7" localSheetId="10">BlankMacro1</definedName>
    <definedName name="_E7" localSheetId="25">BlankMacro1</definedName>
    <definedName name="_E7" localSheetId="9">BlankMacro1</definedName>
    <definedName name="_E7">BlankMacro1</definedName>
    <definedName name="_E8" localSheetId="16">BlankMacro1</definedName>
    <definedName name="_E8" localSheetId="23">BlankMacro1</definedName>
    <definedName name="_E8" localSheetId="5">BlankMacro1</definedName>
    <definedName name="_E8" localSheetId="8">BlankMacro1</definedName>
    <definedName name="_E8" localSheetId="1">BlankMacro1</definedName>
    <definedName name="_E8" localSheetId="10">BlankMacro1</definedName>
    <definedName name="_E8" localSheetId="25">BlankMacro1</definedName>
    <definedName name="_E8" localSheetId="9">BlankMacro1</definedName>
    <definedName name="_E8">BlankMacro1</definedName>
    <definedName name="_E9" localSheetId="16">BlankMacro1</definedName>
    <definedName name="_E9" localSheetId="23">BlankMacro1</definedName>
    <definedName name="_E9" localSheetId="5">BlankMacro1</definedName>
    <definedName name="_E9" localSheetId="8">BlankMacro1</definedName>
    <definedName name="_E9" localSheetId="1">BlankMacro1</definedName>
    <definedName name="_E9" localSheetId="10">BlankMacro1</definedName>
    <definedName name="_E9" localSheetId="25">BlankMacro1</definedName>
    <definedName name="_E9" localSheetId="9">BlankMacro1</definedName>
    <definedName name="_E9">BlankMacro1</definedName>
    <definedName name="_edt10">#N/A</definedName>
    <definedName name="_ELL1" localSheetId="23">#REF!</definedName>
    <definedName name="_ELL1">#REF!</definedName>
    <definedName name="_ELL2" localSheetId="23">#REF!</definedName>
    <definedName name="_ELL2">#REF!</definedName>
    <definedName name="_epb25">#N/A</definedName>
    <definedName name="_erb01">#N/A</definedName>
    <definedName name="_EW1" localSheetId="16">BlankMacro1</definedName>
    <definedName name="_EW1" localSheetId="23">BlankMacro1</definedName>
    <definedName name="_EW1" localSheetId="5">BlankMacro1</definedName>
    <definedName name="_EW1" localSheetId="8">BlankMacro1</definedName>
    <definedName name="_EW1" localSheetId="1">BlankMacro1</definedName>
    <definedName name="_EW1" localSheetId="10">BlankMacro1</definedName>
    <definedName name="_EW1" localSheetId="25">BlankMacro1</definedName>
    <definedName name="_EW1" localSheetId="9">BlankMacro1</definedName>
    <definedName name="_EW1">BlankMacro1</definedName>
    <definedName name="_EW2" localSheetId="16">BlankMacro1</definedName>
    <definedName name="_EW2" localSheetId="23">BlankMacro1</definedName>
    <definedName name="_EW2" localSheetId="5">BlankMacro1</definedName>
    <definedName name="_EW2" localSheetId="8">BlankMacro1</definedName>
    <definedName name="_EW2" localSheetId="1">BlankMacro1</definedName>
    <definedName name="_EW2" localSheetId="10">BlankMacro1</definedName>
    <definedName name="_EW2" localSheetId="25">BlankMacro1</definedName>
    <definedName name="_EW2" localSheetId="9">BlankMacro1</definedName>
    <definedName name="_EW2">BlankMacro1</definedName>
    <definedName name="_EW3" localSheetId="16">BlankMacro1</definedName>
    <definedName name="_EW3" localSheetId="23">BlankMacro1</definedName>
    <definedName name="_EW3" localSheetId="5">BlankMacro1</definedName>
    <definedName name="_EW3" localSheetId="8">BlankMacro1</definedName>
    <definedName name="_EW3" localSheetId="1">BlankMacro1</definedName>
    <definedName name="_EW3" localSheetId="10">BlankMacro1</definedName>
    <definedName name="_EW3" localSheetId="25">BlankMacro1</definedName>
    <definedName name="_EW3" localSheetId="9">BlankMacro1</definedName>
    <definedName name="_EW3">BlankMacro1</definedName>
    <definedName name="_ew33" localSheetId="16">#REF!</definedName>
    <definedName name="_ew33" localSheetId="23">#REF!</definedName>
    <definedName name="_ew33" localSheetId="25">#REF!</definedName>
    <definedName name="_ew33">#REF!</definedName>
    <definedName name="_EXR1" localSheetId="19">#REF!</definedName>
    <definedName name="_EXR1" localSheetId="20">#REF!</definedName>
    <definedName name="_EXR1" localSheetId="23">#REF!</definedName>
    <definedName name="_EXR1" localSheetId="1">#REF!</definedName>
    <definedName name="_EXR1" localSheetId="6">#REF!</definedName>
    <definedName name="_EXR1">#REF!</definedName>
    <definedName name="_EXT2" localSheetId="19">#REF!</definedName>
    <definedName name="_EXT2" localSheetId="20">#REF!</definedName>
    <definedName name="_EXT2" localSheetId="23">#REF!</definedName>
    <definedName name="_EXT2" localSheetId="1">#REF!</definedName>
    <definedName name="_EXT2" localSheetId="6">#REF!</definedName>
    <definedName name="_EXT2">#REF!</definedName>
    <definedName name="_EXT3" localSheetId="19">#REF!</definedName>
    <definedName name="_EXT3" localSheetId="20">#REF!</definedName>
    <definedName name="_EXT3" localSheetId="23">#REF!</definedName>
    <definedName name="_EXT3" localSheetId="1">#REF!</definedName>
    <definedName name="_EXT3" localSheetId="6">#REF!</definedName>
    <definedName name="_EXT3">#REF!</definedName>
    <definedName name="_F" localSheetId="23">#REF!</definedName>
    <definedName name="_F">#REF!</definedName>
    <definedName name="_Fill" localSheetId="23" hidden="1">#REF!</definedName>
    <definedName name="_Fill" localSheetId="1" hidden="1">#REF!</definedName>
    <definedName name="_Fill" localSheetId="6" hidden="1">#REF!</definedName>
    <definedName name="_Fill" hidden="1">#REF!</definedName>
    <definedName name="_xlnm._FilterDatabase" localSheetId="23" hidden="1">#REF!</definedName>
    <definedName name="_xlnm._FilterDatabase" hidden="1">#REF!</definedName>
    <definedName name="_GHH1" localSheetId="23">#REF!</definedName>
    <definedName name="_GHH1">#REF!</definedName>
    <definedName name="_GHH2" localSheetId="23">#REF!</definedName>
    <definedName name="_GHH2">#REF!</definedName>
    <definedName name="_h1" localSheetId="23">#REF!</definedName>
    <definedName name="_h1" localSheetId="1">#REF!</definedName>
    <definedName name="_h1" localSheetId="10">#REF!</definedName>
    <definedName name="_h1" localSheetId="6">#REF!</definedName>
    <definedName name="_h1">#REF!</definedName>
    <definedName name="_H100000" localSheetId="16">#REF!</definedName>
    <definedName name="_H100000" localSheetId="23">#REF!</definedName>
    <definedName name="_H100000" localSheetId="25">#REF!</definedName>
    <definedName name="_H100000">#REF!</definedName>
    <definedName name="_H70052" localSheetId="23">#REF!</definedName>
    <definedName name="_H70052">#REF!</definedName>
    <definedName name="_H70057" localSheetId="23">#REF!</definedName>
    <definedName name="_H70057">#REF!</definedName>
    <definedName name="_H90002" localSheetId="23">#REF!</definedName>
    <definedName name="_H90002">#REF!</definedName>
    <definedName name="_H90006" localSheetId="23">#REF!</definedName>
    <definedName name="_H90006">#REF!</definedName>
    <definedName name="_HPP1" localSheetId="19">#REF!</definedName>
    <definedName name="_HPP1" localSheetId="20">#REF!</definedName>
    <definedName name="_HPP1" localSheetId="23">#REF!</definedName>
    <definedName name="_HPP1" localSheetId="1">#REF!</definedName>
    <definedName name="_HPP1" localSheetId="6">#REF!</definedName>
    <definedName name="_HPP1">#REF!</definedName>
    <definedName name="_HSH1" localSheetId="23">#REF!</definedName>
    <definedName name="_HSH1">#REF!</definedName>
    <definedName name="_HSH2" localSheetId="23">#REF!</definedName>
    <definedName name="_HSH2">#REF!</definedName>
    <definedName name="_JEA1" localSheetId="23">#REF!</definedName>
    <definedName name="_JEA1">#REF!</definedName>
    <definedName name="_JEA2" localSheetId="23">#REF!</definedName>
    <definedName name="_JEA2">#REF!</definedName>
    <definedName name="_JHY1">#N/A</definedName>
    <definedName name="_JHY2">#N/A</definedName>
    <definedName name="_JJ1" localSheetId="23">#REF!</definedName>
    <definedName name="_JJ1">#REF!</definedName>
    <definedName name="_JJ10" localSheetId="23">#REF!</definedName>
    <definedName name="_JJ10">#REF!</definedName>
    <definedName name="_JJ100" localSheetId="23">#REF!</definedName>
    <definedName name="_JJ100">#REF!</definedName>
    <definedName name="_JJ101" localSheetId="23">#REF!</definedName>
    <definedName name="_JJ101">#REF!</definedName>
    <definedName name="_JJ102" localSheetId="23">#REF!</definedName>
    <definedName name="_JJ102">#REF!</definedName>
    <definedName name="_JJ103" localSheetId="23">#REF!</definedName>
    <definedName name="_JJ103">#REF!</definedName>
    <definedName name="_JJ104" localSheetId="23">#REF!</definedName>
    <definedName name="_JJ104">#REF!</definedName>
    <definedName name="_JJ105" localSheetId="23">#REF!</definedName>
    <definedName name="_JJ105">#REF!</definedName>
    <definedName name="_JJ106" localSheetId="23">#REF!</definedName>
    <definedName name="_JJ106">#REF!</definedName>
    <definedName name="_JJ107" localSheetId="23">#REF!</definedName>
    <definedName name="_JJ107">#REF!</definedName>
    <definedName name="_JJ108" localSheetId="23">#REF!</definedName>
    <definedName name="_JJ108">#REF!</definedName>
    <definedName name="_JJ109" localSheetId="23">#REF!</definedName>
    <definedName name="_JJ109">#REF!</definedName>
    <definedName name="_JJ11" localSheetId="23">#REF!</definedName>
    <definedName name="_JJ11">#REF!</definedName>
    <definedName name="_JJ110" localSheetId="23">#REF!</definedName>
    <definedName name="_JJ110">#REF!</definedName>
    <definedName name="_JJ111" localSheetId="23">#REF!</definedName>
    <definedName name="_JJ111">#REF!</definedName>
    <definedName name="_JJ112" localSheetId="23">#REF!</definedName>
    <definedName name="_JJ112">#REF!</definedName>
    <definedName name="_JJ113" localSheetId="23">#REF!</definedName>
    <definedName name="_JJ113">#REF!</definedName>
    <definedName name="_JJ114" localSheetId="23">#REF!</definedName>
    <definedName name="_JJ114">#REF!</definedName>
    <definedName name="_JJ115" localSheetId="23">#REF!</definedName>
    <definedName name="_JJ115">#REF!</definedName>
    <definedName name="_JJ116" localSheetId="23">#REF!</definedName>
    <definedName name="_JJ116">#REF!</definedName>
    <definedName name="_JJ117" localSheetId="23">#REF!</definedName>
    <definedName name="_JJ117">#REF!</definedName>
    <definedName name="_JJ118" localSheetId="23">#REF!</definedName>
    <definedName name="_JJ118">#REF!</definedName>
    <definedName name="_JJ119" localSheetId="23">#REF!</definedName>
    <definedName name="_JJ119">#REF!</definedName>
    <definedName name="_JJ12" localSheetId="23">#REF!</definedName>
    <definedName name="_JJ12">#REF!</definedName>
    <definedName name="_JJ120" localSheetId="23">#REF!</definedName>
    <definedName name="_JJ120">#REF!</definedName>
    <definedName name="_JJ121" localSheetId="23">#REF!</definedName>
    <definedName name="_JJ121">#REF!</definedName>
    <definedName name="_JJ122" localSheetId="23">#REF!</definedName>
    <definedName name="_JJ122">#REF!</definedName>
    <definedName name="_JJ123" localSheetId="23">#REF!</definedName>
    <definedName name="_JJ123">#REF!</definedName>
    <definedName name="_JJ124" localSheetId="23">#REF!</definedName>
    <definedName name="_JJ124">#REF!</definedName>
    <definedName name="_JJ125" localSheetId="23">#REF!</definedName>
    <definedName name="_JJ125">#REF!</definedName>
    <definedName name="_JJ126" localSheetId="23">#REF!</definedName>
    <definedName name="_JJ126">#REF!</definedName>
    <definedName name="_JJ127" localSheetId="23">#REF!</definedName>
    <definedName name="_JJ127">#REF!</definedName>
    <definedName name="_JJ128" localSheetId="23">#REF!</definedName>
    <definedName name="_JJ128">#REF!</definedName>
    <definedName name="_JJ129" localSheetId="23">#REF!</definedName>
    <definedName name="_JJ129">#REF!</definedName>
    <definedName name="_JJ13" localSheetId="23">#REF!</definedName>
    <definedName name="_JJ13">#REF!</definedName>
    <definedName name="_JJ130" localSheetId="23">#REF!</definedName>
    <definedName name="_JJ130">#REF!</definedName>
    <definedName name="_JJ131" localSheetId="23">#REF!</definedName>
    <definedName name="_JJ131">#REF!</definedName>
    <definedName name="_JJ132" localSheetId="23">#REF!</definedName>
    <definedName name="_JJ132">#REF!</definedName>
    <definedName name="_JJ133" localSheetId="23">#REF!</definedName>
    <definedName name="_JJ133">#REF!</definedName>
    <definedName name="_JJ134" localSheetId="23">#REF!</definedName>
    <definedName name="_JJ134">#REF!</definedName>
    <definedName name="_JJ135" localSheetId="23">#REF!</definedName>
    <definedName name="_JJ135">#REF!</definedName>
    <definedName name="_JJ136" localSheetId="23">#REF!</definedName>
    <definedName name="_JJ136">#REF!</definedName>
    <definedName name="_JJ137" localSheetId="23">#REF!</definedName>
    <definedName name="_JJ137">#REF!</definedName>
    <definedName name="_JJ138" localSheetId="23">#REF!</definedName>
    <definedName name="_JJ138">#REF!</definedName>
    <definedName name="_JJ139" localSheetId="23">#REF!</definedName>
    <definedName name="_JJ139">#REF!</definedName>
    <definedName name="_JJ14" localSheetId="23">#REF!</definedName>
    <definedName name="_JJ14">#REF!</definedName>
    <definedName name="_JJ140" localSheetId="23">#REF!</definedName>
    <definedName name="_JJ140">#REF!</definedName>
    <definedName name="_JJ141" localSheetId="23">#REF!</definedName>
    <definedName name="_JJ141">#REF!</definedName>
    <definedName name="_JJ142" localSheetId="23">#REF!</definedName>
    <definedName name="_JJ142">#REF!</definedName>
    <definedName name="_JJ143" localSheetId="23">#REF!</definedName>
    <definedName name="_JJ143">#REF!</definedName>
    <definedName name="_JJ144" localSheetId="23">#REF!</definedName>
    <definedName name="_JJ144">#REF!</definedName>
    <definedName name="_JJ145" localSheetId="23">#REF!</definedName>
    <definedName name="_JJ145">#REF!</definedName>
    <definedName name="_JJ146" localSheetId="23">#REF!</definedName>
    <definedName name="_JJ146">#REF!</definedName>
    <definedName name="_JJ147" localSheetId="23">#REF!</definedName>
    <definedName name="_JJ147">#REF!</definedName>
    <definedName name="_JJ148" localSheetId="23">#REF!</definedName>
    <definedName name="_JJ148">#REF!</definedName>
    <definedName name="_JJ149" localSheetId="23">#REF!</definedName>
    <definedName name="_JJ149">#REF!</definedName>
    <definedName name="_JJ15" localSheetId="23">#REF!</definedName>
    <definedName name="_JJ15">#REF!</definedName>
    <definedName name="_JJ150" localSheetId="23">#REF!</definedName>
    <definedName name="_JJ150">#REF!</definedName>
    <definedName name="_JJ151" localSheetId="23">#REF!</definedName>
    <definedName name="_JJ151">#REF!</definedName>
    <definedName name="_JJ152" localSheetId="23">#REF!</definedName>
    <definedName name="_JJ152">#REF!</definedName>
    <definedName name="_JJ153" localSheetId="23">#REF!</definedName>
    <definedName name="_JJ153">#REF!</definedName>
    <definedName name="_JJ154" localSheetId="23">#REF!</definedName>
    <definedName name="_JJ154">#REF!</definedName>
    <definedName name="_JJ156" localSheetId="23">#REF!</definedName>
    <definedName name="_JJ156">#REF!</definedName>
    <definedName name="_JJ157" localSheetId="23">#REF!</definedName>
    <definedName name="_JJ157">#REF!</definedName>
    <definedName name="_JJ158" localSheetId="23">#REF!</definedName>
    <definedName name="_JJ158">#REF!</definedName>
    <definedName name="_JJ159" localSheetId="23">#REF!</definedName>
    <definedName name="_JJ159">#REF!</definedName>
    <definedName name="_JJ16" localSheetId="23">#REF!</definedName>
    <definedName name="_JJ16">#REF!</definedName>
    <definedName name="_JJ160" localSheetId="23">#REF!</definedName>
    <definedName name="_JJ160">#REF!</definedName>
    <definedName name="_JJ161" localSheetId="23">#REF!</definedName>
    <definedName name="_JJ161">#REF!</definedName>
    <definedName name="_JJ162" localSheetId="23">#REF!</definedName>
    <definedName name="_JJ162">#REF!</definedName>
    <definedName name="_JJ163" localSheetId="23">#REF!</definedName>
    <definedName name="_JJ163">#REF!</definedName>
    <definedName name="_JJ164" localSheetId="23">#REF!</definedName>
    <definedName name="_JJ164">#REF!</definedName>
    <definedName name="_JJ165" localSheetId="23">#REF!</definedName>
    <definedName name="_JJ165">#REF!</definedName>
    <definedName name="_JJ166" localSheetId="23">#REF!</definedName>
    <definedName name="_JJ166">#REF!</definedName>
    <definedName name="_JJ167" localSheetId="23">#REF!</definedName>
    <definedName name="_JJ167">#REF!</definedName>
    <definedName name="_JJ168" localSheetId="23">#REF!</definedName>
    <definedName name="_JJ168">#REF!</definedName>
    <definedName name="_JJ169" localSheetId="23">#REF!</definedName>
    <definedName name="_JJ169">#REF!</definedName>
    <definedName name="_JJ17" localSheetId="23">#REF!</definedName>
    <definedName name="_JJ17">#REF!</definedName>
    <definedName name="_JJ170" localSheetId="23">#REF!</definedName>
    <definedName name="_JJ170">#REF!</definedName>
    <definedName name="_JJ171" localSheetId="23">#REF!</definedName>
    <definedName name="_JJ171">#REF!</definedName>
    <definedName name="_JJ172" localSheetId="23">#REF!</definedName>
    <definedName name="_JJ172">#REF!</definedName>
    <definedName name="_JJ173" localSheetId="23">#REF!</definedName>
    <definedName name="_JJ173">#REF!</definedName>
    <definedName name="_JJ174" localSheetId="23">#REF!</definedName>
    <definedName name="_JJ174">#REF!</definedName>
    <definedName name="_JJ175" localSheetId="23">#REF!</definedName>
    <definedName name="_JJ175">#REF!</definedName>
    <definedName name="_JJ176" localSheetId="23">#REF!</definedName>
    <definedName name="_JJ176">#REF!</definedName>
    <definedName name="_JJ177" localSheetId="23">#REF!</definedName>
    <definedName name="_JJ177">#REF!</definedName>
    <definedName name="_JJ178" localSheetId="23">#REF!</definedName>
    <definedName name="_JJ178">#REF!</definedName>
    <definedName name="_JJ179" localSheetId="23">#REF!</definedName>
    <definedName name="_JJ179">#REF!</definedName>
    <definedName name="_JJ18" localSheetId="23">#REF!</definedName>
    <definedName name="_JJ18">#REF!</definedName>
    <definedName name="_JJ180" localSheetId="23">#REF!</definedName>
    <definedName name="_JJ180">#REF!</definedName>
    <definedName name="_JJ181" localSheetId="23">#REF!</definedName>
    <definedName name="_JJ181">#REF!</definedName>
    <definedName name="_JJ182" localSheetId="23">#REF!</definedName>
    <definedName name="_JJ182">#REF!</definedName>
    <definedName name="_JJ183" localSheetId="23">#REF!</definedName>
    <definedName name="_JJ183">#REF!</definedName>
    <definedName name="_JJ184" localSheetId="23">#REF!</definedName>
    <definedName name="_JJ184">#REF!</definedName>
    <definedName name="_JJ185" localSheetId="23">#REF!</definedName>
    <definedName name="_JJ185">#REF!</definedName>
    <definedName name="_JJ186" localSheetId="23">#REF!</definedName>
    <definedName name="_JJ186">#REF!</definedName>
    <definedName name="_JJ187" localSheetId="23">#REF!</definedName>
    <definedName name="_JJ187">#REF!</definedName>
    <definedName name="_JJ188" localSheetId="23">#REF!</definedName>
    <definedName name="_JJ188">#REF!</definedName>
    <definedName name="_JJ189" localSheetId="23">#REF!</definedName>
    <definedName name="_JJ189">#REF!</definedName>
    <definedName name="_JJ19" localSheetId="23">#REF!</definedName>
    <definedName name="_JJ19">#REF!</definedName>
    <definedName name="_JJ190" localSheetId="23">#REF!</definedName>
    <definedName name="_JJ190">#REF!</definedName>
    <definedName name="_JJ191" localSheetId="23">#REF!</definedName>
    <definedName name="_JJ191">#REF!</definedName>
    <definedName name="_JJ192" localSheetId="23">#REF!</definedName>
    <definedName name="_JJ192">#REF!</definedName>
    <definedName name="_JJ193" localSheetId="23">#REF!</definedName>
    <definedName name="_JJ193">#REF!</definedName>
    <definedName name="_JJ194" localSheetId="23">#REF!</definedName>
    <definedName name="_JJ194">#REF!</definedName>
    <definedName name="_JJ195" localSheetId="23">#REF!</definedName>
    <definedName name="_JJ195">#REF!</definedName>
    <definedName name="_JJ196" localSheetId="23">#REF!</definedName>
    <definedName name="_JJ196">#REF!</definedName>
    <definedName name="_JJ197" localSheetId="23">#REF!</definedName>
    <definedName name="_JJ197">#REF!</definedName>
    <definedName name="_JJ198" localSheetId="23">#REF!</definedName>
    <definedName name="_JJ198">#REF!</definedName>
    <definedName name="_JJ199" localSheetId="23">#REF!</definedName>
    <definedName name="_JJ199">#REF!</definedName>
    <definedName name="_JJ2" localSheetId="23">#REF!</definedName>
    <definedName name="_JJ2">#REF!</definedName>
    <definedName name="_JJ20" localSheetId="23">#REF!</definedName>
    <definedName name="_JJ20">#REF!</definedName>
    <definedName name="_JJ200" localSheetId="23">#REF!</definedName>
    <definedName name="_JJ200">#REF!</definedName>
    <definedName name="_JJ201" localSheetId="23">#REF!</definedName>
    <definedName name="_JJ201">#REF!</definedName>
    <definedName name="_JJ202" localSheetId="23">#REF!</definedName>
    <definedName name="_JJ202">#REF!</definedName>
    <definedName name="_JJ203" localSheetId="23">#REF!</definedName>
    <definedName name="_JJ203">#REF!</definedName>
    <definedName name="_JJ204" localSheetId="23">#REF!</definedName>
    <definedName name="_JJ204">#REF!</definedName>
    <definedName name="_JJ205" localSheetId="23">#REF!</definedName>
    <definedName name="_JJ205">#REF!</definedName>
    <definedName name="_JJ206" localSheetId="23">#REF!</definedName>
    <definedName name="_JJ206">#REF!</definedName>
    <definedName name="_JJ207" localSheetId="23">#REF!</definedName>
    <definedName name="_JJ207">#REF!</definedName>
    <definedName name="_JJ208" localSheetId="23">#REF!</definedName>
    <definedName name="_JJ208">#REF!</definedName>
    <definedName name="_JJ209" localSheetId="23">#REF!</definedName>
    <definedName name="_JJ209">#REF!</definedName>
    <definedName name="_JJ21" localSheetId="23">#REF!</definedName>
    <definedName name="_JJ21">#REF!</definedName>
    <definedName name="_JJ210" localSheetId="23">#REF!</definedName>
    <definedName name="_JJ210">#REF!</definedName>
    <definedName name="_JJ211" localSheetId="23">#REF!</definedName>
    <definedName name="_JJ211">#REF!</definedName>
    <definedName name="_JJ212" localSheetId="23">#REF!</definedName>
    <definedName name="_JJ212">#REF!</definedName>
    <definedName name="_JJ213" localSheetId="23">#REF!</definedName>
    <definedName name="_JJ213">#REF!</definedName>
    <definedName name="_JJ214" localSheetId="23">#REF!</definedName>
    <definedName name="_JJ214">#REF!</definedName>
    <definedName name="_JJ215" localSheetId="23">#REF!</definedName>
    <definedName name="_JJ215">#REF!</definedName>
    <definedName name="_JJ216" localSheetId="23">#REF!</definedName>
    <definedName name="_JJ216">#REF!</definedName>
    <definedName name="_JJ217" localSheetId="23">#REF!</definedName>
    <definedName name="_JJ217">#REF!</definedName>
    <definedName name="_JJ218" localSheetId="23">#REF!</definedName>
    <definedName name="_JJ218">#REF!</definedName>
    <definedName name="_JJ219" localSheetId="23">#REF!</definedName>
    <definedName name="_JJ219">#REF!</definedName>
    <definedName name="_JJ22" localSheetId="23">#REF!</definedName>
    <definedName name="_JJ22">#REF!</definedName>
    <definedName name="_JJ220" localSheetId="23">#REF!</definedName>
    <definedName name="_JJ220">#REF!</definedName>
    <definedName name="_JJ221" localSheetId="23">#REF!</definedName>
    <definedName name="_JJ221">#REF!</definedName>
    <definedName name="_JJ222" localSheetId="23">#REF!</definedName>
    <definedName name="_JJ222">#REF!</definedName>
    <definedName name="_JJ223" localSheetId="23">#REF!</definedName>
    <definedName name="_JJ223">#REF!</definedName>
    <definedName name="_JJ224" localSheetId="23">#REF!</definedName>
    <definedName name="_JJ224">#REF!</definedName>
    <definedName name="_JJ225" localSheetId="23">#REF!</definedName>
    <definedName name="_JJ225">#REF!</definedName>
    <definedName name="_JJ226" localSheetId="23">#REF!</definedName>
    <definedName name="_JJ226">#REF!</definedName>
    <definedName name="_JJ227" localSheetId="23">#REF!</definedName>
    <definedName name="_JJ227">#REF!</definedName>
    <definedName name="_JJ228" localSheetId="23">#REF!</definedName>
    <definedName name="_JJ228">#REF!</definedName>
    <definedName name="_JJ229" localSheetId="23">#REF!</definedName>
    <definedName name="_JJ229">#REF!</definedName>
    <definedName name="_JJ23" localSheetId="23">#REF!</definedName>
    <definedName name="_JJ23">#REF!</definedName>
    <definedName name="_JJ230" localSheetId="23">#REF!</definedName>
    <definedName name="_JJ230">#REF!</definedName>
    <definedName name="_jj231" localSheetId="23">#REF!</definedName>
    <definedName name="_jj231">#REF!</definedName>
    <definedName name="_JJ232" localSheetId="23">#REF!</definedName>
    <definedName name="_JJ232">#REF!</definedName>
    <definedName name="_JJ233" localSheetId="23">#REF!</definedName>
    <definedName name="_JJ233">#REF!</definedName>
    <definedName name="_JJ234" localSheetId="23">#REF!</definedName>
    <definedName name="_JJ234">#REF!</definedName>
    <definedName name="_JJ235" localSheetId="23">#REF!</definedName>
    <definedName name="_JJ235">#REF!</definedName>
    <definedName name="_JJ236" localSheetId="23">#REF!</definedName>
    <definedName name="_JJ236">#REF!</definedName>
    <definedName name="_JJ237" localSheetId="23">#REF!</definedName>
    <definedName name="_JJ237">#REF!</definedName>
    <definedName name="_JJ238" localSheetId="23">#REF!</definedName>
    <definedName name="_JJ238">#REF!</definedName>
    <definedName name="_JJ239" localSheetId="23">#REF!</definedName>
    <definedName name="_JJ239">#REF!</definedName>
    <definedName name="_JJ24" localSheetId="23">#REF!</definedName>
    <definedName name="_JJ24">#REF!</definedName>
    <definedName name="_JJ25" localSheetId="23">#REF!</definedName>
    <definedName name="_JJ25">#REF!</definedName>
    <definedName name="_JJ26" localSheetId="23">#REF!</definedName>
    <definedName name="_JJ26">#REF!</definedName>
    <definedName name="_JJ27" localSheetId="23">#REF!</definedName>
    <definedName name="_JJ27">#REF!</definedName>
    <definedName name="_JJ28" localSheetId="23">#REF!</definedName>
    <definedName name="_JJ28">#REF!</definedName>
    <definedName name="_JJ29" localSheetId="23">#REF!</definedName>
    <definedName name="_JJ29">#REF!</definedName>
    <definedName name="_JJ3" localSheetId="23">#REF!</definedName>
    <definedName name="_JJ3">#REF!</definedName>
    <definedName name="_JJ30" localSheetId="23">#REF!</definedName>
    <definedName name="_JJ30">#REF!</definedName>
    <definedName name="_JJ31" localSheetId="23">#REF!</definedName>
    <definedName name="_JJ31">#REF!</definedName>
    <definedName name="_JJ32" localSheetId="23">#REF!</definedName>
    <definedName name="_JJ32">#REF!</definedName>
    <definedName name="_JJ33" localSheetId="23">#REF!</definedName>
    <definedName name="_JJ33">#REF!</definedName>
    <definedName name="_JJ34" localSheetId="23">#REF!</definedName>
    <definedName name="_JJ34">#REF!</definedName>
    <definedName name="_JJ35" localSheetId="23">#REF!</definedName>
    <definedName name="_JJ35">#REF!</definedName>
    <definedName name="_JJ36" localSheetId="23">#REF!</definedName>
    <definedName name="_JJ36">#REF!</definedName>
    <definedName name="_JJ37" localSheetId="23">#REF!</definedName>
    <definedName name="_JJ37">#REF!</definedName>
    <definedName name="_JJ38" localSheetId="23">#REF!</definedName>
    <definedName name="_JJ38">#REF!</definedName>
    <definedName name="_JJ39" localSheetId="23">#REF!</definedName>
    <definedName name="_JJ39">#REF!</definedName>
    <definedName name="_JJ4" localSheetId="23">#REF!</definedName>
    <definedName name="_JJ4">#REF!</definedName>
    <definedName name="_JJ40" localSheetId="23">#REF!</definedName>
    <definedName name="_JJ40">#REF!</definedName>
    <definedName name="_JJ42" localSheetId="23">#REF!</definedName>
    <definedName name="_JJ42">#REF!</definedName>
    <definedName name="_JJ43" localSheetId="23">#REF!</definedName>
    <definedName name="_JJ43">#REF!</definedName>
    <definedName name="_JJ44" localSheetId="23">#REF!</definedName>
    <definedName name="_JJ44">#REF!</definedName>
    <definedName name="_JJ45" localSheetId="23">#REF!</definedName>
    <definedName name="_JJ45">#REF!</definedName>
    <definedName name="_JJ46" localSheetId="23">#REF!</definedName>
    <definedName name="_JJ46">#REF!</definedName>
    <definedName name="_JJ47" localSheetId="23">#REF!</definedName>
    <definedName name="_JJ47">#REF!</definedName>
    <definedName name="_JJ48" localSheetId="23">#REF!</definedName>
    <definedName name="_JJ48">#REF!</definedName>
    <definedName name="_JJ49" localSheetId="23">#REF!</definedName>
    <definedName name="_JJ49">#REF!</definedName>
    <definedName name="_JJ5" localSheetId="23">#REF!</definedName>
    <definedName name="_JJ5">#REF!</definedName>
    <definedName name="_JJ50" localSheetId="23">#REF!</definedName>
    <definedName name="_JJ50">#REF!</definedName>
    <definedName name="_JJ51" localSheetId="23">#REF!</definedName>
    <definedName name="_JJ51">#REF!</definedName>
    <definedName name="_JJ52" localSheetId="23">#REF!</definedName>
    <definedName name="_JJ52">#REF!</definedName>
    <definedName name="_JJ53" localSheetId="23">#REF!</definedName>
    <definedName name="_JJ53">#REF!</definedName>
    <definedName name="_JJ54" localSheetId="23">#REF!</definedName>
    <definedName name="_JJ54">#REF!</definedName>
    <definedName name="_JJ55" localSheetId="23">#REF!</definedName>
    <definedName name="_JJ55">#REF!</definedName>
    <definedName name="_JJ56" localSheetId="23">#REF!</definedName>
    <definedName name="_JJ56">#REF!</definedName>
    <definedName name="_JJ57" localSheetId="23">#REF!</definedName>
    <definedName name="_JJ57">#REF!</definedName>
    <definedName name="_JJ58" localSheetId="23">#REF!</definedName>
    <definedName name="_JJ58">#REF!</definedName>
    <definedName name="_JJ59" localSheetId="23">#REF!</definedName>
    <definedName name="_JJ59">#REF!</definedName>
    <definedName name="_JJ6" localSheetId="23">#REF!</definedName>
    <definedName name="_JJ6">#REF!</definedName>
    <definedName name="_JJ60" localSheetId="23">#REF!</definedName>
    <definedName name="_JJ60">#REF!</definedName>
    <definedName name="_JJ61" localSheetId="23">#REF!</definedName>
    <definedName name="_JJ61">#REF!</definedName>
    <definedName name="_JJ62" localSheetId="23">#REF!</definedName>
    <definedName name="_JJ62">#REF!</definedName>
    <definedName name="_JJ63" localSheetId="23">#REF!</definedName>
    <definedName name="_JJ63">#REF!</definedName>
    <definedName name="_JJ64" localSheetId="23">#REF!</definedName>
    <definedName name="_JJ64">#REF!</definedName>
    <definedName name="_JJ65" localSheetId="23">#REF!</definedName>
    <definedName name="_JJ65">#REF!</definedName>
    <definedName name="_JJ66" localSheetId="23">#REF!</definedName>
    <definedName name="_JJ66">#REF!</definedName>
    <definedName name="_JJ67" localSheetId="23">#REF!</definedName>
    <definedName name="_JJ67">#REF!</definedName>
    <definedName name="_JJ68" localSheetId="23">#REF!</definedName>
    <definedName name="_JJ68">#REF!</definedName>
    <definedName name="_JJ69" localSheetId="23">#REF!</definedName>
    <definedName name="_JJ69">#REF!</definedName>
    <definedName name="_JJ7" localSheetId="23">#REF!</definedName>
    <definedName name="_JJ7">#REF!</definedName>
    <definedName name="_JJ70" localSheetId="23">#REF!</definedName>
    <definedName name="_JJ70">#REF!</definedName>
    <definedName name="_JJ71" localSheetId="23">#REF!</definedName>
    <definedName name="_JJ71">#REF!</definedName>
    <definedName name="_JJ72" localSheetId="23">#REF!</definedName>
    <definedName name="_JJ72">#REF!</definedName>
    <definedName name="_JJ73" localSheetId="23">#REF!</definedName>
    <definedName name="_JJ73">#REF!</definedName>
    <definedName name="_JJ74" localSheetId="23">#REF!</definedName>
    <definedName name="_JJ74">#REF!</definedName>
    <definedName name="_JJ75" localSheetId="23">#REF!</definedName>
    <definedName name="_JJ75">#REF!</definedName>
    <definedName name="_JJ76" localSheetId="23">#REF!</definedName>
    <definedName name="_JJ76">#REF!</definedName>
    <definedName name="_JJ77" localSheetId="23">#REF!</definedName>
    <definedName name="_JJ77">#REF!</definedName>
    <definedName name="_JJ78" localSheetId="23">#REF!</definedName>
    <definedName name="_JJ78">#REF!</definedName>
    <definedName name="_JJ79" localSheetId="23">#REF!</definedName>
    <definedName name="_JJ79">#REF!</definedName>
    <definedName name="_JJ8" localSheetId="23">#REF!</definedName>
    <definedName name="_JJ8">#REF!</definedName>
    <definedName name="_JJ80" localSheetId="23">#REF!</definedName>
    <definedName name="_JJ80">#REF!</definedName>
    <definedName name="_JJ81" localSheetId="23">#REF!</definedName>
    <definedName name="_JJ81">#REF!</definedName>
    <definedName name="_JJ82" localSheetId="23">#REF!</definedName>
    <definedName name="_JJ82">#REF!</definedName>
    <definedName name="_JJ83" localSheetId="23">#REF!</definedName>
    <definedName name="_JJ83">#REF!</definedName>
    <definedName name="_JJ84" localSheetId="23">#REF!</definedName>
    <definedName name="_JJ84">#REF!</definedName>
    <definedName name="_JJ85" localSheetId="23">#REF!</definedName>
    <definedName name="_JJ85">#REF!</definedName>
    <definedName name="_JJ86" localSheetId="23">#REF!</definedName>
    <definedName name="_JJ86">#REF!</definedName>
    <definedName name="_JJ87" localSheetId="23">#REF!</definedName>
    <definedName name="_JJ87">#REF!</definedName>
    <definedName name="_JJ88" localSheetId="23">#REF!</definedName>
    <definedName name="_JJ88">#REF!</definedName>
    <definedName name="_JJ89" localSheetId="23">#REF!</definedName>
    <definedName name="_JJ89">#REF!</definedName>
    <definedName name="_JJ9" localSheetId="23">#REF!</definedName>
    <definedName name="_JJ9">#REF!</definedName>
    <definedName name="_JJ90" localSheetId="23">#REF!</definedName>
    <definedName name="_JJ90">#REF!</definedName>
    <definedName name="_JJ91" localSheetId="23">#REF!</definedName>
    <definedName name="_JJ91">#REF!</definedName>
    <definedName name="_JJ92" localSheetId="23">#REF!</definedName>
    <definedName name="_JJ92">#REF!</definedName>
    <definedName name="_JJ93" localSheetId="23">#REF!</definedName>
    <definedName name="_JJ93">#REF!</definedName>
    <definedName name="_JJ94" localSheetId="23">#REF!</definedName>
    <definedName name="_JJ94">#REF!</definedName>
    <definedName name="_JJ95" localSheetId="23">#REF!</definedName>
    <definedName name="_JJ95">#REF!</definedName>
    <definedName name="_JJ96" localSheetId="23">#REF!</definedName>
    <definedName name="_JJ96">#REF!</definedName>
    <definedName name="_JJ97" localSheetId="23">#REF!</definedName>
    <definedName name="_JJ97">#REF!</definedName>
    <definedName name="_JJ98" localSheetId="23">#REF!</definedName>
    <definedName name="_JJ98">#REF!</definedName>
    <definedName name="_JJ99" localSheetId="23">#REF!</definedName>
    <definedName name="_JJ99">#REF!</definedName>
    <definedName name="_JOI13" localSheetId="23">#REF!</definedName>
    <definedName name="_JOI13">#REF!</definedName>
    <definedName name="_K">#N/A</definedName>
    <definedName name="_Key1" localSheetId="19" hidden="1">#REF!</definedName>
    <definedName name="_Key1" localSheetId="20" hidden="1">#REF!</definedName>
    <definedName name="_Key1" localSheetId="23" hidden="1">#REF!</definedName>
    <definedName name="_Key1" localSheetId="1" hidden="1">#REF!</definedName>
    <definedName name="_Key1" localSheetId="10" hidden="1">#REF!</definedName>
    <definedName name="_Key1" localSheetId="6" hidden="1">#REF!</definedName>
    <definedName name="_Key1" hidden="1">#REF!</definedName>
    <definedName name="_Key2" localSheetId="19" hidden="1">#REF!</definedName>
    <definedName name="_Key2" localSheetId="20" hidden="1">#REF!</definedName>
    <definedName name="_Key2" localSheetId="23" hidden="1">#REF!</definedName>
    <definedName name="_Key2" localSheetId="1" hidden="1">#REF!</definedName>
    <definedName name="_Key2" localSheetId="10" hidden="1">#REF!</definedName>
    <definedName name="_Key2" localSheetId="6" hidden="1">#REF!</definedName>
    <definedName name="_Key2" localSheetId="25" hidden="1">#REF!</definedName>
    <definedName name="_Key2" hidden="1">#REF!</definedName>
    <definedName name="_kfkf" localSheetId="23" hidden="1">#REF!</definedName>
    <definedName name="_kfkf" localSheetId="25" hidden="1">#REF!</definedName>
    <definedName name="_kfkf" hidden="1">#REF!</definedName>
    <definedName name="_KK1" localSheetId="23">#REF!</definedName>
    <definedName name="_KK1" localSheetId="25">#REF!</definedName>
    <definedName name="_KK1">#REF!</definedName>
    <definedName name="_KK10" localSheetId="23">#REF!</definedName>
    <definedName name="_KK10" localSheetId="25">#REF!</definedName>
    <definedName name="_KK10">#REF!</definedName>
    <definedName name="_KK100" localSheetId="23">#REF!</definedName>
    <definedName name="_KK100" localSheetId="25">#REF!</definedName>
    <definedName name="_KK100">#REF!</definedName>
    <definedName name="_KK101" localSheetId="23">#REF!</definedName>
    <definedName name="_KK101" localSheetId="25">#REF!</definedName>
    <definedName name="_KK101">#REF!</definedName>
    <definedName name="_KK102" localSheetId="23">#REF!</definedName>
    <definedName name="_KK102">#REF!</definedName>
    <definedName name="_KK103" localSheetId="23">#REF!</definedName>
    <definedName name="_KK103">#REF!</definedName>
    <definedName name="_KK104" localSheetId="23">#REF!</definedName>
    <definedName name="_KK104">#REF!</definedName>
    <definedName name="_KK105" localSheetId="23">#REF!</definedName>
    <definedName name="_KK105">#REF!</definedName>
    <definedName name="_KK106" localSheetId="23">#REF!</definedName>
    <definedName name="_KK106">#REF!</definedName>
    <definedName name="_KK107" localSheetId="23">#REF!</definedName>
    <definedName name="_KK107">#REF!</definedName>
    <definedName name="_KK108" localSheetId="23">#REF!</definedName>
    <definedName name="_KK108">#REF!</definedName>
    <definedName name="_KK109" localSheetId="23">#REF!</definedName>
    <definedName name="_KK109">#REF!</definedName>
    <definedName name="_KK11" localSheetId="23">#REF!</definedName>
    <definedName name="_KK11">#REF!</definedName>
    <definedName name="_KK110" localSheetId="23">#REF!</definedName>
    <definedName name="_KK110">#REF!</definedName>
    <definedName name="_KK111" localSheetId="23">#REF!</definedName>
    <definedName name="_KK111">#REF!</definedName>
    <definedName name="_KK112" localSheetId="23">#REF!</definedName>
    <definedName name="_KK112">#REF!</definedName>
    <definedName name="_KK113" localSheetId="23">#REF!</definedName>
    <definedName name="_KK113">#REF!</definedName>
    <definedName name="_KK114" localSheetId="23">#REF!</definedName>
    <definedName name="_KK114">#REF!</definedName>
    <definedName name="_KK115" localSheetId="23">#REF!</definedName>
    <definedName name="_KK115">#REF!</definedName>
    <definedName name="_KK116" localSheetId="23">#REF!</definedName>
    <definedName name="_KK116">#REF!</definedName>
    <definedName name="_KK117" localSheetId="23">#REF!</definedName>
    <definedName name="_KK117">#REF!</definedName>
    <definedName name="_KK118" localSheetId="23">#REF!</definedName>
    <definedName name="_KK118">#REF!</definedName>
    <definedName name="_KK119" localSheetId="23">#REF!</definedName>
    <definedName name="_KK119">#REF!</definedName>
    <definedName name="_KK12" localSheetId="23">#REF!</definedName>
    <definedName name="_KK12">#REF!</definedName>
    <definedName name="_KK120" localSheetId="23">#REF!</definedName>
    <definedName name="_KK120">#REF!</definedName>
    <definedName name="_KK121" localSheetId="23">#REF!</definedName>
    <definedName name="_KK121">#REF!</definedName>
    <definedName name="_KK122" localSheetId="23">#REF!</definedName>
    <definedName name="_KK122">#REF!</definedName>
    <definedName name="_KK123" localSheetId="23">#REF!</definedName>
    <definedName name="_KK123">#REF!</definedName>
    <definedName name="_KK124" localSheetId="23">#REF!</definedName>
    <definedName name="_KK124">#REF!</definedName>
    <definedName name="_KK125" localSheetId="23">#REF!</definedName>
    <definedName name="_KK125">#REF!</definedName>
    <definedName name="_KK126" localSheetId="23">#REF!</definedName>
    <definedName name="_KK126">#REF!</definedName>
    <definedName name="_KK127" localSheetId="23">#REF!</definedName>
    <definedName name="_KK127">#REF!</definedName>
    <definedName name="_KK128" localSheetId="23">#REF!</definedName>
    <definedName name="_KK128">#REF!</definedName>
    <definedName name="_KK129" localSheetId="23">#REF!</definedName>
    <definedName name="_KK129">#REF!</definedName>
    <definedName name="_KK13" localSheetId="23">#REF!</definedName>
    <definedName name="_KK13">#REF!</definedName>
    <definedName name="_KK130" localSheetId="23">#REF!</definedName>
    <definedName name="_KK130">#REF!</definedName>
    <definedName name="_KK131" localSheetId="23">#REF!</definedName>
    <definedName name="_KK131">#REF!</definedName>
    <definedName name="_KK132" localSheetId="23">#REF!</definedName>
    <definedName name="_KK132">#REF!</definedName>
    <definedName name="_KK133" localSheetId="23">#REF!</definedName>
    <definedName name="_KK133">#REF!</definedName>
    <definedName name="_KK134" localSheetId="23">#REF!</definedName>
    <definedName name="_KK134">#REF!</definedName>
    <definedName name="_KK135" localSheetId="23">#REF!</definedName>
    <definedName name="_KK135">#REF!</definedName>
    <definedName name="_KK136" localSheetId="23">#REF!</definedName>
    <definedName name="_KK136">#REF!</definedName>
    <definedName name="_KK137" localSheetId="23">#REF!</definedName>
    <definedName name="_KK137">#REF!</definedName>
    <definedName name="_KK138" localSheetId="23">#REF!</definedName>
    <definedName name="_KK138">#REF!</definedName>
    <definedName name="_KK139" localSheetId="23">#REF!</definedName>
    <definedName name="_KK139">#REF!</definedName>
    <definedName name="_KK14" localSheetId="23">#REF!</definedName>
    <definedName name="_KK14">#REF!</definedName>
    <definedName name="_KK140" localSheetId="23">#REF!</definedName>
    <definedName name="_KK140">#REF!</definedName>
    <definedName name="_KK141" localSheetId="23">#REF!</definedName>
    <definedName name="_KK141">#REF!</definedName>
    <definedName name="_KK142" localSheetId="23">#REF!</definedName>
    <definedName name="_KK142">#REF!</definedName>
    <definedName name="_KK143" localSheetId="23">#REF!</definedName>
    <definedName name="_KK143">#REF!</definedName>
    <definedName name="_KK144" localSheetId="23">#REF!</definedName>
    <definedName name="_KK144">#REF!</definedName>
    <definedName name="_KK145" localSheetId="23">#REF!</definedName>
    <definedName name="_KK145">#REF!</definedName>
    <definedName name="_KK146" localSheetId="23">#REF!</definedName>
    <definedName name="_KK146">#REF!</definedName>
    <definedName name="_KK147" localSheetId="23">#REF!</definedName>
    <definedName name="_KK147">#REF!</definedName>
    <definedName name="_KK148" localSheetId="23">#REF!</definedName>
    <definedName name="_KK148">#REF!</definedName>
    <definedName name="_KK149" localSheetId="23">#REF!</definedName>
    <definedName name="_KK149">#REF!</definedName>
    <definedName name="_KK15" localSheetId="23">#REF!</definedName>
    <definedName name="_KK15">#REF!</definedName>
    <definedName name="_KK150" localSheetId="23">#REF!</definedName>
    <definedName name="_KK150">#REF!</definedName>
    <definedName name="_KK151" localSheetId="23">#REF!</definedName>
    <definedName name="_KK151">#REF!</definedName>
    <definedName name="_KK152" localSheetId="23">#REF!</definedName>
    <definedName name="_KK152">#REF!</definedName>
    <definedName name="_KK153" localSheetId="23">#REF!</definedName>
    <definedName name="_KK153">#REF!</definedName>
    <definedName name="_KK154" localSheetId="23">#REF!</definedName>
    <definedName name="_KK154">#REF!</definedName>
    <definedName name="_KK156" localSheetId="23">#REF!</definedName>
    <definedName name="_KK156">#REF!</definedName>
    <definedName name="_KK157" localSheetId="23">#REF!</definedName>
    <definedName name="_KK157">#REF!</definedName>
    <definedName name="_KK158" localSheetId="23">#REF!</definedName>
    <definedName name="_KK158">#REF!</definedName>
    <definedName name="_KK159" localSheetId="23">#REF!</definedName>
    <definedName name="_KK159">#REF!</definedName>
    <definedName name="_KK16" localSheetId="23">#REF!</definedName>
    <definedName name="_KK16">#REF!</definedName>
    <definedName name="_KK160" localSheetId="23">#REF!</definedName>
    <definedName name="_KK160">#REF!</definedName>
    <definedName name="_KK161" localSheetId="23">#REF!</definedName>
    <definedName name="_KK161">#REF!</definedName>
    <definedName name="_KK162" localSheetId="23">#REF!</definedName>
    <definedName name="_KK162">#REF!</definedName>
    <definedName name="_KK163" localSheetId="23">#REF!</definedName>
    <definedName name="_KK163">#REF!</definedName>
    <definedName name="_KK164" localSheetId="23">#REF!</definedName>
    <definedName name="_KK164">#REF!</definedName>
    <definedName name="_KK165" localSheetId="23">#REF!</definedName>
    <definedName name="_KK165">#REF!</definedName>
    <definedName name="_KK166" localSheetId="23">#REF!</definedName>
    <definedName name="_KK166">#REF!</definedName>
    <definedName name="_KK167" localSheetId="23">#REF!</definedName>
    <definedName name="_KK167">#REF!</definedName>
    <definedName name="_KK168" localSheetId="23">#REF!</definedName>
    <definedName name="_KK168">#REF!</definedName>
    <definedName name="_KK169" localSheetId="23">#REF!</definedName>
    <definedName name="_KK169">#REF!</definedName>
    <definedName name="_KK17" localSheetId="23">#REF!</definedName>
    <definedName name="_KK17">#REF!</definedName>
    <definedName name="_KK170" localSheetId="23">#REF!</definedName>
    <definedName name="_KK170">#REF!</definedName>
    <definedName name="_KK171" localSheetId="23">#REF!</definedName>
    <definedName name="_KK171">#REF!</definedName>
    <definedName name="_KK172" localSheetId="23">#REF!</definedName>
    <definedName name="_KK172">#REF!</definedName>
    <definedName name="_KK173" localSheetId="23">#REF!</definedName>
    <definedName name="_KK173">#REF!</definedName>
    <definedName name="_KK174" localSheetId="23">#REF!</definedName>
    <definedName name="_KK174">#REF!</definedName>
    <definedName name="_KK175" localSheetId="23">#REF!</definedName>
    <definedName name="_KK175">#REF!</definedName>
    <definedName name="_KK176" localSheetId="23">#REF!</definedName>
    <definedName name="_KK176">#REF!</definedName>
    <definedName name="_KK177" localSheetId="23">#REF!</definedName>
    <definedName name="_KK177">#REF!</definedName>
    <definedName name="_KK178" localSheetId="23">#REF!</definedName>
    <definedName name="_KK178">#REF!</definedName>
    <definedName name="_KK179" localSheetId="23">#REF!</definedName>
    <definedName name="_KK179">#REF!</definedName>
    <definedName name="_KK18" localSheetId="23">#REF!</definedName>
    <definedName name="_KK18">#REF!</definedName>
    <definedName name="_KK180" localSheetId="23">#REF!</definedName>
    <definedName name="_KK180">#REF!</definedName>
    <definedName name="_KK181" localSheetId="23">#REF!</definedName>
    <definedName name="_KK181">#REF!</definedName>
    <definedName name="_KK182" localSheetId="23">#REF!</definedName>
    <definedName name="_KK182">#REF!</definedName>
    <definedName name="_KK183" localSheetId="23">#REF!</definedName>
    <definedName name="_KK183">#REF!</definedName>
    <definedName name="_KK184" localSheetId="23">#REF!</definedName>
    <definedName name="_KK184">#REF!</definedName>
    <definedName name="_KK185" localSheetId="23">#REF!</definedName>
    <definedName name="_KK185">#REF!</definedName>
    <definedName name="_KK186" localSheetId="23">#REF!</definedName>
    <definedName name="_KK186">#REF!</definedName>
    <definedName name="_KK187" localSheetId="23">#REF!</definedName>
    <definedName name="_KK187">#REF!</definedName>
    <definedName name="_KK188" localSheetId="23">#REF!</definedName>
    <definedName name="_KK188">#REF!</definedName>
    <definedName name="_KK189" localSheetId="23">#REF!</definedName>
    <definedName name="_KK189">#REF!</definedName>
    <definedName name="_KK19" localSheetId="23">#REF!</definedName>
    <definedName name="_KK19">#REF!</definedName>
    <definedName name="_KK190" localSheetId="23">#REF!</definedName>
    <definedName name="_KK190">#REF!</definedName>
    <definedName name="_KK191" localSheetId="23">#REF!</definedName>
    <definedName name="_KK191">#REF!</definedName>
    <definedName name="_KK192" localSheetId="23">#REF!</definedName>
    <definedName name="_KK192">#REF!</definedName>
    <definedName name="_KK193" localSheetId="23">#REF!</definedName>
    <definedName name="_KK193">#REF!</definedName>
    <definedName name="_KK194" localSheetId="23">#REF!</definedName>
    <definedName name="_KK194">#REF!</definedName>
    <definedName name="_KK195" localSheetId="23">#REF!</definedName>
    <definedName name="_KK195">#REF!</definedName>
    <definedName name="_KK196" localSheetId="23">#REF!</definedName>
    <definedName name="_KK196">#REF!</definedName>
    <definedName name="_KK197" localSheetId="23">#REF!</definedName>
    <definedName name="_KK197">#REF!</definedName>
    <definedName name="_KK198" localSheetId="23">#REF!</definedName>
    <definedName name="_KK198">#REF!</definedName>
    <definedName name="_KK199" localSheetId="23">#REF!</definedName>
    <definedName name="_KK199">#REF!</definedName>
    <definedName name="_KK2" localSheetId="23">#REF!</definedName>
    <definedName name="_KK2">#REF!</definedName>
    <definedName name="_KK20" localSheetId="23">#REF!</definedName>
    <definedName name="_KK20">#REF!</definedName>
    <definedName name="_KK200" localSheetId="23">#REF!</definedName>
    <definedName name="_KK200">#REF!</definedName>
    <definedName name="_KK201" localSheetId="23">#REF!</definedName>
    <definedName name="_KK201">#REF!</definedName>
    <definedName name="_KK202" localSheetId="23">#REF!</definedName>
    <definedName name="_KK202">#REF!</definedName>
    <definedName name="_KK203" localSheetId="23">#REF!</definedName>
    <definedName name="_KK203">#REF!</definedName>
    <definedName name="_KK204" localSheetId="23">#REF!</definedName>
    <definedName name="_KK204">#REF!</definedName>
    <definedName name="_KK205" localSheetId="23">#REF!</definedName>
    <definedName name="_KK205">#REF!</definedName>
    <definedName name="_KK206" localSheetId="23">#REF!</definedName>
    <definedName name="_KK206">#REF!</definedName>
    <definedName name="_KK207" localSheetId="23">#REF!</definedName>
    <definedName name="_KK207">#REF!</definedName>
    <definedName name="_KK208" localSheetId="23">#REF!</definedName>
    <definedName name="_KK208">#REF!</definedName>
    <definedName name="_KK209" localSheetId="23">#REF!</definedName>
    <definedName name="_KK209">#REF!</definedName>
    <definedName name="_KK21" localSheetId="23">#REF!</definedName>
    <definedName name="_KK21">#REF!</definedName>
    <definedName name="_KK210" localSheetId="23">#REF!</definedName>
    <definedName name="_KK210">#REF!</definedName>
    <definedName name="_KK211" localSheetId="23">#REF!</definedName>
    <definedName name="_KK211">#REF!</definedName>
    <definedName name="_KK212" localSheetId="23">#REF!</definedName>
    <definedName name="_KK212">#REF!</definedName>
    <definedName name="_KK213" localSheetId="23">#REF!</definedName>
    <definedName name="_KK213">#REF!</definedName>
    <definedName name="_KK214" localSheetId="23">#REF!</definedName>
    <definedName name="_KK214">#REF!</definedName>
    <definedName name="_KK215" localSheetId="23">#REF!</definedName>
    <definedName name="_KK215">#REF!</definedName>
    <definedName name="_KK216" localSheetId="23">#REF!</definedName>
    <definedName name="_KK216">#REF!</definedName>
    <definedName name="_KK217" localSheetId="23">#REF!</definedName>
    <definedName name="_KK217">#REF!</definedName>
    <definedName name="_KK218" localSheetId="23">#REF!</definedName>
    <definedName name="_KK218">#REF!</definedName>
    <definedName name="_KK219" localSheetId="23">#REF!</definedName>
    <definedName name="_KK219">#REF!</definedName>
    <definedName name="_KK22" localSheetId="23">#REF!</definedName>
    <definedName name="_KK22">#REF!</definedName>
    <definedName name="_KK220" localSheetId="23">#REF!</definedName>
    <definedName name="_KK220">#REF!</definedName>
    <definedName name="_KK221" localSheetId="23">#REF!</definedName>
    <definedName name="_KK221">#REF!</definedName>
    <definedName name="_KK222" localSheetId="23">#REF!</definedName>
    <definedName name="_KK222">#REF!</definedName>
    <definedName name="_KK223" localSheetId="23">#REF!</definedName>
    <definedName name="_KK223">#REF!</definedName>
    <definedName name="_KK224" localSheetId="23">#REF!</definedName>
    <definedName name="_KK224">#REF!</definedName>
    <definedName name="_KK225" localSheetId="23">#REF!</definedName>
    <definedName name="_KK225">#REF!</definedName>
    <definedName name="_KK226" localSheetId="23">#REF!</definedName>
    <definedName name="_KK226">#REF!</definedName>
    <definedName name="_KK227" localSheetId="23">#REF!</definedName>
    <definedName name="_KK227">#REF!</definedName>
    <definedName name="_KK228" localSheetId="23">#REF!</definedName>
    <definedName name="_KK228">#REF!</definedName>
    <definedName name="_KK229" localSheetId="23">#REF!</definedName>
    <definedName name="_KK229">#REF!</definedName>
    <definedName name="_KK23" localSheetId="23">#REF!</definedName>
    <definedName name="_KK23">#REF!</definedName>
    <definedName name="_KK230" localSheetId="23">#REF!</definedName>
    <definedName name="_KK230">#REF!</definedName>
    <definedName name="_kk231" localSheetId="23">#REF!</definedName>
    <definedName name="_kk231">#REF!</definedName>
    <definedName name="_KK232" localSheetId="23">#REF!</definedName>
    <definedName name="_KK232">#REF!</definedName>
    <definedName name="_KK233" localSheetId="23">#REF!</definedName>
    <definedName name="_KK233">#REF!</definedName>
    <definedName name="_KK234" localSheetId="23">#REF!</definedName>
    <definedName name="_KK234">#REF!</definedName>
    <definedName name="_KK235" localSheetId="23">#REF!</definedName>
    <definedName name="_KK235">#REF!</definedName>
    <definedName name="_KK236" localSheetId="23">#REF!</definedName>
    <definedName name="_KK236">#REF!</definedName>
    <definedName name="_KK237" localSheetId="23">#REF!</definedName>
    <definedName name="_KK237">#REF!</definedName>
    <definedName name="_KK238" localSheetId="23">#REF!</definedName>
    <definedName name="_KK238">#REF!</definedName>
    <definedName name="_KK239" localSheetId="23">#REF!</definedName>
    <definedName name="_KK239">#REF!</definedName>
    <definedName name="_KK24" localSheetId="23">#REF!</definedName>
    <definedName name="_KK24">#REF!</definedName>
    <definedName name="_KK25" localSheetId="23">#REF!</definedName>
    <definedName name="_KK25">#REF!</definedName>
    <definedName name="_KK26" localSheetId="23">#REF!</definedName>
    <definedName name="_KK26">#REF!</definedName>
    <definedName name="_KK27" localSheetId="23">#REF!</definedName>
    <definedName name="_KK27">#REF!</definedName>
    <definedName name="_KK28" localSheetId="23">#REF!</definedName>
    <definedName name="_KK28">#REF!</definedName>
    <definedName name="_KK29" localSheetId="23">#REF!</definedName>
    <definedName name="_KK29">#REF!</definedName>
    <definedName name="_KK3" localSheetId="23">#REF!</definedName>
    <definedName name="_KK3">#REF!</definedName>
    <definedName name="_KK30" localSheetId="23">#REF!</definedName>
    <definedName name="_KK30">#REF!</definedName>
    <definedName name="_KK31" localSheetId="23">#REF!</definedName>
    <definedName name="_KK31">#REF!</definedName>
    <definedName name="_KK32" localSheetId="23">#REF!</definedName>
    <definedName name="_KK32">#REF!</definedName>
    <definedName name="_KK33" localSheetId="23">#REF!</definedName>
    <definedName name="_KK33">#REF!</definedName>
    <definedName name="_KK34" localSheetId="23">#REF!</definedName>
    <definedName name="_KK34">#REF!</definedName>
    <definedName name="_KK35" localSheetId="23">#REF!</definedName>
    <definedName name="_KK35">#REF!</definedName>
    <definedName name="_KK36" localSheetId="23">#REF!</definedName>
    <definedName name="_KK36">#REF!</definedName>
    <definedName name="_KK37" localSheetId="23">#REF!</definedName>
    <definedName name="_KK37">#REF!</definedName>
    <definedName name="_KK38" localSheetId="23">#REF!</definedName>
    <definedName name="_KK38">#REF!</definedName>
    <definedName name="_KK39" localSheetId="23">#REF!</definedName>
    <definedName name="_KK39">#REF!</definedName>
    <definedName name="_KK4" localSheetId="23">#REF!</definedName>
    <definedName name="_KK4">#REF!</definedName>
    <definedName name="_KK40" localSheetId="23">#REF!</definedName>
    <definedName name="_KK40">#REF!</definedName>
    <definedName name="_KK42" localSheetId="23">#REF!</definedName>
    <definedName name="_KK42">#REF!</definedName>
    <definedName name="_KK43" localSheetId="23">#REF!</definedName>
    <definedName name="_KK43">#REF!</definedName>
    <definedName name="_KK44" localSheetId="23">#REF!</definedName>
    <definedName name="_KK44">#REF!</definedName>
    <definedName name="_KK45" localSheetId="23">#REF!</definedName>
    <definedName name="_KK45">#REF!</definedName>
    <definedName name="_KK46" localSheetId="23">#REF!</definedName>
    <definedName name="_KK46">#REF!</definedName>
    <definedName name="_KK47" localSheetId="23">#REF!</definedName>
    <definedName name="_KK47">#REF!</definedName>
    <definedName name="_KK48" localSheetId="23">#REF!</definedName>
    <definedName name="_KK48">#REF!</definedName>
    <definedName name="_KK49" localSheetId="23">#REF!</definedName>
    <definedName name="_KK49">#REF!</definedName>
    <definedName name="_KK5" localSheetId="23">#REF!</definedName>
    <definedName name="_KK5">#REF!</definedName>
    <definedName name="_KK50" localSheetId="23">#REF!</definedName>
    <definedName name="_KK50">#REF!</definedName>
    <definedName name="_KK51" localSheetId="23">#REF!</definedName>
    <definedName name="_KK51">#REF!</definedName>
    <definedName name="_KK52" localSheetId="23">#REF!</definedName>
    <definedName name="_KK52">#REF!</definedName>
    <definedName name="_KK53" localSheetId="23">#REF!</definedName>
    <definedName name="_KK53">#REF!</definedName>
    <definedName name="_KK54" localSheetId="23">#REF!</definedName>
    <definedName name="_KK54">#REF!</definedName>
    <definedName name="_KK55" localSheetId="23">#REF!</definedName>
    <definedName name="_KK55">#REF!</definedName>
    <definedName name="_KK56" localSheetId="23">#REF!</definedName>
    <definedName name="_KK56">#REF!</definedName>
    <definedName name="_KK57" localSheetId="23">#REF!</definedName>
    <definedName name="_KK57">#REF!</definedName>
    <definedName name="_KK58" localSheetId="23">#REF!</definedName>
    <definedName name="_KK58">#REF!</definedName>
    <definedName name="_KK59" localSheetId="23">#REF!</definedName>
    <definedName name="_KK59">#REF!</definedName>
    <definedName name="_KK6" localSheetId="23">#REF!</definedName>
    <definedName name="_KK6">#REF!</definedName>
    <definedName name="_KK60" localSheetId="23">#REF!</definedName>
    <definedName name="_KK60">#REF!</definedName>
    <definedName name="_KK61" localSheetId="23">#REF!</definedName>
    <definedName name="_KK61">#REF!</definedName>
    <definedName name="_KK62" localSheetId="23">#REF!</definedName>
    <definedName name="_KK62">#REF!</definedName>
    <definedName name="_KK63" localSheetId="23">#REF!</definedName>
    <definedName name="_KK63">#REF!</definedName>
    <definedName name="_KK64" localSheetId="23">#REF!</definedName>
    <definedName name="_KK64">#REF!</definedName>
    <definedName name="_KK65" localSheetId="23">#REF!</definedName>
    <definedName name="_KK65">#REF!</definedName>
    <definedName name="_KK66" localSheetId="23">#REF!</definedName>
    <definedName name="_KK66">#REF!</definedName>
    <definedName name="_KK67" localSheetId="23">#REF!</definedName>
    <definedName name="_KK67">#REF!</definedName>
    <definedName name="_KK68" localSheetId="23">#REF!</definedName>
    <definedName name="_KK68">#REF!</definedName>
    <definedName name="_KK69" localSheetId="23">#REF!</definedName>
    <definedName name="_KK69">#REF!</definedName>
    <definedName name="_KK7" localSheetId="23">#REF!</definedName>
    <definedName name="_KK7">#REF!</definedName>
    <definedName name="_KK70" localSheetId="23">#REF!</definedName>
    <definedName name="_KK70">#REF!</definedName>
    <definedName name="_KK71" localSheetId="23">#REF!</definedName>
    <definedName name="_KK71">#REF!</definedName>
    <definedName name="_KK72" localSheetId="23">#REF!</definedName>
    <definedName name="_KK72">#REF!</definedName>
    <definedName name="_KK73" localSheetId="23">#REF!</definedName>
    <definedName name="_KK73">#REF!</definedName>
    <definedName name="_KK74" localSheetId="23">#REF!</definedName>
    <definedName name="_KK74">#REF!</definedName>
    <definedName name="_KK75" localSheetId="23">#REF!</definedName>
    <definedName name="_KK75">#REF!</definedName>
    <definedName name="_KK76" localSheetId="23">#REF!</definedName>
    <definedName name="_KK76">#REF!</definedName>
    <definedName name="_KK77" localSheetId="23">#REF!</definedName>
    <definedName name="_KK77">#REF!</definedName>
    <definedName name="_KK78" localSheetId="23">#REF!</definedName>
    <definedName name="_KK78">#REF!</definedName>
    <definedName name="_KK79" localSheetId="23">#REF!</definedName>
    <definedName name="_KK79">#REF!</definedName>
    <definedName name="_KK8" localSheetId="23">#REF!</definedName>
    <definedName name="_KK8">#REF!</definedName>
    <definedName name="_KK80" localSheetId="23">#REF!</definedName>
    <definedName name="_KK80">#REF!</definedName>
    <definedName name="_KK81" localSheetId="23">#REF!</definedName>
    <definedName name="_KK81">#REF!</definedName>
    <definedName name="_KK82" localSheetId="23">#REF!</definedName>
    <definedName name="_KK82">#REF!</definedName>
    <definedName name="_KK83" localSheetId="23">#REF!</definedName>
    <definedName name="_KK83">#REF!</definedName>
    <definedName name="_KK84" localSheetId="23">#REF!</definedName>
    <definedName name="_KK84">#REF!</definedName>
    <definedName name="_KK85" localSheetId="23">#REF!</definedName>
    <definedName name="_KK85">#REF!</definedName>
    <definedName name="_KK86" localSheetId="23">#REF!</definedName>
    <definedName name="_KK86">#REF!</definedName>
    <definedName name="_KK87" localSheetId="23">#REF!</definedName>
    <definedName name="_KK87">#REF!</definedName>
    <definedName name="_KK88" localSheetId="23">#REF!</definedName>
    <definedName name="_KK88">#REF!</definedName>
    <definedName name="_KK89" localSheetId="23">#REF!</definedName>
    <definedName name="_KK89">#REF!</definedName>
    <definedName name="_KK9" localSheetId="23">#REF!</definedName>
    <definedName name="_KK9">#REF!</definedName>
    <definedName name="_KK90" localSheetId="23">#REF!</definedName>
    <definedName name="_KK90">#REF!</definedName>
    <definedName name="_KK91" localSheetId="23">#REF!</definedName>
    <definedName name="_KK91">#REF!</definedName>
    <definedName name="_KK92" localSheetId="23">#REF!</definedName>
    <definedName name="_KK92">#REF!</definedName>
    <definedName name="_KK93" localSheetId="23">#REF!</definedName>
    <definedName name="_KK93">#REF!</definedName>
    <definedName name="_KK94" localSheetId="23">#REF!</definedName>
    <definedName name="_KK94">#REF!</definedName>
    <definedName name="_KK95" localSheetId="23">#REF!</definedName>
    <definedName name="_KK95">#REF!</definedName>
    <definedName name="_KK96" localSheetId="23">#REF!</definedName>
    <definedName name="_KK96">#REF!</definedName>
    <definedName name="_KK97" localSheetId="23">#REF!</definedName>
    <definedName name="_KK97">#REF!</definedName>
    <definedName name="_KK98" localSheetId="23">#REF!</definedName>
    <definedName name="_KK98">#REF!</definedName>
    <definedName name="_KK99" localSheetId="23">#REF!</definedName>
    <definedName name="_KK99">#REF!</definedName>
    <definedName name="_KLN1" localSheetId="16">#REF!</definedName>
    <definedName name="_KLN1" localSheetId="23">#REF!</definedName>
    <definedName name="_KLN1" localSheetId="25">#REF!</definedName>
    <definedName name="_KLN1">#REF!</definedName>
    <definedName name="_L1" localSheetId="16">#REF!</definedName>
    <definedName name="_L1" localSheetId="23">#REF!</definedName>
    <definedName name="_L1">#REF!</definedName>
    <definedName name="_L2" localSheetId="16">#REF!</definedName>
    <definedName name="_L2" localSheetId="23">#REF!</definedName>
    <definedName name="_L2">#REF!</definedName>
    <definedName name="_L3" localSheetId="23">#REF!</definedName>
    <definedName name="_L3">#REF!</definedName>
    <definedName name="_L4" localSheetId="23">#REF!</definedName>
    <definedName name="_L4">#REF!</definedName>
    <definedName name="_L5" localSheetId="23">#REF!</definedName>
    <definedName name="_L5">#REF!</definedName>
    <definedName name="_L6" localSheetId="23">#REF!</definedName>
    <definedName name="_L6">#REF!</definedName>
    <definedName name="_LG15">#N/A</definedName>
    <definedName name="_LG17">#N/A</definedName>
    <definedName name="_LG18">#N/A</definedName>
    <definedName name="_LG21">#N/A</definedName>
    <definedName name="_LG6">#N/A</definedName>
    <definedName name="_LG9">#N/A</definedName>
    <definedName name="_LKS1">#N/A</definedName>
    <definedName name="_LKS2">#N/A</definedName>
    <definedName name="_LL3" localSheetId="23">#REF!</definedName>
    <definedName name="_LL3">#REF!</definedName>
    <definedName name="_LS15">#N/A</definedName>
    <definedName name="_LS17">#N/A</definedName>
    <definedName name="_LS18">#N/A</definedName>
    <definedName name="_LS21">#N/A</definedName>
    <definedName name="_LS6">#N/A</definedName>
    <definedName name="_LS9">#N/A</definedName>
    <definedName name="_MaL1" localSheetId="23">#REF!</definedName>
    <definedName name="_MaL1">#REF!</definedName>
    <definedName name="_MaL2" localSheetId="23">#REF!</definedName>
    <definedName name="_MaL2">#REF!</definedName>
    <definedName name="_MDL1" localSheetId="19">#REF!</definedName>
    <definedName name="_MDL1" localSheetId="20">#REF!</definedName>
    <definedName name="_MDL1" localSheetId="23">#REF!</definedName>
    <definedName name="_MDL1" localSheetId="1">#REF!</definedName>
    <definedName name="_MDL1" localSheetId="10">#REF!</definedName>
    <definedName name="_MDL1" localSheetId="6">#REF!</definedName>
    <definedName name="_MDL1">#REF!</definedName>
    <definedName name="_MDL2" localSheetId="23">#REF!</definedName>
    <definedName name="_MDL2" localSheetId="1">#REF!</definedName>
    <definedName name="_MDL2" localSheetId="6">#REF!</definedName>
    <definedName name="_MDL2">#REF!</definedName>
    <definedName name="_mdt10">#N/A</definedName>
    <definedName name="_MG109">#N/A</definedName>
    <definedName name="_MG135">#N/A</definedName>
    <definedName name="_MG15">#N/A</definedName>
    <definedName name="_MG3">#N/A</definedName>
    <definedName name="_MG43">#N/A</definedName>
    <definedName name="_MG44">#N/A</definedName>
    <definedName name="_MG46">#N/A</definedName>
    <definedName name="_MG57">#N/A</definedName>
    <definedName name="_MG6">#N/A</definedName>
    <definedName name="_MG8">#N/A</definedName>
    <definedName name="_MG9">#N/A</definedName>
    <definedName name="_MO1" localSheetId="23">#REF!</definedName>
    <definedName name="_MO1">#REF!</definedName>
    <definedName name="_MO2" localSheetId="23">#REF!</definedName>
    <definedName name="_MO2">#REF!</definedName>
    <definedName name="_MO3" localSheetId="23">#REF!</definedName>
    <definedName name="_MO3">#REF!</definedName>
    <definedName name="_MO31" localSheetId="19">#REF!</definedName>
    <definedName name="_MO31" localSheetId="20">#REF!</definedName>
    <definedName name="_MO31" localSheetId="23">#REF!</definedName>
    <definedName name="_MO31" localSheetId="1">#REF!</definedName>
    <definedName name="_MO31" localSheetId="6">#REF!</definedName>
    <definedName name="_MO31">#REF!</definedName>
    <definedName name="_mpb25">#N/A</definedName>
    <definedName name="_mrb01">#N/A</definedName>
    <definedName name="_MS109">#N/A</definedName>
    <definedName name="_MS135">#N/A</definedName>
    <definedName name="_MS15">#N/A</definedName>
    <definedName name="_MS3">#N/A</definedName>
    <definedName name="_MS43">#N/A</definedName>
    <definedName name="_MS44">#N/A</definedName>
    <definedName name="_MS46">#N/A</definedName>
    <definedName name="_MS57">#N/A</definedName>
    <definedName name="_MS6">#N/A</definedName>
    <definedName name="_MS8">#N/A</definedName>
    <definedName name="_MS9">#N/A</definedName>
    <definedName name="_NN1" localSheetId="23">#REF!</definedName>
    <definedName name="_NN1">#REF!</definedName>
    <definedName name="_NN10" localSheetId="23">#REF!</definedName>
    <definedName name="_NN10">#REF!</definedName>
    <definedName name="_NN100" localSheetId="23">#REF!</definedName>
    <definedName name="_NN100">#REF!</definedName>
    <definedName name="_NN101" localSheetId="23">#REF!</definedName>
    <definedName name="_NN101">#REF!</definedName>
    <definedName name="_NN102" localSheetId="23">#REF!</definedName>
    <definedName name="_NN102">#REF!</definedName>
    <definedName name="_NN103" localSheetId="23">#REF!</definedName>
    <definedName name="_NN103">#REF!</definedName>
    <definedName name="_NN104" localSheetId="23">#REF!</definedName>
    <definedName name="_NN104">#REF!</definedName>
    <definedName name="_NN105" localSheetId="23">#REF!</definedName>
    <definedName name="_NN105">#REF!</definedName>
    <definedName name="_NN106" localSheetId="23">#REF!</definedName>
    <definedName name="_NN106">#REF!</definedName>
    <definedName name="_NN107" localSheetId="23">#REF!</definedName>
    <definedName name="_NN107">#REF!</definedName>
    <definedName name="_NN108" localSheetId="23">#REF!</definedName>
    <definedName name="_NN108">#REF!</definedName>
    <definedName name="_NN109" localSheetId="23">#REF!</definedName>
    <definedName name="_NN109">#REF!</definedName>
    <definedName name="_NN11" localSheetId="23">#REF!</definedName>
    <definedName name="_NN11">#REF!</definedName>
    <definedName name="_NN110" localSheetId="23">#REF!</definedName>
    <definedName name="_NN110">#REF!</definedName>
    <definedName name="_NN111" localSheetId="23">#REF!</definedName>
    <definedName name="_NN111">#REF!</definedName>
    <definedName name="_NN112" localSheetId="23">#REF!</definedName>
    <definedName name="_NN112">#REF!</definedName>
    <definedName name="_NN113" localSheetId="23">#REF!</definedName>
    <definedName name="_NN113">#REF!</definedName>
    <definedName name="_NN114" localSheetId="23">#REF!</definedName>
    <definedName name="_NN114">#REF!</definedName>
    <definedName name="_NN115" localSheetId="23">#REF!</definedName>
    <definedName name="_NN115">#REF!</definedName>
    <definedName name="_NN116" localSheetId="23">#REF!</definedName>
    <definedName name="_NN116">#REF!</definedName>
    <definedName name="_NN117" localSheetId="23">#REF!</definedName>
    <definedName name="_NN117">#REF!</definedName>
    <definedName name="_NN118" localSheetId="23">#REF!</definedName>
    <definedName name="_NN118">#REF!</definedName>
    <definedName name="_NN119" localSheetId="23">#REF!</definedName>
    <definedName name="_NN119">#REF!</definedName>
    <definedName name="_NN12" localSheetId="23">#REF!</definedName>
    <definedName name="_NN12">#REF!</definedName>
    <definedName name="_NN120" localSheetId="23">#REF!</definedName>
    <definedName name="_NN120">#REF!</definedName>
    <definedName name="_NN121" localSheetId="23">#REF!</definedName>
    <definedName name="_NN121">#REF!</definedName>
    <definedName name="_NN122" localSheetId="23">#REF!</definedName>
    <definedName name="_NN122">#REF!</definedName>
    <definedName name="_NN123" localSheetId="23">#REF!</definedName>
    <definedName name="_NN123">#REF!</definedName>
    <definedName name="_NN124" localSheetId="23">#REF!</definedName>
    <definedName name="_NN124">#REF!</definedName>
    <definedName name="_NN125" localSheetId="23">#REF!</definedName>
    <definedName name="_NN125">#REF!</definedName>
    <definedName name="_NN126" localSheetId="23">#REF!</definedName>
    <definedName name="_NN126">#REF!</definedName>
    <definedName name="_NN127" localSheetId="23">#REF!</definedName>
    <definedName name="_NN127">#REF!</definedName>
    <definedName name="_NN128" localSheetId="23">#REF!</definedName>
    <definedName name="_NN128">#REF!</definedName>
    <definedName name="_NN129" localSheetId="23">#REF!</definedName>
    <definedName name="_NN129">#REF!</definedName>
    <definedName name="_NN13" localSheetId="23">#REF!</definedName>
    <definedName name="_NN13">#REF!</definedName>
    <definedName name="_NN130" localSheetId="23">#REF!</definedName>
    <definedName name="_NN130">#REF!</definedName>
    <definedName name="_NN131" localSheetId="23">#REF!</definedName>
    <definedName name="_NN131">#REF!</definedName>
    <definedName name="_NN132" localSheetId="23">#REF!</definedName>
    <definedName name="_NN132">#REF!</definedName>
    <definedName name="_NN133" localSheetId="23">#REF!</definedName>
    <definedName name="_NN133">#REF!</definedName>
    <definedName name="_NN134" localSheetId="23">#REF!</definedName>
    <definedName name="_NN134">#REF!</definedName>
    <definedName name="_NN135" localSheetId="23">#REF!</definedName>
    <definedName name="_NN135">#REF!</definedName>
    <definedName name="_NN136" localSheetId="23">#REF!</definedName>
    <definedName name="_NN136">#REF!</definedName>
    <definedName name="_NN137" localSheetId="23">#REF!</definedName>
    <definedName name="_NN137">#REF!</definedName>
    <definedName name="_NN138" localSheetId="23">#REF!</definedName>
    <definedName name="_NN138">#REF!</definedName>
    <definedName name="_NN139" localSheetId="23">#REF!</definedName>
    <definedName name="_NN139">#REF!</definedName>
    <definedName name="_NN14" localSheetId="23">#REF!</definedName>
    <definedName name="_NN14">#REF!</definedName>
    <definedName name="_NN140" localSheetId="23">#REF!</definedName>
    <definedName name="_NN140">#REF!</definedName>
    <definedName name="_NN141" localSheetId="23">#REF!</definedName>
    <definedName name="_NN141">#REF!</definedName>
    <definedName name="_NN142" localSheetId="23">#REF!</definedName>
    <definedName name="_NN142">#REF!</definedName>
    <definedName name="_NN143" localSheetId="23">#REF!</definedName>
    <definedName name="_NN143">#REF!</definedName>
    <definedName name="_NN144" localSheetId="23">#REF!</definedName>
    <definedName name="_NN144">#REF!</definedName>
    <definedName name="_NN145" localSheetId="23">#REF!</definedName>
    <definedName name="_NN145">#REF!</definedName>
    <definedName name="_NN146" localSheetId="23">#REF!</definedName>
    <definedName name="_NN146">#REF!</definedName>
    <definedName name="_NN147" localSheetId="23">#REF!</definedName>
    <definedName name="_NN147">#REF!</definedName>
    <definedName name="_NN148" localSheetId="23">#REF!</definedName>
    <definedName name="_NN148">#REF!</definedName>
    <definedName name="_NN149" localSheetId="23">#REF!</definedName>
    <definedName name="_NN149">#REF!</definedName>
    <definedName name="_NN15" localSheetId="23">#REF!</definedName>
    <definedName name="_NN15">#REF!</definedName>
    <definedName name="_NN150" localSheetId="23">#REF!</definedName>
    <definedName name="_NN150">#REF!</definedName>
    <definedName name="_NN151" localSheetId="23">#REF!</definedName>
    <definedName name="_NN151">#REF!</definedName>
    <definedName name="_NN152" localSheetId="23">#REF!</definedName>
    <definedName name="_NN152">#REF!</definedName>
    <definedName name="_NN153" localSheetId="23">#REF!</definedName>
    <definedName name="_NN153">#REF!</definedName>
    <definedName name="_NN154" localSheetId="23">#REF!</definedName>
    <definedName name="_NN154">#REF!</definedName>
    <definedName name="_NN156" localSheetId="23">#REF!</definedName>
    <definedName name="_NN156">#REF!</definedName>
    <definedName name="_NN157" localSheetId="23">#REF!</definedName>
    <definedName name="_NN157">#REF!</definedName>
    <definedName name="_NN158" localSheetId="23">#REF!</definedName>
    <definedName name="_NN158">#REF!</definedName>
    <definedName name="_NN159" localSheetId="23">#REF!</definedName>
    <definedName name="_NN159">#REF!</definedName>
    <definedName name="_NN16" localSheetId="23">#REF!</definedName>
    <definedName name="_NN16">#REF!</definedName>
    <definedName name="_NN160" localSheetId="23">#REF!</definedName>
    <definedName name="_NN160">#REF!</definedName>
    <definedName name="_NN161" localSheetId="23">#REF!</definedName>
    <definedName name="_NN161">#REF!</definedName>
    <definedName name="_NN162" localSheetId="23">#REF!</definedName>
    <definedName name="_NN162">#REF!</definedName>
    <definedName name="_NN163" localSheetId="23">#REF!</definedName>
    <definedName name="_NN163">#REF!</definedName>
    <definedName name="_NN164" localSheetId="23">#REF!</definedName>
    <definedName name="_NN164">#REF!</definedName>
    <definedName name="_NN165" localSheetId="23">#REF!</definedName>
    <definedName name="_NN165">#REF!</definedName>
    <definedName name="_NN166" localSheetId="23">#REF!</definedName>
    <definedName name="_NN166">#REF!</definedName>
    <definedName name="_NN167" localSheetId="23">#REF!</definedName>
    <definedName name="_NN167">#REF!</definedName>
    <definedName name="_NN168" localSheetId="23">#REF!</definedName>
    <definedName name="_NN168">#REF!</definedName>
    <definedName name="_NN169" localSheetId="23">#REF!</definedName>
    <definedName name="_NN169">#REF!</definedName>
    <definedName name="_NN17" localSheetId="23">#REF!</definedName>
    <definedName name="_NN17">#REF!</definedName>
    <definedName name="_NN170" localSheetId="23">#REF!</definedName>
    <definedName name="_NN170">#REF!</definedName>
    <definedName name="_NN171" localSheetId="23">#REF!</definedName>
    <definedName name="_NN171">#REF!</definedName>
    <definedName name="_NN172" localSheetId="23">#REF!</definedName>
    <definedName name="_NN172">#REF!</definedName>
    <definedName name="_NN173" localSheetId="23">#REF!</definedName>
    <definedName name="_NN173">#REF!</definedName>
    <definedName name="_NN174" localSheetId="23">#REF!</definedName>
    <definedName name="_NN174">#REF!</definedName>
    <definedName name="_NN175" localSheetId="23">#REF!</definedName>
    <definedName name="_NN175">#REF!</definedName>
    <definedName name="_NN176" localSheetId="23">#REF!</definedName>
    <definedName name="_NN176">#REF!</definedName>
    <definedName name="_NN177" localSheetId="23">#REF!</definedName>
    <definedName name="_NN177">#REF!</definedName>
    <definedName name="_NN178" localSheetId="23">#REF!</definedName>
    <definedName name="_NN178">#REF!</definedName>
    <definedName name="_NN179" localSheetId="23">#REF!</definedName>
    <definedName name="_NN179">#REF!</definedName>
    <definedName name="_NN18" localSheetId="23">#REF!</definedName>
    <definedName name="_NN18">#REF!</definedName>
    <definedName name="_NN180" localSheetId="23">#REF!</definedName>
    <definedName name="_NN180">#REF!</definedName>
    <definedName name="_NN181" localSheetId="23">#REF!</definedName>
    <definedName name="_NN181">#REF!</definedName>
    <definedName name="_NN182" localSheetId="23">#REF!</definedName>
    <definedName name="_NN182">#REF!</definedName>
    <definedName name="_NN183" localSheetId="23">#REF!</definedName>
    <definedName name="_NN183">#REF!</definedName>
    <definedName name="_NN184" localSheetId="23">#REF!</definedName>
    <definedName name="_NN184">#REF!</definedName>
    <definedName name="_NN185" localSheetId="23">#REF!</definedName>
    <definedName name="_NN185">#REF!</definedName>
    <definedName name="_NN186" localSheetId="23">#REF!</definedName>
    <definedName name="_NN186">#REF!</definedName>
    <definedName name="_NN187" localSheetId="23">#REF!</definedName>
    <definedName name="_NN187">#REF!</definedName>
    <definedName name="_NN188" localSheetId="23">#REF!</definedName>
    <definedName name="_NN188">#REF!</definedName>
    <definedName name="_NN189" localSheetId="23">#REF!</definedName>
    <definedName name="_NN189">#REF!</definedName>
    <definedName name="_NN19" localSheetId="23">#REF!</definedName>
    <definedName name="_NN19">#REF!</definedName>
    <definedName name="_NN190" localSheetId="23">#REF!</definedName>
    <definedName name="_NN190">#REF!</definedName>
    <definedName name="_NN191" localSheetId="23">#REF!</definedName>
    <definedName name="_NN191">#REF!</definedName>
    <definedName name="_NN192" localSheetId="23">#REF!</definedName>
    <definedName name="_NN192">#REF!</definedName>
    <definedName name="_NN193" localSheetId="23">#REF!</definedName>
    <definedName name="_NN193">#REF!</definedName>
    <definedName name="_NN194" localSheetId="23">#REF!</definedName>
    <definedName name="_NN194">#REF!</definedName>
    <definedName name="_NN195" localSheetId="23">#REF!</definedName>
    <definedName name="_NN195">#REF!</definedName>
    <definedName name="_NN196" localSheetId="23">#REF!</definedName>
    <definedName name="_NN196">#REF!</definedName>
    <definedName name="_NN197" localSheetId="23">#REF!</definedName>
    <definedName name="_NN197">#REF!</definedName>
    <definedName name="_NN198" localSheetId="23">#REF!</definedName>
    <definedName name="_NN198">#REF!</definedName>
    <definedName name="_NN199" localSheetId="23">#REF!</definedName>
    <definedName name="_NN199">#REF!</definedName>
    <definedName name="_NN2" localSheetId="23">#REF!</definedName>
    <definedName name="_NN2">#REF!</definedName>
    <definedName name="_NN20" localSheetId="23">#REF!</definedName>
    <definedName name="_NN20">#REF!</definedName>
    <definedName name="_NN200" localSheetId="23">#REF!</definedName>
    <definedName name="_NN200">#REF!</definedName>
    <definedName name="_NN201" localSheetId="23">#REF!</definedName>
    <definedName name="_NN201">#REF!</definedName>
    <definedName name="_NN202" localSheetId="23">#REF!</definedName>
    <definedName name="_NN202">#REF!</definedName>
    <definedName name="_NN203" localSheetId="23">#REF!</definedName>
    <definedName name="_NN203">#REF!</definedName>
    <definedName name="_NN204" localSheetId="23">#REF!</definedName>
    <definedName name="_NN204">#REF!</definedName>
    <definedName name="_NN205" localSheetId="23">#REF!</definedName>
    <definedName name="_NN205">#REF!</definedName>
    <definedName name="_NN206" localSheetId="23">#REF!</definedName>
    <definedName name="_NN206">#REF!</definedName>
    <definedName name="_NN207" localSheetId="23">#REF!</definedName>
    <definedName name="_NN207">#REF!</definedName>
    <definedName name="_NN208" localSheetId="23">#REF!</definedName>
    <definedName name="_NN208">#REF!</definedName>
    <definedName name="_NN209" localSheetId="23">#REF!</definedName>
    <definedName name="_NN209">#REF!</definedName>
    <definedName name="_NN21" localSheetId="23">#REF!</definedName>
    <definedName name="_NN21">#REF!</definedName>
    <definedName name="_NN210" localSheetId="23">#REF!</definedName>
    <definedName name="_NN210">#REF!</definedName>
    <definedName name="_NN211" localSheetId="23">#REF!</definedName>
    <definedName name="_NN211">#REF!</definedName>
    <definedName name="_NN212" localSheetId="23">#REF!</definedName>
    <definedName name="_NN212">#REF!</definedName>
    <definedName name="_NN213" localSheetId="23">#REF!</definedName>
    <definedName name="_NN213">#REF!</definedName>
    <definedName name="_NN214" localSheetId="23">#REF!</definedName>
    <definedName name="_NN214">#REF!</definedName>
    <definedName name="_NN215" localSheetId="23">#REF!</definedName>
    <definedName name="_NN215">#REF!</definedName>
    <definedName name="_NN216" localSheetId="23">#REF!</definedName>
    <definedName name="_NN216">#REF!</definedName>
    <definedName name="_NN217" localSheetId="23">#REF!</definedName>
    <definedName name="_NN217">#REF!</definedName>
    <definedName name="_NN218" localSheetId="23">#REF!</definedName>
    <definedName name="_NN218">#REF!</definedName>
    <definedName name="_NN219" localSheetId="23">#REF!</definedName>
    <definedName name="_NN219">#REF!</definedName>
    <definedName name="_NN22" localSheetId="23">#REF!</definedName>
    <definedName name="_NN22">#REF!</definedName>
    <definedName name="_NN220" localSheetId="23">#REF!</definedName>
    <definedName name="_NN220">#REF!</definedName>
    <definedName name="_NN221" localSheetId="23">#REF!</definedName>
    <definedName name="_NN221">#REF!</definedName>
    <definedName name="_NN222" localSheetId="23">#REF!</definedName>
    <definedName name="_NN222">#REF!</definedName>
    <definedName name="_NN223" localSheetId="23">#REF!</definedName>
    <definedName name="_NN223">#REF!</definedName>
    <definedName name="_NN224" localSheetId="23">#REF!</definedName>
    <definedName name="_NN224">#REF!</definedName>
    <definedName name="_NN225" localSheetId="23">#REF!</definedName>
    <definedName name="_NN225">#REF!</definedName>
    <definedName name="_NN226" localSheetId="23">#REF!</definedName>
    <definedName name="_NN226">#REF!</definedName>
    <definedName name="_NN227" localSheetId="23">#REF!</definedName>
    <definedName name="_NN227">#REF!</definedName>
    <definedName name="_NN228" localSheetId="23">#REF!</definedName>
    <definedName name="_NN228">#REF!</definedName>
    <definedName name="_NN229" localSheetId="23">#REF!</definedName>
    <definedName name="_NN229">#REF!</definedName>
    <definedName name="_NN23" localSheetId="23">#REF!</definedName>
    <definedName name="_NN23">#REF!</definedName>
    <definedName name="_NN230" localSheetId="23">#REF!</definedName>
    <definedName name="_NN230">#REF!</definedName>
    <definedName name="_nn231" localSheetId="23">#REF!</definedName>
    <definedName name="_nn231">#REF!</definedName>
    <definedName name="_NN232" localSheetId="23">#REF!</definedName>
    <definedName name="_NN232">#REF!</definedName>
    <definedName name="_NN233" localSheetId="23">#REF!</definedName>
    <definedName name="_NN233">#REF!</definedName>
    <definedName name="_NN234" localSheetId="23">#REF!</definedName>
    <definedName name="_NN234">#REF!</definedName>
    <definedName name="_NN235" localSheetId="23">#REF!</definedName>
    <definedName name="_NN235">#REF!</definedName>
    <definedName name="_NN236" localSheetId="23">#REF!</definedName>
    <definedName name="_NN236">#REF!</definedName>
    <definedName name="_NN237" localSheetId="23">#REF!</definedName>
    <definedName name="_NN237">#REF!</definedName>
    <definedName name="_NN238" localSheetId="23">#REF!</definedName>
    <definedName name="_NN238">#REF!</definedName>
    <definedName name="_NN239" localSheetId="23">#REF!</definedName>
    <definedName name="_NN239">#REF!</definedName>
    <definedName name="_NN24" localSheetId="23">#REF!</definedName>
    <definedName name="_NN24">#REF!</definedName>
    <definedName name="_NN25" localSheetId="23">#REF!</definedName>
    <definedName name="_NN25">#REF!</definedName>
    <definedName name="_NN26" localSheetId="23">#REF!</definedName>
    <definedName name="_NN26">#REF!</definedName>
    <definedName name="_NN27" localSheetId="23">#REF!</definedName>
    <definedName name="_NN27">#REF!</definedName>
    <definedName name="_NN28" localSheetId="23">#REF!</definedName>
    <definedName name="_NN28">#REF!</definedName>
    <definedName name="_NN29" localSheetId="23">#REF!</definedName>
    <definedName name="_NN29">#REF!</definedName>
    <definedName name="_NN3" localSheetId="23">#REF!</definedName>
    <definedName name="_NN3">#REF!</definedName>
    <definedName name="_NN30" localSheetId="23">#REF!</definedName>
    <definedName name="_NN30">#REF!</definedName>
    <definedName name="_NN31" localSheetId="23">#REF!</definedName>
    <definedName name="_NN31">#REF!</definedName>
    <definedName name="_NN32" localSheetId="23">#REF!</definedName>
    <definedName name="_NN32">#REF!</definedName>
    <definedName name="_NN33" localSheetId="23">#REF!</definedName>
    <definedName name="_NN33">#REF!</definedName>
    <definedName name="_NN34" localSheetId="23">#REF!</definedName>
    <definedName name="_NN34">#REF!</definedName>
    <definedName name="_NN35" localSheetId="23">#REF!</definedName>
    <definedName name="_NN35">#REF!</definedName>
    <definedName name="_NN36" localSheetId="23">#REF!</definedName>
    <definedName name="_NN36">#REF!</definedName>
    <definedName name="_NN37" localSheetId="23">#REF!</definedName>
    <definedName name="_NN37">#REF!</definedName>
    <definedName name="_NN38" localSheetId="23">#REF!</definedName>
    <definedName name="_NN38">#REF!</definedName>
    <definedName name="_NN39" localSheetId="23">#REF!</definedName>
    <definedName name="_NN39">#REF!</definedName>
    <definedName name="_NN4" localSheetId="23">#REF!</definedName>
    <definedName name="_NN4">#REF!</definedName>
    <definedName name="_NN40" localSheetId="23">#REF!</definedName>
    <definedName name="_NN40">#REF!</definedName>
    <definedName name="_NN42" localSheetId="23">#REF!</definedName>
    <definedName name="_NN42">#REF!</definedName>
    <definedName name="_NN43" localSheetId="23">#REF!</definedName>
    <definedName name="_NN43">#REF!</definedName>
    <definedName name="_NN44" localSheetId="23">#REF!</definedName>
    <definedName name="_NN44">#REF!</definedName>
    <definedName name="_NN45" localSheetId="23">#REF!</definedName>
    <definedName name="_NN45">#REF!</definedName>
    <definedName name="_NN46" localSheetId="23">#REF!</definedName>
    <definedName name="_NN46">#REF!</definedName>
    <definedName name="_NN47" localSheetId="23">#REF!</definedName>
    <definedName name="_NN47">#REF!</definedName>
    <definedName name="_NN48" localSheetId="23">#REF!</definedName>
    <definedName name="_NN48">#REF!</definedName>
    <definedName name="_NN49" localSheetId="23">#REF!</definedName>
    <definedName name="_NN49">#REF!</definedName>
    <definedName name="_NN5" localSheetId="23">#REF!</definedName>
    <definedName name="_NN5">#REF!</definedName>
    <definedName name="_NN50" localSheetId="23">#REF!</definedName>
    <definedName name="_NN50">#REF!</definedName>
    <definedName name="_NN51" localSheetId="23">#REF!</definedName>
    <definedName name="_NN51">#REF!</definedName>
    <definedName name="_NN52" localSheetId="23">#REF!</definedName>
    <definedName name="_NN52">#REF!</definedName>
    <definedName name="_NN53" localSheetId="23">#REF!</definedName>
    <definedName name="_NN53">#REF!</definedName>
    <definedName name="_NN54" localSheetId="23">#REF!</definedName>
    <definedName name="_NN54">#REF!</definedName>
    <definedName name="_NN55" localSheetId="23">#REF!</definedName>
    <definedName name="_NN55">#REF!</definedName>
    <definedName name="_NN56" localSheetId="23">#REF!</definedName>
    <definedName name="_NN56">#REF!</definedName>
    <definedName name="_NN57" localSheetId="23">#REF!</definedName>
    <definedName name="_NN57">#REF!</definedName>
    <definedName name="_NN58" localSheetId="23">#REF!</definedName>
    <definedName name="_NN58">#REF!</definedName>
    <definedName name="_NN59" localSheetId="23">#REF!</definedName>
    <definedName name="_NN59">#REF!</definedName>
    <definedName name="_NN6" localSheetId="23">#REF!</definedName>
    <definedName name="_NN6">#REF!</definedName>
    <definedName name="_NN60" localSheetId="23">#REF!</definedName>
    <definedName name="_NN60">#REF!</definedName>
    <definedName name="_NN61" localSheetId="23">#REF!</definedName>
    <definedName name="_NN61">#REF!</definedName>
    <definedName name="_NN62" localSheetId="23">#REF!</definedName>
    <definedName name="_NN62">#REF!</definedName>
    <definedName name="_NN63" localSheetId="23">#REF!</definedName>
    <definedName name="_NN63">#REF!</definedName>
    <definedName name="_NN64" localSheetId="23">#REF!</definedName>
    <definedName name="_NN64">#REF!</definedName>
    <definedName name="_NN65" localSheetId="23">#REF!</definedName>
    <definedName name="_NN65">#REF!</definedName>
    <definedName name="_NN66" localSheetId="23">#REF!</definedName>
    <definedName name="_NN66">#REF!</definedName>
    <definedName name="_NN67" localSheetId="23">#REF!</definedName>
    <definedName name="_NN67">#REF!</definedName>
    <definedName name="_NN68" localSheetId="23">#REF!</definedName>
    <definedName name="_NN68">#REF!</definedName>
    <definedName name="_NN69" localSheetId="23">#REF!</definedName>
    <definedName name="_NN69">#REF!</definedName>
    <definedName name="_NN7" localSheetId="23">#REF!</definedName>
    <definedName name="_NN7">#REF!</definedName>
    <definedName name="_NN70" localSheetId="23">#REF!</definedName>
    <definedName name="_NN70">#REF!</definedName>
    <definedName name="_NN71" localSheetId="23">#REF!</definedName>
    <definedName name="_NN71">#REF!</definedName>
    <definedName name="_NN72" localSheetId="23">#REF!</definedName>
    <definedName name="_NN72">#REF!</definedName>
    <definedName name="_NN73" localSheetId="23">#REF!</definedName>
    <definedName name="_NN73">#REF!</definedName>
    <definedName name="_NN74" localSheetId="23">#REF!</definedName>
    <definedName name="_NN74">#REF!</definedName>
    <definedName name="_NN75" localSheetId="23">#REF!</definedName>
    <definedName name="_NN75">#REF!</definedName>
    <definedName name="_NN76" localSheetId="23">#REF!</definedName>
    <definedName name="_NN76">#REF!</definedName>
    <definedName name="_NN77" localSheetId="23">#REF!</definedName>
    <definedName name="_NN77">#REF!</definedName>
    <definedName name="_NN78" localSheetId="23">#REF!</definedName>
    <definedName name="_NN78">#REF!</definedName>
    <definedName name="_NN79" localSheetId="23">#REF!</definedName>
    <definedName name="_NN79">#REF!</definedName>
    <definedName name="_NN8" localSheetId="23">#REF!</definedName>
    <definedName name="_NN8">#REF!</definedName>
    <definedName name="_NN80" localSheetId="23">#REF!</definedName>
    <definedName name="_NN80">#REF!</definedName>
    <definedName name="_NN81" localSheetId="23">#REF!</definedName>
    <definedName name="_NN81">#REF!</definedName>
    <definedName name="_NN82" localSheetId="23">#REF!</definedName>
    <definedName name="_NN82">#REF!</definedName>
    <definedName name="_NN83" localSheetId="23">#REF!</definedName>
    <definedName name="_NN83">#REF!</definedName>
    <definedName name="_NN84" localSheetId="23">#REF!</definedName>
    <definedName name="_NN84">#REF!</definedName>
    <definedName name="_NN85" localSheetId="23">#REF!</definedName>
    <definedName name="_NN85">#REF!</definedName>
    <definedName name="_NN86" localSheetId="23">#REF!</definedName>
    <definedName name="_NN86">#REF!</definedName>
    <definedName name="_NN87" localSheetId="23">#REF!</definedName>
    <definedName name="_NN87">#REF!</definedName>
    <definedName name="_NN88" localSheetId="23">#REF!</definedName>
    <definedName name="_NN88">#REF!</definedName>
    <definedName name="_NN89" localSheetId="23">#REF!</definedName>
    <definedName name="_NN89">#REF!</definedName>
    <definedName name="_NN9" localSheetId="23">#REF!</definedName>
    <definedName name="_NN9">#REF!</definedName>
    <definedName name="_NN90" localSheetId="23">#REF!</definedName>
    <definedName name="_NN90">#REF!</definedName>
    <definedName name="_NN91" localSheetId="23">#REF!</definedName>
    <definedName name="_NN91">#REF!</definedName>
    <definedName name="_NN92" localSheetId="23">#REF!</definedName>
    <definedName name="_NN92">#REF!</definedName>
    <definedName name="_NN93" localSheetId="23">#REF!</definedName>
    <definedName name="_NN93">#REF!</definedName>
    <definedName name="_NN94" localSheetId="23">#REF!</definedName>
    <definedName name="_NN94">#REF!</definedName>
    <definedName name="_NN95" localSheetId="23">#REF!</definedName>
    <definedName name="_NN95">#REF!</definedName>
    <definedName name="_NN96" localSheetId="23">#REF!</definedName>
    <definedName name="_NN96">#REF!</definedName>
    <definedName name="_NN97" localSheetId="23">#REF!</definedName>
    <definedName name="_NN97">#REF!</definedName>
    <definedName name="_NN98" localSheetId="23">#REF!</definedName>
    <definedName name="_NN98">#REF!</definedName>
    <definedName name="_NN99" localSheetId="23">#REF!</definedName>
    <definedName name="_NN99">#REF!</definedName>
    <definedName name="_NO1" localSheetId="23">#REF!</definedName>
    <definedName name="_NO1">#REF!</definedName>
    <definedName name="_NO10" localSheetId="23">#REF!</definedName>
    <definedName name="_NO10">#REF!</definedName>
    <definedName name="_NO100" localSheetId="23">#REF!</definedName>
    <definedName name="_NO100">#REF!</definedName>
    <definedName name="_NO101" localSheetId="23">#REF!</definedName>
    <definedName name="_NO101">#REF!</definedName>
    <definedName name="_NO102" localSheetId="23">#REF!</definedName>
    <definedName name="_NO102">#REF!</definedName>
    <definedName name="_NO103" localSheetId="23">#REF!</definedName>
    <definedName name="_NO103">#REF!</definedName>
    <definedName name="_NO104" localSheetId="23">#REF!</definedName>
    <definedName name="_NO104">#REF!</definedName>
    <definedName name="_NO105" localSheetId="23">#REF!</definedName>
    <definedName name="_NO105">#REF!</definedName>
    <definedName name="_NO106" localSheetId="23">#REF!</definedName>
    <definedName name="_NO106">#REF!</definedName>
    <definedName name="_NO107" localSheetId="23">#REF!</definedName>
    <definedName name="_NO107">#REF!</definedName>
    <definedName name="_NO108" localSheetId="23">#REF!</definedName>
    <definedName name="_NO108">#REF!</definedName>
    <definedName name="_NO109" localSheetId="23">#REF!</definedName>
    <definedName name="_NO109">#REF!</definedName>
    <definedName name="_NO11" localSheetId="23">#REF!</definedName>
    <definedName name="_NO11">#REF!</definedName>
    <definedName name="_NO110" localSheetId="23">#REF!</definedName>
    <definedName name="_NO110">#REF!</definedName>
    <definedName name="_NO111" localSheetId="23">#REF!</definedName>
    <definedName name="_NO111">#REF!</definedName>
    <definedName name="_NO112" localSheetId="23">#REF!</definedName>
    <definedName name="_NO112">#REF!</definedName>
    <definedName name="_NO113" localSheetId="23">#REF!</definedName>
    <definedName name="_NO113">#REF!</definedName>
    <definedName name="_NO114" localSheetId="23">#REF!</definedName>
    <definedName name="_NO114">#REF!</definedName>
    <definedName name="_NO115" localSheetId="23">#REF!</definedName>
    <definedName name="_NO115">#REF!</definedName>
    <definedName name="_NO116" localSheetId="23">#REF!</definedName>
    <definedName name="_NO116">#REF!</definedName>
    <definedName name="_NO117" localSheetId="23">#REF!</definedName>
    <definedName name="_NO117">#REF!</definedName>
    <definedName name="_NO118" localSheetId="23">#REF!</definedName>
    <definedName name="_NO118">#REF!</definedName>
    <definedName name="_NO119" localSheetId="23">#REF!</definedName>
    <definedName name="_NO119">#REF!</definedName>
    <definedName name="_NO12" localSheetId="23">#REF!</definedName>
    <definedName name="_NO12">#REF!</definedName>
    <definedName name="_NO120" localSheetId="23">#REF!</definedName>
    <definedName name="_NO120">#REF!</definedName>
    <definedName name="_NO121" localSheetId="23">#REF!</definedName>
    <definedName name="_NO121">#REF!</definedName>
    <definedName name="_NO122" localSheetId="23">#REF!</definedName>
    <definedName name="_NO122">#REF!</definedName>
    <definedName name="_NO123" localSheetId="23">#REF!</definedName>
    <definedName name="_NO123">#REF!</definedName>
    <definedName name="_NO124" localSheetId="23">#REF!</definedName>
    <definedName name="_NO124">#REF!</definedName>
    <definedName name="_NO125" localSheetId="23">#REF!</definedName>
    <definedName name="_NO125">#REF!</definedName>
    <definedName name="_NO126" localSheetId="23">#REF!</definedName>
    <definedName name="_NO126">#REF!</definedName>
    <definedName name="_NO127" localSheetId="23">#REF!</definedName>
    <definedName name="_NO127">#REF!</definedName>
    <definedName name="_NO128" localSheetId="23">#REF!</definedName>
    <definedName name="_NO128">#REF!</definedName>
    <definedName name="_NO129" localSheetId="23">#REF!</definedName>
    <definedName name="_NO129">#REF!</definedName>
    <definedName name="_NO13" localSheetId="23">#REF!</definedName>
    <definedName name="_NO13">#REF!</definedName>
    <definedName name="_NO130" localSheetId="23">#REF!</definedName>
    <definedName name="_NO130">#REF!</definedName>
    <definedName name="_NO131" localSheetId="23">#REF!</definedName>
    <definedName name="_NO131">#REF!</definedName>
    <definedName name="_NO132" localSheetId="23">#REF!</definedName>
    <definedName name="_NO132">#REF!</definedName>
    <definedName name="_NO133" localSheetId="23">#REF!</definedName>
    <definedName name="_NO133">#REF!</definedName>
    <definedName name="_NO134" localSheetId="23">#REF!</definedName>
    <definedName name="_NO134">#REF!</definedName>
    <definedName name="_NO135" localSheetId="23">#REF!</definedName>
    <definedName name="_NO135">#REF!</definedName>
    <definedName name="_NO136" localSheetId="23">#REF!</definedName>
    <definedName name="_NO136">#REF!</definedName>
    <definedName name="_NO137" localSheetId="23">#REF!</definedName>
    <definedName name="_NO137">#REF!</definedName>
    <definedName name="_NO138" localSheetId="23">#REF!</definedName>
    <definedName name="_NO138">#REF!</definedName>
    <definedName name="_NO139" localSheetId="23">#REF!</definedName>
    <definedName name="_NO139">#REF!</definedName>
    <definedName name="_NO14" localSheetId="23">#REF!</definedName>
    <definedName name="_NO14">#REF!</definedName>
    <definedName name="_NO140" localSheetId="23">#REF!</definedName>
    <definedName name="_NO140">#REF!</definedName>
    <definedName name="_NO141" localSheetId="23">#REF!</definedName>
    <definedName name="_NO141">#REF!</definedName>
    <definedName name="_NO142" localSheetId="23">#REF!</definedName>
    <definedName name="_NO142">#REF!</definedName>
    <definedName name="_NO143" localSheetId="23">#REF!</definedName>
    <definedName name="_NO143">#REF!</definedName>
    <definedName name="_NO144" localSheetId="23">#REF!</definedName>
    <definedName name="_NO144">#REF!</definedName>
    <definedName name="_NO145" localSheetId="23">#REF!</definedName>
    <definedName name="_NO145">#REF!</definedName>
    <definedName name="_NO146" localSheetId="23">#REF!</definedName>
    <definedName name="_NO146">#REF!</definedName>
    <definedName name="_NO147" localSheetId="23">#REF!</definedName>
    <definedName name="_NO147">#REF!</definedName>
    <definedName name="_NO148" localSheetId="23">#REF!</definedName>
    <definedName name="_NO148">#REF!</definedName>
    <definedName name="_NO149" localSheetId="23">#REF!</definedName>
    <definedName name="_NO149">#REF!</definedName>
    <definedName name="_NO15" localSheetId="23">#REF!</definedName>
    <definedName name="_NO15">#REF!</definedName>
    <definedName name="_NO150" localSheetId="23">#REF!</definedName>
    <definedName name="_NO150">#REF!</definedName>
    <definedName name="_NO151" localSheetId="23">#REF!</definedName>
    <definedName name="_NO151">#REF!</definedName>
    <definedName name="_NO152" localSheetId="23">#REF!</definedName>
    <definedName name="_NO152">#REF!</definedName>
    <definedName name="_NO153" localSheetId="23">#REF!</definedName>
    <definedName name="_NO153">#REF!</definedName>
    <definedName name="_NO154" localSheetId="23">#REF!</definedName>
    <definedName name="_NO154">#REF!</definedName>
    <definedName name="_NO156" localSheetId="23">#REF!</definedName>
    <definedName name="_NO156">#REF!</definedName>
    <definedName name="_NO157" localSheetId="23">#REF!</definedName>
    <definedName name="_NO157">#REF!</definedName>
    <definedName name="_NO158" localSheetId="23">#REF!</definedName>
    <definedName name="_NO158">#REF!</definedName>
    <definedName name="_NO159" localSheetId="23">#REF!</definedName>
    <definedName name="_NO159">#REF!</definedName>
    <definedName name="_NO16" localSheetId="23">#REF!</definedName>
    <definedName name="_NO16">#REF!</definedName>
    <definedName name="_NO160" localSheetId="23">#REF!</definedName>
    <definedName name="_NO160">#REF!</definedName>
    <definedName name="_NO161" localSheetId="23">#REF!</definedName>
    <definedName name="_NO161">#REF!</definedName>
    <definedName name="_NO162" localSheetId="23">#REF!</definedName>
    <definedName name="_NO162">#REF!</definedName>
    <definedName name="_NO163" localSheetId="23">#REF!</definedName>
    <definedName name="_NO163">#REF!</definedName>
    <definedName name="_NO164" localSheetId="23">#REF!</definedName>
    <definedName name="_NO164">#REF!</definedName>
    <definedName name="_NO165" localSheetId="23">#REF!</definedName>
    <definedName name="_NO165">#REF!</definedName>
    <definedName name="_NO166" localSheetId="23">#REF!</definedName>
    <definedName name="_NO166">#REF!</definedName>
    <definedName name="_NO167" localSheetId="23">#REF!</definedName>
    <definedName name="_NO167">#REF!</definedName>
    <definedName name="_NO168" localSheetId="23">#REF!</definedName>
    <definedName name="_NO168">#REF!</definedName>
    <definedName name="_NO169" localSheetId="23">#REF!</definedName>
    <definedName name="_NO169">#REF!</definedName>
    <definedName name="_NO17" localSheetId="23">#REF!</definedName>
    <definedName name="_NO17">#REF!</definedName>
    <definedName name="_NO170" localSheetId="23">#REF!</definedName>
    <definedName name="_NO170">#REF!</definedName>
    <definedName name="_NO171" localSheetId="23">#REF!</definedName>
    <definedName name="_NO171">#REF!</definedName>
    <definedName name="_NO172" localSheetId="23">#REF!</definedName>
    <definedName name="_NO172">#REF!</definedName>
    <definedName name="_NO173" localSheetId="23">#REF!</definedName>
    <definedName name="_NO173">#REF!</definedName>
    <definedName name="_NO174" localSheetId="23">#REF!</definedName>
    <definedName name="_NO174">#REF!</definedName>
    <definedName name="_NO175" localSheetId="23">#REF!</definedName>
    <definedName name="_NO175">#REF!</definedName>
    <definedName name="_NO176" localSheetId="23">#REF!</definedName>
    <definedName name="_NO176">#REF!</definedName>
    <definedName name="_NO177" localSheetId="23">#REF!</definedName>
    <definedName name="_NO177">#REF!</definedName>
    <definedName name="_NO178" localSheetId="23">#REF!</definedName>
    <definedName name="_NO178">#REF!</definedName>
    <definedName name="_NO179" localSheetId="23">#REF!</definedName>
    <definedName name="_NO179">#REF!</definedName>
    <definedName name="_NO18" localSheetId="23">#REF!</definedName>
    <definedName name="_NO18">#REF!</definedName>
    <definedName name="_NO180" localSheetId="23">#REF!</definedName>
    <definedName name="_NO180">#REF!</definedName>
    <definedName name="_NO181" localSheetId="23">#REF!</definedName>
    <definedName name="_NO181">#REF!</definedName>
    <definedName name="_NO182" localSheetId="23">#REF!</definedName>
    <definedName name="_NO182">#REF!</definedName>
    <definedName name="_NO183" localSheetId="23">#REF!</definedName>
    <definedName name="_NO183">#REF!</definedName>
    <definedName name="_NO184" localSheetId="23">#REF!</definedName>
    <definedName name="_NO184">#REF!</definedName>
    <definedName name="_NO185" localSheetId="23">#REF!</definedName>
    <definedName name="_NO185">#REF!</definedName>
    <definedName name="_NO186" localSheetId="23">#REF!</definedName>
    <definedName name="_NO186">#REF!</definedName>
    <definedName name="_NO187" localSheetId="23">#REF!</definedName>
    <definedName name="_NO187">#REF!</definedName>
    <definedName name="_NO188" localSheetId="23">#REF!</definedName>
    <definedName name="_NO188">#REF!</definedName>
    <definedName name="_NO189" localSheetId="23">#REF!</definedName>
    <definedName name="_NO189">#REF!</definedName>
    <definedName name="_NO19" localSheetId="23">#REF!</definedName>
    <definedName name="_NO19">#REF!</definedName>
    <definedName name="_NO190" localSheetId="23">#REF!</definedName>
    <definedName name="_NO190">#REF!</definedName>
    <definedName name="_NO191" localSheetId="23">#REF!</definedName>
    <definedName name="_NO191">#REF!</definedName>
    <definedName name="_NO192" localSheetId="23">#REF!</definedName>
    <definedName name="_NO192">#REF!</definedName>
    <definedName name="_NO193" localSheetId="23">#REF!</definedName>
    <definedName name="_NO193">#REF!</definedName>
    <definedName name="_NO194" localSheetId="23">#REF!</definedName>
    <definedName name="_NO194">#REF!</definedName>
    <definedName name="_NO195" localSheetId="23">#REF!</definedName>
    <definedName name="_NO195">#REF!</definedName>
    <definedName name="_NO196" localSheetId="23">#REF!</definedName>
    <definedName name="_NO196">#REF!</definedName>
    <definedName name="_NO197" localSheetId="23">#REF!</definedName>
    <definedName name="_NO197">#REF!</definedName>
    <definedName name="_NO198" localSheetId="23">#REF!</definedName>
    <definedName name="_NO198">#REF!</definedName>
    <definedName name="_NO199" localSheetId="23">#REF!</definedName>
    <definedName name="_NO199">#REF!</definedName>
    <definedName name="_NO2" localSheetId="23">#REF!</definedName>
    <definedName name="_NO2">#REF!</definedName>
    <definedName name="_NO20" localSheetId="23">#REF!</definedName>
    <definedName name="_NO20">#REF!</definedName>
    <definedName name="_NO200" localSheetId="23">#REF!</definedName>
    <definedName name="_NO200">#REF!</definedName>
    <definedName name="_NO201" localSheetId="23">#REF!</definedName>
    <definedName name="_NO201">#REF!</definedName>
    <definedName name="_NO202" localSheetId="23">#REF!</definedName>
    <definedName name="_NO202">#REF!</definedName>
    <definedName name="_NO203" localSheetId="23">#REF!</definedName>
    <definedName name="_NO203">#REF!</definedName>
    <definedName name="_NO204" localSheetId="23">#REF!</definedName>
    <definedName name="_NO204">#REF!</definedName>
    <definedName name="_NO205" localSheetId="23">#REF!</definedName>
    <definedName name="_NO205">#REF!</definedName>
    <definedName name="_NO206" localSheetId="23">#REF!</definedName>
    <definedName name="_NO206">#REF!</definedName>
    <definedName name="_NO207" localSheetId="23">#REF!</definedName>
    <definedName name="_NO207">#REF!</definedName>
    <definedName name="_NO208" localSheetId="23">#REF!</definedName>
    <definedName name="_NO208">#REF!</definedName>
    <definedName name="_NO209" localSheetId="23">#REF!</definedName>
    <definedName name="_NO209">#REF!</definedName>
    <definedName name="_NO21" localSheetId="23">#REF!</definedName>
    <definedName name="_NO21">#REF!</definedName>
    <definedName name="_NO210" localSheetId="23">#REF!</definedName>
    <definedName name="_NO210">#REF!</definedName>
    <definedName name="_NO211" localSheetId="23">#REF!</definedName>
    <definedName name="_NO211">#REF!</definedName>
    <definedName name="_NO212" localSheetId="23">#REF!</definedName>
    <definedName name="_NO212">#REF!</definedName>
    <definedName name="_NO213" localSheetId="23">#REF!</definedName>
    <definedName name="_NO213">#REF!</definedName>
    <definedName name="_NO214" localSheetId="23">#REF!</definedName>
    <definedName name="_NO214">#REF!</definedName>
    <definedName name="_NO215" localSheetId="23">#REF!</definedName>
    <definedName name="_NO215">#REF!</definedName>
    <definedName name="_NO216" localSheetId="23">#REF!</definedName>
    <definedName name="_NO216">#REF!</definedName>
    <definedName name="_NO217" localSheetId="23">#REF!</definedName>
    <definedName name="_NO217">#REF!</definedName>
    <definedName name="_NO218" localSheetId="23">#REF!</definedName>
    <definedName name="_NO218">#REF!</definedName>
    <definedName name="_NO219" localSheetId="23">#REF!</definedName>
    <definedName name="_NO219">#REF!</definedName>
    <definedName name="_NO22" localSheetId="23">#REF!</definedName>
    <definedName name="_NO22">#REF!</definedName>
    <definedName name="_NO220" localSheetId="23">#REF!</definedName>
    <definedName name="_NO220">#REF!</definedName>
    <definedName name="_NO221" localSheetId="23">#REF!</definedName>
    <definedName name="_NO221">#REF!</definedName>
    <definedName name="_NO222" localSheetId="23">#REF!</definedName>
    <definedName name="_NO222">#REF!</definedName>
    <definedName name="_NO223" localSheetId="23">#REF!</definedName>
    <definedName name="_NO223">#REF!</definedName>
    <definedName name="_NO224" localSheetId="23">#REF!</definedName>
    <definedName name="_NO224">#REF!</definedName>
    <definedName name="_NO225" localSheetId="23">#REF!</definedName>
    <definedName name="_NO225">#REF!</definedName>
    <definedName name="_NO226" localSheetId="23">#REF!</definedName>
    <definedName name="_NO226">#REF!</definedName>
    <definedName name="_NO227" localSheetId="23">#REF!</definedName>
    <definedName name="_NO227">#REF!</definedName>
    <definedName name="_NO228" localSheetId="23">#REF!</definedName>
    <definedName name="_NO228">#REF!</definedName>
    <definedName name="_NO229" localSheetId="23">#REF!</definedName>
    <definedName name="_NO229">#REF!</definedName>
    <definedName name="_NO23" localSheetId="23">#REF!</definedName>
    <definedName name="_NO23">#REF!</definedName>
    <definedName name="_NO230" localSheetId="23">#REF!</definedName>
    <definedName name="_NO230">#REF!</definedName>
    <definedName name="_no231" localSheetId="23">#REF!</definedName>
    <definedName name="_no231">#REF!</definedName>
    <definedName name="_NO232" localSheetId="23">#REF!</definedName>
    <definedName name="_NO232">#REF!</definedName>
    <definedName name="_NO233" localSheetId="23">#REF!</definedName>
    <definedName name="_NO233">#REF!</definedName>
    <definedName name="_NO234" localSheetId="23">#REF!</definedName>
    <definedName name="_NO234">#REF!</definedName>
    <definedName name="_NO235" localSheetId="23">#REF!</definedName>
    <definedName name="_NO235">#REF!</definedName>
    <definedName name="_NO236" localSheetId="23">#REF!</definedName>
    <definedName name="_NO236">#REF!</definedName>
    <definedName name="_NO237" localSheetId="23">#REF!</definedName>
    <definedName name="_NO237">#REF!</definedName>
    <definedName name="_NO238" localSheetId="23">#REF!</definedName>
    <definedName name="_NO238">#REF!</definedName>
    <definedName name="_NO239" localSheetId="23">#REF!</definedName>
    <definedName name="_NO239">#REF!</definedName>
    <definedName name="_NO24" localSheetId="23">#REF!</definedName>
    <definedName name="_NO24">#REF!</definedName>
    <definedName name="_NO25" localSheetId="23">#REF!</definedName>
    <definedName name="_NO25">#REF!</definedName>
    <definedName name="_NO26" localSheetId="23">#REF!</definedName>
    <definedName name="_NO26">#REF!</definedName>
    <definedName name="_NO27" localSheetId="23">#REF!</definedName>
    <definedName name="_NO27">#REF!</definedName>
    <definedName name="_NO28" localSheetId="23">#REF!</definedName>
    <definedName name="_NO28">#REF!</definedName>
    <definedName name="_NO29" localSheetId="23">#REF!</definedName>
    <definedName name="_NO29">#REF!</definedName>
    <definedName name="_NO3" localSheetId="23">#REF!</definedName>
    <definedName name="_NO3">#REF!</definedName>
    <definedName name="_NO30" localSheetId="23">#REF!</definedName>
    <definedName name="_NO30">#REF!</definedName>
    <definedName name="_NO31" localSheetId="23">#REF!</definedName>
    <definedName name="_NO31">#REF!</definedName>
    <definedName name="_NO32" localSheetId="23">#REF!</definedName>
    <definedName name="_NO32">#REF!</definedName>
    <definedName name="_NO33" localSheetId="23">#REF!</definedName>
    <definedName name="_NO33">#REF!</definedName>
    <definedName name="_NO34" localSheetId="23">#REF!</definedName>
    <definedName name="_NO34">#REF!</definedName>
    <definedName name="_NO35" localSheetId="23">#REF!</definedName>
    <definedName name="_NO35">#REF!</definedName>
    <definedName name="_NO36" localSheetId="23">#REF!</definedName>
    <definedName name="_NO36">#REF!</definedName>
    <definedName name="_NO37" localSheetId="23">#REF!</definedName>
    <definedName name="_NO37">#REF!</definedName>
    <definedName name="_NO38" localSheetId="23">#REF!</definedName>
    <definedName name="_NO38">#REF!</definedName>
    <definedName name="_NO39" localSheetId="23">#REF!</definedName>
    <definedName name="_NO39">#REF!</definedName>
    <definedName name="_NO4" localSheetId="23">#REF!</definedName>
    <definedName name="_NO4">#REF!</definedName>
    <definedName name="_NO40" localSheetId="23">#REF!</definedName>
    <definedName name="_NO40">#REF!</definedName>
    <definedName name="_NO42" localSheetId="23">#REF!</definedName>
    <definedName name="_NO42">#REF!</definedName>
    <definedName name="_NO43" localSheetId="23">#REF!</definedName>
    <definedName name="_NO43">#REF!</definedName>
    <definedName name="_NO44" localSheetId="23">#REF!</definedName>
    <definedName name="_NO44">#REF!</definedName>
    <definedName name="_NO45" localSheetId="23">#REF!</definedName>
    <definedName name="_NO45">#REF!</definedName>
    <definedName name="_NO46" localSheetId="23">#REF!</definedName>
    <definedName name="_NO46">#REF!</definedName>
    <definedName name="_NO47" localSheetId="23">#REF!</definedName>
    <definedName name="_NO47">#REF!</definedName>
    <definedName name="_NO48" localSheetId="23">#REF!</definedName>
    <definedName name="_NO48">#REF!</definedName>
    <definedName name="_NO49" localSheetId="23">#REF!</definedName>
    <definedName name="_NO49">#REF!</definedName>
    <definedName name="_NO5" localSheetId="23">#REF!</definedName>
    <definedName name="_NO5">#REF!</definedName>
    <definedName name="_NO50" localSheetId="23">#REF!</definedName>
    <definedName name="_NO50">#REF!</definedName>
    <definedName name="_NO51" localSheetId="23">#REF!</definedName>
    <definedName name="_NO51">#REF!</definedName>
    <definedName name="_NO52" localSheetId="23">#REF!</definedName>
    <definedName name="_NO52">#REF!</definedName>
    <definedName name="_NO53" localSheetId="23">#REF!</definedName>
    <definedName name="_NO53">#REF!</definedName>
    <definedName name="_NO54" localSheetId="23">#REF!</definedName>
    <definedName name="_NO54">#REF!</definedName>
    <definedName name="_NO55" localSheetId="23">#REF!</definedName>
    <definedName name="_NO55">#REF!</definedName>
    <definedName name="_NO56" localSheetId="23">#REF!</definedName>
    <definedName name="_NO56">#REF!</definedName>
    <definedName name="_NO57" localSheetId="23">#REF!</definedName>
    <definedName name="_NO57">#REF!</definedName>
    <definedName name="_NO58" localSheetId="23">#REF!</definedName>
    <definedName name="_NO58">#REF!</definedName>
    <definedName name="_NO59" localSheetId="23">#REF!</definedName>
    <definedName name="_NO59">#REF!</definedName>
    <definedName name="_NO6" localSheetId="23">#REF!</definedName>
    <definedName name="_NO6">#REF!</definedName>
    <definedName name="_NO60" localSheetId="23">#REF!</definedName>
    <definedName name="_NO60">#REF!</definedName>
    <definedName name="_NO61" localSheetId="23">#REF!</definedName>
    <definedName name="_NO61">#REF!</definedName>
    <definedName name="_NO62" localSheetId="23">#REF!</definedName>
    <definedName name="_NO62">#REF!</definedName>
    <definedName name="_NO63" localSheetId="23">#REF!</definedName>
    <definedName name="_NO63">#REF!</definedName>
    <definedName name="_NO64" localSheetId="23">#REF!</definedName>
    <definedName name="_NO64">#REF!</definedName>
    <definedName name="_NO65" localSheetId="23">#REF!</definedName>
    <definedName name="_NO65">#REF!</definedName>
    <definedName name="_NO66" localSheetId="23">#REF!</definedName>
    <definedName name="_NO66">#REF!</definedName>
    <definedName name="_NO67" localSheetId="23">#REF!</definedName>
    <definedName name="_NO67">#REF!</definedName>
    <definedName name="_NO68" localSheetId="23">#REF!</definedName>
    <definedName name="_NO68">#REF!</definedName>
    <definedName name="_NO69" localSheetId="23">#REF!</definedName>
    <definedName name="_NO69">#REF!</definedName>
    <definedName name="_NO7" localSheetId="23">#REF!</definedName>
    <definedName name="_NO7">#REF!</definedName>
    <definedName name="_NO70" localSheetId="23">#REF!</definedName>
    <definedName name="_NO70">#REF!</definedName>
    <definedName name="_NO71" localSheetId="23">#REF!</definedName>
    <definedName name="_NO71">#REF!</definedName>
    <definedName name="_NO72" localSheetId="23">#REF!</definedName>
    <definedName name="_NO72">#REF!</definedName>
    <definedName name="_NO73" localSheetId="23">#REF!</definedName>
    <definedName name="_NO73">#REF!</definedName>
    <definedName name="_NO74" localSheetId="23">#REF!</definedName>
    <definedName name="_NO74">#REF!</definedName>
    <definedName name="_NO75" localSheetId="23">#REF!</definedName>
    <definedName name="_NO75">#REF!</definedName>
    <definedName name="_NO76" localSheetId="23">#REF!</definedName>
    <definedName name="_NO76">#REF!</definedName>
    <definedName name="_NO77" localSheetId="23">#REF!</definedName>
    <definedName name="_NO77">#REF!</definedName>
    <definedName name="_NO78" localSheetId="23">#REF!</definedName>
    <definedName name="_NO78">#REF!</definedName>
    <definedName name="_NO79" localSheetId="23">#REF!</definedName>
    <definedName name="_NO79">#REF!</definedName>
    <definedName name="_NO8" localSheetId="23">#REF!</definedName>
    <definedName name="_NO8">#REF!</definedName>
    <definedName name="_NO80" localSheetId="23">#REF!</definedName>
    <definedName name="_NO80">#REF!</definedName>
    <definedName name="_NO81" localSheetId="23">#REF!</definedName>
    <definedName name="_NO81">#REF!</definedName>
    <definedName name="_NO82" localSheetId="23">#REF!</definedName>
    <definedName name="_NO82">#REF!</definedName>
    <definedName name="_NO83" localSheetId="23">#REF!</definedName>
    <definedName name="_NO83">#REF!</definedName>
    <definedName name="_NO84" localSheetId="23">#REF!</definedName>
    <definedName name="_NO84">#REF!</definedName>
    <definedName name="_NO85" localSheetId="23">#REF!</definedName>
    <definedName name="_NO85">#REF!</definedName>
    <definedName name="_NO86" localSheetId="23">#REF!</definedName>
    <definedName name="_NO86">#REF!</definedName>
    <definedName name="_NO87" localSheetId="23">#REF!</definedName>
    <definedName name="_NO87">#REF!</definedName>
    <definedName name="_NO88" localSheetId="23">#REF!</definedName>
    <definedName name="_NO88">#REF!</definedName>
    <definedName name="_NO89" localSheetId="23">#REF!</definedName>
    <definedName name="_NO89">#REF!</definedName>
    <definedName name="_NO9" localSheetId="23">#REF!</definedName>
    <definedName name="_NO9">#REF!</definedName>
    <definedName name="_NO90" localSheetId="23">#REF!</definedName>
    <definedName name="_NO90">#REF!</definedName>
    <definedName name="_NO91" localSheetId="23">#REF!</definedName>
    <definedName name="_NO91">#REF!</definedName>
    <definedName name="_NO92" localSheetId="23">#REF!</definedName>
    <definedName name="_NO92">#REF!</definedName>
    <definedName name="_NO93" localSheetId="23">#REF!</definedName>
    <definedName name="_NO93">#REF!</definedName>
    <definedName name="_NO94" localSheetId="23">#REF!</definedName>
    <definedName name="_NO94">#REF!</definedName>
    <definedName name="_NO95" localSheetId="23">#REF!</definedName>
    <definedName name="_NO95">#REF!</definedName>
    <definedName name="_NO96" localSheetId="23">#REF!</definedName>
    <definedName name="_NO96">#REF!</definedName>
    <definedName name="_NO97" localSheetId="23">#REF!</definedName>
    <definedName name="_NO97">#REF!</definedName>
    <definedName name="_NO98" localSheetId="23">#REF!</definedName>
    <definedName name="_NO98">#REF!</definedName>
    <definedName name="_NO99" localSheetId="23">#REF!</definedName>
    <definedName name="_NO99">#REF!</definedName>
    <definedName name="_NP1" localSheetId="23">#REF!</definedName>
    <definedName name="_NP1">#REF!</definedName>
    <definedName name="_NP2" localSheetId="23">#REF!</definedName>
    <definedName name="_NP2">#REF!</definedName>
    <definedName name="_NSH1" localSheetId="23">#REF!</definedName>
    <definedName name="_NSH1">#REF!</definedName>
    <definedName name="_NSH2" localSheetId="23">#REF!</definedName>
    <definedName name="_NSH2">#REF!</definedName>
    <definedName name="_Order1" localSheetId="1" hidden="1">255</definedName>
    <definedName name="_Order1" hidden="1">255</definedName>
    <definedName name="_Order2" localSheetId="1" hidden="1">255</definedName>
    <definedName name="_Order2" hidden="1">255</definedName>
    <definedName name="_P1" localSheetId="23">#REF!</definedName>
    <definedName name="_P1">#REF!</definedName>
    <definedName name="_P2" localSheetId="23">#REF!</definedName>
    <definedName name="_P2">#REF!</definedName>
    <definedName name="_Parse_Out" localSheetId="16" hidden="1">#REF!</definedName>
    <definedName name="_Parse_Out" localSheetId="23" hidden="1">#REF!</definedName>
    <definedName name="_Parse_Out" localSheetId="1" hidden="1">#REF!</definedName>
    <definedName name="_Parse_Out" localSheetId="25" hidden="1">#REF!</definedName>
    <definedName name="_Parse_Out" hidden="1">#REF!</definedName>
    <definedName name="_PB1" localSheetId="16">#REF!</definedName>
    <definedName name="_PB1" localSheetId="23">#REF!</definedName>
    <definedName name="_PB1">#REF!</definedName>
    <definedName name="_PB2" localSheetId="23">#REF!</definedName>
    <definedName name="_PB2">#REF!</definedName>
    <definedName name="_PB3" localSheetId="23">#REF!</definedName>
    <definedName name="_PB3">#REF!</definedName>
    <definedName name="_PH2" localSheetId="23">#REF!</definedName>
    <definedName name="_PH2">#REF!</definedName>
    <definedName name="_Pi1" localSheetId="23">#REF!</definedName>
    <definedName name="_Pi1" localSheetId="10">#REF!</definedName>
    <definedName name="_Pi1">#REF!</definedName>
    <definedName name="_pl1" localSheetId="16">#REF!</definedName>
    <definedName name="_pl1" localSheetId="23">#REF!</definedName>
    <definedName name="_pl1" localSheetId="25">#REF!</definedName>
    <definedName name="_pl1">#REF!</definedName>
    <definedName name="_PL2" localSheetId="16">#REF!</definedName>
    <definedName name="_PL2" localSheetId="23">#REF!</definedName>
    <definedName name="_PL2">#REF!</definedName>
    <definedName name="_PL3" localSheetId="16">#REF!</definedName>
    <definedName name="_PL3" localSheetId="23">#REF!</definedName>
    <definedName name="_PL3">#REF!</definedName>
    <definedName name="_pta106" localSheetId="19">#REF!</definedName>
    <definedName name="_pta106" localSheetId="20">#REF!</definedName>
    <definedName name="_pta106" localSheetId="23">#REF!</definedName>
    <definedName name="_pta106" localSheetId="1">#REF!</definedName>
    <definedName name="_pta106" localSheetId="6">#REF!</definedName>
    <definedName name="_pta106">#REF!</definedName>
    <definedName name="_px1" localSheetId="23">#REF!</definedName>
    <definedName name="_px1" localSheetId="10">#REF!</definedName>
    <definedName name="_px1">#REF!</definedName>
    <definedName name="_px2" localSheetId="23">#REF!</definedName>
    <definedName name="_px2" localSheetId="10">#REF!</definedName>
    <definedName name="_px2">#REF!</definedName>
    <definedName name="_Q" localSheetId="23">#REF!</definedName>
    <definedName name="_Q">#REF!</definedName>
    <definedName name="_Q1" localSheetId="23">#REF!</definedName>
    <definedName name="_Q1">#REF!</definedName>
    <definedName name="_Q2" localSheetId="16">BlankMacro1</definedName>
    <definedName name="_Q2" localSheetId="23">BlankMacro1</definedName>
    <definedName name="_Q2" localSheetId="5">BlankMacro1</definedName>
    <definedName name="_Q2" localSheetId="8">BlankMacro1</definedName>
    <definedName name="_Q2" localSheetId="1">BlankMacro1</definedName>
    <definedName name="_Q2" localSheetId="10">BlankMacro1</definedName>
    <definedName name="_Q2" localSheetId="25">BlankMacro1</definedName>
    <definedName name="_Q2" localSheetId="9">BlankMacro1</definedName>
    <definedName name="_Q2">BlankMacro1</definedName>
    <definedName name="_Q3" localSheetId="16">BlankMacro1</definedName>
    <definedName name="_Q3" localSheetId="23">BlankMacro1</definedName>
    <definedName name="_Q3" localSheetId="5">BlankMacro1</definedName>
    <definedName name="_Q3" localSheetId="8">BlankMacro1</definedName>
    <definedName name="_Q3" localSheetId="1">BlankMacro1</definedName>
    <definedName name="_Q3" localSheetId="10">BlankMacro1</definedName>
    <definedName name="_Q3" localSheetId="25">BlankMacro1</definedName>
    <definedName name="_Q3" localSheetId="9">BlankMacro1</definedName>
    <definedName name="_Q3">BlankMacro1</definedName>
    <definedName name="_Q4" localSheetId="16">BlankMacro1</definedName>
    <definedName name="_Q4" localSheetId="23">BlankMacro1</definedName>
    <definedName name="_Q4" localSheetId="5">BlankMacro1</definedName>
    <definedName name="_Q4" localSheetId="8">BlankMacro1</definedName>
    <definedName name="_Q4" localSheetId="1">BlankMacro1</definedName>
    <definedName name="_Q4" localSheetId="10">BlankMacro1</definedName>
    <definedName name="_Q4" localSheetId="25">BlankMacro1</definedName>
    <definedName name="_Q4" localSheetId="9">BlankMacro1</definedName>
    <definedName name="_Q4">BlankMacro1</definedName>
    <definedName name="_Q5" localSheetId="16">BlankMacro1</definedName>
    <definedName name="_Q5" localSheetId="23">BlankMacro1</definedName>
    <definedName name="_Q5" localSheetId="5">BlankMacro1</definedName>
    <definedName name="_Q5" localSheetId="8">BlankMacro1</definedName>
    <definedName name="_Q5" localSheetId="1">BlankMacro1</definedName>
    <definedName name="_Q5" localSheetId="10">BlankMacro1</definedName>
    <definedName name="_Q5" localSheetId="25">BlankMacro1</definedName>
    <definedName name="_Q5" localSheetId="9">BlankMacro1</definedName>
    <definedName name="_Q5">BlankMacro1</definedName>
    <definedName name="_Q6" localSheetId="16">BlankMacro1</definedName>
    <definedName name="_Q6" localSheetId="23">BlankMacro1</definedName>
    <definedName name="_Q6" localSheetId="5">BlankMacro1</definedName>
    <definedName name="_Q6" localSheetId="8">BlankMacro1</definedName>
    <definedName name="_Q6" localSheetId="1">BlankMacro1</definedName>
    <definedName name="_Q6" localSheetId="10">BlankMacro1</definedName>
    <definedName name="_Q6" localSheetId="25">BlankMacro1</definedName>
    <definedName name="_Q6" localSheetId="9">BlankMacro1</definedName>
    <definedName name="_Q6">BlankMacro1</definedName>
    <definedName name="_Q7" localSheetId="16">BlankMacro1</definedName>
    <definedName name="_Q7" localSheetId="23">BlankMacro1</definedName>
    <definedName name="_Q7" localSheetId="5">BlankMacro1</definedName>
    <definedName name="_Q7" localSheetId="8">BlankMacro1</definedName>
    <definedName name="_Q7" localSheetId="1">BlankMacro1</definedName>
    <definedName name="_Q7" localSheetId="10">BlankMacro1</definedName>
    <definedName name="_Q7" localSheetId="25">BlankMacro1</definedName>
    <definedName name="_Q7" localSheetId="9">BlankMacro1</definedName>
    <definedName name="_Q7">BlankMacro1</definedName>
    <definedName name="_Q8" localSheetId="16">BlankMacro1</definedName>
    <definedName name="_Q8" localSheetId="23">BlankMacro1</definedName>
    <definedName name="_Q8" localSheetId="5">BlankMacro1</definedName>
    <definedName name="_Q8" localSheetId="8">BlankMacro1</definedName>
    <definedName name="_Q8" localSheetId="1">BlankMacro1</definedName>
    <definedName name="_Q8" localSheetId="10">BlankMacro1</definedName>
    <definedName name="_Q8" localSheetId="25">BlankMacro1</definedName>
    <definedName name="_Q8" localSheetId="9">BlankMacro1</definedName>
    <definedName name="_Q8">BlankMacro1</definedName>
    <definedName name="_Q9" localSheetId="16">BlankMacro1</definedName>
    <definedName name="_Q9" localSheetId="23">BlankMacro1</definedName>
    <definedName name="_Q9" localSheetId="5">BlankMacro1</definedName>
    <definedName name="_Q9" localSheetId="8">BlankMacro1</definedName>
    <definedName name="_Q9" localSheetId="1">BlankMacro1</definedName>
    <definedName name="_Q9" localSheetId="10">BlankMacro1</definedName>
    <definedName name="_Q9" localSheetId="25">BlankMacro1</definedName>
    <definedName name="_Q9" localSheetId="9">BlankMacro1</definedName>
    <definedName name="_Q9">BlankMacro1</definedName>
    <definedName name="_RD1" localSheetId="16">#REF!</definedName>
    <definedName name="_RD1" localSheetId="23">#REF!</definedName>
    <definedName name="_RD1" localSheetId="25">#REF!</definedName>
    <definedName name="_RD1">#REF!</definedName>
    <definedName name="_RD2" localSheetId="23">#REF!</definedName>
    <definedName name="_RD2">#REF!</definedName>
    <definedName name="_RD3" localSheetId="23">#REF!</definedName>
    <definedName name="_RD3">#REF!</definedName>
    <definedName name="_RD4" localSheetId="23">#REF!</definedName>
    <definedName name="_RD4">#REF!</definedName>
    <definedName name="_RD5" localSheetId="23">#REF!</definedName>
    <definedName name="_RD5">#REF!</definedName>
    <definedName name="_Regression_Int" hidden="1">1</definedName>
    <definedName name="_Regression_Out" localSheetId="23" hidden="1">#REF!</definedName>
    <definedName name="_Regression_Out" hidden="1">#REF!</definedName>
    <definedName name="_Regression_X" localSheetId="23" hidden="1">#REF!</definedName>
    <definedName name="_Regression_X" hidden="1">#REF!</definedName>
    <definedName name="_Regression_Y" localSheetId="23" hidden="1">#REF!</definedName>
    <definedName name="_Regression_Y" hidden="1">#REF!</definedName>
    <definedName name="_REH1" localSheetId="23">#REF!</definedName>
    <definedName name="_REH1">#REF!</definedName>
    <definedName name="_RL1" localSheetId="23">#REF!</definedName>
    <definedName name="_RL1">#REF!</definedName>
    <definedName name="_RL2" localSheetId="23">#REF!</definedName>
    <definedName name="_RL2">#REF!</definedName>
    <definedName name="_RL3" localSheetId="23">#REF!</definedName>
    <definedName name="_RL3">#REF!</definedName>
    <definedName name="_RL4" localSheetId="23">#REF!</definedName>
    <definedName name="_RL4">#REF!</definedName>
    <definedName name="_RNG1" localSheetId="19">#REF!</definedName>
    <definedName name="_RNG1" localSheetId="20">#REF!</definedName>
    <definedName name="_RNG1" localSheetId="23">#REF!</definedName>
    <definedName name="_RNG1" localSheetId="1">#REF!</definedName>
    <definedName name="_RNG1" localSheetId="10">#REF!</definedName>
    <definedName name="_RNG1" localSheetId="6">#REF!</definedName>
    <definedName name="_RNG1">#REF!</definedName>
    <definedName name="_RVD100" localSheetId="23">#REF!</definedName>
    <definedName name="_RVD100">#REF!</definedName>
    <definedName name="_RVD150" localSheetId="23">#REF!</definedName>
    <definedName name="_RVD150">#REF!</definedName>
    <definedName name="_RVD200" localSheetId="23">#REF!</definedName>
    <definedName name="_RVD200">#REF!</definedName>
    <definedName name="_RVD250" localSheetId="23">#REF!</definedName>
    <definedName name="_RVD250">#REF!</definedName>
    <definedName name="_RVD300" localSheetId="23">#REF!</definedName>
    <definedName name="_RVD300">#REF!</definedName>
    <definedName name="_RVD50" localSheetId="23">#REF!</definedName>
    <definedName name="_RVD50">#REF!</definedName>
    <definedName name="_s1" localSheetId="23">#REF!</definedName>
    <definedName name="_s1">#REF!</definedName>
    <definedName name="_SBB1" localSheetId="23">#REF!</definedName>
    <definedName name="_SBB1">#REF!</definedName>
    <definedName name="_SBB2" localSheetId="23">#REF!</definedName>
    <definedName name="_SBB2">#REF!</definedName>
    <definedName name="_SBB3" localSheetId="23">#REF!</definedName>
    <definedName name="_SBB3">#REF!</definedName>
    <definedName name="_SBB4" localSheetId="23">#REF!</definedName>
    <definedName name="_SBB4">#REF!</definedName>
    <definedName name="_SBB5" localSheetId="23">#REF!</definedName>
    <definedName name="_SBB5">#REF!</definedName>
    <definedName name="_SCH1" localSheetId="23">#REF!</definedName>
    <definedName name="_SCH1">#REF!</definedName>
    <definedName name="_SH1" localSheetId="23">#REF!</definedName>
    <definedName name="_SH1">#REF!</definedName>
    <definedName name="_SH2" localSheetId="23">#REF!</definedName>
    <definedName name="_SH2">#REF!</definedName>
    <definedName name="_SH3" localSheetId="23">#REF!</definedName>
    <definedName name="_SH3">#REF!</definedName>
    <definedName name="_SHH1" localSheetId="23">#REF!</definedName>
    <definedName name="_SHH1">#REF!</definedName>
    <definedName name="_SHH2" localSheetId="23">#REF!</definedName>
    <definedName name="_SHH2">#REF!</definedName>
    <definedName name="_SHH3" localSheetId="23">#REF!</definedName>
    <definedName name="_SHH3">#REF!</definedName>
    <definedName name="_SMART_SCSIarray" localSheetId="16">#REF!</definedName>
    <definedName name="_SMART_SCSIarray" localSheetId="19">#REF!</definedName>
    <definedName name="_SMART_SCSIarray" localSheetId="20">#REF!</definedName>
    <definedName name="_SMART_SCSIarray" localSheetId="23">#REF!</definedName>
    <definedName name="_SMART_SCSIarray" localSheetId="1">#REF!</definedName>
    <definedName name="_SMART_SCSIarray" localSheetId="10">#REF!</definedName>
    <definedName name="_SMART_SCSIarray" localSheetId="6">#REF!</definedName>
    <definedName name="_SMART_SCSIarray">#REF!</definedName>
    <definedName name="_Sort" localSheetId="19" hidden="1">#REF!</definedName>
    <definedName name="_Sort" localSheetId="20" hidden="1">#REF!</definedName>
    <definedName name="_Sort" localSheetId="23" hidden="1">#REF!</definedName>
    <definedName name="_Sort" localSheetId="1" hidden="1">#REF!</definedName>
    <definedName name="_Sort" localSheetId="10" hidden="1">#REF!</definedName>
    <definedName name="_Sort" localSheetId="6" hidden="1">#REF!</definedName>
    <definedName name="_Sort" localSheetId="25" hidden="1">#REF!</definedName>
    <definedName name="_Sort" hidden="1">#REF!</definedName>
    <definedName name="_ST1" localSheetId="23">#REF!</definedName>
    <definedName name="_ST1">#REF!</definedName>
    <definedName name="_stp1" localSheetId="16">#REF!</definedName>
    <definedName name="_stp1" localSheetId="23">#REF!</definedName>
    <definedName name="_stp1" localSheetId="10">#REF!</definedName>
    <definedName name="_stp1" localSheetId="25">#REF!</definedName>
    <definedName name="_stp1">#REF!</definedName>
    <definedName name="_stp10" localSheetId="16">#REF!</definedName>
    <definedName name="_stp10" localSheetId="23">#REF!</definedName>
    <definedName name="_stp10" localSheetId="10">#REF!</definedName>
    <definedName name="_stp10">#REF!</definedName>
    <definedName name="_stp11" localSheetId="23">#REF!</definedName>
    <definedName name="_stp11" localSheetId="10">#REF!</definedName>
    <definedName name="_stp11">#REF!</definedName>
    <definedName name="_stp12" localSheetId="23">#REF!</definedName>
    <definedName name="_stp12" localSheetId="10">#REF!</definedName>
    <definedName name="_stp12">#REF!</definedName>
    <definedName name="_stp13" localSheetId="23">#REF!</definedName>
    <definedName name="_stp13" localSheetId="10">#REF!</definedName>
    <definedName name="_stp13">#REF!</definedName>
    <definedName name="_stp14" localSheetId="23">#REF!</definedName>
    <definedName name="_stp14" localSheetId="10">#REF!</definedName>
    <definedName name="_stp14">#REF!</definedName>
    <definedName name="_stp15" localSheetId="23">#REF!</definedName>
    <definedName name="_stp15" localSheetId="10">#REF!</definedName>
    <definedName name="_stp15">#REF!</definedName>
    <definedName name="_stp16" localSheetId="23">#REF!</definedName>
    <definedName name="_stp16" localSheetId="10">#REF!</definedName>
    <definedName name="_stp16">#REF!</definedName>
    <definedName name="_stp17" localSheetId="23">#REF!</definedName>
    <definedName name="_stp17" localSheetId="10">#REF!</definedName>
    <definedName name="_stp17">#REF!</definedName>
    <definedName name="_stp18" localSheetId="23">#REF!</definedName>
    <definedName name="_stp18" localSheetId="10">#REF!</definedName>
    <definedName name="_stp18">#REF!</definedName>
    <definedName name="_stp19" localSheetId="23">#REF!</definedName>
    <definedName name="_stp19" localSheetId="10">#REF!</definedName>
    <definedName name="_stp19">#REF!</definedName>
    <definedName name="_stp2" localSheetId="23">#REF!</definedName>
    <definedName name="_stp2" localSheetId="10">#REF!</definedName>
    <definedName name="_stp2">#REF!</definedName>
    <definedName name="_stp20" localSheetId="23">#REF!</definedName>
    <definedName name="_stp20" localSheetId="10">#REF!</definedName>
    <definedName name="_stp20">#REF!</definedName>
    <definedName name="_stp21" localSheetId="23">#REF!</definedName>
    <definedName name="_stp21" localSheetId="10">#REF!</definedName>
    <definedName name="_stp21">#REF!</definedName>
    <definedName name="_stp22" localSheetId="23">#REF!</definedName>
    <definedName name="_stp22" localSheetId="10">#REF!</definedName>
    <definedName name="_stp22">#REF!</definedName>
    <definedName name="_stp23" localSheetId="23">#REF!</definedName>
    <definedName name="_stp23" localSheetId="10">#REF!</definedName>
    <definedName name="_stp23">#REF!</definedName>
    <definedName name="_stp24" localSheetId="23">#REF!</definedName>
    <definedName name="_stp24" localSheetId="10">#REF!</definedName>
    <definedName name="_stp24">#REF!</definedName>
    <definedName name="_stp25" localSheetId="23">#REF!</definedName>
    <definedName name="_stp25" localSheetId="10">#REF!</definedName>
    <definedName name="_stp25">#REF!</definedName>
    <definedName name="_stp26" localSheetId="23">#REF!</definedName>
    <definedName name="_stp26" localSheetId="10">#REF!</definedName>
    <definedName name="_stp26">#REF!</definedName>
    <definedName name="_stp27" localSheetId="23">#REF!</definedName>
    <definedName name="_stp27" localSheetId="10">#REF!</definedName>
    <definedName name="_stp27">#REF!</definedName>
    <definedName name="_stp28" localSheetId="23">#REF!</definedName>
    <definedName name="_stp28" localSheetId="10">#REF!</definedName>
    <definedName name="_stp28">#REF!</definedName>
    <definedName name="_stp29" localSheetId="23">#REF!</definedName>
    <definedName name="_stp29" localSheetId="10">#REF!</definedName>
    <definedName name="_stp29">#REF!</definedName>
    <definedName name="_stp3" localSheetId="23">#REF!</definedName>
    <definedName name="_stp3" localSheetId="10">#REF!</definedName>
    <definedName name="_stp3">#REF!</definedName>
    <definedName name="_stp30" localSheetId="23">#REF!</definedName>
    <definedName name="_stp30" localSheetId="10">#REF!</definedName>
    <definedName name="_stp30">#REF!</definedName>
    <definedName name="_stp31" localSheetId="23">#REF!</definedName>
    <definedName name="_stp31" localSheetId="10">#REF!</definedName>
    <definedName name="_stp31">#REF!</definedName>
    <definedName name="_stp32" localSheetId="23">#REF!</definedName>
    <definedName name="_stp32" localSheetId="10">#REF!</definedName>
    <definedName name="_stp32">#REF!</definedName>
    <definedName name="_stp33" localSheetId="23">#REF!</definedName>
    <definedName name="_stp33" localSheetId="10">#REF!</definedName>
    <definedName name="_stp33">#REF!</definedName>
    <definedName name="_stp34" localSheetId="23">#REF!</definedName>
    <definedName name="_stp34" localSheetId="10">#REF!</definedName>
    <definedName name="_stp34">#REF!</definedName>
    <definedName name="_stp35" localSheetId="23">#REF!</definedName>
    <definedName name="_stp35" localSheetId="10">#REF!</definedName>
    <definedName name="_stp35">#REF!</definedName>
    <definedName name="_stp36" localSheetId="23">#REF!</definedName>
    <definedName name="_stp36" localSheetId="10">#REF!</definedName>
    <definedName name="_stp36">#REF!</definedName>
    <definedName name="_stp37" localSheetId="23">#REF!</definedName>
    <definedName name="_stp37" localSheetId="10">#REF!</definedName>
    <definedName name="_stp37">#REF!</definedName>
    <definedName name="_stp38" localSheetId="23">#REF!</definedName>
    <definedName name="_stp38" localSheetId="10">#REF!</definedName>
    <definedName name="_stp38">#REF!</definedName>
    <definedName name="_stp39" localSheetId="23">#REF!</definedName>
    <definedName name="_stp39" localSheetId="10">#REF!</definedName>
    <definedName name="_stp39">#REF!</definedName>
    <definedName name="_stp4" localSheetId="23">#REF!</definedName>
    <definedName name="_stp4" localSheetId="10">#REF!</definedName>
    <definedName name="_stp4">#REF!</definedName>
    <definedName name="_stp40" localSheetId="23">#REF!</definedName>
    <definedName name="_stp40" localSheetId="10">#REF!</definedName>
    <definedName name="_stp40">#REF!</definedName>
    <definedName name="_stp41" localSheetId="23">#REF!</definedName>
    <definedName name="_stp41" localSheetId="10">#REF!</definedName>
    <definedName name="_stp41">#REF!</definedName>
    <definedName name="_stp42" localSheetId="23">#REF!</definedName>
    <definedName name="_stp42" localSheetId="10">#REF!</definedName>
    <definedName name="_stp42">#REF!</definedName>
    <definedName name="_stp43" localSheetId="23">#REF!</definedName>
    <definedName name="_stp43" localSheetId="10">#REF!</definedName>
    <definedName name="_stp43">#REF!</definedName>
    <definedName name="_stp44" localSheetId="23">#REF!</definedName>
    <definedName name="_stp44" localSheetId="10">#REF!</definedName>
    <definedName name="_stp44">#REF!</definedName>
    <definedName name="_stp45" localSheetId="23">#REF!</definedName>
    <definedName name="_stp45" localSheetId="10">#REF!</definedName>
    <definedName name="_stp45">#REF!</definedName>
    <definedName name="_stp46" localSheetId="23">#REF!</definedName>
    <definedName name="_stp46" localSheetId="10">#REF!</definedName>
    <definedName name="_stp46">#REF!</definedName>
    <definedName name="_stp47" localSheetId="23">#REF!</definedName>
    <definedName name="_stp47" localSheetId="10">#REF!</definedName>
    <definedName name="_stp47">#REF!</definedName>
    <definedName name="_stp48" localSheetId="23">#REF!</definedName>
    <definedName name="_stp48" localSheetId="10">#REF!</definedName>
    <definedName name="_stp48">#REF!</definedName>
    <definedName name="_stp49" localSheetId="23">#REF!</definedName>
    <definedName name="_stp49" localSheetId="10">#REF!</definedName>
    <definedName name="_stp49">#REF!</definedName>
    <definedName name="_stp5" localSheetId="23">#REF!</definedName>
    <definedName name="_stp5" localSheetId="10">#REF!</definedName>
    <definedName name="_stp5">#REF!</definedName>
    <definedName name="_stp50" localSheetId="23">#REF!</definedName>
    <definedName name="_stp50" localSheetId="10">#REF!</definedName>
    <definedName name="_stp50">#REF!</definedName>
    <definedName name="_stp51" localSheetId="23">#REF!</definedName>
    <definedName name="_stp51" localSheetId="10">#REF!</definedName>
    <definedName name="_stp51">#REF!</definedName>
    <definedName name="_stp52" localSheetId="23">#REF!</definedName>
    <definedName name="_stp52" localSheetId="10">#REF!</definedName>
    <definedName name="_stp52">#REF!</definedName>
    <definedName name="_stp53" localSheetId="23">#REF!</definedName>
    <definedName name="_stp53" localSheetId="10">#REF!</definedName>
    <definedName name="_stp53">#REF!</definedName>
    <definedName name="_stp54" localSheetId="23">#REF!</definedName>
    <definedName name="_stp54" localSheetId="10">#REF!</definedName>
    <definedName name="_stp54">#REF!</definedName>
    <definedName name="_stp55" localSheetId="23">#REF!</definedName>
    <definedName name="_stp55" localSheetId="10">#REF!</definedName>
    <definedName name="_stp55">#REF!</definedName>
    <definedName name="_stp56" localSheetId="23">#REF!</definedName>
    <definedName name="_stp56" localSheetId="10">#REF!</definedName>
    <definedName name="_stp56">#REF!</definedName>
    <definedName name="_stp57" localSheetId="23">#REF!</definedName>
    <definedName name="_stp57" localSheetId="10">#REF!</definedName>
    <definedName name="_stp57">#REF!</definedName>
    <definedName name="_stp58" localSheetId="23">#REF!</definedName>
    <definedName name="_stp58" localSheetId="10">#REF!</definedName>
    <definedName name="_stp58">#REF!</definedName>
    <definedName name="_stp59" localSheetId="23">#REF!</definedName>
    <definedName name="_stp59" localSheetId="10">#REF!</definedName>
    <definedName name="_stp59">#REF!</definedName>
    <definedName name="_stp6" localSheetId="23">#REF!</definedName>
    <definedName name="_stp6" localSheetId="10">#REF!</definedName>
    <definedName name="_stp6">#REF!</definedName>
    <definedName name="_stp60" localSheetId="23">#REF!</definedName>
    <definedName name="_stp60" localSheetId="10">#REF!</definedName>
    <definedName name="_stp60">#REF!</definedName>
    <definedName name="_stp61" localSheetId="23">#REF!</definedName>
    <definedName name="_stp61" localSheetId="10">#REF!</definedName>
    <definedName name="_stp61">#REF!</definedName>
    <definedName name="_stp62" localSheetId="23">#REF!</definedName>
    <definedName name="_stp62" localSheetId="10">#REF!</definedName>
    <definedName name="_stp62">#REF!</definedName>
    <definedName name="_stp63" localSheetId="23">#REF!</definedName>
    <definedName name="_stp63" localSheetId="10">#REF!</definedName>
    <definedName name="_stp63">#REF!</definedName>
    <definedName name="_stp64" localSheetId="23">#REF!</definedName>
    <definedName name="_stp64" localSheetId="10">#REF!</definedName>
    <definedName name="_stp64">#REF!</definedName>
    <definedName name="_stp65" localSheetId="23">#REF!</definedName>
    <definedName name="_stp65" localSheetId="10">#REF!</definedName>
    <definedName name="_stp65">#REF!</definedName>
    <definedName name="_stp66" localSheetId="23">#REF!</definedName>
    <definedName name="_stp66" localSheetId="10">#REF!</definedName>
    <definedName name="_stp66">#REF!</definedName>
    <definedName name="_stp67" localSheetId="23">#REF!</definedName>
    <definedName name="_stp67" localSheetId="10">#REF!</definedName>
    <definedName name="_stp67">#REF!</definedName>
    <definedName name="_stp68" localSheetId="23">#REF!</definedName>
    <definedName name="_stp68" localSheetId="10">#REF!</definedName>
    <definedName name="_stp68">#REF!</definedName>
    <definedName name="_stp69" localSheetId="23">#REF!</definedName>
    <definedName name="_stp69" localSheetId="10">#REF!</definedName>
    <definedName name="_stp69">#REF!</definedName>
    <definedName name="_stp7" localSheetId="23">#REF!</definedName>
    <definedName name="_stp7" localSheetId="10">#REF!</definedName>
    <definedName name="_stp7">#REF!</definedName>
    <definedName name="_stp70" localSheetId="23">#REF!</definedName>
    <definedName name="_stp70" localSheetId="10">#REF!</definedName>
    <definedName name="_stp70">#REF!</definedName>
    <definedName name="_stp71" localSheetId="23">#REF!</definedName>
    <definedName name="_stp71" localSheetId="10">#REF!</definedName>
    <definedName name="_stp71">#REF!</definedName>
    <definedName name="_stp72" localSheetId="23">#REF!</definedName>
    <definedName name="_stp72" localSheetId="10">#REF!</definedName>
    <definedName name="_stp72">#REF!</definedName>
    <definedName name="_stp73" localSheetId="23">#REF!</definedName>
    <definedName name="_stp73" localSheetId="10">#REF!</definedName>
    <definedName name="_stp73">#REF!</definedName>
    <definedName name="_stp74" localSheetId="23">#REF!</definedName>
    <definedName name="_stp74" localSheetId="10">#REF!</definedName>
    <definedName name="_stp74">#REF!</definedName>
    <definedName name="_stp75" localSheetId="23">#REF!</definedName>
    <definedName name="_stp75" localSheetId="10">#REF!</definedName>
    <definedName name="_stp75">#REF!</definedName>
    <definedName name="_stp76" localSheetId="23">#REF!</definedName>
    <definedName name="_stp76" localSheetId="10">#REF!</definedName>
    <definedName name="_stp76">#REF!</definedName>
    <definedName name="_stp77" localSheetId="23">#REF!</definedName>
    <definedName name="_stp77" localSheetId="10">#REF!</definedName>
    <definedName name="_stp77">#REF!</definedName>
    <definedName name="_stp78" localSheetId="23">#REF!</definedName>
    <definedName name="_stp78" localSheetId="10">#REF!</definedName>
    <definedName name="_stp78">#REF!</definedName>
    <definedName name="_stp79" localSheetId="23">#REF!</definedName>
    <definedName name="_stp79" localSheetId="10">#REF!</definedName>
    <definedName name="_stp79">#REF!</definedName>
    <definedName name="_stp8" localSheetId="23">#REF!</definedName>
    <definedName name="_stp8" localSheetId="10">#REF!</definedName>
    <definedName name="_stp8">#REF!</definedName>
    <definedName name="_stp80" localSheetId="23">#REF!</definedName>
    <definedName name="_stp80" localSheetId="10">#REF!</definedName>
    <definedName name="_stp80">#REF!</definedName>
    <definedName name="_stp81" localSheetId="16">#REF!</definedName>
    <definedName name="_stp81" localSheetId="23">#REF!</definedName>
    <definedName name="_stp81" localSheetId="25">#REF!</definedName>
    <definedName name="_stp81">#REF!</definedName>
    <definedName name="_stp82" localSheetId="16">#REF!</definedName>
    <definedName name="_stp82" localSheetId="23">#REF!</definedName>
    <definedName name="_stp82">#REF!</definedName>
    <definedName name="_stp83" localSheetId="16">#REF!</definedName>
    <definedName name="_stp83" localSheetId="23">#REF!</definedName>
    <definedName name="_stp83">#REF!</definedName>
    <definedName name="_stp84" localSheetId="23">#REF!</definedName>
    <definedName name="_stp84">#REF!</definedName>
    <definedName name="_stp85" localSheetId="23">#REF!</definedName>
    <definedName name="_stp85">#REF!</definedName>
    <definedName name="_stp86" localSheetId="23">#REF!</definedName>
    <definedName name="_stp86">#REF!</definedName>
    <definedName name="_stp87" localSheetId="23">#REF!</definedName>
    <definedName name="_stp87">#REF!</definedName>
    <definedName name="_stp88" localSheetId="23">#REF!</definedName>
    <definedName name="_stp88">#REF!</definedName>
    <definedName name="_stp89" localSheetId="23">#REF!</definedName>
    <definedName name="_stp89">#REF!</definedName>
    <definedName name="_stp9" localSheetId="16">#REF!</definedName>
    <definedName name="_stp9" localSheetId="23">#REF!</definedName>
    <definedName name="_stp9" localSheetId="10">#REF!</definedName>
    <definedName name="_stp9" localSheetId="25">#REF!</definedName>
    <definedName name="_stp9">#REF!</definedName>
    <definedName name="_stp90" localSheetId="16">#REF!</definedName>
    <definedName name="_stp90" localSheetId="23">#REF!</definedName>
    <definedName name="_stp90" localSheetId="25">#REF!</definedName>
    <definedName name="_stp90">#REF!</definedName>
    <definedName name="_stp91" localSheetId="16">#REF!</definedName>
    <definedName name="_stp91" localSheetId="23">#REF!</definedName>
    <definedName name="_stp91">#REF!</definedName>
    <definedName name="_stp92" localSheetId="16">#REF!</definedName>
    <definedName name="_stp92" localSheetId="23">#REF!</definedName>
    <definedName name="_stp92">#REF!</definedName>
    <definedName name="_stp93" localSheetId="23">#REF!</definedName>
    <definedName name="_stp93">#REF!</definedName>
    <definedName name="_stp94" localSheetId="23">#REF!</definedName>
    <definedName name="_stp94">#REF!</definedName>
    <definedName name="_stp95" localSheetId="23">#REF!</definedName>
    <definedName name="_stp95">#REF!</definedName>
    <definedName name="_stp96" localSheetId="23">#REF!</definedName>
    <definedName name="_stp96">#REF!</definedName>
    <definedName name="_stp97" localSheetId="23">#REF!</definedName>
    <definedName name="_stp97">#REF!</definedName>
    <definedName name="_stp98" localSheetId="23">#REF!</definedName>
    <definedName name="_stp98">#REF!</definedName>
    <definedName name="_stp99" localSheetId="23">#REF!</definedName>
    <definedName name="_stp99">#REF!</definedName>
    <definedName name="_T1" localSheetId="23">#REF!</definedName>
    <definedName name="_T1">#REF!</definedName>
    <definedName name="_T2" localSheetId="23">#REF!</definedName>
    <definedName name="_T2">#REF!</definedName>
    <definedName name="_TAB1" localSheetId="19">#REF!</definedName>
    <definedName name="_TAB1" localSheetId="20">#REF!</definedName>
    <definedName name="_TAB1" localSheetId="23">#REF!</definedName>
    <definedName name="_TAB1" localSheetId="1">#REF!</definedName>
    <definedName name="_TAB1" localSheetId="10">#REF!</definedName>
    <definedName name="_TAB1" localSheetId="6">#REF!</definedName>
    <definedName name="_TAB1">#REF!</definedName>
    <definedName name="_TAB2" localSheetId="19">#REF!</definedName>
    <definedName name="_TAB2" localSheetId="20">#REF!</definedName>
    <definedName name="_TAB2" localSheetId="23">#REF!</definedName>
    <definedName name="_TAB2" localSheetId="1">#REF!</definedName>
    <definedName name="_TAB2" localSheetId="6">#REF!</definedName>
    <definedName name="_TAB2">#REF!</definedName>
    <definedName name="_Table1_In1" localSheetId="23" hidden="1">#REF!</definedName>
    <definedName name="_Table1_In1" localSheetId="1" hidden="1">#REF!</definedName>
    <definedName name="_Table1_In1" hidden="1">#REF!</definedName>
    <definedName name="_Table1_Out" localSheetId="23" hidden="1">#REF!</definedName>
    <definedName name="_Table1_Out" localSheetId="1" hidden="1">#REF!</definedName>
    <definedName name="_Table1_Out" hidden="1">#REF!</definedName>
    <definedName name="_TT1" localSheetId="23">#REF!</definedName>
    <definedName name="_TT1">#REF!</definedName>
    <definedName name="_TT2" localSheetId="23">#REF!</definedName>
    <definedName name="_TT2">#REF!</definedName>
    <definedName name="_TT3" localSheetId="23">#REF!</definedName>
    <definedName name="_TT3">#REF!</definedName>
    <definedName name="_Ty1" localSheetId="23">#REF!</definedName>
    <definedName name="_Ty1">#REF!</definedName>
    <definedName name="_Ty2" localSheetId="23">#REF!</definedName>
    <definedName name="_Ty2">#REF!</definedName>
    <definedName name="_US1" localSheetId="23">#REF!</definedName>
    <definedName name="_US1" localSheetId="1">#REF!</definedName>
    <definedName name="_US1" localSheetId="6">#REF!</definedName>
    <definedName name="_US1">#REF!</definedName>
    <definedName name="_woogi" localSheetId="23" hidden="1">#REF!</definedName>
    <definedName name="_woogi" hidden="1">#REF!</definedName>
    <definedName name="_woogi2" localSheetId="23" hidden="1">#REF!</definedName>
    <definedName name="_woogi2" hidden="1">#REF!</definedName>
    <definedName name="_woogi24" localSheetId="23" hidden="1">#REF!</definedName>
    <definedName name="_woogi24" hidden="1">#REF!</definedName>
    <definedName name="_woogi3" localSheetId="23" hidden="1">#REF!</definedName>
    <definedName name="_woogi3" hidden="1">#REF!</definedName>
    <definedName name="_XS1" localSheetId="23">#REF!</definedName>
    <definedName name="_XS1">#REF!</definedName>
    <definedName name="_XS2" localSheetId="23">#REF!</definedName>
    <definedName name="_XS2">#REF!</definedName>
    <definedName name="_XX6" localSheetId="23">#REF!</definedName>
    <definedName name="_XX6">#REF!</definedName>
    <definedName name="_XX7" localSheetId="23">#REF!</definedName>
    <definedName name="_XX7">#REF!</definedName>
    <definedName name="_YO1" localSheetId="23">#REF!</definedName>
    <definedName name="_YO1">#REF!</definedName>
    <definedName name="_재ㅐ햐" localSheetId="16" hidden="1">#REF!</definedName>
    <definedName name="_재ㅐ햐" localSheetId="23" hidden="1">#REF!</definedName>
    <definedName name="_재ㅐ햐" localSheetId="25" hidden="1">#REF!</definedName>
    <definedName name="_재ㅐ햐" hidden="1">#REF!</definedName>
    <definedName name="\\O">#N/A</definedName>
    <definedName name="\0" localSheetId="23">#REF!</definedName>
    <definedName name="\0" localSheetId="1">#REF!</definedName>
    <definedName name="\0" localSheetId="10">#REF!</definedName>
    <definedName name="\0" localSheetId="6">#REF!</definedName>
    <definedName name="\0">#REF!</definedName>
    <definedName name="\a" localSheetId="23">#REF!</definedName>
    <definedName name="\a" localSheetId="1">#REF!</definedName>
    <definedName name="\a" localSheetId="6">#REF!</definedName>
    <definedName name="\a">#REF!</definedName>
    <definedName name="\b" localSheetId="23">#REF!</definedName>
    <definedName name="\b" localSheetId="1">#REF!</definedName>
    <definedName name="\b" localSheetId="6">#REF!</definedName>
    <definedName name="\b">#REF!</definedName>
    <definedName name="\c" localSheetId="23">#REF!</definedName>
    <definedName name="\c" localSheetId="1">#REF!</definedName>
    <definedName name="\c" localSheetId="6">#REF!</definedName>
    <definedName name="\c">#REF!</definedName>
    <definedName name="\d" localSheetId="23">#REF!</definedName>
    <definedName name="\d" localSheetId="1">#REF!</definedName>
    <definedName name="\d" localSheetId="6">#REF!</definedName>
    <definedName name="\d">#REF!</definedName>
    <definedName name="\e" localSheetId="23">#REF!</definedName>
    <definedName name="\e" localSheetId="1">#REF!</definedName>
    <definedName name="\e" localSheetId="6">#REF!</definedName>
    <definedName name="\e">#REF!</definedName>
    <definedName name="\f">#N/A</definedName>
    <definedName name="\g" localSheetId="23">#REF!</definedName>
    <definedName name="\g" localSheetId="1">#REF!</definedName>
    <definedName name="\g" localSheetId="10">#REF!</definedName>
    <definedName name="\g" localSheetId="6">#REF!</definedName>
    <definedName name="\g">#REF!</definedName>
    <definedName name="\h">#N/A</definedName>
    <definedName name="\i" localSheetId="23">#REF!</definedName>
    <definedName name="\i" localSheetId="1">#REF!</definedName>
    <definedName name="\i" localSheetId="10">#REF!</definedName>
    <definedName name="\i" localSheetId="6">#REF!</definedName>
    <definedName name="\i">#REF!</definedName>
    <definedName name="\j" localSheetId="23">#REF!</definedName>
    <definedName name="\j" localSheetId="1">#REF!</definedName>
    <definedName name="\j" localSheetId="6">#REF!</definedName>
    <definedName name="\j">#REF!</definedName>
    <definedName name="\k" localSheetId="23">#REF!</definedName>
    <definedName name="\k" localSheetId="1">#REF!</definedName>
    <definedName name="\k" localSheetId="6">#REF!</definedName>
    <definedName name="\k">#REF!</definedName>
    <definedName name="\l" localSheetId="23">#REF!</definedName>
    <definedName name="\l" localSheetId="1">#REF!</definedName>
    <definedName name="\l" localSheetId="6">#REF!</definedName>
    <definedName name="\l">#REF!</definedName>
    <definedName name="\LARGE">#N/A</definedName>
    <definedName name="\m" localSheetId="23">#REF!</definedName>
    <definedName name="\m" localSheetId="1">#REF!</definedName>
    <definedName name="\m" localSheetId="10">#REF!</definedName>
    <definedName name="\m" localSheetId="6">#REF!</definedName>
    <definedName name="\m">#REF!</definedName>
    <definedName name="\MIDDLE">#N/A</definedName>
    <definedName name="\n" localSheetId="23">#REF!</definedName>
    <definedName name="\n" localSheetId="1">#REF!</definedName>
    <definedName name="\n" localSheetId="10">#REF!</definedName>
    <definedName name="\n" localSheetId="6">#REF!</definedName>
    <definedName name="\n">#REF!</definedName>
    <definedName name="\o">#N/A</definedName>
    <definedName name="\p" localSheetId="23">#REF!</definedName>
    <definedName name="\p" localSheetId="1">#REF!</definedName>
    <definedName name="\p" localSheetId="10">#REF!</definedName>
    <definedName name="\p" localSheetId="6">#REF!</definedName>
    <definedName name="\p">#REF!</definedName>
    <definedName name="\q">#N/A</definedName>
    <definedName name="\r">#N/A</definedName>
    <definedName name="\s">#N/A</definedName>
    <definedName name="\SMALL">#N/A</definedName>
    <definedName name="\u">#N/A</definedName>
    <definedName name="\v">#N/A</definedName>
    <definedName name="\w">#N/A</definedName>
    <definedName name="\X" localSheetId="23">#REF!</definedName>
    <definedName name="\X">#REF!</definedName>
    <definedName name="\y">#N/A</definedName>
    <definedName name="\z" localSheetId="23">#REF!</definedName>
    <definedName name="\z" localSheetId="1">#REF!</definedName>
    <definedName name="\z" localSheetId="10">#REF!</definedName>
    <definedName name="\z" localSheetId="6">#REF!</definedName>
    <definedName name="\z">#REF!</definedName>
    <definedName name="※_추후_NAVA__PROJECT는__부품_" localSheetId="16">#REF!</definedName>
    <definedName name="※_추후_NAVA__PROJECT는__부품_" localSheetId="23">#REF!</definedName>
    <definedName name="※_추후_NAVA__PROJECT는__부품_" localSheetId="10">#REF!</definedName>
    <definedName name="※_추후_NAVA__PROJECT는__부품_">#REF!</definedName>
    <definedName name="¾EAu" localSheetId="16">#REF!</definedName>
    <definedName name="¾EAu" localSheetId="23">#REF!</definedName>
    <definedName name="¾EAu" localSheetId="25">#REF!</definedName>
    <definedName name="¾EAu">#REF!</definedName>
    <definedName name="¾ÈÀü" localSheetId="23">#REF!</definedName>
    <definedName name="¾ÈÀü">#REF!</definedName>
    <definedName name="A" localSheetId="16">#REF!</definedName>
    <definedName name="A" localSheetId="23">#REF!</definedName>
    <definedName name="A" localSheetId="1">#REF!</definedName>
    <definedName name="A" localSheetId="10">#REF!</definedName>
    <definedName name="A" localSheetId="6">#REF!</definedName>
    <definedName name="A">#REF!</definedName>
    <definedName name="A.01">#N/A</definedName>
    <definedName name="A_" localSheetId="19">#REF!</definedName>
    <definedName name="A_" localSheetId="20">#REF!</definedName>
    <definedName name="A_" localSheetId="23">#REF!</definedName>
    <definedName name="A_" localSheetId="1">#REF!</definedName>
    <definedName name="A_" localSheetId="10">#REF!</definedName>
    <definedName name="A_" localSheetId="6">#REF!</definedName>
    <definedName name="A_">#REF!</definedName>
    <definedName name="A_1" localSheetId="23">#REF!</definedName>
    <definedName name="A_1">#REF!</definedName>
    <definedName name="A1." localSheetId="23">#REF!</definedName>
    <definedName name="A1.">#REF!</definedName>
    <definedName name="A1..A2_">#N/A</definedName>
    <definedName name="A1..A200_">#N/A</definedName>
    <definedName name="A1_E" localSheetId="23">#REF!</definedName>
    <definedName name="A1_E">#REF!</definedName>
    <definedName name="A1111111">#N/A</definedName>
    <definedName name="A12..A13_">#N/A</definedName>
    <definedName name="A315yoo1" localSheetId="23">#REF!</definedName>
    <definedName name="A315yoo1">#REF!</definedName>
    <definedName name="AA" localSheetId="19">#REF!</definedName>
    <definedName name="AA" localSheetId="20">#REF!</definedName>
    <definedName name="AA" localSheetId="23">#REF!</definedName>
    <definedName name="AA" localSheetId="1">#REF!</definedName>
    <definedName name="AA" localSheetId="6">#REF!</definedName>
    <definedName name="AA">#REF!</definedName>
    <definedName name="AAA" localSheetId="19" hidden="1">#REF!</definedName>
    <definedName name="AAA" localSheetId="20" hidden="1">#REF!</definedName>
    <definedName name="AAA" localSheetId="23" hidden="1">#REF!</definedName>
    <definedName name="AAA" hidden="1">#REF!</definedName>
    <definedName name="aaaa" localSheetId="16">#REF!</definedName>
    <definedName name="aaaa" localSheetId="23">#REF!</definedName>
    <definedName name="AAAA" localSheetId="1" hidden="1">#REF!</definedName>
    <definedName name="aaaa" localSheetId="10">#REF!</definedName>
    <definedName name="AAAA" localSheetId="6" hidden="1">#REF!</definedName>
    <definedName name="aaaa">#REF!</definedName>
    <definedName name="AAAAA" localSheetId="16">BLCH</definedName>
    <definedName name="AAAAA" localSheetId="23">BLCH</definedName>
    <definedName name="AAAAA" localSheetId="5">BLCH</definedName>
    <definedName name="AAAAA" localSheetId="8">BLCH</definedName>
    <definedName name="AAAAA" localSheetId="1">BLCH</definedName>
    <definedName name="AAAAA" localSheetId="10">BLCH</definedName>
    <definedName name="AAAAA" localSheetId="25">BLCH</definedName>
    <definedName name="AAAAA" localSheetId="9">BLCH</definedName>
    <definedName name="AAAAA">BLCH</definedName>
    <definedName name="AAAAAAAAA">#N/A</definedName>
    <definedName name="aaaaaaaaaa" localSheetId="16" hidden="1">{#N/A,#N/A,FALSE,"운반시간"}</definedName>
    <definedName name="aaaaaaaaaa" localSheetId="1" hidden="1">{#N/A,#N/A,FALSE,"운반시간"}</definedName>
    <definedName name="aaaaaaaaaa" localSheetId="10" hidden="1">{#N/A,#N/A,FALSE,"운반시간"}</definedName>
    <definedName name="aaaaaaaaaa" localSheetId="25" hidden="1">{#N/A,#N/A,FALSE,"운반시간"}</definedName>
    <definedName name="aaaaaaaaaa" hidden="1">{#N/A,#N/A,FALSE,"운반시간"}</definedName>
    <definedName name="aaaaaaaaaaa" localSheetId="23">#REF!</definedName>
    <definedName name="aaaaaaaaaaa">#REF!</definedName>
    <definedName name="aaas" localSheetId="23" hidden="1">#REF!</definedName>
    <definedName name="aaas" hidden="1">#REF!</definedName>
    <definedName name="AB" localSheetId="23">#REF!</definedName>
    <definedName name="AB" localSheetId="1">#REF!</definedName>
    <definedName name="AB" localSheetId="6">#REF!</definedName>
    <definedName name="AB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23">#REF!</definedName>
    <definedName name="acti_day">#REF!</definedName>
    <definedName name="acti_month" localSheetId="23">#REF!</definedName>
    <definedName name="acti_month">#REF!</definedName>
    <definedName name="acti_monthday" localSheetId="23">#REF!</definedName>
    <definedName name="acti_monthday">#REF!</definedName>
    <definedName name="acti_year" localSheetId="23">#REF!</definedName>
    <definedName name="acti_year">#REF!</definedName>
    <definedName name="Activity" localSheetId="16">#REF!</definedName>
    <definedName name="Activity" localSheetId="23">#REF!</definedName>
    <definedName name="Activity" localSheetId="10">#REF!</definedName>
    <definedName name="Activity" localSheetId="25">#REF!</definedName>
    <definedName name="Activity">#REF!</definedName>
    <definedName name="ActR" localSheetId="16">#REF!</definedName>
    <definedName name="ActR" localSheetId="23">#REF!</definedName>
    <definedName name="ActR" localSheetId="25">#REF!</definedName>
    <definedName name="ActR">#REF!</definedName>
    <definedName name="ActR_h" localSheetId="16">#REF!</definedName>
    <definedName name="ActR_h" localSheetId="23">#REF!</definedName>
    <definedName name="ActR_h">#REF!</definedName>
    <definedName name="a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23">#REF!</definedName>
    <definedName name="AF">#REF!</definedName>
    <definedName name="AFERTG" localSheetId="16" hidden="1">{#N/A,#N/A,FALSE,"전력간선"}</definedName>
    <definedName name="AFERTG" localSheetId="1" hidden="1">{#N/A,#N/A,FALSE,"전력간선"}</definedName>
    <definedName name="AFERTG" localSheetId="10" hidden="1">{#N/A,#N/A,FALSE,"전력간선"}</definedName>
    <definedName name="AFERTG" localSheetId="25" hidden="1">{#N/A,#N/A,FALSE,"전력간선"}</definedName>
    <definedName name="AFERTG" hidden="1">{#N/A,#N/A,FALSE,"전력간선"}</definedName>
    <definedName name="af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dsgsd">BlankMacro1</definedName>
    <definedName name="agdump" localSheetId="23">#REF!</definedName>
    <definedName name="agdump">#REF!</definedName>
    <definedName name="agedump" localSheetId="23">#REF!</definedName>
    <definedName name="agedump">#REF!</definedName>
    <definedName name="agencydump" localSheetId="23">#REF!</definedName>
    <definedName name="agencydump">#REF!</definedName>
    <definedName name="AGENCYLY" localSheetId="23">#REF!</definedName>
    <definedName name="AGENCYLY">#REF!</definedName>
    <definedName name="AGENCYPLAN" localSheetId="23">#REF!</definedName>
    <definedName name="AGENCYPLAN">#REF!</definedName>
    <definedName name="ag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23">#REF!</definedName>
    <definedName name="a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#REF!</definedName>
    <definedName name="ahh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qyqyq">#REF!</definedName>
    <definedName name="AKDSJ" localSheetId="16">BlankMacro1</definedName>
    <definedName name="AKDSJ" localSheetId="19">BlankMacro1</definedName>
    <definedName name="AKDSJ" localSheetId="20">BlankMacro1</definedName>
    <definedName name="AKDSJ" localSheetId="23">BlankMacro1</definedName>
    <definedName name="AKDSJ" localSheetId="5">BlankMacro1</definedName>
    <definedName name="AKDSJ" localSheetId="8">BlankMacro1</definedName>
    <definedName name="AKDSJ" localSheetId="1">BlankMacro1</definedName>
    <definedName name="AKDSJ" localSheetId="10">BlankMacro1</definedName>
    <definedName name="AKDSJ" localSheetId="6">BlankMacro1</definedName>
    <definedName name="AKDSJ" localSheetId="25">BlankMacro1</definedName>
    <definedName name="AKDSJ" localSheetId="9">BlankMacro1</definedName>
    <definedName name="AKDSJ">BlankMacro1</definedName>
    <definedName name="Amount_h" localSheetId="16">#REF!</definedName>
    <definedName name="Amount_h" localSheetId="23">#REF!</definedName>
    <definedName name="Amount_h" localSheetId="25">#REF!</definedName>
    <definedName name="Amount_h">#REF!</definedName>
    <definedName name="an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1_ea" localSheetId="23">#REF!</definedName>
    <definedName name="an1_ea">#REF!</definedName>
    <definedName name="an21_e" localSheetId="23">#REF!</definedName>
    <definedName name="an21_e">#REF!</definedName>
    <definedName name="an21_ea" localSheetId="23">#REF!</definedName>
    <definedName name="an21_ea">#REF!</definedName>
    <definedName name="an22_ea" localSheetId="23">#REF!</definedName>
    <definedName name="an22_ea">#REF!</definedName>
    <definedName name="anal_ij" localSheetId="16">#REF!</definedName>
    <definedName name="anal_ij" localSheetId="23">#REF!</definedName>
    <definedName name="anal_ij" localSheetId="10">#REF!</definedName>
    <definedName name="anal_ij" localSheetId="25">#REF!</definedName>
    <definedName name="anal_ij">#REF!</definedName>
    <definedName name="ANC" localSheetId="23">#REF!</definedName>
    <definedName name="ANC">#REF!</definedName>
    <definedName name="ANGLE1" localSheetId="16">#REF!</definedName>
    <definedName name="ANGLE1" localSheetId="23">#REF!</definedName>
    <definedName name="ANGLE1" localSheetId="25">#REF!</definedName>
    <definedName name="ANGLE1">#REF!</definedName>
    <definedName name="ANGLE21" localSheetId="23">#REF!</definedName>
    <definedName name="ANGLE21">#REF!</definedName>
    <definedName name="ANGLE22" localSheetId="23">#REF!</definedName>
    <definedName name="ANGLE22">#REF!</definedName>
    <definedName name="ann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" localSheetId="23" hidden="1">#REF!</definedName>
    <definedName name="aq" hidden="1">#REF!</definedName>
    <definedName name="aqaq" localSheetId="23">#REF!</definedName>
    <definedName name="aqaq">#REF!</definedName>
    <definedName name="ar" localSheetId="16">#REF!</definedName>
    <definedName name="ar" localSheetId="23">#REF!</definedName>
    <definedName name="ar" localSheetId="25">#REF!</definedName>
    <definedName name="ar">#REF!</definedName>
    <definedName name="arr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23" hidden="1">#REF!</definedName>
    <definedName name="as" localSheetId="1" hidden="1">#REF!</definedName>
    <definedName name="as" hidden="1">#REF!</definedName>
    <definedName name="asb" localSheetId="23">#REF!</definedName>
    <definedName name="asb">#REF!</definedName>
    <definedName name="ASCON" localSheetId="23">#REF!</definedName>
    <definedName name="ASCON">#REF!</definedName>
    <definedName name="ash" localSheetId="23">#REF!</definedName>
    <definedName name="ash">#REF!</definedName>
    <definedName name="ASL" localSheetId="16">#REF!</definedName>
    <definedName name="ASL" localSheetId="23">#REF!</definedName>
    <definedName name="ASL" localSheetId="25">#REF!</definedName>
    <definedName name="ASL">#REF!</definedName>
    <definedName name="asm" localSheetId="23">#REF!</definedName>
    <definedName name="asm">#REF!</definedName>
    <definedName name="ASP" localSheetId="23">#REF!</definedName>
    <definedName name="ASP">#REF!</definedName>
    <definedName name="ASPHALT" localSheetId="23">#REF!</definedName>
    <definedName name="ASPHALT">#REF!</definedName>
    <definedName name="ass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s" localSheetId="23" hidden="1">#REF!</definedName>
    <definedName name="asss" hidden="1">#REF!</definedName>
    <definedName name="AST" localSheetId="23">#REF!</definedName>
    <definedName name="AST">#REF!</definedName>
    <definedName name="AT">#N/A</definedName>
    <definedName name="atb" localSheetId="23">#REF!</definedName>
    <definedName name="atb">#REF!</definedName>
    <definedName name="ath" localSheetId="23">#REF!</definedName>
    <definedName name="ath">#REF!</definedName>
    <definedName name="atm" localSheetId="23">#REF!</definedName>
    <definedName name="atm">#REF!</definedName>
    <definedName name="atp" localSheetId="23">#REF!</definedName>
    <definedName name="atp">#REF!</definedName>
    <definedName name="ats" localSheetId="23">#REF!</definedName>
    <definedName name="ats">#REF!</definedName>
    <definedName name="Au°￡³e" localSheetId="16">#REF!</definedName>
    <definedName name="Au°￡³e" localSheetId="23">#REF!</definedName>
    <definedName name="Au°￡³e" localSheetId="25">#REF!</definedName>
    <definedName name="Au°￡³e">#REF!</definedName>
    <definedName name="AuAc·a" localSheetId="23">#REF!</definedName>
    <definedName name="AuAc·a">#REF!</definedName>
    <definedName name="ÀüÀç·á" localSheetId="23">#REF!</definedName>
    <definedName name="ÀüÀç·á">#REF!</definedName>
    <definedName name="AVF" localSheetId="23">#REF!</definedName>
    <definedName name="AVF">#REF!</definedName>
    <definedName name="avvvv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 localSheetId="23">#REF!</definedName>
    <definedName name="AW">#REF!</definedName>
    <definedName name="A공구손료" localSheetId="16">#REF!</definedName>
    <definedName name="A공구손료" localSheetId="23">#REF!</definedName>
    <definedName name="A공구손료" localSheetId="10">#REF!</definedName>
    <definedName name="A공구손료">#REF!</definedName>
    <definedName name="A공구손료1" localSheetId="16">#REF!</definedName>
    <definedName name="A공구손료1" localSheetId="23">#REF!</definedName>
    <definedName name="A공구손료1" localSheetId="10">#REF!</definedName>
    <definedName name="A공구손료1">#REF!</definedName>
    <definedName name="A공량" localSheetId="16">#REF!</definedName>
    <definedName name="A공량" localSheetId="23">#REF!</definedName>
    <definedName name="A공량" localSheetId="10">#REF!</definedName>
    <definedName name="A공량">#REF!</definedName>
    <definedName name="A공량단위" localSheetId="16">#REF!</definedName>
    <definedName name="A공량단위" localSheetId="23">#REF!</definedName>
    <definedName name="A공량단위" localSheetId="10">#REF!</definedName>
    <definedName name="A공량단위">#REF!</definedName>
    <definedName name="A공사단가" localSheetId="16">#REF!</definedName>
    <definedName name="A공사단가" localSheetId="23">#REF!</definedName>
    <definedName name="A공사단가" localSheetId="10">#REF!</definedName>
    <definedName name="A공사단가">#REF!</definedName>
    <definedName name="A공종코드" localSheetId="16">#REF!</definedName>
    <definedName name="A공종코드" localSheetId="23">#REF!</definedName>
    <definedName name="A공종코드" localSheetId="10">#REF!</definedName>
    <definedName name="A공종코드">#REF!</definedName>
    <definedName name="A노무인" localSheetId="16">#REF!</definedName>
    <definedName name="A노무인" localSheetId="23">#REF!</definedName>
    <definedName name="A노무인" localSheetId="10">#REF!</definedName>
    <definedName name="A노무인">#REF!</definedName>
    <definedName name="A노임단가" localSheetId="16">#REF!</definedName>
    <definedName name="A노임단가" localSheetId="23">#REF!</definedName>
    <definedName name="A노임단가" localSheetId="10">#REF!</definedName>
    <definedName name="A노임단가">#REF!</definedName>
    <definedName name="A대가비고" localSheetId="16">#REF!</definedName>
    <definedName name="A대가비고" localSheetId="23">#REF!</definedName>
    <definedName name="A대가비고" localSheetId="10">#REF!</definedName>
    <definedName name="A대가비고">#REF!</definedName>
    <definedName name="A잡재료비" localSheetId="16">#REF!</definedName>
    <definedName name="A잡재료비" localSheetId="23">#REF!</definedName>
    <definedName name="A잡재료비" localSheetId="10">#REF!</definedName>
    <definedName name="A잡재료비">#REF!</definedName>
    <definedName name="A잡재료비1" localSheetId="16">#REF!</definedName>
    <definedName name="A잡재료비1" localSheetId="23">#REF!</definedName>
    <definedName name="A잡재료비1" localSheetId="10">#REF!</definedName>
    <definedName name="A잡재료비1">#REF!</definedName>
    <definedName name="A전선관부속품" localSheetId="16">#REF!</definedName>
    <definedName name="A전선관부속품" localSheetId="23">#REF!</definedName>
    <definedName name="A전선관부속품" localSheetId="10">#REF!</definedName>
    <definedName name="A전선관부속품">#REF!</definedName>
    <definedName name="A전선관부속품1" localSheetId="16">#REF!</definedName>
    <definedName name="A전선관부속품1" localSheetId="23">#REF!</definedName>
    <definedName name="A전선관부속품1" localSheetId="10">#REF!</definedName>
    <definedName name="A전선관부속품1">#REF!</definedName>
    <definedName name="A할증" localSheetId="16">#REF!</definedName>
    <definedName name="A할증" localSheetId="23">#REF!</definedName>
    <definedName name="A할증" localSheetId="10">#REF!</definedName>
    <definedName name="A할증">#REF!</definedName>
    <definedName name="A할증계산" localSheetId="16">#REF!</definedName>
    <definedName name="A할증계산" localSheetId="23">#REF!</definedName>
    <definedName name="A할증계산" localSheetId="10">#REF!</definedName>
    <definedName name="A할증계산">#REF!</definedName>
    <definedName name="A할증단위" localSheetId="16">#REF!</definedName>
    <definedName name="A할증단위" localSheetId="23">#REF!</definedName>
    <definedName name="A할증단위" localSheetId="10">#REF!</definedName>
    <definedName name="A할증단위">#REF!</definedName>
    <definedName name="A할증단위1" localSheetId="16">#REF!</definedName>
    <definedName name="A할증단위1" localSheetId="23">#REF!</definedName>
    <definedName name="A할증단위1" localSheetId="10">#REF!</definedName>
    <definedName name="A할증단위1">#REF!</definedName>
    <definedName name="A할증단위2" localSheetId="16">#REF!</definedName>
    <definedName name="A할증단위2" localSheetId="23">#REF!</definedName>
    <definedName name="A할증단위2" localSheetId="10">#REF!</definedName>
    <definedName name="A할증단위2">#REF!</definedName>
    <definedName name="A호표기준" localSheetId="16">#REF!</definedName>
    <definedName name="A호표기준" localSheetId="23">#REF!</definedName>
    <definedName name="A호표기준" localSheetId="10">#REF!</definedName>
    <definedName name="A호표기준">#REF!</definedName>
    <definedName name="A호표기준1" localSheetId="16">#REF!</definedName>
    <definedName name="A호표기준1" localSheetId="23">#REF!</definedName>
    <definedName name="A호표기준1" localSheetId="10">#REF!</definedName>
    <definedName name="A호표기준1">#REF!</definedName>
    <definedName name="A호표기준2" localSheetId="16">#REF!</definedName>
    <definedName name="A호표기준2" localSheetId="23">#REF!</definedName>
    <definedName name="A호표기준2" localSheetId="10">#REF!</definedName>
    <definedName name="A호표기준2">#REF!</definedName>
    <definedName name="B" localSheetId="23">#REF!</definedName>
    <definedName name="B">#REF!</definedName>
    <definedName name="B.1" localSheetId="16">#REF!</definedName>
    <definedName name="B.1" localSheetId="23">#REF!</definedName>
    <definedName name="B.1" localSheetId="25">#REF!</definedName>
    <definedName name="B.1">#REF!</definedName>
    <definedName name="B.2" localSheetId="23">#REF!</definedName>
    <definedName name="B.2">#REF!</definedName>
    <definedName name="B.3" localSheetId="23">#REF!</definedName>
    <definedName name="B.3">#REF!</definedName>
    <definedName name="B.4" localSheetId="23">#REF!</definedName>
    <definedName name="B.4">#REF!</definedName>
    <definedName name="B_" localSheetId="19">#REF!</definedName>
    <definedName name="B_" localSheetId="20">#REF!</definedName>
    <definedName name="B_" localSheetId="23">#REF!</definedName>
    <definedName name="B_" localSheetId="1">#REF!</definedName>
    <definedName name="B_" localSheetId="10">#REF!</definedName>
    <definedName name="B_" localSheetId="6">#REF!</definedName>
    <definedName name="B_">#REF!</definedName>
    <definedName name="B10GJamount" localSheetId="23">#REF!</definedName>
    <definedName name="B10GJamount">#REF!</definedName>
    <definedName name="B11GJamount" localSheetId="23">#REF!</definedName>
    <definedName name="B11GJamount">#REF!</definedName>
    <definedName name="B12GJamount" localSheetId="23">#REF!</definedName>
    <definedName name="B12GJamount">#REF!</definedName>
    <definedName name="B13GJamount" localSheetId="23">#REF!</definedName>
    <definedName name="B13GJamount">#REF!</definedName>
    <definedName name="B14GJamount" localSheetId="23">#REF!</definedName>
    <definedName name="B14GJamount">#REF!</definedName>
    <definedName name="B15GJamount" localSheetId="23">#REF!</definedName>
    <definedName name="B15GJamount">#REF!</definedName>
    <definedName name="B16GJamount" localSheetId="23">#REF!</definedName>
    <definedName name="B16GJamount">#REF!</definedName>
    <definedName name="B17GJamount" localSheetId="23">#REF!</definedName>
    <definedName name="B17GJamount">#REF!</definedName>
    <definedName name="B18GJamount" localSheetId="23">#REF!</definedName>
    <definedName name="B18GJamount">#REF!</definedName>
    <definedName name="B19GJamount" localSheetId="23">#REF!</definedName>
    <definedName name="B19GJamount">#REF!</definedName>
    <definedName name="B1A" localSheetId="23">#REF!</definedName>
    <definedName name="B1A">#REF!</definedName>
    <definedName name="B1B" localSheetId="23">#REF!</definedName>
    <definedName name="B1B">#REF!</definedName>
    <definedName name="B1C" localSheetId="23">#REF!</definedName>
    <definedName name="B1C">#REF!</definedName>
    <definedName name="B1F" localSheetId="23">#REF!</definedName>
    <definedName name="B1F">#REF!</definedName>
    <definedName name="B1GJamount" localSheetId="23">#REF!</definedName>
    <definedName name="B1GJamount">#REF!</definedName>
    <definedName name="B1WL" localSheetId="23">#REF!</definedName>
    <definedName name="B1WL">#REF!</definedName>
    <definedName name="B1WR" localSheetId="23">#REF!</definedName>
    <definedName name="B1WR">#REF!</definedName>
    <definedName name="B2A" localSheetId="23">#REF!</definedName>
    <definedName name="B2A">#REF!</definedName>
    <definedName name="B2B" localSheetId="23">#REF!</definedName>
    <definedName name="B2B">#REF!</definedName>
    <definedName name="B2GJamount" localSheetId="23">#REF!</definedName>
    <definedName name="B2GJamount">#REF!</definedName>
    <definedName name="B2WL" localSheetId="23">#REF!</definedName>
    <definedName name="B2WL">#REF!</definedName>
    <definedName name="B2WR" localSheetId="23">#REF!</definedName>
    <definedName name="B2WR">#REF!</definedName>
    <definedName name="B3A" localSheetId="23">#REF!</definedName>
    <definedName name="B3A">#REF!</definedName>
    <definedName name="B3B" localSheetId="23">#REF!</definedName>
    <definedName name="B3B">#REF!</definedName>
    <definedName name="B3GJamount" localSheetId="23">#REF!</definedName>
    <definedName name="B3GJamount">#REF!</definedName>
    <definedName name="B4A" localSheetId="23">#REF!</definedName>
    <definedName name="B4A">#REF!</definedName>
    <definedName name="B4B" localSheetId="23">#REF!</definedName>
    <definedName name="B4B">#REF!</definedName>
    <definedName name="B4GJamount" localSheetId="23">#REF!</definedName>
    <definedName name="B4GJamount">#REF!</definedName>
    <definedName name="B5A" localSheetId="23">#REF!</definedName>
    <definedName name="B5A">#REF!</definedName>
    <definedName name="B5B" localSheetId="23">#REF!</definedName>
    <definedName name="B5B">#REF!</definedName>
    <definedName name="B5GJamount" localSheetId="23">#REF!</definedName>
    <definedName name="B5GJamount">#REF!</definedName>
    <definedName name="B6A" localSheetId="23">#REF!</definedName>
    <definedName name="B6A">#REF!</definedName>
    <definedName name="B6B" localSheetId="23">#REF!</definedName>
    <definedName name="B6B">#REF!</definedName>
    <definedName name="B6GJamount" localSheetId="23">#REF!</definedName>
    <definedName name="B6GJamount">#REF!</definedName>
    <definedName name="B7A" localSheetId="23">#REF!</definedName>
    <definedName name="B7A">#REF!</definedName>
    <definedName name="B7B" localSheetId="23">#REF!</definedName>
    <definedName name="B7B">#REF!</definedName>
    <definedName name="B7GJamount" localSheetId="23">#REF!</definedName>
    <definedName name="B7GJamount">#REF!</definedName>
    <definedName name="B8A" localSheetId="23">#REF!</definedName>
    <definedName name="B8A">#REF!</definedName>
    <definedName name="B8GJamount" localSheetId="23">#REF!</definedName>
    <definedName name="B8GJamount">#REF!</definedName>
    <definedName name="B9GJamount" localSheetId="23">#REF!</definedName>
    <definedName name="B9GJamount">#REF!</definedName>
    <definedName name="BA" localSheetId="19">#REF!</definedName>
    <definedName name="BA" localSheetId="20">#REF!</definedName>
    <definedName name="BA" localSheetId="23">#REF!</definedName>
    <definedName name="BA" localSheetId="1">#REF!</definedName>
    <definedName name="BA" localSheetId="6">#REF!</definedName>
    <definedName name="BA">#REF!</definedName>
    <definedName name="BackLen" localSheetId="23">#REF!</definedName>
    <definedName name="BackLen" localSheetId="10">#REF!</definedName>
    <definedName name="BackLen">#REF!</definedName>
    <definedName name="BaloonText" localSheetId="19">#REF!</definedName>
    <definedName name="BaloonText" localSheetId="20">#REF!</definedName>
    <definedName name="BaloonText" localSheetId="23">#REF!</definedName>
    <definedName name="BaloonText" localSheetId="1">#REF!</definedName>
    <definedName name="BaloonText" localSheetId="10">#REF!</definedName>
    <definedName name="BaloonText" localSheetId="6">#REF!</definedName>
    <definedName name="BaloonText">#REF!</definedName>
    <definedName name="bang" localSheetId="23">#REF!</definedName>
    <definedName name="bang">#REF!</definedName>
    <definedName name="base1" localSheetId="23">#REF!</definedName>
    <definedName name="base1">#REF!</definedName>
    <definedName name="BB" localSheetId="19">#REF!</definedName>
    <definedName name="BB" localSheetId="20">#REF!</definedName>
    <definedName name="BB" localSheetId="23">#REF!</definedName>
    <definedName name="BB" localSheetId="1">#REF!</definedName>
    <definedName name="BB" localSheetId="6">#REF!</definedName>
    <definedName name="BB">#REF!</definedName>
    <definedName name="BBB" localSheetId="16">#REF!</definedName>
    <definedName name="BBB" localSheetId="23">#REF!</definedName>
    <definedName name="BBB" localSheetId="25">#REF!</definedName>
    <definedName name="BBB">#REF!</definedName>
    <definedName name="BBBBBBBBBBBBBBBBBBBBBBB" localSheetId="19">#REF!</definedName>
    <definedName name="BBBBBBBBBBBBBBBBBBBBBBB" localSheetId="20">#REF!</definedName>
    <definedName name="BBBBBBBBBBBBBBBBBBBBBBB" localSheetId="23">#REF!</definedName>
    <definedName name="BBBBBBBBBBBBBBBBBBBBBBB" localSheetId="1">#REF!</definedName>
    <definedName name="BBBBBBBBBBBBBBBBBBBBBBB" localSheetId="10">#REF!</definedName>
    <definedName name="BBBBBBBBBBBBBBBBBBBBBBB" localSheetId="6">#REF!</definedName>
    <definedName name="BBBBBBBBBBBBBBBBBBBBBBB">#REF!</definedName>
    <definedName name="BBC" localSheetId="23" hidden="1">#REF!</definedName>
    <definedName name="BBC" localSheetId="1" hidden="1">#REF!</definedName>
    <definedName name="BBC" hidden="1">#REF!</definedName>
    <definedName name="BC" localSheetId="19">#REF!</definedName>
    <definedName name="BC" localSheetId="20">#REF!</definedName>
    <definedName name="BC" localSheetId="23">#REF!</definedName>
    <definedName name="BC" localSheetId="1">#REF!</definedName>
    <definedName name="BC" localSheetId="6">#REF!</definedName>
    <definedName name="BC">#REF!</definedName>
    <definedName name="BCB" localSheetId="23">#REF!</definedName>
    <definedName name="BCB">#REF!</definedName>
    <definedName name="BDATA" localSheetId="16">#REF!</definedName>
    <definedName name="BDATA" localSheetId="23">#REF!</definedName>
    <definedName name="BDATA" localSheetId="10">#REF!</definedName>
    <definedName name="BDATA">#REF!</definedName>
    <definedName name="BDCODE">#N/A</definedName>
    <definedName name="bdfgdgr" localSheetId="23">#REF!</definedName>
    <definedName name="bdfgdgr" localSheetId="5">#REF!</definedName>
    <definedName name="bdfgdgr" localSheetId="8">#REF!</definedName>
    <definedName name="bdfgdgr" localSheetId="9">#REF!</definedName>
    <definedName name="bdfgdgr">#REF!</definedName>
    <definedName name="BEAB1" localSheetId="23">#REF!</definedName>
    <definedName name="BEAB1">#REF!</definedName>
    <definedName name="BEAB2" localSheetId="23">#REF!</definedName>
    <definedName name="BEAB2">#REF!</definedName>
    <definedName name="BEAB3" localSheetId="23">#REF!</definedName>
    <definedName name="BEAB3">#REF!</definedName>
    <definedName name="BEAB4" localSheetId="23">#REF!</definedName>
    <definedName name="BEAB4">#REF!</definedName>
    <definedName name="BEAB5" localSheetId="23">#REF!</definedName>
    <definedName name="BEAB5">#REF!</definedName>
    <definedName name="BEAM연장" localSheetId="23">#REF!</definedName>
    <definedName name="BEAM연장">#REF!</definedName>
    <definedName name="BEAR1" localSheetId="23">#REF!</definedName>
    <definedName name="BEAR1">#REF!</definedName>
    <definedName name="BEAR2" localSheetId="23">#REF!</definedName>
    <definedName name="BEAR2">#REF!</definedName>
    <definedName name="BEB" localSheetId="23">#REF!</definedName>
    <definedName name="BEB">#REF!</definedName>
    <definedName name="begin" localSheetId="23">#REF!</definedName>
    <definedName name="begin">#REF!</definedName>
    <definedName name="BF" localSheetId="16">#REF!</definedName>
    <definedName name="BF" localSheetId="23">#REF!</definedName>
    <definedName name="BF" localSheetId="25">#REF!</definedName>
    <definedName name="BF">#REF!</definedName>
    <definedName name="BFH" localSheetId="23">#REF!</definedName>
    <definedName name="BFH">#REF!</definedName>
    <definedName name="BHB" localSheetId="23">#REF!</definedName>
    <definedName name="BHB">#REF!</definedName>
    <definedName name="BHU" localSheetId="23">#REF!</definedName>
    <definedName name="BHU">#REF!</definedName>
    <definedName name="birthday" localSheetId="23">#REF!</definedName>
    <definedName name="birthday">#REF!</definedName>
    <definedName name="BLOCK" localSheetId="23">#REF!</definedName>
    <definedName name="BLOCK">#REF!</definedName>
    <definedName name="BMO" localSheetId="23">#REF!</definedName>
    <definedName name="BMO">#REF!</definedName>
    <definedName name="BOM_OF_ECP" localSheetId="23">#REF!</definedName>
    <definedName name="BOM_OF_ECP">#REF!</definedName>
    <definedName name="BOOK2" localSheetId="16" hidden="1">{#N/A,#N/A,TRUE,"손익보고"}</definedName>
    <definedName name="BOOK2" localSheetId="1" hidden="1">{#N/A,#N/A,TRUE,"손익보고"}</definedName>
    <definedName name="BOOK2" localSheetId="10" hidden="1">{#N/A,#N/A,TRUE,"손익보고"}</definedName>
    <definedName name="BOOK2" localSheetId="6" hidden="1">{#N/A,#N/A,TRUE,"손익보고"}</definedName>
    <definedName name="BOOK2" localSheetId="25" hidden="1">{#N/A,#N/A,TRUE,"손익보고"}</definedName>
    <definedName name="BOOK2" hidden="1">{#N/A,#N/A,TRUE,"손익보고"}</definedName>
    <definedName name="br_ea" localSheetId="23">#REF!</definedName>
    <definedName name="br_ea">#REF!</definedName>
    <definedName name="BRACING" localSheetId="23">#REF!</definedName>
    <definedName name="BRACING">#REF!</definedName>
    <definedName name="bs_chekjum" localSheetId="23">#REF!</definedName>
    <definedName name="bs_chekjum">#REF!</definedName>
    <definedName name="bs_chekplus" localSheetId="23">#REF!</definedName>
    <definedName name="bs_chekplus">#REF!</definedName>
    <definedName name="bs_chekwave" localSheetId="23">#REF!</definedName>
    <definedName name="bs_chekwave">#REF!</definedName>
    <definedName name="BSB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23">#REF!</definedName>
    <definedName name="BSH">#REF!</definedName>
    <definedName name="BT" localSheetId="23">#REF!</definedName>
    <definedName name="BT" localSheetId="1">#REF!</definedName>
    <definedName name="BT" localSheetId="10">#REF!</definedName>
    <definedName name="BT" localSheetId="6">#REF!</definedName>
    <definedName name="BT">#REF!</definedName>
    <definedName name="BTP" localSheetId="19">#REF!</definedName>
    <definedName name="BTP" localSheetId="20">#REF!</definedName>
    <definedName name="BTP" localSheetId="23">#REF!</definedName>
    <definedName name="BTP" localSheetId="1">#REF!</definedName>
    <definedName name="BTP" localSheetId="6">#REF!</definedName>
    <definedName name="BTP">#REF!</definedName>
    <definedName name="BTYPE">#N/A</definedName>
    <definedName name="BUNHO">#N/A</definedName>
    <definedName name="BV">#N/A</definedName>
    <definedName name="C_" localSheetId="23">#REF!</definedName>
    <definedName name="C_">#REF!</definedName>
    <definedName name="c_1" localSheetId="23">#REF!</definedName>
    <definedName name="c_1">#REF!</definedName>
    <definedName name="c_1e" localSheetId="23">#REF!</definedName>
    <definedName name="c_1e">#REF!</definedName>
    <definedName name="c_2" localSheetId="23">#REF!</definedName>
    <definedName name="c_2">#REF!</definedName>
    <definedName name="C_2E" localSheetId="23">#REF!</definedName>
    <definedName name="C_2E">#REF!</definedName>
    <definedName name="c_3" localSheetId="23">#REF!</definedName>
    <definedName name="c_3">#REF!</definedName>
    <definedName name="c_33" localSheetId="23">#REF!</definedName>
    <definedName name="c_33">#REF!</definedName>
    <definedName name="c_4" localSheetId="23">#REF!</definedName>
    <definedName name="c_4">#REF!</definedName>
    <definedName name="cal_f_day" localSheetId="23">#REF!</definedName>
    <definedName name="cal_f_day">#REF!</definedName>
    <definedName name="CalcAgencyPrice" localSheetId="23">#REF!</definedName>
    <definedName name="CalcAgencyPrice">#REF!</definedName>
    <definedName name="CALCU">#N/A</definedName>
    <definedName name="CALCUL">#N/A</definedName>
    <definedName name="CALCULA">#N/A</definedName>
    <definedName name="CALCULAT">#N/A</definedName>
    <definedName name="CALCULATI">#N/A</definedName>
    <definedName name="CALCULATION">#N/A</definedName>
    <definedName name="camberWork" localSheetId="16">'&lt;단산29-35&gt;'!camberWork</definedName>
    <definedName name="camberWork" localSheetId="1">갑지!camberWork</definedName>
    <definedName name="camberWork" localSheetId="10">'과업대상지역 현황'!camberWork</definedName>
    <definedName name="camberWork" localSheetId="25">손해배상보험!camberWork</definedName>
    <definedName name="camberWork">[0]!camberWork</definedName>
    <definedName name="CC" localSheetId="19">#REF!</definedName>
    <definedName name="CC" localSheetId="20">#REF!</definedName>
    <definedName name="CC" localSheetId="23">#REF!</definedName>
    <definedName name="CC" localSheetId="1">#REF!</definedName>
    <definedName name="CC" localSheetId="6">#REF!</definedName>
    <definedName name="CC">#REF!</definedName>
    <definedName name="CCB" localSheetId="23" hidden="1">#REF!</definedName>
    <definedName name="CCB" localSheetId="1" hidden="1">#REF!</definedName>
    <definedName name="CCB" hidden="1">#REF!</definedName>
    <definedName name="CCC" localSheetId="19">#REF!</definedName>
    <definedName name="CCC" localSheetId="20">#REF!</definedName>
    <definedName name="CCC" localSheetId="23">#REF!</definedName>
    <definedName name="CCC" localSheetId="1">#REF!</definedName>
    <definedName name="CCC" localSheetId="6">#REF!</definedName>
    <definedName name="CCC">#REF!</definedName>
    <definedName name="cccc">#N/A</definedName>
    <definedName name="cdcd" localSheetId="23" hidden="1">#REF!</definedName>
    <definedName name="cdcd" hidden="1">#REF!</definedName>
    <definedName name="CH" localSheetId="23">#REF!</definedName>
    <definedName name="CH">#REF!</definedName>
    <definedName name="ch_e" localSheetId="23">#REF!</definedName>
    <definedName name="ch_e">#REF!</definedName>
    <definedName name="ch_ea" localSheetId="23">#REF!</definedName>
    <definedName name="ch_ea">#REF!</definedName>
    <definedName name="CHANNEL" localSheetId="23">#REF!</definedName>
    <definedName name="CHANNEL">#REF!</definedName>
    <definedName name="Chart_1">"Chart 1"</definedName>
    <definedName name="Check0" localSheetId="16">#REF!</definedName>
    <definedName name="Check0" localSheetId="23">#REF!</definedName>
    <definedName name="Check0" localSheetId="5">#REF!</definedName>
    <definedName name="Check0" localSheetId="8">#REF!</definedName>
    <definedName name="Check0" localSheetId="10">#REF!</definedName>
    <definedName name="Check0" localSheetId="9">#REF!</definedName>
    <definedName name="Check0">#REF!</definedName>
    <definedName name="chk" localSheetId="16" hidden="1">{"SJ - 기본 보기",#N/A,FALSE,"공사별 외주견적"}</definedName>
    <definedName name="chk" localSheetId="1" hidden="1">{"SJ - 기본 보기",#N/A,FALSE,"공사별 외주견적"}</definedName>
    <definedName name="chk" localSheetId="10" hidden="1">{"SJ - 기본 보기",#N/A,FALSE,"공사별 외주견적"}</definedName>
    <definedName name="chk" localSheetId="6" hidden="1">{"SJ - 기본 보기",#N/A,FALSE,"공사별 외주견적"}</definedName>
    <definedName name="chk" localSheetId="25" hidden="1">{"SJ - 기본 보기",#N/A,FALSE,"공사별 외주견적"}</definedName>
    <definedName name="chk" hidden="1">{"SJ - 기본 보기",#N/A,FALSE,"공사별 외주견적"}</definedName>
    <definedName name="ChnRate" localSheetId="23">#REF!</definedName>
    <definedName name="ChnRate">#REF!</definedName>
    <definedName name="CHO">#N/A</definedName>
    <definedName name="CI" localSheetId="16">#REF!</definedName>
    <definedName name="CI" localSheetId="23">#REF!</definedName>
    <definedName name="CI" localSheetId="10">#REF!</definedName>
    <definedName name="CI">#REF!</definedName>
    <definedName name="CK" localSheetId="16">#REF!</definedName>
    <definedName name="CK" localSheetId="23">#REF!</definedName>
    <definedName name="CK" localSheetId="25">#REF!</definedName>
    <definedName name="CK">#REF!</definedName>
    <definedName name="CLAUSE1" localSheetId="23">#REF!</definedName>
    <definedName name="CLAUSE1">#REF!</definedName>
    <definedName name="CLAUSE2" localSheetId="23">#REF!</definedName>
    <definedName name="CLAUSE2">#REF!</definedName>
    <definedName name="CLAUSE3" localSheetId="23">#REF!</definedName>
    <definedName name="CLAUSE3">#REF!</definedName>
    <definedName name="cmrfid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o" localSheetId="23">#REF!</definedName>
    <definedName name="co">#REF!</definedName>
    <definedName name="CODE" localSheetId="19">#REF!</definedName>
    <definedName name="CODE" localSheetId="20">#REF!</definedName>
    <definedName name="CODE" localSheetId="23">#REF!</definedName>
    <definedName name="CODE" localSheetId="1">#REF!</definedName>
    <definedName name="CODE" localSheetId="10">#REF!</definedName>
    <definedName name="CODE" localSheetId="6">#REF!</definedName>
    <definedName name="CODE">#REF!</definedName>
    <definedName name="COLUMN_A" localSheetId="23">#REF!</definedName>
    <definedName name="COLUMN_A">#REF!</definedName>
    <definedName name="Commission" localSheetId="23">#REF!</definedName>
    <definedName name="Commission">#REF!</definedName>
    <definedName name="COMPANY">#N/A</definedName>
    <definedName name="CON" localSheetId="23">#REF!</definedName>
    <definedName name="CON">#REF!</definedName>
    <definedName name="CONC">#N/A</definedName>
    <definedName name="CONC240.J" localSheetId="23">#REF!</definedName>
    <definedName name="CONC240.J">#REF!</definedName>
    <definedName name="CONSOL" localSheetId="23">#REF!</definedName>
    <definedName name="CONSOL">#REF!</definedName>
    <definedName name="COPING_L" localSheetId="16">#REF!</definedName>
    <definedName name="COPING_L" localSheetId="23">#REF!</definedName>
    <definedName name="COPING_L" localSheetId="25">#REF!</definedName>
    <definedName name="COPING_L">#REF!</definedName>
    <definedName name="COPING_W" localSheetId="23">#REF!</definedName>
    <definedName name="COPING_W">#REF!</definedName>
    <definedName name="COPY" localSheetId="23">#REF!</definedName>
    <definedName name="COPY">#REF!</definedName>
    <definedName name="cordaddr" localSheetId="23">#REF!</definedName>
    <definedName name="cordaddr">#REF!</definedName>
    <definedName name="cordaddr1" localSheetId="23">#REF!</definedName>
    <definedName name="cordaddr1">#REF!</definedName>
    <definedName name="cost" localSheetId="19">#REF!</definedName>
    <definedName name="cost" localSheetId="20">#REF!</definedName>
    <definedName name="cost" localSheetId="23">#REF!</definedName>
    <definedName name="cost" localSheetId="1">#REF!</definedName>
    <definedName name="cost" localSheetId="10">#REF!</definedName>
    <definedName name="cost" localSheetId="6">#REF!</definedName>
    <definedName name="cost">#REF!</definedName>
    <definedName name="costr">#N/A</definedName>
    <definedName name="CP" localSheetId="16">#REF!</definedName>
    <definedName name="CP" localSheetId="23">#REF!</definedName>
    <definedName name="CP" localSheetId="10">#REF!</definedName>
    <definedName name="CP" localSheetId="25">#REF!</definedName>
    <definedName name="CP">#REF!</definedName>
    <definedName name="cp_fnc" localSheetId="16">#REF!</definedName>
    <definedName name="cp_fnc" localSheetId="23">#REF!</definedName>
    <definedName name="cp_fnc" localSheetId="25">#REF!</definedName>
    <definedName name="cp_fnc">#REF!</definedName>
    <definedName name="cp_i_blk" localSheetId="16">#REF!</definedName>
    <definedName name="cp_i_blk" localSheetId="23">#REF!</definedName>
    <definedName name="cp_i_blk" localSheetId="10">#REF!</definedName>
    <definedName name="cp_i_blk" localSheetId="25">#REF!</definedName>
    <definedName name="cp_i_blk">#REF!</definedName>
    <definedName name="CPcheckcell" localSheetId="16">#REF!</definedName>
    <definedName name="CPcheckcell" localSheetId="23">#REF!</definedName>
    <definedName name="CPcheckcell" localSheetId="25">#REF!</definedName>
    <definedName name="CPcheckcell">#REF!</definedName>
    <definedName name="cpi" localSheetId="16">#REF!</definedName>
    <definedName name="cpi" localSheetId="23">#REF!</definedName>
    <definedName name="cpi" localSheetId="10">#REF!</definedName>
    <definedName name="cpi" localSheetId="25">#REF!</definedName>
    <definedName name="cpi">#REF!</definedName>
    <definedName name="cpmprojaddr" localSheetId="23">#REF!</definedName>
    <definedName name="cpmprojaddr" localSheetId="10">#REF!</definedName>
    <definedName name="cpmprojaddr">#REF!</definedName>
    <definedName name="cpmprojapprover" localSheetId="16">#REF!</definedName>
    <definedName name="cpmprojapprover" localSheetId="23">#REF!</definedName>
    <definedName name="cpmprojapprover" localSheetId="10">#REF!</definedName>
    <definedName name="cpmprojapprover" localSheetId="25">#REF!</definedName>
    <definedName name="cpmprojapprover">#REF!</definedName>
    <definedName name="cpmprojcompoday" localSheetId="16">#REF!</definedName>
    <definedName name="cpmprojcompoday" localSheetId="23">#REF!</definedName>
    <definedName name="cpmprojcompoday" localSheetId="10">#REF!</definedName>
    <definedName name="cpmprojcompoday">#REF!</definedName>
    <definedName name="cpmprojcomposer" localSheetId="23">#REF!</definedName>
    <definedName name="cpmprojcomposer" localSheetId="10">#REF!</definedName>
    <definedName name="cpmprojcomposer">#REF!</definedName>
    <definedName name="cpmprojduration" localSheetId="23">#REF!</definedName>
    <definedName name="cpmprojduration" localSheetId="10">#REF!</definedName>
    <definedName name="cpmprojduration">#REF!</definedName>
    <definedName name="cpmprojname" localSheetId="23">#REF!</definedName>
    <definedName name="cpmprojname" localSheetId="10">#REF!</definedName>
    <definedName name="cpmprojname">#REF!</definedName>
    <definedName name="CPU시험사001" localSheetId="16">#REF!</definedName>
    <definedName name="CPU시험사001" localSheetId="23">#REF!</definedName>
    <definedName name="CPU시험사001" localSheetId="25">#REF!</definedName>
    <definedName name="CPU시험사001">#REF!</definedName>
    <definedName name="CPU시험사002" localSheetId="16">#REF!</definedName>
    <definedName name="CPU시험사002" localSheetId="23">#REF!</definedName>
    <definedName name="CPU시험사002">#REF!</definedName>
    <definedName name="CPU시험사011" localSheetId="16">#REF!</definedName>
    <definedName name="CPU시험사011" localSheetId="23">#REF!</definedName>
    <definedName name="CPU시험사011">#REF!</definedName>
    <definedName name="CPU시험사982" localSheetId="23">#REF!</definedName>
    <definedName name="CPU시험사982">#REF!</definedName>
    <definedName name="CPU시험사991" localSheetId="23">#REF!</definedName>
    <definedName name="CPU시험사991">#REF!</definedName>
    <definedName name="CPU시험사992" localSheetId="23">#REF!</definedName>
    <definedName name="CPU시험사992">#REF!</definedName>
    <definedName name="CR">#N/A</definedName>
    <definedName name="cri_01" localSheetId="23">#REF!</definedName>
    <definedName name="cri_01">#REF!</definedName>
    <definedName name="cri_02" localSheetId="23">#REF!</definedName>
    <definedName name="cri_02">#REF!</definedName>
    <definedName name="cri_03" localSheetId="23">#REF!</definedName>
    <definedName name="cri_03">#REF!</definedName>
    <definedName name="cri_CP_is_CA" localSheetId="16">#REF!</definedName>
    <definedName name="cri_CP_is_CA" localSheetId="23">#REF!</definedName>
    <definedName name="cri_CP_is_CA" localSheetId="10">#REF!</definedName>
    <definedName name="cri_CP_is_CA" localSheetId="25">#REF!</definedName>
    <definedName name="cri_CP_is_CA">#REF!</definedName>
    <definedName name="cri_gjtitle" localSheetId="16">#REF!</definedName>
    <definedName name="cri_gjtitle" localSheetId="23">#REF!</definedName>
    <definedName name="cri_gjtitle" localSheetId="25">#REF!</definedName>
    <definedName name="cri_gjtitle">#REF!</definedName>
    <definedName name="cri_ij_co" localSheetId="16">#REF!</definedName>
    <definedName name="cri_ij_co" localSheetId="23">#REF!</definedName>
    <definedName name="cri_ij_co" localSheetId="10">#REF!</definedName>
    <definedName name="cri_ij_co" localSheetId="25">#REF!</definedName>
    <definedName name="cri_ij_co">#REF!</definedName>
    <definedName name="cri_now_iv" localSheetId="16">#REF!</definedName>
    <definedName name="cri_now_iv" localSheetId="23">#REF!</definedName>
    <definedName name="cri_now_iv" localSheetId="25">#REF!</definedName>
    <definedName name="cri_now_iv">#REF!</definedName>
    <definedName name="cri_out" localSheetId="16">#REF!</definedName>
    <definedName name="cri_out" localSheetId="23">#REF!</definedName>
    <definedName name="cri_out" localSheetId="10">#REF!</definedName>
    <definedName name="cri_out" localSheetId="25">#REF!</definedName>
    <definedName name="cri_out">#REF!</definedName>
    <definedName name="cri_pnt" localSheetId="16">#REF!</definedName>
    <definedName name="cri_pnt" localSheetId="23">#REF!</definedName>
    <definedName name="cri_pnt" localSheetId="10">#REF!</definedName>
    <definedName name="cri_pnt">#REF!</definedName>
    <definedName name="cri_top" localSheetId="23">#REF!</definedName>
    <definedName name="cri_top" localSheetId="10">#REF!</definedName>
    <definedName name="cri_top">#REF!</definedName>
    <definedName name="_xlnm.Criteria" localSheetId="23">#REF!</definedName>
    <definedName name="_xlnm.Criteria">#REF!</definedName>
    <definedName name="Criteria_MI" localSheetId="23">#REF!</definedName>
    <definedName name="Criteria_MI">#REF!</definedName>
    <definedName name="crtrcd" localSheetId="16">#REF!</definedName>
    <definedName name="crtrcd" localSheetId="23">#REF!</definedName>
    <definedName name="crtrcd" localSheetId="25">#REF!</definedName>
    <definedName name="crtrcd">#REF!</definedName>
    <definedName name="csb" localSheetId="23">#REF!</definedName>
    <definedName name="csb">#REF!</definedName>
    <definedName name="csh" localSheetId="23">#REF!</definedName>
    <definedName name="csh">#REF!</definedName>
    <definedName name="csm" localSheetId="23">#REF!</definedName>
    <definedName name="csm">#REF!</definedName>
    <definedName name="ctb" localSheetId="23">#REF!</definedName>
    <definedName name="ctb">#REF!</definedName>
    <definedName name="CTC" localSheetId="16">#REF!</definedName>
    <definedName name="CTC" localSheetId="23">#REF!</definedName>
    <definedName name="CTC" localSheetId="25">#REF!</definedName>
    <definedName name="CTC">#REF!</definedName>
    <definedName name="cth" localSheetId="23">#REF!</definedName>
    <definedName name="cth">#REF!</definedName>
    <definedName name="ctm" localSheetId="23">#REF!</definedName>
    <definedName name="ctm">#REF!</definedName>
    <definedName name="ctp" localSheetId="23">#REF!</definedName>
    <definedName name="ctp">#REF!</definedName>
    <definedName name="cts" localSheetId="23">#REF!</definedName>
    <definedName name="cts">#REF!</definedName>
    <definedName name="CXS" localSheetId="16" hidden="1">{#N/A,#N/A,FALSE,"견적조건";#N/A,#N/A,FALSE,"산출근거"}</definedName>
    <definedName name="CXS" localSheetId="1" hidden="1">{#N/A,#N/A,FALSE,"견적조건";#N/A,#N/A,FALSE,"산출근거"}</definedName>
    <definedName name="CXS" localSheetId="10" hidden="1">{#N/A,#N/A,FALSE,"견적조건";#N/A,#N/A,FALSE,"산출근거"}</definedName>
    <definedName name="CXS" localSheetId="25" hidden="1">{#N/A,#N/A,FALSE,"견적조건";#N/A,#N/A,FALSE,"산출근거"}</definedName>
    <definedName name="CXS" hidden="1">{#N/A,#N/A,FALSE,"견적조건";#N/A,#N/A,FALSE,"산출근거"}</definedName>
    <definedName name="CY" localSheetId="23">#REF!</definedName>
    <definedName name="CY">#REF!</definedName>
    <definedName name="d" localSheetId="19">#REF!</definedName>
    <definedName name="d" localSheetId="20">#REF!</definedName>
    <definedName name="d" localSheetId="23">#REF!</definedName>
    <definedName name="d" localSheetId="1">#REF!</definedName>
    <definedName name="d" localSheetId="10">#REF!</definedName>
    <definedName name="d" localSheetId="6">#REF!</definedName>
    <definedName name="d">#REF!</definedName>
    <definedName name="D.1" localSheetId="23">#REF!</definedName>
    <definedName name="D.1">#REF!</definedName>
    <definedName name="D.2" localSheetId="23">#REF!</definedName>
    <definedName name="D.2">#REF!</definedName>
    <definedName name="D.TOTAL." localSheetId="23">#REF!</definedName>
    <definedName name="D.TOTAL.">#REF!</definedName>
    <definedName name="D.TOTAL.." localSheetId="23">#REF!</definedName>
    <definedName name="D.TOTAL..">#REF!</definedName>
    <definedName name="D_1" localSheetId="23">#REF!</definedName>
    <definedName name="D_1">#REF!</definedName>
    <definedName name="D_2" localSheetId="23">#REF!</definedName>
    <definedName name="D_2">#REF!</definedName>
    <definedName name="D_3" localSheetId="23">#REF!</definedName>
    <definedName name="D_3">#REF!</definedName>
    <definedName name="D_4" localSheetId="23">#REF!</definedName>
    <definedName name="D_4">#REF!</definedName>
    <definedName name="d_errchk" localSheetId="23">#REF!</definedName>
    <definedName name="d_errchk">#REF!</definedName>
    <definedName name="D_Name">"긤깓긞긵 4"</definedName>
    <definedName name="d1_e" localSheetId="23">#REF!</definedName>
    <definedName name="d1_e">#REF!</definedName>
    <definedName name="d1_ea" localSheetId="23">#REF!</definedName>
    <definedName name="d1_ea">#REF!</definedName>
    <definedName name="D13." localSheetId="23">#REF!</definedName>
    <definedName name="D13.">#REF!</definedName>
    <definedName name="D13.." localSheetId="23">#REF!</definedName>
    <definedName name="D13..">#REF!</definedName>
    <definedName name="D13.J" localSheetId="23">#REF!</definedName>
    <definedName name="D13.J">#REF!</definedName>
    <definedName name="D16." localSheetId="16">#REF!</definedName>
    <definedName name="D16." localSheetId="23">#REF!</definedName>
    <definedName name="D16." localSheetId="25">#REF!</definedName>
    <definedName name="D16.">#REF!</definedName>
    <definedName name="D16.." localSheetId="23">#REF!</definedName>
    <definedName name="D16..">#REF!</definedName>
    <definedName name="D16.J" localSheetId="16">#REF!</definedName>
    <definedName name="D16.J" localSheetId="23">#REF!</definedName>
    <definedName name="D16.J" localSheetId="25">#REF!</definedName>
    <definedName name="D16.J">#REF!</definedName>
    <definedName name="D19." localSheetId="16">#REF!</definedName>
    <definedName name="D19." localSheetId="23">#REF!</definedName>
    <definedName name="D19." localSheetId="25">#REF!</definedName>
    <definedName name="D19.">#REF!</definedName>
    <definedName name="D19.." localSheetId="23">#REF!</definedName>
    <definedName name="D19..">#REF!</definedName>
    <definedName name="D2_E" localSheetId="23">#REF!</definedName>
    <definedName name="D2_E">#REF!</definedName>
    <definedName name="D22." localSheetId="23">#REF!</definedName>
    <definedName name="D22.">#REF!</definedName>
    <definedName name="D22.." localSheetId="23">#REF!</definedName>
    <definedName name="D22..">#REF!</definedName>
    <definedName name="D25." localSheetId="23">#REF!</definedName>
    <definedName name="D25.">#REF!</definedName>
    <definedName name="D25.." localSheetId="23">#REF!</definedName>
    <definedName name="D25..">#REF!</definedName>
    <definedName name="D29." localSheetId="23">#REF!</definedName>
    <definedName name="D29.">#REF!</definedName>
    <definedName name="D29.." localSheetId="23">#REF!</definedName>
    <definedName name="D29..">#REF!</definedName>
    <definedName name="d3_e" localSheetId="23">#REF!</definedName>
    <definedName name="d3_e">#REF!</definedName>
    <definedName name="d3_ea" localSheetId="23">#REF!</definedName>
    <definedName name="d3_ea">#REF!</definedName>
    <definedName name="d4_e" localSheetId="23">#REF!</definedName>
    <definedName name="d4_e">#REF!</definedName>
    <definedName name="d4_ea" localSheetId="23">#REF!</definedName>
    <definedName name="d4_ea">#REF!</definedName>
    <definedName name="DADD" localSheetId="23">#REF!</definedName>
    <definedName name="DADD">#REF!</definedName>
    <definedName name="DAMGA" localSheetId="16">#REF!</definedName>
    <definedName name="DAMGA" localSheetId="23">#REF!</definedName>
    <definedName name="DAMGA" localSheetId="25">#REF!</definedName>
    <definedName name="DAMGA">#REF!</definedName>
    <definedName name="DAN" localSheetId="16">#REF!</definedName>
    <definedName name="DAN" localSheetId="23">#REF!</definedName>
    <definedName name="DAN" localSheetId="10">#REF!</definedName>
    <definedName name="DAN" localSheetId="25">#REF!</definedName>
    <definedName name="DAN">#REF!</definedName>
    <definedName name="DANGA" localSheetId="19">#REF!,#REF!</definedName>
    <definedName name="DANGA" localSheetId="20">#REF!,#REF!</definedName>
    <definedName name="DANGA" localSheetId="23">#REF!,#REF!</definedName>
    <definedName name="DANGA" localSheetId="1">#REF!,#REF!</definedName>
    <definedName name="DANGA" localSheetId="10">#REF!,#REF!</definedName>
    <definedName name="DANGA" localSheetId="6">#REF!,#REF!</definedName>
    <definedName name="DANGA">#REF!,#REF!</definedName>
    <definedName name="danga2" localSheetId="19">#REF!,#REF!</definedName>
    <definedName name="danga2" localSheetId="20">#REF!,#REF!</definedName>
    <definedName name="danga2" localSheetId="23">#REF!,#REF!</definedName>
    <definedName name="danga2" localSheetId="1">#REF!,#REF!</definedName>
    <definedName name="danga2" localSheetId="10">#REF!,#REF!</definedName>
    <definedName name="danga2" localSheetId="6">#REF!,#REF!</definedName>
    <definedName name="danga2">#REF!,#REF!</definedName>
    <definedName name="DanW" localSheetId="23">#REF!</definedName>
    <definedName name="DanW" localSheetId="10">#REF!</definedName>
    <definedName name="DanW">#REF!</definedName>
    <definedName name="DANWI">#N/A</definedName>
    <definedName name="DaRWk1" localSheetId="23">#REF!</definedName>
    <definedName name="DaRWk1">#REF!</definedName>
    <definedName name="DaRWk10" localSheetId="23">#REF!</definedName>
    <definedName name="DaRWk10">#REF!</definedName>
    <definedName name="DaRWk11" localSheetId="23">#REF!</definedName>
    <definedName name="DaRWk11">#REF!</definedName>
    <definedName name="DaRWk12" localSheetId="23">#REF!</definedName>
    <definedName name="DaRWk12">#REF!</definedName>
    <definedName name="DaRWk2" localSheetId="23">#REF!</definedName>
    <definedName name="DaRWk2">#REF!</definedName>
    <definedName name="DaRWk3" localSheetId="23">#REF!</definedName>
    <definedName name="DaRWk3">#REF!</definedName>
    <definedName name="DaRWk4" localSheetId="23">#REF!</definedName>
    <definedName name="DaRWk4">#REF!</definedName>
    <definedName name="DaRWk5" localSheetId="23">#REF!</definedName>
    <definedName name="DaRWk5">#REF!</definedName>
    <definedName name="DaRWk6" localSheetId="23">#REF!</definedName>
    <definedName name="DaRWk6">#REF!</definedName>
    <definedName name="DaRWk8" localSheetId="23">#REF!</definedName>
    <definedName name="DaRWk8">#REF!</definedName>
    <definedName name="DaRwk9" localSheetId="23">#REF!</definedName>
    <definedName name="DaRwk9">#REF!</definedName>
    <definedName name="data" localSheetId="23">#REF!</definedName>
    <definedName name="data">#REF!</definedName>
    <definedName name="Data_Area" localSheetId="23">#REF!</definedName>
    <definedName name="Data_Area">#REF!</definedName>
    <definedName name="data_block" localSheetId="23">#REF!</definedName>
    <definedName name="data_block">#REF!</definedName>
    <definedName name="data_block2" localSheetId="23">#REF!</definedName>
    <definedName name="data_block2">#REF!</definedName>
    <definedName name="DATA1" localSheetId="23">#REF!</definedName>
    <definedName name="DATA1">#REF!</definedName>
    <definedName name="datab" localSheetId="23">#REF!</definedName>
    <definedName name="datab">#REF!</definedName>
    <definedName name="DATABAS" localSheetId="16">#REF!</definedName>
    <definedName name="DATABAS" localSheetId="23">#REF!</definedName>
    <definedName name="DATABAS" localSheetId="25">#REF!</definedName>
    <definedName name="DATABAS">#REF!</definedName>
    <definedName name="_xlnm.Database" localSheetId="23">#REF!</definedName>
    <definedName name="_xlnm.Database" localSheetId="1">#REF!</definedName>
    <definedName name="_xlnm.Database" localSheetId="6">#REF!</definedName>
    <definedName name="_xlnm.Database">#REF!</definedName>
    <definedName name="Database_MI">#N/A</definedName>
    <definedName name="database2" localSheetId="23">#REF!</definedName>
    <definedName name="database2">#REF!</definedName>
    <definedName name="dataww" localSheetId="23" hidden="1">#REF!</definedName>
    <definedName name="dataww" hidden="1">#REF!</definedName>
    <definedName name="date">#N/A</definedName>
    <definedName name="date_errchk" localSheetId="23">#REF!</definedName>
    <definedName name="date_errchk">#REF!</definedName>
    <definedName name="date_errval" localSheetId="23">#REF!</definedName>
    <definedName name="date_errval">#REF!</definedName>
    <definedName name="DaWk7" localSheetId="23">#REF!</definedName>
    <definedName name="DaWk7">#REF!</definedName>
    <definedName name="DAY">#N/A</definedName>
    <definedName name="DazzlerPCI_array" localSheetId="16">#REF!</definedName>
    <definedName name="DazzlerPCI_array" localSheetId="23">#REF!</definedName>
    <definedName name="DazzlerPCI_array" localSheetId="1">#REF!</definedName>
    <definedName name="DazzlerPCI_array" localSheetId="10">#REF!</definedName>
    <definedName name="DazzlerPCI_array" localSheetId="6">#REF!</definedName>
    <definedName name="DazzlerPCI_array">#REF!</definedName>
    <definedName name="dbrwk1" localSheetId="16">#REF!</definedName>
    <definedName name="dbrwk1" localSheetId="23">#REF!</definedName>
    <definedName name="dbrwk1" localSheetId="25">#REF!</definedName>
    <definedName name="dbrwk1">#REF!</definedName>
    <definedName name="dbrwk10" localSheetId="16">#REF!</definedName>
    <definedName name="dbrwk10" localSheetId="23">#REF!</definedName>
    <definedName name="dbrwk10">#REF!</definedName>
    <definedName name="dbrwk11" localSheetId="16">#REF!</definedName>
    <definedName name="dbrwk11" localSheetId="23">#REF!</definedName>
    <definedName name="dbrwk11">#REF!</definedName>
    <definedName name="dbrwk12" localSheetId="23">#REF!</definedName>
    <definedName name="dbrwk12">#REF!</definedName>
    <definedName name="dbrwk2" localSheetId="23">#REF!</definedName>
    <definedName name="dbrwk2">#REF!</definedName>
    <definedName name="dbrwk3" localSheetId="23">#REF!</definedName>
    <definedName name="dbrwk3">#REF!</definedName>
    <definedName name="dbrwk4" localSheetId="23">#REF!</definedName>
    <definedName name="dbrwk4">#REF!</definedName>
    <definedName name="dbrwk5" localSheetId="23">#REF!</definedName>
    <definedName name="dbrwk5">#REF!</definedName>
    <definedName name="dbrwk6" localSheetId="23">#REF!</definedName>
    <definedName name="dbrwk6">#REF!</definedName>
    <definedName name="dbrwk7" localSheetId="23">#REF!</definedName>
    <definedName name="dbrwk7">#REF!</definedName>
    <definedName name="dbrwk8" localSheetId="23">#REF!</definedName>
    <definedName name="dbrwk8">#REF!</definedName>
    <definedName name="dbrwk9" localSheetId="23">#REF!</definedName>
    <definedName name="dbrwk9">#REF!</definedName>
    <definedName name="DB감리계수" localSheetId="16">#REF!</definedName>
    <definedName name="DB감리계수" localSheetId="23">#REF!</definedName>
    <definedName name="DB감리계수" localSheetId="1">#REF!</definedName>
    <definedName name="DB감리계수" localSheetId="10">#REF!</definedName>
    <definedName name="DB감리계수" localSheetId="6">#REF!</definedName>
    <definedName name="DB감리계수">#REF!</definedName>
    <definedName name="DC" localSheetId="16">#REF!</definedName>
    <definedName name="DC" localSheetId="23">#REF!</definedName>
    <definedName name="DC" localSheetId="25">#REF!</definedName>
    <definedName name="DC">#REF!</definedName>
    <definedName name="dcrwk1" localSheetId="23">#REF!</definedName>
    <definedName name="dcrwk1">#REF!</definedName>
    <definedName name="dcrwk10" localSheetId="23">#REF!</definedName>
    <definedName name="dcrwk10">#REF!</definedName>
    <definedName name="dcrwk11" localSheetId="23">#REF!</definedName>
    <definedName name="dcrwk11">#REF!</definedName>
    <definedName name="dcrwk12" localSheetId="23">#REF!</definedName>
    <definedName name="dcrwk12">#REF!</definedName>
    <definedName name="dcrwk2" localSheetId="23">#REF!</definedName>
    <definedName name="dcrwk2">#REF!</definedName>
    <definedName name="dcrwk3" localSheetId="23">#REF!</definedName>
    <definedName name="dcrwk3">#REF!</definedName>
    <definedName name="dcrwk4" localSheetId="23">#REF!</definedName>
    <definedName name="dcrwk4">#REF!</definedName>
    <definedName name="dcrwk5" localSheetId="23">#REF!</definedName>
    <definedName name="dcrwk5">#REF!</definedName>
    <definedName name="dcrwk6" localSheetId="23">#REF!</definedName>
    <definedName name="dcrwk6">#REF!</definedName>
    <definedName name="dcrwk7" localSheetId="23">#REF!</definedName>
    <definedName name="dcrwk7">#REF!</definedName>
    <definedName name="dcrwk8" localSheetId="23">#REF!</definedName>
    <definedName name="dcrwk8">#REF!</definedName>
    <definedName name="dcrwk9" localSheetId="23">#REF!</definedName>
    <definedName name="dcrwk9">#REF!</definedName>
    <definedName name="dd" localSheetId="19">#REF!</definedName>
    <definedName name="dd" localSheetId="20">#REF!</definedName>
    <definedName name="dd" localSheetId="23">#REF!</definedName>
    <definedName name="dd" localSheetId="1">#REF!</definedName>
    <definedName name="dd" localSheetId="10">#REF!</definedName>
    <definedName name="dd" localSheetId="6">#REF!</definedName>
    <definedName name="dd">#REF!</definedName>
    <definedName name="DDATA" localSheetId="16">#REF!</definedName>
    <definedName name="DDATA" localSheetId="23">#REF!</definedName>
    <definedName name="DDATA" localSheetId="10">#REF!</definedName>
    <definedName name="DDATA">#REF!</definedName>
    <definedName name="ddd" localSheetId="16">'&lt;단산29-35&gt;'!ddd</definedName>
    <definedName name="ddd" localSheetId="19">'&lt;산근2&gt;표준품셈'!ddd</definedName>
    <definedName name="ddd" localSheetId="20">'&lt;산근3&gt;환산,보정(누수관리)'!ddd</definedName>
    <definedName name="ddd" localSheetId="1">갑지!ddd</definedName>
    <definedName name="ddd" localSheetId="10">'과업대상지역 현황'!ddd</definedName>
    <definedName name="ddd" localSheetId="6">내역집계표!ddd</definedName>
    <definedName name="ddd" localSheetId="25">손해배상보험!ddd</definedName>
    <definedName name="ddd">[0]!ddd</definedName>
    <definedName name="ddd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3" hidden="1">#REF!</definedName>
    <definedName name="ddddd" localSheetId="1" hidden="1">#REF!</definedName>
    <definedName name="ddddd" hidden="1">#REF!</definedName>
    <definedName name="ddddd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DDDDDDDD" localSheetId="19">#REF!</definedName>
    <definedName name="DDDDDDDDDDDDDDDDDD" localSheetId="20">#REF!</definedName>
    <definedName name="DDDDDDDDDDDDDDDDDD" localSheetId="23">#REF!</definedName>
    <definedName name="DDDDDDDDDDDDDDDDDD" localSheetId="1">#REF!</definedName>
    <definedName name="DDDDDDDDDDDDDDDDDD" localSheetId="10">#REF!</definedName>
    <definedName name="DDDDDDDDDDDDDDDDDD" localSheetId="6">#REF!</definedName>
    <definedName name="DDDDDDDDDDDDDDDDDD">#REF!</definedName>
    <definedName name="ddddwwwwdddd" localSheetId="23" hidden="1">#REF!</definedName>
    <definedName name="ddddwwwwdddd" hidden="1">#REF!</definedName>
    <definedName name="DD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" localSheetId="23" hidden="1">#REF!</definedName>
    <definedName name="ddfr" hidden="1">#REF!</definedName>
    <definedName name="ddt" localSheetId="23" hidden="1">#REF!</definedName>
    <definedName name="ddt" hidden="1">#REF!</definedName>
    <definedName name="DEA" localSheetId="23">#REF!</definedName>
    <definedName name="DEA">#REF!</definedName>
    <definedName name="deck" localSheetId="23">#REF!</definedName>
    <definedName name="deck">#REF!</definedName>
    <definedName name="deck_ea" localSheetId="23">#REF!</definedName>
    <definedName name="deck_ea">#REF!</definedName>
    <definedName name="DECK_PLATE" localSheetId="23">#REF!</definedName>
    <definedName name="DECK_PLATE">#REF!</definedName>
    <definedName name="ded" localSheetId="23" hidden="1">#REF!</definedName>
    <definedName name="ded" hidden="1">#REF!</definedName>
    <definedName name="DEDED" localSheetId="23" hidden="1">#REF!</definedName>
    <definedName name="DEDED" hidden="1">#REF!</definedName>
    <definedName name="DelDC" localSheetId="23">#REF!</definedName>
    <definedName name="DelDC">#REF!</definedName>
    <definedName name="DelDm" localSheetId="23">#REF!</definedName>
    <definedName name="DelDm">#REF!</definedName>
    <definedName name="Delivery" localSheetId="23">#REF!</definedName>
    <definedName name="Delivery">#REF!</definedName>
    <definedName name="delta" localSheetId="23">#REF!</definedName>
    <definedName name="delta">#REF!</definedName>
    <definedName name="DelType" localSheetId="16">#REF!</definedName>
    <definedName name="DelType" localSheetId="23">#REF!</definedName>
    <definedName name="DelType" localSheetId="25">#REF!</definedName>
    <definedName name="DelType">#REF!</definedName>
    <definedName name="deptLookup" localSheetId="23">#REF!</definedName>
    <definedName name="deptLookup">#REF!</definedName>
    <definedName name="df" localSheetId="23">#REF!</definedName>
    <definedName name="df">#REF!</definedName>
    <definedName name="dfd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DFG" localSheetId="16" hidden="1">{#N/A,#N/A,FALSE,"포장1";#N/A,#N/A,FALSE,"포장1"}</definedName>
    <definedName name="DFGHDFG" localSheetId="1" hidden="1">{#N/A,#N/A,FALSE,"포장1";#N/A,#N/A,FALSE,"포장1"}</definedName>
    <definedName name="DFGHDFG" localSheetId="10" hidden="1">{#N/A,#N/A,FALSE,"포장1";#N/A,#N/A,FALSE,"포장1"}</definedName>
    <definedName name="DFGHDFG" localSheetId="25" hidden="1">{#N/A,#N/A,FALSE,"포장1";#N/A,#N/A,FALSE,"포장1"}</definedName>
    <definedName name="DFGHDFG" hidden="1">{#N/A,#N/A,FALSE,"포장1";#N/A,#N/A,FALSE,"포장1"}</definedName>
    <definedName name="DFHDF" localSheetId="16" hidden="1">{#N/A,#N/A,FALSE,"현장 NCR 분석";#N/A,#N/A,FALSE,"현장품질감사";#N/A,#N/A,FALSE,"현장품질감사"}</definedName>
    <definedName name="DFHDF" localSheetId="1" hidden="1">{#N/A,#N/A,FALSE,"현장 NCR 분석";#N/A,#N/A,FALSE,"현장품질감사";#N/A,#N/A,FALSE,"현장품질감사"}</definedName>
    <definedName name="DFHDF" localSheetId="10" hidden="1">{#N/A,#N/A,FALSE,"현장 NCR 분석";#N/A,#N/A,FALSE,"현장품질감사";#N/A,#N/A,FALSE,"현장품질감사"}</definedName>
    <definedName name="DFHDF" localSheetId="25" hidden="1">{#N/A,#N/A,FALSE,"현장 NCR 분석";#N/A,#N/A,FALSE,"현장품질감사";#N/A,#N/A,FALSE,"현장품질감사"}</definedName>
    <definedName name="DFHDF" hidden="1">{#N/A,#N/A,FALSE,"현장 NCR 분석";#N/A,#N/A,FALSE,"현장품질감사";#N/A,#N/A,FALSE,"현장품질감사"}</definedName>
    <definedName name="DFSDFSDFSERFWER" localSheetId="16" hidden="1">{#N/A,#N/A,FALSE,"골재소요량";#N/A,#N/A,FALSE,"골재소요량"}</definedName>
    <definedName name="DFSDFSDFSERFWER" localSheetId="1" hidden="1">{#N/A,#N/A,FALSE,"골재소요량";#N/A,#N/A,FALSE,"골재소요량"}</definedName>
    <definedName name="DFSDFSDFSERFWER" localSheetId="10" hidden="1">{#N/A,#N/A,FALSE,"골재소요량";#N/A,#N/A,FALSE,"골재소요량"}</definedName>
    <definedName name="DFSDFSDFSERFWER" localSheetId="25" hidden="1">{#N/A,#N/A,FALSE,"골재소요량";#N/A,#N/A,FALSE,"골재소요량"}</definedName>
    <definedName name="DFSDFSDFSERFWER" hidden="1">{#N/A,#N/A,FALSE,"골재소요량";#N/A,#N/A,FALSE,"골재소요량"}</definedName>
    <definedName name="D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 localSheetId="23">#REF!</definedName>
    <definedName name="DIA">#REF!</definedName>
    <definedName name="dia_mm" localSheetId="23">#REF!</definedName>
    <definedName name="dia_mm">#REF!</definedName>
    <definedName name="DIAA" localSheetId="23">#REF!</definedName>
    <definedName name="DIAA">#REF!</definedName>
    <definedName name="Dij" localSheetId="16">#REF!</definedName>
    <definedName name="Dij" localSheetId="23">#REF!</definedName>
    <definedName name="Dij" localSheetId="10">#REF!</definedName>
    <definedName name="Dij" localSheetId="25">#REF!</definedName>
    <definedName name="Dij">#REF!</definedName>
    <definedName name="dj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19">#REF!</definedName>
    <definedName name="DKD" localSheetId="20">#REF!</definedName>
    <definedName name="DKD" localSheetId="23">#REF!</definedName>
    <definedName name="DKD" localSheetId="1">#REF!</definedName>
    <definedName name="DKD" localSheetId="10">#REF!</definedName>
    <definedName name="DKD" localSheetId="6">#REF!</definedName>
    <definedName name="DKD">#REF!</definedName>
    <definedName name="DKDK" localSheetId="23">#REF!</definedName>
    <definedName name="DKDK">#REF!</definedName>
    <definedName name="DKJKF" localSheetId="23">#REF!</definedName>
    <definedName name="DKJKF" localSheetId="10">#REF!</definedName>
    <definedName name="DKJKF">#REF!</definedName>
    <definedName name="dl">#N/A</definedName>
    <definedName name="DLA" localSheetId="23">#REF!</definedName>
    <definedName name="DLA">#REF!</definedName>
    <definedName name="DLAWHDDLF">#N/A</definedName>
    <definedName name="dldldldll" localSheetId="23" hidden="1">#REF!</definedName>
    <definedName name="dldldldll" hidden="1">#REF!</definedName>
    <definedName name="DLF" localSheetId="23">#REF!,#REF!,#REF!,#REF!,#REF!,#REF!,#REF!,#REF!,#REF!,#REF!,#REF!,#REF!,#REF!,#REF!,#REF!,#REF!,#REF!,#REF!,#REF!,#REF!,#REF!,#REF!</definedName>
    <definedName name="DLF" localSheetId="10">#REF!,#REF!,#REF!,#REF!,#REF!,#REF!,#REF!,#REF!,#REF!,#REF!,#REF!,#REF!,#REF!,#REF!,#REF!,#REF!,#REF!,#REF!,#REF!,#REF!,#REF!,#REF!</definedName>
    <definedName name="DLF">#REF!,#REF!,#REF!,#REF!,#REF!,#REF!,#REF!,#REF!,#REF!,#REF!,#REF!,#REF!,#REF!,#REF!,#REF!,#REF!,#REF!,#REF!,#REF!,#REF!,#REF!,#REF!</definedName>
    <definedName name="dlfdnl" localSheetId="16" hidden="1">{"'제10장(표)'!$A$5:$L$10"}</definedName>
    <definedName name="dlfdnl" localSheetId="1" hidden="1">{"'제10장(표)'!$A$5:$L$10"}</definedName>
    <definedName name="dlfdnl" localSheetId="10" hidden="1">{"'제10장(표)'!$A$5:$L$10"}</definedName>
    <definedName name="dlfdnl" localSheetId="6" hidden="1">{"'제10장(표)'!$A$5:$L$10"}</definedName>
    <definedName name="dlfdnl" localSheetId="25" hidden="1">{"'제10장(표)'!$A$5:$L$10"}</definedName>
    <definedName name="dlfdnl" hidden="1">{"'제10장(표)'!$A$5:$L$10"}</definedName>
    <definedName name="DM" localSheetId="19">#REF!</definedName>
    <definedName name="DM" localSheetId="20">#REF!</definedName>
    <definedName name="DM" localSheetId="23">#REF!</definedName>
    <definedName name="DM" localSheetId="1">#REF!</definedName>
    <definedName name="DM" localSheetId="10">#REF!</definedName>
    <definedName name="DM" localSheetId="6">#REF!</definedName>
    <definedName name="DM">#REF!</definedName>
    <definedName name="DMsum" localSheetId="23">#REF!</definedName>
    <definedName name="DMsum">#REF!</definedName>
    <definedName name="dn" localSheetId="16" hidden="1">{#N/A,#N/A,FALSE,"혼합골재"}</definedName>
    <definedName name="dn" localSheetId="1" hidden="1">{#N/A,#N/A,FALSE,"혼합골재"}</definedName>
    <definedName name="dn" localSheetId="10" hidden="1">{#N/A,#N/A,FALSE,"혼합골재"}</definedName>
    <definedName name="dn" localSheetId="6" hidden="1">{#N/A,#N/A,FALSE,"혼합골재"}</definedName>
    <definedName name="dn" localSheetId="25" hidden="1">{#N/A,#N/A,FALSE,"혼합골재"}</definedName>
    <definedName name="dn" hidden="1">{#N/A,#N/A,FALSE,"혼합골재"}</definedName>
    <definedName name="DOGUB" localSheetId="23">#REF!</definedName>
    <definedName name="DOGUB">#REF!</definedName>
    <definedName name="DONG1" localSheetId="23">#REF!</definedName>
    <definedName name="DONG1">#REF!</definedName>
    <definedName name="DONG2" localSheetId="23">#REF!</definedName>
    <definedName name="DONG2">#REF!</definedName>
    <definedName name="DPI" localSheetId="23">#REF!</definedName>
    <definedName name="DPI">#REF!</definedName>
    <definedName name="drsg">#N/A</definedName>
    <definedName name="DRsum" localSheetId="23">#REF!</definedName>
    <definedName name="DRsum">#REF!</definedName>
    <definedName name="DS" localSheetId="16">#REF!</definedName>
    <definedName name="DS" localSheetId="19">#REF!</definedName>
    <definedName name="DS" localSheetId="20">#REF!</definedName>
    <definedName name="DS" localSheetId="23">#REF!</definedName>
    <definedName name="DS" localSheetId="10">#REF!</definedName>
    <definedName name="DS">#REF!</definedName>
    <definedName name="DSA">#N/A</definedName>
    <definedName name="dsaf" localSheetId="16" hidden="1">{#N/A,#N/A,FALSE,"조골재"}</definedName>
    <definedName name="dsaf" localSheetId="1" hidden="1">{#N/A,#N/A,FALSE,"조골재"}</definedName>
    <definedName name="dsaf" localSheetId="10" hidden="1">{#N/A,#N/A,FALSE,"조골재"}</definedName>
    <definedName name="dsaf" localSheetId="25" hidden="1">{#N/A,#N/A,FALSE,"조골재"}</definedName>
    <definedName name="dsaf" hidden="1">{#N/A,#N/A,FALSE,"조골재"}</definedName>
    <definedName name="dsb" localSheetId="23">#REF!</definedName>
    <definedName name="dsb">#REF!</definedName>
    <definedName name="DSC" localSheetId="19">#REF!</definedName>
    <definedName name="DSC" localSheetId="20">#REF!</definedName>
    <definedName name="DSC" localSheetId="23">#REF!</definedName>
    <definedName name="DSC" localSheetId="1">#REF!</definedName>
    <definedName name="DSC" localSheetId="6">#REF!</definedName>
    <definedName name="DSC">#REF!</definedName>
    <definedName name="DSF" localSheetId="16" hidden="1">{#N/A,#N/A,FALSE,"골재소요량";#N/A,#N/A,FALSE,"골재소요량"}</definedName>
    <definedName name="DSF" localSheetId="1" hidden="1">{#N/A,#N/A,FALSE,"골재소요량";#N/A,#N/A,FALSE,"골재소요량"}</definedName>
    <definedName name="DSF" localSheetId="10" hidden="1">{#N/A,#N/A,FALSE,"골재소요량";#N/A,#N/A,FALSE,"골재소요량"}</definedName>
    <definedName name="DSF" localSheetId="25" hidden="1">{#N/A,#N/A,FALSE,"골재소요량";#N/A,#N/A,FALSE,"골재소요량"}</definedName>
    <definedName name="DSF" hidden="1">{#N/A,#N/A,FALSE,"골재소요량";#N/A,#N/A,FALSE,"골재소요량"}</definedName>
    <definedName name="dsh" localSheetId="23">#REF!</definedName>
    <definedName name="dsh">#REF!</definedName>
    <definedName name="dsm" localSheetId="23">#REF!</definedName>
    <definedName name="dsm">#REF!</definedName>
    <definedName name="DSVP">#N/A</definedName>
    <definedName name="DUCK">#N/A</definedName>
    <definedName name="DUCK.XLS">#N/A</definedName>
    <definedName name="dumppr" localSheetId="23">#REF!</definedName>
    <definedName name="dumppr">#REF!</definedName>
    <definedName name="DVD">#N/A</definedName>
    <definedName name="DW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23">#REF!</definedName>
    <definedName name="E" localSheetId="1">#REF!</definedName>
    <definedName name="E" localSheetId="6">#REF!</definedName>
    <definedName name="E">#REF!</definedName>
    <definedName name="E_1" localSheetId="16">#REF!</definedName>
    <definedName name="E_1" localSheetId="23">#REF!</definedName>
    <definedName name="E_1" localSheetId="25">#REF!</definedName>
    <definedName name="E_1">#REF!</definedName>
    <definedName name="e_2" localSheetId="23">#REF!</definedName>
    <definedName name="e_2">#REF!</definedName>
    <definedName name="e1_e" localSheetId="23">#REF!</definedName>
    <definedName name="e1_e">#REF!</definedName>
    <definedName name="e1_ea" localSheetId="23">#REF!</definedName>
    <definedName name="e1_ea">#REF!</definedName>
    <definedName name="E14S1" localSheetId="23">#REF!</definedName>
    <definedName name="E14S1">#REF!</definedName>
    <definedName name="e2_e" localSheetId="16">#REF!</definedName>
    <definedName name="e2_e" localSheetId="23">#REF!</definedName>
    <definedName name="e2_e" localSheetId="25">#REF!</definedName>
    <definedName name="e2_e">#REF!</definedName>
    <definedName name="e2_ea" localSheetId="23">#REF!</definedName>
    <definedName name="e2_ea">#REF!</definedName>
    <definedName name="E5S1" localSheetId="23">#REF!</definedName>
    <definedName name="E5S1">#REF!</definedName>
    <definedName name="EA" localSheetId="16">#REF!</definedName>
    <definedName name="EA" localSheetId="23">#REF!</definedName>
    <definedName name="EA" localSheetId="25">#REF!</definedName>
    <definedName name="EA">#REF!</definedName>
    <definedName name="EC" localSheetId="23">#REF!</definedName>
    <definedName name="EC">#REF!</definedName>
    <definedName name="Ec3Span" localSheetId="23">#REF!</definedName>
    <definedName name="Ec3Span">#REF!</definedName>
    <definedName name="Ecenter" localSheetId="16">#REF!</definedName>
    <definedName name="Ecenter" localSheetId="23">#REF!</definedName>
    <definedName name="Ecenter" localSheetId="10">#REF!</definedName>
    <definedName name="Ecenter" localSheetId="25">#REF!</definedName>
    <definedName name="Ecenter">#REF!</definedName>
    <definedName name="Ecenter1" localSheetId="16">#REF!</definedName>
    <definedName name="Ecenter1" localSheetId="23">#REF!</definedName>
    <definedName name="Ecenter1" localSheetId="10">#REF!</definedName>
    <definedName name="Ecenter1">#REF!</definedName>
    <definedName name="ed" localSheetId="23">#REF!</definedName>
    <definedName name="ed">#REF!</definedName>
    <definedName name="eddd" localSheetId="16">'&lt;단산29-35&gt;'!eddd</definedName>
    <definedName name="eddd" localSheetId="19">'&lt;산근2&gt;표준품셈'!eddd</definedName>
    <definedName name="eddd" localSheetId="20">'&lt;산근3&gt;환산,보정(누수관리)'!eddd</definedName>
    <definedName name="eddd" localSheetId="1">갑지!eddd</definedName>
    <definedName name="eddd" localSheetId="10">'과업대상지역 현황'!eddd</definedName>
    <definedName name="eddd" localSheetId="6">내역집계표!eddd</definedName>
    <definedName name="eddd" localSheetId="25">손해배상보험!eddd</definedName>
    <definedName name="eddd">[0]!eddd</definedName>
    <definedName name="eded" localSheetId="16" hidden="1">#REF!</definedName>
    <definedName name="eded" localSheetId="23" hidden="1">#REF!</definedName>
    <definedName name="eded" localSheetId="25" hidden="1">#REF!</definedName>
    <definedName name="eded" hidden="1">#REF!</definedName>
    <definedName name="edgh">#N/A</definedName>
    <definedName name="Edit_ChnRate" localSheetId="16">#REF!</definedName>
    <definedName name="Edit_ChnRate" localSheetId="23">#REF!</definedName>
    <definedName name="Edit_ChnRate" localSheetId="25">#REF!</definedName>
    <definedName name="Edit_ChnRate">#REF!</definedName>
    <definedName name="edtgh">#N/A</definedName>
    <definedName name="EE" localSheetId="19">#REF!</definedName>
    <definedName name="EE" localSheetId="20">#REF!</definedName>
    <definedName name="EE" localSheetId="23">#REF!</definedName>
    <definedName name="ee" localSheetId="1" hidden="1">{#N/A,#N/A,FALSE,"단가표지"}</definedName>
    <definedName name="EE" localSheetId="10">#REF!</definedName>
    <definedName name="ee" localSheetId="6" hidden="1">{#N/A,#N/A,FALSE,"단가표지"}</definedName>
    <definedName name="EE">#REF!</definedName>
    <definedName name="eee" localSheetId="16" hidden="1">{#N/A,#N/A,FALSE,"2~8번"}</definedName>
    <definedName name="eee" localSheetId="1" hidden="1">{#N/A,#N/A,FALSE,"2~8번"}</definedName>
    <definedName name="eee" localSheetId="10" hidden="1">{#N/A,#N/A,FALSE,"2~8번"}</definedName>
    <definedName name="eee" localSheetId="25" hidden="1">{#N/A,#N/A,FALSE,"2~8번"}</definedName>
    <definedName name="eee" hidden="1">{#N/A,#N/A,FALSE,"2~8번"}</definedName>
    <definedName name="EEEE" localSheetId="23">#REF!</definedName>
    <definedName name="EEEE">#REF!</definedName>
    <definedName name="EEEEEEEEEEEEEEEEEEEEE" localSheetId="19">#REF!</definedName>
    <definedName name="EEEEEEEEEEEEEEEEEEEEE" localSheetId="20">#REF!</definedName>
    <definedName name="EEEEEEEEEEEEEEEEEEEEE" localSheetId="23">#REF!</definedName>
    <definedName name="EEEEEEEEEEEEEEEEEEEEE" localSheetId="1">#REF!</definedName>
    <definedName name="EEEEEEEEEEEEEEEEEEEEE" localSheetId="10">#REF!</definedName>
    <definedName name="EEEEEEEEEEEEEEEEEEEEE" localSheetId="6">#REF!</definedName>
    <definedName name="EEEEEEEEEEEEEEEEEEEEE">#REF!</definedName>
    <definedName name="eeefr" localSheetId="23" hidden="1">#REF!</definedName>
    <definedName name="eeefr" hidden="1">#REF!</definedName>
    <definedName name="eer" localSheetId="16" hidden="1">{"'정산내역서'!$A$1:$I$35","'정산서(절.성토부)'!$A$1:$Q$17","'정산서(교량부)'!$A$1:$Q$84","'총괄표'!$A$1:$M$12","'시행현황'!$A$1:$G$12","'표지'!$A$1:$N$27","'정산서(절.성토부)'!$A$3:$Q$7"}</definedName>
    <definedName name="eer" localSheetId="1" hidden="1">{"'정산내역서'!$A$1:$I$35","'정산서(절.성토부)'!$A$1:$Q$17","'정산서(교량부)'!$A$1:$Q$84","'총괄표'!$A$1:$M$12","'시행현황'!$A$1:$G$12","'표지'!$A$1:$N$27","'정산서(절.성토부)'!$A$3:$Q$7"}</definedName>
    <definedName name="eer" localSheetId="10" hidden="1">{"'정산내역서'!$A$1:$I$35","'정산서(절.성토부)'!$A$1:$Q$17","'정산서(교량부)'!$A$1:$Q$84","'총괄표'!$A$1:$M$12","'시행현황'!$A$1:$G$12","'표지'!$A$1:$N$27","'정산서(절.성토부)'!$A$3:$Q$7"}</definedName>
    <definedName name="eer" localSheetId="6" hidden="1">{"'정산내역서'!$A$1:$I$35","'정산서(절.성토부)'!$A$1:$Q$17","'정산서(교량부)'!$A$1:$Q$84","'총괄표'!$A$1:$M$12","'시행현황'!$A$1:$G$12","'표지'!$A$1:$N$27","'정산서(절.성토부)'!$A$3:$Q$7"}</definedName>
    <definedName name="eer" localSheetId="25" hidden="1">{"'정산내역서'!$A$1:$I$35","'정산서(절.성토부)'!$A$1:$Q$17","'정산서(교량부)'!$A$1:$Q$84","'총괄표'!$A$1:$M$12","'시행현황'!$A$1:$G$12","'표지'!$A$1:$N$27","'정산서(절.성토부)'!$A$3:$Q$7"}</definedName>
    <definedName name="eer" hidden="1">{"'정산내역서'!$A$1:$I$35","'정산서(절.성토부)'!$A$1:$Q$17","'정산서(교량부)'!$A$1:$Q$84","'총괄표'!$A$1:$M$12","'시행현황'!$A$1:$G$12","'표지'!$A$1:$N$27","'정산서(절.성토부)'!$A$3:$Q$7"}</definedName>
    <definedName name="EF" localSheetId="23">#REF!</definedName>
    <definedName name="EF" localSheetId="10">#REF!</definedName>
    <definedName name="EF">#REF!</definedName>
    <definedName name="ef_val" localSheetId="16">#REF!</definedName>
    <definedName name="ef_val" localSheetId="23">#REF!</definedName>
    <definedName name="ef_val" localSheetId="25">#REF!</definedName>
    <definedName name="ef_val">#REF!</definedName>
    <definedName name="Efd" localSheetId="16">#REF!</definedName>
    <definedName name="Efd" localSheetId="23">#REF!</definedName>
    <definedName name="Efd" localSheetId="10">#REF!</definedName>
    <definedName name="Efd" localSheetId="25">#REF!</definedName>
    <definedName name="Efd">#REF!</definedName>
    <definedName name="Efd_h" localSheetId="16">#REF!</definedName>
    <definedName name="Efd_h" localSheetId="23">#REF!</definedName>
    <definedName name="Efd_h" localSheetId="25">#REF!</definedName>
    <definedName name="Efd_h">#REF!</definedName>
    <definedName name="efd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">#N/A</definedName>
    <definedName name="eight" localSheetId="23">#REF!</definedName>
    <definedName name="eight">#REF!</definedName>
    <definedName name="eiro6o6">#REF!</definedName>
    <definedName name="ENCOST">#N/A</definedName>
    <definedName name="end" localSheetId="23">#REF!</definedName>
    <definedName name="end">#REF!</definedName>
    <definedName name="end_day" localSheetId="16">#REF!</definedName>
    <definedName name="end_day" localSheetId="23">#REF!</definedName>
    <definedName name="end_day" localSheetId="25">#REF!</definedName>
    <definedName name="end_day">#REF!</definedName>
    <definedName name="end_month" localSheetId="23">#REF!</definedName>
    <definedName name="end_month">#REF!</definedName>
    <definedName name="end_year" localSheetId="23">#REF!</definedName>
    <definedName name="end_year">#REF!</definedName>
    <definedName name="eo" localSheetId="16">#REF!</definedName>
    <definedName name="eo" localSheetId="23">#REF!</definedName>
    <definedName name="eo" localSheetId="10">#REF!</definedName>
    <definedName name="eo" localSheetId="25">#REF!</definedName>
    <definedName name="eo">#REF!</definedName>
    <definedName name="Epc" localSheetId="16">#REF!</definedName>
    <definedName name="Epc" localSheetId="23">#REF!</definedName>
    <definedName name="Epc" localSheetId="25">#REF!</definedName>
    <definedName name="Epc">#REF!</definedName>
    <definedName name="Epc3Span" localSheetId="16">#REF!</definedName>
    <definedName name="Epc3Span" localSheetId="23">#REF!</definedName>
    <definedName name="Epc3Span">#REF!</definedName>
    <definedName name="er" localSheetId="23" hidden="1">#REF!</definedName>
    <definedName name="er" hidden="1">#REF!</definedName>
    <definedName name="erer" localSheetId="23" hidden="1">#REF!</definedName>
    <definedName name="erer" hidden="1">#REF!</definedName>
    <definedName name="EREWREW" localSheetId="16" hidden="1">{#N/A,#N/A,FALSE,"조골재"}</definedName>
    <definedName name="EREWREW" localSheetId="1" hidden="1">{#N/A,#N/A,FALSE,"조골재"}</definedName>
    <definedName name="EREWREW" localSheetId="10" hidden="1">{#N/A,#N/A,FALSE,"조골재"}</definedName>
    <definedName name="EREWREW" localSheetId="25" hidden="1">{#N/A,#N/A,FALSE,"조골재"}</definedName>
    <definedName name="EREWREW" hidden="1">{#N/A,#N/A,FALSE,"조골재"}</definedName>
    <definedName name="errer" localSheetId="23" hidden="1">#REF!</definedName>
    <definedName name="errer" hidden="1">#REF!</definedName>
    <definedName name="ES" localSheetId="23">#REF!</definedName>
    <definedName name="ES" localSheetId="10">#REF!</definedName>
    <definedName name="ES">#REF!</definedName>
    <definedName name="es_block" localSheetId="16">#REF!</definedName>
    <definedName name="es_block" localSheetId="23">#REF!</definedName>
    <definedName name="es_block" localSheetId="25">#REF!</definedName>
    <definedName name="es_block">#REF!</definedName>
    <definedName name="ES_start" localSheetId="16">#REF!</definedName>
    <definedName name="ES_start" localSheetId="23">#REF!</definedName>
    <definedName name="ES_start">#REF!</definedName>
    <definedName name="es_val" localSheetId="16">#REF!</definedName>
    <definedName name="es_val" localSheetId="23">#REF!</definedName>
    <definedName name="es_val">#REF!</definedName>
    <definedName name="esb" localSheetId="23">#REF!</definedName>
    <definedName name="esb">#REF!</definedName>
    <definedName name="Esd" localSheetId="16">#REF!</definedName>
    <definedName name="Esd" localSheetId="23">#REF!</definedName>
    <definedName name="Esd" localSheetId="10">#REF!</definedName>
    <definedName name="Esd" localSheetId="25">#REF!</definedName>
    <definedName name="Esd">#REF!</definedName>
    <definedName name="Esd_h" localSheetId="16">#REF!</definedName>
    <definedName name="Esd_h" localSheetId="23">#REF!</definedName>
    <definedName name="Esd_h" localSheetId="25">#REF!</definedName>
    <definedName name="Esd_h">#REF!</definedName>
    <definedName name="esh" localSheetId="23">#REF!</definedName>
    <definedName name="esh">#REF!</definedName>
    <definedName name="Eslab" localSheetId="16">#REF!</definedName>
    <definedName name="Eslab" localSheetId="23">#REF!</definedName>
    <definedName name="Eslab" localSheetId="25">#REF!</definedName>
    <definedName name="Eslab">#REF!</definedName>
    <definedName name="esm" localSheetId="23">#REF!</definedName>
    <definedName name="esm">#REF!</definedName>
    <definedName name="etb" localSheetId="23">#REF!</definedName>
    <definedName name="etb">#REF!</definedName>
    <definedName name="etcrcd" localSheetId="16">#REF!</definedName>
    <definedName name="etcrcd" localSheetId="23">#REF!</definedName>
    <definedName name="etcrcd" localSheetId="25">#REF!</definedName>
    <definedName name="etcrcd">#REF!</definedName>
    <definedName name="eth" localSheetId="23">#REF!</definedName>
    <definedName name="eth">#REF!</definedName>
    <definedName name="etm" localSheetId="23">#REF!</definedName>
    <definedName name="etm">#REF!</definedName>
    <definedName name="ets" localSheetId="23">#REF!</definedName>
    <definedName name="ets">#REF!</definedName>
    <definedName name="EW" localSheetId="23">#REF!</definedName>
    <definedName name="EW">#REF!</definedName>
    <definedName name="ewew" localSheetId="16" hidden="1">#REF!</definedName>
    <definedName name="ewew" localSheetId="23" hidden="1">#REF!</definedName>
    <definedName name="ewew" localSheetId="25" hidden="1">#REF!</definedName>
    <definedName name="ewew" hidden="1">#REF!</definedName>
    <definedName name="ews">#N/A</definedName>
    <definedName name="ewyewyewy">#REF!</definedName>
    <definedName name="EXE">#N/A</definedName>
    <definedName name="EXP120.J" localSheetId="16">#REF!</definedName>
    <definedName name="EXP120.J" localSheetId="23">#REF!</definedName>
    <definedName name="EXP120.J" localSheetId="25">#REF!</definedName>
    <definedName name="EXP120.J">#REF!</definedName>
    <definedName name="EXR" localSheetId="16">#REF!</definedName>
    <definedName name="EXR" localSheetId="23">#REF!</definedName>
    <definedName name="EXR" localSheetId="1">#REF!</definedName>
    <definedName name="EXR" localSheetId="10">#REF!</definedName>
    <definedName name="EXR" localSheetId="6">#REF!</definedName>
    <definedName name="EXR">#REF!</definedName>
    <definedName name="EXRMB" localSheetId="19">#REF!</definedName>
    <definedName name="EXRMB" localSheetId="20">#REF!</definedName>
    <definedName name="EXRMB" localSheetId="23">#REF!</definedName>
    <definedName name="EXRMB" localSheetId="1">#REF!</definedName>
    <definedName name="EXRMB" localSheetId="10">#REF!</definedName>
    <definedName name="EXRMB" localSheetId="6">#REF!</definedName>
    <definedName name="EXRMB">#REF!</definedName>
    <definedName name="EXT3M" localSheetId="19">#REF!</definedName>
    <definedName name="EXT3M" localSheetId="20">#REF!</definedName>
    <definedName name="EXT3M" localSheetId="23">#REF!</definedName>
    <definedName name="EXT3M" localSheetId="1">#REF!</definedName>
    <definedName name="EXT3M" localSheetId="6">#REF!</definedName>
    <definedName name="EXT3M">#REF!</definedName>
    <definedName name="_xlnm.Extract" localSheetId="23">#REF!</definedName>
    <definedName name="_xlnm.Extract">#REF!</definedName>
    <definedName name="Extract_MI">#N/A</definedName>
    <definedName name="F" localSheetId="19">#REF!</definedName>
    <definedName name="F" localSheetId="20">#REF!</definedName>
    <definedName name="F" localSheetId="23">#REF!</definedName>
    <definedName name="F" localSheetId="1">#REF!</definedName>
    <definedName name="F" localSheetId="6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1F" localSheetId="23">#REF!</definedName>
    <definedName name="F1F">#REF!</definedName>
    <definedName name="F2F" localSheetId="23">#REF!</definedName>
    <definedName name="F2F">#REF!</definedName>
    <definedName name="F3F" localSheetId="23">#REF!</definedName>
    <definedName name="F3F">#REF!</definedName>
    <definedName name="fact">#N/A</definedName>
    <definedName name="FacterEarth" localSheetId="23">#REF!</definedName>
    <definedName name="FacterEarth" localSheetId="10">#REF!</definedName>
    <definedName name="FacterEarth">#REF!</definedName>
    <definedName name="FacterLive" localSheetId="23">#REF!</definedName>
    <definedName name="FacterLive" localSheetId="10">#REF!</definedName>
    <definedName name="FacterLive">#REF!</definedName>
    <definedName name="FAN견적의뢰" localSheetId="16" hidden="1">{#N/A,#N/A,FALSE,"기안지";#N/A,#N/A,FALSE,"통신지"}</definedName>
    <definedName name="FAN견적의뢰" localSheetId="1" hidden="1">{#N/A,#N/A,FALSE,"기안지";#N/A,#N/A,FALSE,"통신지"}</definedName>
    <definedName name="FAN견적의뢰" localSheetId="10" hidden="1">{#N/A,#N/A,FALSE,"기안지";#N/A,#N/A,FALSE,"통신지"}</definedName>
    <definedName name="FAN견적의뢰" localSheetId="6" hidden="1">{#N/A,#N/A,FALSE,"기안지";#N/A,#N/A,FALSE,"통신지"}</definedName>
    <definedName name="FAN견적의뢰" localSheetId="25" hidden="1">{#N/A,#N/A,FALSE,"기안지";#N/A,#N/A,FALSE,"통신지"}</definedName>
    <definedName name="FAN견적의뢰" hidden="1">{#N/A,#N/A,FALSE,"기안지";#N/A,#N/A,FALSE,"통신지"}</definedName>
    <definedName name="FB" localSheetId="23">#REF!</definedName>
    <definedName name="FB">#REF!</definedName>
    <definedName name="Fci" localSheetId="23">#REF!</definedName>
    <definedName name="Fci">#REF!</definedName>
    <definedName name="Fck" localSheetId="23">#REF!</definedName>
    <definedName name="Fck">#REF!</definedName>
    <definedName name="F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" localSheetId="16" hidden="1">{#N/A,#N/A,FALSE,"견적조건";#N/A,#N/A,FALSE,"산출근거"}</definedName>
    <definedName name="fdf" localSheetId="1" hidden="1">{#N/A,#N/A,FALSE,"견적조건";#N/A,#N/A,FALSE,"산출근거"}</definedName>
    <definedName name="fdf" localSheetId="10" hidden="1">{#N/A,#N/A,FALSE,"견적조건";#N/A,#N/A,FALSE,"산출근거"}</definedName>
    <definedName name="fdf" localSheetId="25" hidden="1">{#N/A,#N/A,FALSE,"견적조건";#N/A,#N/A,FALSE,"산출근거"}</definedName>
    <definedName name="fdf" hidden="1">{#N/A,#N/A,FALSE,"견적조건";#N/A,#N/A,FALSE,"산출근거"}</definedName>
    <definedName name="fdf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z" localSheetId="23">#REF!</definedName>
    <definedName name="fdgz">#REF!</definedName>
    <definedName name="FDS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FS" localSheetId="16" hidden="1">{#N/A,#N/A,FALSE,"견적조건";#N/A,#N/A,FALSE,"산출근거"}</definedName>
    <definedName name="FDSFS" localSheetId="1" hidden="1">{#N/A,#N/A,FALSE,"견적조건";#N/A,#N/A,FALSE,"산출근거"}</definedName>
    <definedName name="FDSFS" localSheetId="10" hidden="1">{#N/A,#N/A,FALSE,"견적조건";#N/A,#N/A,FALSE,"산출근거"}</definedName>
    <definedName name="FDSFS" localSheetId="25" hidden="1">{#N/A,#N/A,FALSE,"견적조건";#N/A,#N/A,FALSE,"산출근거"}</definedName>
    <definedName name="FDSFS" hidden="1">{#N/A,#N/A,FALSE,"견적조건";#N/A,#N/A,FALSE,"산출근거"}</definedName>
    <definedName name="fdvd">#N/A</definedName>
    <definedName name="FDYR" localSheetId="19">#REF!</definedName>
    <definedName name="FDYR" localSheetId="20">#REF!</definedName>
    <definedName name="FDYR" localSheetId="23">#REF!</definedName>
    <definedName name="FDYR" localSheetId="1">#REF!</definedName>
    <definedName name="FDYR" localSheetId="6">#REF!</definedName>
    <definedName name="FDYR">#REF!</definedName>
    <definedName name="FEEL" localSheetId="23">#REF!</definedName>
    <definedName name="FEEL">#REF!</definedName>
    <definedName name="FE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19">#REF!</definedName>
    <definedName name="ff" localSheetId="20">#REF!</definedName>
    <definedName name="ff" localSheetId="23">#REF!</definedName>
    <definedName name="ff" localSheetId="1">#REF!</definedName>
    <definedName name="ff" localSheetId="6">#REF!</definedName>
    <definedName name="ff">#REF!</definedName>
    <definedName name="ff_block" localSheetId="23">#REF!</definedName>
    <definedName name="ff_block">#REF!</definedName>
    <definedName name="FF_h" localSheetId="23">#REF!</definedName>
    <definedName name="FF_h">#REF!</definedName>
    <definedName name="ff_val" localSheetId="23">#REF!</definedName>
    <definedName name="ff_val">#REF!</definedName>
    <definedName name="fff" localSheetId="19">#REF!</definedName>
    <definedName name="fff" localSheetId="20">#REF!</definedName>
    <definedName name="fff" localSheetId="23">#REF!</definedName>
    <definedName name="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>#REF!</definedName>
    <definedName name="fff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 localSheetId="23">#REF!</definedName>
    <definedName name="FG">#REF!</definedName>
    <definedName name="FGDG" localSheetId="16" hidden="1">{#N/A,#N/A,FALSE,"구조1"}</definedName>
    <definedName name="FGDG" localSheetId="1" hidden="1">{#N/A,#N/A,FALSE,"구조1"}</definedName>
    <definedName name="FGDG" localSheetId="10" hidden="1">{#N/A,#N/A,FALSE,"구조1"}</definedName>
    <definedName name="FGDG" localSheetId="25" hidden="1">{#N/A,#N/A,FALSE,"구조1"}</definedName>
    <definedName name="FGDG" hidden="1">{#N/A,#N/A,FALSE,"구조1"}</definedName>
    <definedName name="FG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" localSheetId="19">#REF!</definedName>
    <definedName name="FH" localSheetId="20">#REF!</definedName>
    <definedName name="FH" localSheetId="23">#REF!</definedName>
    <definedName name="FH">#REF!</definedName>
    <definedName name="FHFH" localSheetId="23" hidden="1">#REF!</definedName>
    <definedName name="FHFH" hidden="1">#REF!</definedName>
    <definedName name="FHFK" localSheetId="23" hidden="1">#REF!</definedName>
    <definedName name="FHFK" hidden="1">#REF!</definedName>
    <definedName name="fid">#N/A</definedName>
    <definedName name="five" localSheetId="23">#REF!</definedName>
    <definedName name="five">#REF!</definedName>
    <definedName name="fjkf">#N/A</definedName>
    <definedName name="FLEXIBLE200" localSheetId="23">#REF!</definedName>
    <definedName name="FLEXIBLE200" localSheetId="10">#REF!</definedName>
    <definedName name="FLEXIBLE200">#REF!</definedName>
    <definedName name="FLEXIBLE250" localSheetId="16">#REF!</definedName>
    <definedName name="FLEXIBLE250" localSheetId="23">#REF!</definedName>
    <definedName name="FLEXIBLE250" localSheetId="25">#REF!</definedName>
    <definedName name="FLEXIBLE250">#REF!</definedName>
    <definedName name="FLEXIBLE50" localSheetId="23">#REF!</definedName>
    <definedName name="FLEXIBLE50" localSheetId="10">#REF!</definedName>
    <definedName name="FLEXIBLE50">#REF!</definedName>
    <definedName name="FN" localSheetId="16">#REF!</definedName>
    <definedName name="FN" localSheetId="23">#REF!</definedName>
    <definedName name="FN" localSheetId="25">#REF!</definedName>
    <definedName name="FN">#REF!</definedName>
    <definedName name="FootH" localSheetId="23">#REF!</definedName>
    <definedName name="FootH" localSheetId="10">#REF!</definedName>
    <definedName name="FootH">#REF!</definedName>
    <definedName name="FormatFile">"WEB.HEAD.959.FMT"</definedName>
    <definedName name="FOUND_A" localSheetId="23">#REF!</definedName>
    <definedName name="FOUND_A">#REF!</definedName>
    <definedName name="FOUND_H" localSheetId="23">#REF!</definedName>
    <definedName name="FOUND_H">#REF!</definedName>
    <definedName name="four" localSheetId="23">#REF!</definedName>
    <definedName name="four">#REF!</definedName>
    <definedName name="Fpu" localSheetId="16">#REF!</definedName>
    <definedName name="Fpu" localSheetId="23">#REF!</definedName>
    <definedName name="Fpu" localSheetId="25">#REF!</definedName>
    <definedName name="Fpu">#REF!</definedName>
    <definedName name="Fpy" localSheetId="23">#REF!</definedName>
    <definedName name="Fpy">#REF!</definedName>
    <definedName name="frfr" localSheetId="23" hidden="1">#REF!</definedName>
    <definedName name="frfr" hidden="1">#REF!</definedName>
    <definedName name="frfrefed" localSheetId="23" hidden="1">#REF!</definedName>
    <definedName name="frfrefed" hidden="1">#REF!</definedName>
    <definedName name="frfrff" localSheetId="23" hidden="1">#REF!</definedName>
    <definedName name="frfrff" hidden="1">#REF!</definedName>
    <definedName name="FrontLen" localSheetId="23">#REF!</definedName>
    <definedName name="FrontLen" localSheetId="10">#REF!</definedName>
    <definedName name="FrontLen">#REF!</definedName>
    <definedName name="FRP" localSheetId="16">#REF!</definedName>
    <definedName name="FRP" localSheetId="23">#REF!</definedName>
    <definedName name="FRP" localSheetId="25">#REF!</definedName>
    <definedName name="FRP">#REF!</definedName>
    <definedName name="FRPFL" localSheetId="16">#REF!</definedName>
    <definedName name="FRPFL" localSheetId="23">#REF!</definedName>
    <definedName name="FRPFL">#REF!</definedName>
    <definedName name="FRP공" localSheetId="16">#REF!</definedName>
    <definedName name="FRP공" localSheetId="23">#REF!</definedName>
    <definedName name="FRP공">#REF!</definedName>
    <definedName name="fsg">#N/A</definedName>
    <definedName name="FULL" localSheetId="16" hidden="1">#REF!</definedName>
    <definedName name="FULL" localSheetId="23" hidden="1">#REF!</definedName>
    <definedName name="FULL" localSheetId="25" hidden="1">#REF!</definedName>
    <definedName name="FULL" hidden="1">#REF!</definedName>
    <definedName name="FV" localSheetId="16">#REF!</definedName>
    <definedName name="FV" localSheetId="23">#REF!</definedName>
    <definedName name="FV" localSheetId="25">#REF!</definedName>
    <definedName name="FV">#REF!</definedName>
    <definedName name="FVD" localSheetId="23">#REF!</definedName>
    <definedName name="FVD">#REF!</definedName>
    <definedName name="FX" localSheetId="23">#REF!</definedName>
    <definedName name="FX">#REF!</definedName>
    <definedName name="Fy" localSheetId="23">#REF!</definedName>
    <definedName name="Fy">#REF!</definedName>
    <definedName name="FZ" localSheetId="23">#REF!</definedName>
    <definedName name="FZ">#REF!</definedName>
    <definedName name="G" localSheetId="23">#REF!</definedName>
    <definedName name="G" localSheetId="1">#REF!</definedName>
    <definedName name="G" localSheetId="10">#REF!</definedName>
    <definedName name="G" localSheetId="6">#REF!</definedName>
    <definedName name="G">#REF!</definedName>
    <definedName name="G_m" localSheetId="23">#REF!</definedName>
    <definedName name="G_m">#REF!</definedName>
    <definedName name="G14S1" localSheetId="23">#REF!</definedName>
    <definedName name="G14S1">#REF!</definedName>
    <definedName name="G5S1" localSheetId="23">#REF!</definedName>
    <definedName name="G5S1">#REF!</definedName>
    <definedName name="GAB" localSheetId="16">#REF!</definedName>
    <definedName name="GAB" localSheetId="23">#REF!</definedName>
    <definedName name="GAB" localSheetId="10">#REF!</definedName>
    <definedName name="GAB" localSheetId="25">#REF!</definedName>
    <definedName name="GAB">#REF!</definedName>
    <definedName name="GammaS1" localSheetId="23">#REF!</definedName>
    <definedName name="GammaS1" localSheetId="10">#REF!</definedName>
    <definedName name="GammaS1">#REF!</definedName>
    <definedName name="gasket" localSheetId="16">#REF!</definedName>
    <definedName name="gasket" localSheetId="23">#REF!</definedName>
    <definedName name="gasket" localSheetId="25">#REF!</definedName>
    <definedName name="gasket">#REF!</definedName>
    <definedName name="gbc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ODE">#N/A</definedName>
    <definedName name="Gcord_blk" localSheetId="23">#REF!</definedName>
    <definedName name="Gcord_blk">#REF!</definedName>
    <definedName name="Gcord_h" localSheetId="23">#REF!</definedName>
    <definedName name="Gcord_h">#REF!</definedName>
    <definedName name="gdjhsy" localSheetId="23" hidden="1">#REF!</definedName>
    <definedName name="gdjhsy" hidden="1">#REF!</definedName>
    <definedName name="GEMCO" localSheetId="23" hidden="1">#REF!</definedName>
    <definedName name="GEMCO" hidden="1">#REF!</definedName>
    <definedName name="get_gjcode" localSheetId="23">#REF!</definedName>
    <definedName name="get_gjcode">#REF!</definedName>
    <definedName name="GEW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>#N/A</definedName>
    <definedName name="gfdgdgdf">#N/A</definedName>
    <definedName name="GF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23" hidden="1">#REF!</definedName>
    <definedName name="gfgdfg" localSheetId="1" hidden="1">#REF!</definedName>
    <definedName name="gfgdfg" hidden="1">#REF!</definedName>
    <definedName name="gfgf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gfr">#N/A</definedName>
    <definedName name="GG" localSheetId="19">#REF!</definedName>
    <definedName name="GG" localSheetId="20">#REF!</definedName>
    <definedName name="GG" localSheetId="23">#REF!</definedName>
    <definedName name="GG" localSheetId="1">#REF!</definedName>
    <definedName name="GG" localSheetId="10">#REF!</definedName>
    <definedName name="GG" localSheetId="6">#REF!</definedName>
    <definedName name="GG">#REF!</definedName>
    <definedName name="ggg" localSheetId="19">#REF!</definedName>
    <definedName name="ggg" localSheetId="20">#REF!</definedName>
    <definedName name="ggg" localSheetId="23">#REF!</definedName>
    <definedName name="ggg" localSheetId="1">#REF!</definedName>
    <definedName name="ggg" localSheetId="10">#REF!</definedName>
    <definedName name="ggg" localSheetId="6">#REF!</definedName>
    <definedName name="ggg">#REF!</definedName>
    <definedName name="GGGG" localSheetId="23">#REF!</definedName>
    <definedName name="GGGG">#REF!</definedName>
    <definedName name="ggh">#N/A</definedName>
    <definedName name="gghkhg">#REF!</definedName>
    <definedName name="GH" localSheetId="23">#REF!</definedName>
    <definedName name="GH">#REF!</definedName>
    <definedName name="ghglhgl">#REF!,#REF!</definedName>
    <definedName name="ghkghk">#REF!</definedName>
    <definedName name="ghkghkghk">#REF!</definedName>
    <definedName name="ghkhgkghk">#REF!</definedName>
    <definedName name="ghlhglhgl">#REF!</definedName>
    <definedName name="giho_blk" localSheetId="23">#REF!</definedName>
    <definedName name="giho_blk">#REF!</definedName>
    <definedName name="giho_h" localSheetId="23">#REF!</definedName>
    <definedName name="giho_h">#REF!</definedName>
    <definedName name="gjamount_top" localSheetId="23">#REF!</definedName>
    <definedName name="gjamount_top">#REF!</definedName>
    <definedName name="gjcnt_top" localSheetId="23">#REF!</definedName>
    <definedName name="gjcnt_top">#REF!</definedName>
    <definedName name="GJcord" localSheetId="23">#REF!</definedName>
    <definedName name="GJcord">#REF!</definedName>
    <definedName name="gjcord_stp" localSheetId="23">#REF!</definedName>
    <definedName name="gjcord_stp">#REF!</definedName>
    <definedName name="gjcord_top1" localSheetId="23">#REF!</definedName>
    <definedName name="gjcord_top1">#REF!</definedName>
    <definedName name="gjcord_top10" localSheetId="23">#REF!</definedName>
    <definedName name="gjcord_top10">#REF!</definedName>
    <definedName name="gjcord_top11" localSheetId="23">#REF!</definedName>
    <definedName name="gjcord_top11">#REF!</definedName>
    <definedName name="gjcord_top12" localSheetId="23">#REF!</definedName>
    <definedName name="gjcord_top12">#REF!</definedName>
    <definedName name="gjcord_top13" localSheetId="23">#REF!</definedName>
    <definedName name="gjcord_top13">#REF!</definedName>
    <definedName name="gjcord_top14" localSheetId="23">#REF!</definedName>
    <definedName name="gjcord_top14">#REF!</definedName>
    <definedName name="gjcord_top15" localSheetId="23">#REF!</definedName>
    <definedName name="gjcord_top15">#REF!</definedName>
    <definedName name="gjcord_top16" localSheetId="23">#REF!</definedName>
    <definedName name="gjcord_top16">#REF!</definedName>
    <definedName name="gjcord_top17" localSheetId="23">#REF!</definedName>
    <definedName name="gjcord_top17">#REF!</definedName>
    <definedName name="gjcord_top18" localSheetId="23">#REF!</definedName>
    <definedName name="gjcord_top18">#REF!</definedName>
    <definedName name="gjcord_top19" localSheetId="23">#REF!</definedName>
    <definedName name="gjcord_top19">#REF!</definedName>
    <definedName name="gjcord_top2" localSheetId="23">#REF!</definedName>
    <definedName name="gjcord_top2">#REF!</definedName>
    <definedName name="gjcord_top3" localSheetId="23">#REF!</definedName>
    <definedName name="gjcord_top3">#REF!</definedName>
    <definedName name="gjcord_top4" localSheetId="23">#REF!</definedName>
    <definedName name="gjcord_top4">#REF!</definedName>
    <definedName name="gjcord_top5" localSheetId="23">#REF!</definedName>
    <definedName name="gjcord_top5">#REF!</definedName>
    <definedName name="gjcord_top6" localSheetId="23">#REF!</definedName>
    <definedName name="gjcord_top6">#REF!</definedName>
    <definedName name="gjcord_top7" localSheetId="23">#REF!</definedName>
    <definedName name="gjcord_top7">#REF!</definedName>
    <definedName name="gjcord_top8" localSheetId="23">#REF!</definedName>
    <definedName name="gjcord_top8">#REF!</definedName>
    <definedName name="gjcord_top9" localSheetId="23">#REF!</definedName>
    <definedName name="gjcord_top9">#REF!</definedName>
    <definedName name="gjhd">#N/A</definedName>
    <definedName name="gjj">#N/A</definedName>
    <definedName name="gjjaro" localSheetId="23">#REF!</definedName>
    <definedName name="gjjaro">#REF!</definedName>
    <definedName name="gjname" localSheetId="23">#REF!</definedName>
    <definedName name="gjname">#REF!</definedName>
    <definedName name="GJname_h" localSheetId="23">#REF!</definedName>
    <definedName name="GJname_h">#REF!</definedName>
    <definedName name="gjnamedata" localSheetId="23">#REF!</definedName>
    <definedName name="gjnamedata">#REF!</definedName>
    <definedName name="gjnamedata1" localSheetId="23">#REF!</definedName>
    <definedName name="gjnamedata1">#REF!</definedName>
    <definedName name="gjnamedata2" localSheetId="23">#REF!</definedName>
    <definedName name="gjnamedata2">#REF!</definedName>
    <definedName name="gjnamedata3" localSheetId="23">#REF!</definedName>
    <definedName name="gjnamedata3">#REF!</definedName>
    <definedName name="gjnamedata4" localSheetId="23">#REF!</definedName>
    <definedName name="gjnamedata4">#REF!</definedName>
    <definedName name="gjnomu" localSheetId="23">#REF!</definedName>
    <definedName name="gjnomu">#REF!</definedName>
    <definedName name="gjnomudanga" localSheetId="23">#REF!</definedName>
    <definedName name="gjnomudanga">#REF!</definedName>
    <definedName name="gjrate" localSheetId="23">#REF!</definedName>
    <definedName name="gjrate">#REF!</definedName>
    <definedName name="GJto" localSheetId="23">#REF!</definedName>
    <definedName name="GJto">#REF!</definedName>
    <definedName name="gjtotal1" localSheetId="23">#REF!</definedName>
    <definedName name="gjtotal1">#REF!</definedName>
    <definedName name="GM" localSheetId="19">#REF!</definedName>
    <definedName name="GM" localSheetId="20">#REF!</definedName>
    <definedName name="GM" localSheetId="23">#REF!</definedName>
    <definedName name="GM" localSheetId="1">#REF!</definedName>
    <definedName name="GM" localSheetId="10">#REF!</definedName>
    <definedName name="GM" localSheetId="6">#REF!</definedName>
    <definedName name="GM">#REF!</definedName>
    <definedName name="GO" localSheetId="23">#REF!</definedName>
    <definedName name="GO">#REF!</definedName>
    <definedName name="GPRIC">#N/A</definedName>
    <definedName name="grew" localSheetId="23" hidden="1">#REF!</definedName>
    <definedName name="grew" localSheetId="1" hidden="1">#REF!</definedName>
    <definedName name="grew" hidden="1">#REF!</definedName>
    <definedName name="group1" localSheetId="23">#REF!</definedName>
    <definedName name="group1" localSheetId="1">#REF!</definedName>
    <definedName name="group1" localSheetId="6">#REF!</definedName>
    <definedName name="group1">#REF!</definedName>
    <definedName name="GrphActSales" localSheetId="23">#REF!</definedName>
    <definedName name="GrphActSales">#REF!</definedName>
    <definedName name="GrphActStk" localSheetId="23">#REF!</definedName>
    <definedName name="GrphActStk">#REF!</definedName>
    <definedName name="GrphPlanSales" localSheetId="23">#REF!</definedName>
    <definedName name="GrphPlanSales">#REF!</definedName>
    <definedName name="GrphTgtStk" localSheetId="23">#REF!</definedName>
    <definedName name="GrphTgtStk">#REF!</definedName>
    <definedName name="GT" localSheetId="23">#REF!</definedName>
    <definedName name="GT">#REF!</definedName>
    <definedName name="gtgt" localSheetId="23" hidden="1">#REF!</definedName>
    <definedName name="gtgt" hidden="1">#REF!</definedName>
    <definedName name="gthyhy" localSheetId="23" hidden="1">#REF!</definedName>
    <definedName name="gthyhy" hidden="1">#REF!</definedName>
    <definedName name="GuBae" localSheetId="23">#REF!</definedName>
    <definedName name="GuBae">#REF!</definedName>
    <definedName name="GUBUN">#N/A</definedName>
    <definedName name="GuidText" localSheetId="23">#REF!</definedName>
    <definedName name="GuidText" localSheetId="1">#REF!</definedName>
    <definedName name="GuidText" localSheetId="10">#REF!</definedName>
    <definedName name="GuidText" localSheetId="6">#REF!</definedName>
    <definedName name="GuidText">#REF!</definedName>
    <definedName name="G견적" localSheetId="16" hidden="1">{#N/A,#N/A,TRUE,"손익보고"}</definedName>
    <definedName name="G견적" localSheetId="1" hidden="1">{#N/A,#N/A,TRUE,"손익보고"}</definedName>
    <definedName name="G견적" localSheetId="10" hidden="1">{#N/A,#N/A,TRUE,"손익보고"}</definedName>
    <definedName name="G견적" localSheetId="6" hidden="1">{#N/A,#N/A,TRUE,"손익보고"}</definedName>
    <definedName name="G견적" localSheetId="25" hidden="1">{#N/A,#N/A,TRUE,"손익보고"}</definedName>
    <definedName name="G견적" hidden="1">{#N/A,#N/A,TRUE,"손익보고"}</definedName>
    <definedName name="H" localSheetId="23">#REF!</definedName>
    <definedName name="H">#REF!</definedName>
    <definedName name="H.1" localSheetId="16">#REF!</definedName>
    <definedName name="H.1" localSheetId="23">#REF!</definedName>
    <definedName name="H.1" localSheetId="25">#REF!</definedName>
    <definedName name="H.1">#REF!</definedName>
    <definedName name="H.10" localSheetId="23">#REF!</definedName>
    <definedName name="H.10">#REF!</definedName>
    <definedName name="H.2" localSheetId="23">#REF!</definedName>
    <definedName name="H.2">#REF!</definedName>
    <definedName name="H.3" localSheetId="23">#REF!</definedName>
    <definedName name="H.3">#REF!</definedName>
    <definedName name="H.4" localSheetId="23">#REF!</definedName>
    <definedName name="H.4">#REF!</definedName>
    <definedName name="H.5" localSheetId="23">#REF!</definedName>
    <definedName name="H.5">#REF!</definedName>
    <definedName name="H.6" localSheetId="23">#REF!</definedName>
    <definedName name="H.6">#REF!</definedName>
    <definedName name="H.7" localSheetId="23">#REF!</definedName>
    <definedName name="H.7">#REF!</definedName>
    <definedName name="H.8" localSheetId="23">#REF!</definedName>
    <definedName name="H.8">#REF!</definedName>
    <definedName name="H.9" localSheetId="23">#REF!</definedName>
    <definedName name="H.9">#REF!</definedName>
    <definedName name="H.TOTAL." localSheetId="23">#REF!</definedName>
    <definedName name="H.TOTAL.">#REF!</definedName>
    <definedName name="H.TOTAL.." localSheetId="23">#REF!</definedName>
    <definedName name="H.TOTAL..">#REF!</definedName>
    <definedName name="H_1" localSheetId="23">#REF!</definedName>
    <definedName name="H_1">#REF!</definedName>
    <definedName name="H_2" localSheetId="23">#REF!</definedName>
    <definedName name="H_2">#REF!</definedName>
    <definedName name="h_3" localSheetId="23">#REF!</definedName>
    <definedName name="h_3">#REF!</definedName>
    <definedName name="h_pile" localSheetId="23">#REF!</definedName>
    <definedName name="h_pile">#REF!</definedName>
    <definedName name="h_pile1e" localSheetId="23">#REF!</definedName>
    <definedName name="h_pile1e">#REF!</definedName>
    <definedName name="h_pile2e" localSheetId="23">#REF!</definedName>
    <definedName name="h_pile2e">#REF!</definedName>
    <definedName name="h_pileea" localSheetId="16">#REF!</definedName>
    <definedName name="h_pileea" localSheetId="23">#REF!</definedName>
    <definedName name="h_pileea" localSheetId="25">#REF!</definedName>
    <definedName name="h_pileea">#REF!</definedName>
    <definedName name="h_water" localSheetId="16">#REF!</definedName>
    <definedName name="h_water" localSheetId="23">#REF!</definedName>
    <definedName name="h_water" localSheetId="25">#REF!</definedName>
    <definedName name="h_water">#REF!</definedName>
    <definedName name="h_water1" localSheetId="16">#REF!</definedName>
    <definedName name="h_water1" localSheetId="23">#REF!</definedName>
    <definedName name="h_water1" localSheetId="25">#REF!</definedName>
    <definedName name="h_water1">#REF!</definedName>
    <definedName name="H10000000" localSheetId="16">#REF!</definedName>
    <definedName name="H10000000" localSheetId="23">#REF!</definedName>
    <definedName name="H10000000" localSheetId="25">#REF!</definedName>
    <definedName name="H10000000">#REF!</definedName>
    <definedName name="H13." localSheetId="23">#REF!</definedName>
    <definedName name="H13.">#REF!</definedName>
    <definedName name="H13.." localSheetId="23">#REF!</definedName>
    <definedName name="H13..">#REF!</definedName>
    <definedName name="H16." localSheetId="23">#REF!</definedName>
    <definedName name="H16.">#REF!</definedName>
    <definedName name="H16.." localSheetId="23">#REF!</definedName>
    <definedName name="H16..">#REF!</definedName>
    <definedName name="H19." localSheetId="23">#REF!</definedName>
    <definedName name="H19.">#REF!</definedName>
    <definedName name="H19.." localSheetId="23">#REF!</definedName>
    <definedName name="H19..">#REF!</definedName>
    <definedName name="H1C" localSheetId="23">#REF!</definedName>
    <definedName name="H1C">#REF!</definedName>
    <definedName name="H1D" localSheetId="23">#REF!</definedName>
    <definedName name="H1D">#REF!</definedName>
    <definedName name="H1H" localSheetId="23">#REF!</definedName>
    <definedName name="H1H">#REF!</definedName>
    <definedName name="H1L" localSheetId="23">#REF!</definedName>
    <definedName name="H1L">#REF!</definedName>
    <definedName name="H1R" localSheetId="23">#REF!</definedName>
    <definedName name="H1R">#REF!</definedName>
    <definedName name="H1WL" localSheetId="23">#REF!</definedName>
    <definedName name="H1WL">#REF!</definedName>
    <definedName name="H1WR" localSheetId="23">#REF!</definedName>
    <definedName name="H1WR">#REF!</definedName>
    <definedName name="H22." localSheetId="23">#REF!</definedName>
    <definedName name="H22.">#REF!</definedName>
    <definedName name="H22.." localSheetId="23">#REF!</definedName>
    <definedName name="H22..">#REF!</definedName>
    <definedName name="H25." localSheetId="23">#REF!</definedName>
    <definedName name="H25.">#REF!</definedName>
    <definedName name="H25.." localSheetId="23">#REF!</definedName>
    <definedName name="H25..">#REF!</definedName>
    <definedName name="H29." localSheetId="23">#REF!</definedName>
    <definedName name="H29.">#REF!</definedName>
    <definedName name="H29.." localSheetId="23">#REF!</definedName>
    <definedName name="H29..">#REF!</definedName>
    <definedName name="H2C" localSheetId="23">#REF!</definedName>
    <definedName name="H2C">#REF!</definedName>
    <definedName name="H2D" localSheetId="23">#REF!</definedName>
    <definedName name="H2D">#REF!</definedName>
    <definedName name="H2H" localSheetId="23">#REF!</definedName>
    <definedName name="H2H">#REF!</definedName>
    <definedName name="H2L" localSheetId="23">#REF!</definedName>
    <definedName name="H2L">#REF!</definedName>
    <definedName name="H2R" localSheetId="23">#REF!</definedName>
    <definedName name="H2R">#REF!</definedName>
    <definedName name="H2WL" localSheetId="23">#REF!</definedName>
    <definedName name="H2WL">#REF!</definedName>
    <definedName name="H2WR" localSheetId="23">#REF!</definedName>
    <definedName name="H2WR">#REF!</definedName>
    <definedName name="H3H" localSheetId="23">#REF!</definedName>
    <definedName name="H3H">#REF!</definedName>
    <definedName name="H3L" localSheetId="23">#REF!</definedName>
    <definedName name="H3L">#REF!</definedName>
    <definedName name="H3R" localSheetId="23">#REF!</definedName>
    <definedName name="H3R">#REF!</definedName>
    <definedName name="H3WL" localSheetId="23">#REF!</definedName>
    <definedName name="H3WL">#REF!</definedName>
    <definedName name="H3WR" localSheetId="23">#REF!</definedName>
    <definedName name="H3WR">#REF!</definedName>
    <definedName name="H4H" localSheetId="23">#REF!</definedName>
    <definedName name="H4H">#REF!</definedName>
    <definedName name="H4L" localSheetId="23">#REF!</definedName>
    <definedName name="H4L">#REF!</definedName>
    <definedName name="H4R" localSheetId="23">#REF!</definedName>
    <definedName name="H4R">#REF!</definedName>
    <definedName name="H5L" localSheetId="23">#REF!</definedName>
    <definedName name="H5L">#REF!</definedName>
    <definedName name="H5R" localSheetId="23">#REF!</definedName>
    <definedName name="H5R">#REF!</definedName>
    <definedName name="H6L" localSheetId="23">#REF!</definedName>
    <definedName name="H6L">#REF!</definedName>
    <definedName name="H6R" localSheetId="23">#REF!</definedName>
    <definedName name="H6R">#REF!</definedName>
    <definedName name="H7L" localSheetId="23">#REF!</definedName>
    <definedName name="H7L">#REF!</definedName>
    <definedName name="H7R" localSheetId="23">#REF!</definedName>
    <definedName name="H7R">#REF!</definedName>
    <definedName name="H9A" localSheetId="23">#REF!</definedName>
    <definedName name="H9A">#REF!</definedName>
    <definedName name="HA" localSheetId="23">#REF!</definedName>
    <definedName name="ha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>#REF!</definedName>
    <definedName name="HAC" localSheetId="19">#REF!</definedName>
    <definedName name="HAC" localSheetId="20">#REF!</definedName>
    <definedName name="HAC" localSheetId="23">#REF!</definedName>
    <definedName name="HAC" localSheetId="1">#REF!</definedName>
    <definedName name="HAC" localSheetId="6">#REF!</definedName>
    <definedName name="HAC">#REF!</definedName>
    <definedName name="HAF">#N/A</definedName>
    <definedName name="han" localSheetId="23" hidden="1">#REF!</definedName>
    <definedName name="han" localSheetId="1" hidden="1">#REF!</definedName>
    <definedName name="han" hidden="1">#REF!</definedName>
    <definedName name="HANGER" localSheetId="23">#REF!</definedName>
    <definedName name="HANGER">#REF!</definedName>
    <definedName name="HANGER250" localSheetId="23">#REF!</definedName>
    <definedName name="HANGER250">#REF!</definedName>
    <definedName name="HANGER300" localSheetId="23">#REF!</definedName>
    <definedName name="HANGER300">#REF!</definedName>
    <definedName name="HANGER350" localSheetId="23">#REF!</definedName>
    <definedName name="HANGER350">#REF!</definedName>
    <definedName name="HANGERA" localSheetId="23">#REF!</definedName>
    <definedName name="HANGERA">#REF!</definedName>
    <definedName name="HANGERB" localSheetId="23">#REF!</definedName>
    <definedName name="HANGERB">#REF!</definedName>
    <definedName name="happy" localSheetId="16" hidden="1">{"'7'!$B$15:$D$32"}</definedName>
    <definedName name="happy" localSheetId="1" hidden="1">{"'7'!$B$15:$D$32"}</definedName>
    <definedName name="happy" localSheetId="10" hidden="1">{"'7'!$B$15:$D$32"}</definedName>
    <definedName name="happy" localSheetId="6" hidden="1">{"'7'!$B$15:$D$32"}</definedName>
    <definedName name="happy" localSheetId="25" hidden="1">{"'7'!$B$15:$D$32"}</definedName>
    <definedName name="happy" hidden="1">{"'7'!$B$15:$D$32"}</definedName>
    <definedName name="hardwar" localSheetId="23" hidden="1">#REF!</definedName>
    <definedName name="hardwar" hidden="1">#REF!</definedName>
    <definedName name="HB" localSheetId="19">#REF!</definedName>
    <definedName name="HB" localSheetId="20">#REF!</definedName>
    <definedName name="HB" localSheetId="23">#REF!</definedName>
    <definedName name="HB">#REF!</definedName>
    <definedName name="HBV">#N/A</definedName>
    <definedName name="HC" localSheetId="23">#REF!</definedName>
    <definedName name="HC">#REF!</definedName>
    <definedName name="HCR">#N/A</definedName>
    <definedName name="HD" localSheetId="19">#REF!</definedName>
    <definedName name="HD" localSheetId="20">#REF!</definedName>
    <definedName name="HD" localSheetId="23">#REF!</definedName>
    <definedName name="HD">#REF!</definedName>
    <definedName name="hdehd" localSheetId="16" hidden="1">#REF!</definedName>
    <definedName name="hdehd" localSheetId="23" hidden="1">#REF!</definedName>
    <definedName name="hdehd" localSheetId="25" hidden="1">#REF!</definedName>
    <definedName name="hdehd" hidden="1">#REF!</definedName>
    <definedName name="HDGBG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>#N/A</definedName>
    <definedName name="HE" localSheetId="23">#REF!</definedName>
    <definedName name="HE">#REF!</definedName>
    <definedName name="HERE" localSheetId="16" hidden="1">{#N/A,#N/A,TRUE,"손익보고"}</definedName>
    <definedName name="HERE" localSheetId="1" hidden="1">{#N/A,#N/A,TRUE,"손익보고"}</definedName>
    <definedName name="HERE" localSheetId="10" hidden="1">{#N/A,#N/A,TRUE,"손익보고"}</definedName>
    <definedName name="HERE" localSheetId="6" hidden="1">{#N/A,#N/A,TRUE,"손익보고"}</definedName>
    <definedName name="HERE" localSheetId="25" hidden="1">{#N/A,#N/A,TRUE,"손익보고"}</definedName>
    <definedName name="HERE" hidden="1">{#N/A,#N/A,TRUE,"손익보고"}</definedName>
    <definedName name="HF" localSheetId="23">#REF!</definedName>
    <definedName name="HF">#REF!</definedName>
    <definedName name="hg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localSheetId="19">#REF!</definedName>
    <definedName name="hh" localSheetId="20">#REF!</definedName>
    <definedName name="hh" localSheetId="23">#REF!</definedName>
    <definedName name="hh" localSheetId="1">#REF!</definedName>
    <definedName name="hh" localSheetId="6">#REF!</definedName>
    <definedName name="hh">#REF!</definedName>
    <definedName name="HHAF">#N/A</definedName>
    <definedName name="hhh" localSheetId="23">#REF!</definedName>
    <definedName name="hhh" localSheetId="5">#REF!</definedName>
    <definedName name="hhh" localSheetId="8">#REF!</definedName>
    <definedName name="H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9">#REF!</definedName>
    <definedName name="hhh">#REF!</definedName>
    <definedName name="hhhh" localSheetId="16" hidden="1">#REF!</definedName>
    <definedName name="hhhh" localSheetId="23" hidden="1">#REF!</definedName>
    <definedName name="hhhh" localSheetId="25" hidden="1">#REF!</definedName>
    <definedName name="hhhh" hidden="1">#REF!</definedName>
    <definedName name="hhhhhh" localSheetId="23" hidden="1">#REF!</definedName>
    <definedName name="hhhhhh" hidden="1">#REF!</definedName>
    <definedName name="HHHHHHHHHHHHHHHHHHHHHHHH" localSheetId="19">#REF!</definedName>
    <definedName name="HHHHHHHHHHHHHHHHHHHHHHHH" localSheetId="20">#REF!</definedName>
    <definedName name="HHHHHHHHHHHHHHHHHHHHHHHH" localSheetId="23">#REF!</definedName>
    <definedName name="HHHHHHHHHHHHHHHHHHHHHHHH" localSheetId="1">#REF!</definedName>
    <definedName name="HHHHHHHHHHHHHHHHHHHHHHHH" localSheetId="6">#REF!</definedName>
    <definedName name="HHHHHHHHHHHHHHHHHHHHHHHH">#REF!</definedName>
    <definedName name="HHMF">#N/A</definedName>
    <definedName name="hjhj" localSheetId="23" hidden="1">#REF!</definedName>
    <definedName name="hjhj" hidden="1">#REF!</definedName>
    <definedName name="HL" localSheetId="23">#REF!</definedName>
    <definedName name="HL">#REF!</definedName>
    <definedName name="HMF">#N/A</definedName>
    <definedName name="HMHM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#N/A</definedName>
    <definedName name="HP" localSheetId="23">#REF!</definedName>
    <definedName name="HP">#REF!</definedName>
    <definedName name="HPP" localSheetId="19">#REF!</definedName>
    <definedName name="HPP" localSheetId="20">#REF!</definedName>
    <definedName name="HPP" localSheetId="23">#REF!</definedName>
    <definedName name="HPP" localSheetId="1">#REF!</definedName>
    <definedName name="HPP" localSheetId="6">#REF!</definedName>
    <definedName name="HPP">#REF!</definedName>
    <definedName name="HPUMP">#N/A</definedName>
    <definedName name="HR" localSheetId="23">#REF!</definedName>
    <definedName name="HR">#REF!</definedName>
    <definedName name="HS" localSheetId="23">#REF!</definedName>
    <definedName name="HS">#REF!</definedName>
    <definedName name="HSH" localSheetId="23">#REF!</definedName>
    <definedName name="HSH">#REF!</definedName>
    <definedName name="HSO" localSheetId="23">#REF!</definedName>
    <definedName name="HSO">#REF!</definedName>
    <definedName name="HSV">#N/A</definedName>
    <definedName name="HT" localSheetId="19">#REF!</definedName>
    <definedName name="HT" localSheetId="20">#REF!</definedName>
    <definedName name="HT" localSheetId="23">#REF!</definedName>
    <definedName name="HT">#REF!</definedName>
    <definedName name="HTHT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16" hidden="1">{"'도면'!$G$62:$H$63","'도면'!$G$62:$H$63"}</definedName>
    <definedName name="HTML_Control" localSheetId="1" hidden="1">{"'도면'!$G$62:$H$63","'도면'!$G$62:$H$63"}</definedName>
    <definedName name="HTML_Control" localSheetId="10" hidden="1">{"'도면'!$G$62:$H$63","'도면'!$G$62:$H$63"}</definedName>
    <definedName name="HTML_Control" localSheetId="6" hidden="1">{"'도면'!$G$62:$H$63","'도면'!$G$62:$H$63"}</definedName>
    <definedName name="HTML_Control" localSheetId="25" hidden="1">{"'도면'!$G$62:$H$63","'도면'!$G$62:$H$63"}</definedName>
    <definedName name="HTML_Control" hidden="1">{"'도면'!$G$62:$H$63","'도면'!$G$62:$H$63"}</definedName>
    <definedName name="html_control2" localSheetId="16" hidden="1">{"'관경확장'!$A$79:$M$98","'관경확장'!$A$54:$M$78"}</definedName>
    <definedName name="html_control2" localSheetId="1" hidden="1">{"'관경확장'!$A$79:$M$98","'관경확장'!$A$54:$M$78"}</definedName>
    <definedName name="html_control2" localSheetId="10" hidden="1">{"'관경확장'!$A$79:$M$98","'관경확장'!$A$54:$M$78"}</definedName>
    <definedName name="html_control2" localSheetId="6" hidden="1">{"'관경확장'!$A$79:$M$98","'관경확장'!$A$54:$M$78"}</definedName>
    <definedName name="html_control2" localSheetId="25" hidden="1">{"'관경확장'!$A$79:$M$98","'관경확장'!$A$54:$M$78"}</definedName>
    <definedName name="html_control2" hidden="1">{"'관경확장'!$A$79:$M$98","'관경확장'!$A$54:$M$78"}</definedName>
    <definedName name="HTML_Description" hidden="1">""</definedName>
    <definedName name="HTML_Email" hidden="1">""</definedName>
    <definedName name="HTML_Header" localSheetId="1" hidden="1">"도면"</definedName>
    <definedName name="HTML_Header" hidden="1">"도면"</definedName>
    <definedName name="HTML_LastUpdate" localSheetId="1" hidden="1">"99-02-01"</definedName>
    <definedName name="HTML_LastUpdate" hidden="1">"99-02-01"</definedName>
    <definedName name="HTML_LineAfter" hidden="1">FALSE</definedName>
    <definedName name="HTML_LineBefore" hidden="1">FALSE</definedName>
    <definedName name="HTML_Name" localSheetId="1" hidden="1">"TriGem"</definedName>
    <definedName name="HTML_Name" hidden="1">"TriGem"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1" hidden="1">"C:\토목\MyHTML.htm"</definedName>
    <definedName name="HTML_PathFile" hidden="1">"C:\토목\MyHTML.htm"</definedName>
    <definedName name="HTML_PathTemplate" hidden="1">"C:\USERS\JHW\Kwangju\Distribution-Analysis\HTMLTemp.htm"</definedName>
    <definedName name="HTML_Title" localSheetId="1" hidden="1">"변실증고"</definedName>
    <definedName name="HTML_Title" hidden="1">"변실증고"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unch" localSheetId="23">#REF!</definedName>
    <definedName name="hunch">#REF!</definedName>
    <definedName name="huncw" localSheetId="23">#REF!</definedName>
    <definedName name="huncw">#REF!</definedName>
    <definedName name="hunph" localSheetId="23">#REF!</definedName>
    <definedName name="hunph">#REF!</definedName>
    <definedName name="hunpw" localSheetId="23">#REF!</definedName>
    <definedName name="hunpw">#REF!</definedName>
    <definedName name="HVAFP">#N/A</definedName>
    <definedName name="HVMF">#N/A</definedName>
    <definedName name="HWEI">#N/A</definedName>
    <definedName name="HWL" localSheetId="23">#REF!</definedName>
    <definedName name="HWL">#REF!</definedName>
    <definedName name="HWR" localSheetId="23">#REF!</definedName>
    <definedName name="HWR">#REF!</definedName>
    <definedName name="HW설치사001" localSheetId="23">#REF!</definedName>
    <definedName name="HW설치사001">#REF!</definedName>
    <definedName name="HW설치사002" localSheetId="23">#REF!</definedName>
    <definedName name="HW설치사002">#REF!</definedName>
    <definedName name="HW설치사011" localSheetId="23">#REF!</definedName>
    <definedName name="HW설치사011">#REF!</definedName>
    <definedName name="HW설치사982" localSheetId="23">#REF!</definedName>
    <definedName name="HW설치사982">#REF!</definedName>
    <definedName name="HW설치사991" localSheetId="23">#REF!</definedName>
    <definedName name="HW설치사991">#REF!</definedName>
    <definedName name="HW설치사992" localSheetId="23">#REF!</definedName>
    <definedName name="HW설치사992">#REF!</definedName>
    <definedName name="HW시험사001" localSheetId="23">#REF!</definedName>
    <definedName name="HW시험사001">#REF!</definedName>
    <definedName name="HW시험사002" localSheetId="23">#REF!</definedName>
    <definedName name="HW시험사002">#REF!</definedName>
    <definedName name="HW시험사011" localSheetId="23">#REF!</definedName>
    <definedName name="HW시험사011">#REF!</definedName>
    <definedName name="HW시험사982" localSheetId="23">#REF!</definedName>
    <definedName name="HW시험사982">#REF!</definedName>
    <definedName name="HW시험사991" localSheetId="23">#REF!</definedName>
    <definedName name="HW시험사991">#REF!</definedName>
    <definedName name="HW시험사992" localSheetId="23">#REF!</definedName>
    <definedName name="HW시험사992">#REF!</definedName>
    <definedName name="H할" localSheetId="23">#REF!</definedName>
    <definedName name="H할">#REF!</definedName>
    <definedName name="i" localSheetId="19">#REF!</definedName>
    <definedName name="i" localSheetId="20">#REF!</definedName>
    <definedName name="i" localSheetId="23">#REF!</definedName>
    <definedName name="i" localSheetId="1">#REF!</definedName>
    <definedName name="i" localSheetId="6">#REF!</definedName>
    <definedName name="i">#REF!</definedName>
    <definedName name="I_3._PVC_DUCT_설치공사" localSheetId="23">#REF!</definedName>
    <definedName name="I_3._PVC_DUCT_설치공사">#REF!</definedName>
    <definedName name="I_BEAM" localSheetId="16">#REF!</definedName>
    <definedName name="I_BEAM" localSheetId="23">#REF!</definedName>
    <definedName name="I_BEAM" localSheetId="25">#REF!</definedName>
    <definedName name="I_BEAM">#REF!</definedName>
    <definedName name="I_EA" localSheetId="23">#REF!</definedName>
    <definedName name="I_EA">#REF!</definedName>
    <definedName name="i_start" localSheetId="23">#REF!</definedName>
    <definedName name="i_start">#REF!</definedName>
    <definedName name="i_val" localSheetId="23">#REF!</definedName>
    <definedName name="i_val">#REF!</definedName>
    <definedName name="ID" localSheetId="19">#REF!</definedName>
    <definedName name="ID" localSheetId="20">#REF!</definedName>
    <definedName name="ID" localSheetId="23">#REF!</definedName>
    <definedName name="ID" localSheetId="1">#REF!</definedName>
    <definedName name="ID" localSheetId="6">#REF!</definedName>
    <definedName name="ID">#REF!</definedName>
    <definedName name="IELWSALES" localSheetId="16">#REF!</definedName>
    <definedName name="IELWSALES" localSheetId="23">#REF!</definedName>
    <definedName name="IELWSALES" localSheetId="25">#REF!</definedName>
    <definedName name="IELWSALES">#REF!</definedName>
    <definedName name="IELYSALES" localSheetId="23">#REF!</definedName>
    <definedName name="IELYSALES">#REF!</definedName>
    <definedName name="IEPLANSALES" localSheetId="23">#REF!</definedName>
    <definedName name="IEPLANSALES">#REF!</definedName>
    <definedName name="IESP" localSheetId="23">#REF!</definedName>
    <definedName name="IESP">#REF!</definedName>
    <definedName name="ii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_val" localSheetId="23">#REF!</definedName>
    <definedName name="ii_val">#REF!</definedName>
    <definedName name="iii" localSheetId="23">#REF!</definedName>
    <definedName name="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>#REF!</definedName>
    <definedName name="iiii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IIIIIIIIIIIIIIIIIIIIIII" localSheetId="19">#REF!</definedName>
    <definedName name="IIIIIIIIIIIIIIIIIIIIIIIIIIIIIII" localSheetId="20">#REF!</definedName>
    <definedName name="IIIIIIIIIIIIIIIIIIIIIIIIIIIIIII" localSheetId="23">#REF!</definedName>
    <definedName name="IIIIIIIIIIIIIIIIIIIIIIIIIIIIIII" localSheetId="1">#REF!</definedName>
    <definedName name="IIIIIIIIIIIIIIIIIIIIIIIIIIIIIII" localSheetId="6">#REF!</definedName>
    <definedName name="IIIIIIIIIIIIIIIIIIIIIIIIIIIIIII">#REF!</definedName>
    <definedName name="iiu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_cod_blk" localSheetId="23">#REF!</definedName>
    <definedName name="ij_cod_blk" localSheetId="10">#REF!</definedName>
    <definedName name="ij_cod_blk">#REF!</definedName>
    <definedName name="il" localSheetId="16">#REF!</definedName>
    <definedName name="il" localSheetId="23">#REF!</definedName>
    <definedName name="il" localSheetId="25">#REF!</definedName>
    <definedName name="il">#REF!</definedName>
    <definedName name="ilch" localSheetId="23">#REF!</definedName>
    <definedName name="ilch">#REF!</definedName>
    <definedName name="INDEX" localSheetId="19">#REF!</definedName>
    <definedName name="INDEX" localSheetId="20">#REF!</definedName>
    <definedName name="INDEX" localSheetId="23">#REF!</definedName>
    <definedName name="INDEX" localSheetId="1">#REF!</definedName>
    <definedName name="INDEX" localSheetId="6">#REF!</definedName>
    <definedName name="INDEX">#REF!</definedName>
    <definedName name="IntFreeCred" localSheetId="23">#REF!</definedName>
    <definedName name="IntFreeCred">#REF!</definedName>
    <definedName name="INTPUT" localSheetId="23">#REF!</definedName>
    <definedName name="INTPUT">#REF!</definedName>
    <definedName name="INTPUTDATA" localSheetId="23">#REF!</definedName>
    <definedName name="INTPUTDATA">#REF!</definedName>
    <definedName name="io">#N/A</definedName>
    <definedName name="Is_Actr" localSheetId="23">#REF!</definedName>
    <definedName name="Is_Actr">#REF!</definedName>
    <definedName name="isactirate" localSheetId="23">#REF!</definedName>
    <definedName name="isactirate">#REF!</definedName>
    <definedName name="ISO_정렬">#N/A</definedName>
    <definedName name="ITNUM">#N/A</definedName>
    <definedName name="itrirt">#REF!</definedName>
    <definedName name="iu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_check" localSheetId="23">#REF!</definedName>
    <definedName name="iv_check" localSheetId="10">#REF!</definedName>
    <definedName name="iv_check">#REF!</definedName>
    <definedName name="iv_check2" localSheetId="23">#REF!</definedName>
    <definedName name="iv_check2" localSheetId="10">#REF!</definedName>
    <definedName name="iv_check2">#REF!</definedName>
    <definedName name="ix_v" localSheetId="23">#REF!</definedName>
    <definedName name="ix_v" localSheetId="10">#REF!</definedName>
    <definedName name="ix_v">#REF!</definedName>
    <definedName name="iy_v" localSheetId="23">#REF!</definedName>
    <definedName name="iy_v" localSheetId="10">#REF!</definedName>
    <definedName name="iy_v">#REF!</definedName>
    <definedName name="J" localSheetId="19">#REF!</definedName>
    <definedName name="J" localSheetId="20">#REF!</definedName>
    <definedName name="J" localSheetId="23">#REF!</definedName>
    <definedName name="j" localSheetId="1" hidden="1">#REF!</definedName>
    <definedName name="J" localSheetId="10">#REF!</definedName>
    <definedName name="j" localSheetId="6" hidden="1">#REF!</definedName>
    <definedName name="J" localSheetId="25">#REF!</definedName>
    <definedName name="J">#REF!</definedName>
    <definedName name="J_1" localSheetId="16">#REF!</definedName>
    <definedName name="J_1" localSheetId="23">#REF!</definedName>
    <definedName name="J_1" localSheetId="25">#REF!</definedName>
    <definedName name="J_1">#REF!</definedName>
    <definedName name="j_val" localSheetId="23">#REF!</definedName>
    <definedName name="j_val">#REF!</definedName>
    <definedName name="j1_e" localSheetId="23">#REF!</definedName>
    <definedName name="j1_e">#REF!</definedName>
    <definedName name="j1_ea" localSheetId="23">#REF!</definedName>
    <definedName name="j1_ea">#REF!</definedName>
    <definedName name="JA" localSheetId="16">#REF!</definedName>
    <definedName name="JA" localSheetId="19">#REF!</definedName>
    <definedName name="JA" localSheetId="20">#REF!</definedName>
    <definedName name="JA" localSheetId="23">#REF!</definedName>
    <definedName name="JA" localSheetId="1">#REF!</definedName>
    <definedName name="JA" localSheetId="10">#REF!</definedName>
    <definedName name="JA" localSheetId="6">#REF!</definedName>
    <definedName name="JA">#REF!</definedName>
    <definedName name="JACK" localSheetId="16">#REF!</definedName>
    <definedName name="JACK" localSheetId="23">#REF!</definedName>
    <definedName name="JACK" localSheetId="25">#REF!</definedName>
    <definedName name="JACK">#REF!</definedName>
    <definedName name="jack_ea" localSheetId="23">#REF!</definedName>
    <definedName name="jack_ea">#REF!</definedName>
    <definedName name="jerwtiei">#REF!</definedName>
    <definedName name="jg" localSheetId="16" hidden="1">{#N/A,#N/A,FALSE,"부대2"}</definedName>
    <definedName name="jg" localSheetId="1" hidden="1">{#N/A,#N/A,FALSE,"부대2"}</definedName>
    <definedName name="jg" localSheetId="10" hidden="1">{#N/A,#N/A,FALSE,"부대2"}</definedName>
    <definedName name="jg" localSheetId="25" hidden="1">{#N/A,#N/A,FALSE,"부대2"}</definedName>
    <definedName name="jg" hidden="1">{#N/A,#N/A,FALSE,"부대2"}</definedName>
    <definedName name="JH" localSheetId="23">#REF!</definedName>
    <definedName name="JH">#REF!</definedName>
    <definedName name="JHFFV" localSheetId="23">#REF!</definedName>
    <definedName name="JHFFV">#REF!</definedName>
    <definedName name="JHG">#N/A</definedName>
    <definedName name="jhjhjh" localSheetId="23" hidden="1">#REF!</definedName>
    <definedName name="jhjhjh" hidden="1">#REF!</definedName>
    <definedName name="jhjyg">#N/A</definedName>
    <definedName name="JHMKHJ">#N/A</definedName>
    <definedName name="JHY">#N/A</definedName>
    <definedName name="JHYK" localSheetId="23">#REF!</definedName>
    <definedName name="JHYK">#REF!</definedName>
    <definedName name="JHYKI" localSheetId="23">#REF!</definedName>
    <definedName name="JHYKI">#REF!</definedName>
    <definedName name="JHYKIN" localSheetId="23">#REF!</definedName>
    <definedName name="JHYKIN">#REF!</definedName>
    <definedName name="JHYKING">#N/A</definedName>
    <definedName name="JHYKING1" localSheetId="23">#REF!</definedName>
    <definedName name="JHYKING1">#REF!</definedName>
    <definedName name="JHYKING10" localSheetId="23">#REF!</definedName>
    <definedName name="JHYKING10">#REF!</definedName>
    <definedName name="JHYKING2" localSheetId="23">#REF!</definedName>
    <definedName name="JHYKING2">#REF!</definedName>
    <definedName name="JHYKING3" localSheetId="23">#REF!</definedName>
    <definedName name="JHYKING3">#REF!</definedName>
    <definedName name="JHYKING4" localSheetId="23">#REF!</definedName>
    <definedName name="JHYKING4">#REF!</definedName>
    <definedName name="JHYKING5" localSheetId="23">#REF!</definedName>
    <definedName name="JHYKING5">#REF!</definedName>
    <definedName name="JHYKING6" localSheetId="23">#REF!</definedName>
    <definedName name="JHYKING6">#REF!</definedName>
    <definedName name="JHYKING7" localSheetId="23">#REF!</definedName>
    <definedName name="JHYKING7">#REF!</definedName>
    <definedName name="JHYKING8" localSheetId="23">#REF!</definedName>
    <definedName name="JHYKING8">#REF!</definedName>
    <definedName name="JHYKING9" localSheetId="23">#REF!</definedName>
    <definedName name="JHYKING9">#REF!</definedName>
    <definedName name="JJ" localSheetId="16">#REF!</definedName>
    <definedName name="JJ" localSheetId="23">#REF!</definedName>
    <definedName name="JJ" localSheetId="25">#REF!</definedName>
    <definedName name="JJ">#REF!</definedName>
    <definedName name="JJJ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J" localSheetId="23" hidden="1">#REF!</definedName>
    <definedName name="JJJJJJ" localSheetId="1" hidden="1">#REF!</definedName>
    <definedName name="JJJJJJ" hidden="1">#REF!</definedName>
    <definedName name="jkh">#N/A</definedName>
    <definedName name="jkjk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s" localSheetId="16" hidden="1">{#N/A,#N/A,FALSE,"조골재"}</definedName>
    <definedName name="jks" localSheetId="1" hidden="1">{#N/A,#N/A,FALSE,"조골재"}</definedName>
    <definedName name="jks" localSheetId="10" hidden="1">{#N/A,#N/A,FALSE,"조골재"}</definedName>
    <definedName name="jks" localSheetId="25" hidden="1">{#N/A,#N/A,FALSE,"조골재"}</definedName>
    <definedName name="jks" hidden="1">{#N/A,#N/A,FALSE,"조골재"}</definedName>
    <definedName name="JOINT" localSheetId="23">#REF!</definedName>
    <definedName name="JOINT">#REF!</definedName>
    <definedName name="Joint3" localSheetId="23">#REF!</definedName>
    <definedName name="Joint3">#REF!</definedName>
    <definedName name="Joint4" localSheetId="23">#REF!</definedName>
    <definedName name="Joint4">#REF!</definedName>
    <definedName name="JPP" localSheetId="19">#REF!</definedName>
    <definedName name="JPP" localSheetId="20">#REF!</definedName>
    <definedName name="JPP" localSheetId="23">#REF!</definedName>
    <definedName name="JPP" localSheetId="1">#REF!</definedName>
    <definedName name="JPP" localSheetId="6">#REF!</definedName>
    <definedName name="JPP">#REF!</definedName>
    <definedName name="jtr">#REF!</definedName>
    <definedName name="juju" localSheetId="23" hidden="1">#REF!</definedName>
    <definedName name="juju" hidden="1">#REF!</definedName>
    <definedName name="jy">#N/A</definedName>
    <definedName name="JYH" localSheetId="23">#REF!</definedName>
    <definedName name="JYH">#REF!</definedName>
    <definedName name="JYJY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19">#REF!</definedName>
    <definedName name="K" localSheetId="20">#REF!</definedName>
    <definedName name="K" localSheetId="23">#REF!</definedName>
    <definedName name="K">#REF!</definedName>
    <definedName name="KA" localSheetId="16">#REF!</definedName>
    <definedName name="KA" localSheetId="23">#REF!</definedName>
    <definedName name="KA" localSheetId="10">#REF!</definedName>
    <definedName name="KA">#REF!</definedName>
    <definedName name="KANG1" localSheetId="23">#REF!</definedName>
    <definedName name="KANG1">#REF!</definedName>
    <definedName name="KANG2" localSheetId="23">#REF!</definedName>
    <definedName name="KANG2">#REF!</definedName>
    <definedName name="KB" localSheetId="23">#REF!</definedName>
    <definedName name="KB">#REF!</definedName>
    <definedName name="k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6">'&lt;단산29-35&gt;'!KF</definedName>
    <definedName name="KF" localSheetId="1">갑지!KF</definedName>
    <definedName name="KF" localSheetId="10">'과업대상지역 현황'!KF</definedName>
    <definedName name="KF" localSheetId="6">내역집계표!KF</definedName>
    <definedName name="KF" localSheetId="25">손해배상보험!KF</definedName>
    <definedName name="KF">[0]!KF</definedName>
    <definedName name="KFKF" localSheetId="16">'&lt;단산29-35&gt;'!KFKF</definedName>
    <definedName name="KFKF" localSheetId="1">갑지!KFKF</definedName>
    <definedName name="KFKF" localSheetId="10">'과업대상지역 현황'!KFKF</definedName>
    <definedName name="KFKF" localSheetId="6">내역집계표!KFKF</definedName>
    <definedName name="KFKF" localSheetId="25">손해배상보험!KFKF</definedName>
    <definedName name="KFKF">[0]!KFKF</definedName>
    <definedName name="KG" localSheetId="16">#REF!</definedName>
    <definedName name="KG" localSheetId="23">#REF!</definedName>
    <definedName name="KG" localSheetId="25">#REF!</definedName>
    <definedName name="KG">#REF!</definedName>
    <definedName name="kgjf" localSheetId="16" hidden="1">{#N/A,#N/A,FALSE,"이정표"}</definedName>
    <definedName name="kgjf" localSheetId="1" hidden="1">{#N/A,#N/A,FALSE,"이정표"}</definedName>
    <definedName name="kgjf" localSheetId="10" hidden="1">{#N/A,#N/A,FALSE,"이정표"}</definedName>
    <definedName name="kgjf" localSheetId="25" hidden="1">{#N/A,#N/A,FALSE,"이정표"}</definedName>
    <definedName name="kgjf" hidden="1">{#N/A,#N/A,FALSE,"이정표"}</definedName>
    <definedName name="KH.1" localSheetId="23">#REF!</definedName>
    <definedName name="KH.1">#REF!</definedName>
    <definedName name="Kiho" localSheetId="23">#REF!</definedName>
    <definedName name="Kiho" localSheetId="10">#REF!</definedName>
    <definedName name="Kiho">#REF!</definedName>
    <definedName name="kim" localSheetId="23">#REF!</definedName>
    <definedName name="kim">#REF!</definedName>
    <definedName name="kjjh">#N/A</definedName>
    <definedName name="KK" localSheetId="23">#REF!</definedName>
    <definedName name="KK">#REF!</definedName>
    <definedName name="kkk" localSheetId="19">#REF!</definedName>
    <definedName name="kkk" localSheetId="20">#REF!</definedName>
    <definedName name="kkk" localSheetId="23">#REF!</definedName>
    <definedName name="K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10">#REF!</definedName>
    <definedName name="KKK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>#REF!</definedName>
    <definedName name="KKKK" localSheetId="16">BLCH</definedName>
    <definedName name="KKKK" localSheetId="23">BLCH</definedName>
    <definedName name="KKKK" localSheetId="5">BLCH</definedName>
    <definedName name="KKKK" localSheetId="8">BLCH</definedName>
    <definedName name="KKKK" localSheetId="1">BLCH</definedName>
    <definedName name="KKKK" localSheetId="10">BLCH</definedName>
    <definedName name="KKKK" localSheetId="25">BLCH</definedName>
    <definedName name="KKKK" localSheetId="9">BLCH</definedName>
    <definedName name="KKKK">BLCH</definedName>
    <definedName name="kkkkk" localSheetId="16" hidden="1">#REF!</definedName>
    <definedName name="kkkkk" localSheetId="23" hidden="1">#REF!</definedName>
    <definedName name="kkkkk" localSheetId="25" hidden="1">#REF!</definedName>
    <definedName name="kkkkk" hidden="1">#REF!</definedName>
    <definedName name="KKKKKKKKKKKKKKKKKK" localSheetId="19">#REF!</definedName>
    <definedName name="KKKKKKKKKKKKKKKKKK" localSheetId="20">#REF!</definedName>
    <definedName name="KKKKKKKKKKKKKKKKKK" localSheetId="23">#REF!</definedName>
    <definedName name="KKKKKKKKKKKKKKKKKK" localSheetId="1">#REF!</definedName>
    <definedName name="KKKKKKKKKKKKKKKKKK" localSheetId="6">#REF!</definedName>
    <definedName name="KKKKKKKKKKKKKKKKKK">#REF!</definedName>
    <definedName name="KKKKKKKKKKKKKKKKKKK" localSheetId="19">#REF!</definedName>
    <definedName name="KKKKKKKKKKKKKKKKKKK" localSheetId="20">#REF!</definedName>
    <definedName name="KKKKKKKKKKKKKKKKKKK" localSheetId="23">#REF!</definedName>
    <definedName name="KKKKKKKKKKKKKKKKKKK" localSheetId="1">#REF!</definedName>
    <definedName name="KKKKKKKKKKKKKKKKKKK" localSheetId="6">#REF!</definedName>
    <definedName name="KKKKKKKKKKKKKKKKKKK">#REF!</definedName>
    <definedName name="KKP" localSheetId="23">#REF!</definedName>
    <definedName name="KKP">#REF!</definedName>
    <definedName name="KL" localSheetId="23">#REF!</definedName>
    <definedName name="KL">#REF!</definedName>
    <definedName name="klkkk" localSheetId="23" hidden="1">#REF!</definedName>
    <definedName name="klkkk" hidden="1">#REF!</definedName>
    <definedName name="KMP" localSheetId="23">#REF!</definedName>
    <definedName name="KMP">#REF!</definedName>
    <definedName name="KO" localSheetId="23">#REF!</definedName>
    <definedName name="KO">#REF!</definedName>
    <definedName name="KS" localSheetId="16">#REF!</definedName>
    <definedName name="KS" localSheetId="19">#REF!</definedName>
    <definedName name="KS" localSheetId="20">#REF!</definedName>
    <definedName name="KS" localSheetId="23">#REF!</definedName>
    <definedName name="KS" localSheetId="10">#REF!</definedName>
    <definedName name="KS">#REF!</definedName>
    <definedName name="ktf" localSheetId="16" hidden="1">#REF!</definedName>
    <definedName name="ktf" localSheetId="23" hidden="1">#REF!</definedName>
    <definedName name="ktf" localSheetId="25" hidden="1">#REF!</definedName>
    <definedName name="ktf" hidden="1">#REF!</definedName>
    <definedName name="kty" localSheetId="23" hidden="1">#REF!</definedName>
    <definedName name="kty" hidden="1">#REF!</definedName>
    <definedName name="KUK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 localSheetId="23">#REF!</definedName>
    <definedName name="KUP">#REF!</definedName>
    <definedName name="kv" localSheetId="23">#REF!</definedName>
    <definedName name="kv">#REF!</definedName>
    <definedName name="KYW" localSheetId="23">#REF!</definedName>
    <definedName name="KYW">#REF!</definedName>
    <definedName name="L" localSheetId="23">#REF!</definedName>
    <definedName name="L">#REF!</definedName>
    <definedName name="L_1" localSheetId="16">#REF!</definedName>
    <definedName name="L_1" localSheetId="23">#REF!</definedName>
    <definedName name="L_1" localSheetId="25">#REF!</definedName>
    <definedName name="L_1">#REF!</definedName>
    <definedName name="l1_ea" localSheetId="23">#REF!</definedName>
    <definedName name="l1_ea">#REF!</definedName>
    <definedName name="L1L" localSheetId="23">#REF!</definedName>
    <definedName name="L1L">#REF!</definedName>
    <definedName name="L2L" localSheetId="23">#REF!</definedName>
    <definedName name="L2L">#REF!</definedName>
    <definedName name="L3L" localSheetId="23">#REF!</definedName>
    <definedName name="L3L">#REF!</definedName>
    <definedName name="L4L" localSheetId="23">#REF!</definedName>
    <definedName name="L4L">#REF!</definedName>
    <definedName name="LA" localSheetId="23">#REF!</definedName>
    <definedName name="LA" localSheetId="1">#REF!</definedName>
    <definedName name="LA" localSheetId="10">#REF!</definedName>
    <definedName name="LA" localSheetId="6">#REF!</definedName>
    <definedName name="LA">#REF!</definedName>
    <definedName name="lab" localSheetId="23">#REF!</definedName>
    <definedName name="lab">#REF!</definedName>
    <definedName name="labordata" localSheetId="16">#REF!</definedName>
    <definedName name="labordata" localSheetId="23">#REF!</definedName>
    <definedName name="labordata" localSheetId="25">#REF!</definedName>
    <definedName name="labordata">#REF!</definedName>
    <definedName name="LB" localSheetId="16">#REF!</definedName>
    <definedName name="LB" localSheetId="23">#REF!</definedName>
    <definedName name="LB" localSheetId="1">#REF!</definedName>
    <definedName name="LB" localSheetId="10">#REF!</definedName>
    <definedName name="LB" localSheetId="6">#REF!</definedName>
    <definedName name="LB">#REF!</definedName>
    <definedName name="lblk">#N/A</definedName>
    <definedName name="lbls">#N/A</definedName>
    <definedName name="Lbox1" localSheetId="23">#REF!</definedName>
    <definedName name="Lbox1" localSheetId="10">#REF!</definedName>
    <definedName name="Lbox1">#REF!</definedName>
    <definedName name="LC" localSheetId="16">#REF!</definedName>
    <definedName name="LC" localSheetId="23">#REF!</definedName>
    <definedName name="LC" localSheetId="25">#REF!</definedName>
    <definedName name="LC">#REF!</definedName>
    <definedName name="lcnc">#N/A</definedName>
    <definedName name="LEE" localSheetId="16">#REF!</definedName>
    <definedName name="LEE" localSheetId="23">#REF!</definedName>
    <definedName name="LEE" localSheetId="25">#REF!</definedName>
    <definedName name="LEE">#REF!</definedName>
    <definedName name="lelc">#N/A</definedName>
    <definedName name="Len" localSheetId="16">#REF!</definedName>
    <definedName name="Len" localSheetId="23">#REF!</definedName>
    <definedName name="Len" localSheetId="25">#REF!</definedName>
    <definedName name="Len">#REF!</definedName>
    <definedName name="LF" localSheetId="16">#REF!</definedName>
    <definedName name="LF" localSheetId="23">#REF!</definedName>
    <definedName name="LF" localSheetId="10">#REF!</definedName>
    <definedName name="LF" localSheetId="25">#REF!</definedName>
    <definedName name="LF">#REF!</definedName>
    <definedName name="lf_block" localSheetId="16">#REF!</definedName>
    <definedName name="lf_block" localSheetId="23">#REF!</definedName>
    <definedName name="lf_block" localSheetId="25">#REF!</definedName>
    <definedName name="lf_block">#REF!</definedName>
    <definedName name="lf_val" localSheetId="16">#REF!</definedName>
    <definedName name="lf_val" localSheetId="23">#REF!</definedName>
    <definedName name="lf_val">#REF!</definedName>
    <definedName name="Lfd" localSheetId="16">#REF!</definedName>
    <definedName name="Lfd" localSheetId="23">#REF!</definedName>
    <definedName name="Lfd" localSheetId="10">#REF!</definedName>
    <definedName name="Lfd" localSheetId="25">#REF!</definedName>
    <definedName name="Lfd">#REF!</definedName>
    <definedName name="lghlghly">#REF!</definedName>
    <definedName name="LH" localSheetId="16">#REF!</definedName>
    <definedName name="LH" localSheetId="23">#REF!</definedName>
    <definedName name="LH" localSheetId="25">#REF!</definedName>
    <definedName name="LH">#REF!</definedName>
    <definedName name="LH.4" localSheetId="16">#REF!</definedName>
    <definedName name="LH.4" localSheetId="23">#REF!</definedName>
    <definedName name="LH.4">#REF!</definedName>
    <definedName name="LH.7" localSheetId="16">#REF!</definedName>
    <definedName name="LH.7" localSheetId="23">#REF!</definedName>
    <definedName name="LH.7">#REF!</definedName>
    <definedName name="LINING" localSheetId="23">#REF!</definedName>
    <definedName name="LINING">#REF!</definedName>
    <definedName name="list01" localSheetId="19">#REF!</definedName>
    <definedName name="list01" localSheetId="20">#REF!</definedName>
    <definedName name="list01" localSheetId="23">#REF!</definedName>
    <definedName name="list01" localSheetId="1">#REF!</definedName>
    <definedName name="list01" localSheetId="6">#REF!</definedName>
    <definedName name="list01">#REF!</definedName>
    <definedName name="list02" localSheetId="19">#REF!</definedName>
    <definedName name="list02" localSheetId="20">#REF!</definedName>
    <definedName name="list02" localSheetId="23">#REF!</definedName>
    <definedName name="list02" localSheetId="1">#REF!</definedName>
    <definedName name="list02" localSheetId="6">#REF!</definedName>
    <definedName name="list02">#REF!</definedName>
    <definedName name="list03" localSheetId="19">#REF!</definedName>
    <definedName name="list03" localSheetId="20">#REF!</definedName>
    <definedName name="list03" localSheetId="23">#REF!</definedName>
    <definedName name="list03" localSheetId="1">#REF!</definedName>
    <definedName name="list03" localSheetId="6">#REF!</definedName>
    <definedName name="list03">#REF!</definedName>
    <definedName name="list04" localSheetId="23">#REF!</definedName>
    <definedName name="list04" localSheetId="1">#REF!</definedName>
    <definedName name="list04" localSheetId="6">#REF!</definedName>
    <definedName name="list04">#REF!</definedName>
    <definedName name="list05" localSheetId="23">#REF!</definedName>
    <definedName name="list05" localSheetId="1">#REF!</definedName>
    <definedName name="list05" localSheetId="6">#REF!</definedName>
    <definedName name="list05">#REF!</definedName>
    <definedName name="list06" localSheetId="23">#REF!</definedName>
    <definedName name="list06" localSheetId="1">#REF!</definedName>
    <definedName name="list06" localSheetId="6">#REF!</definedName>
    <definedName name="list06">#REF!</definedName>
    <definedName name="Live" localSheetId="23">#REF!</definedName>
    <definedName name="Live" localSheetId="10">#REF!</definedName>
    <definedName name="Live">#REF!</definedName>
    <definedName name="lj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s">#N/A</definedName>
    <definedName name="LL" localSheetId="23">#REF!</definedName>
    <definedName name="LL">#REF!</definedName>
    <definedName name="lldr">#N/A</definedName>
    <definedName name="lll" localSheetId="23">#REF!</definedName>
    <definedName name="lll" localSheetId="1">#REF!</definedName>
    <definedName name="lll" localSheetId="6">#REF!</definedName>
    <definedName name="lll">#REF!</definedName>
    <definedName name="LLLL">#N/A</definedName>
    <definedName name="lllllll" localSheetId="23">#REF!</definedName>
    <definedName name="lllllll">#REF!</definedName>
    <definedName name="llnd">#N/A</definedName>
    <definedName name="llvl">#N/A</definedName>
    <definedName name="lmch">#N/A</definedName>
    <definedName name="LMO" localSheetId="23">#REF!</definedName>
    <definedName name="LMO">#REF!</definedName>
    <definedName name="LMT" localSheetId="19">#REF!</definedName>
    <definedName name="LMT" localSheetId="20">#REF!</definedName>
    <definedName name="LMT" localSheetId="23">#REF!</definedName>
    <definedName name="LMT" localSheetId="1">#REF!</definedName>
    <definedName name="LMT" localSheetId="6">#REF!</definedName>
    <definedName name="LMT">#REF!</definedName>
    <definedName name="LMTCH" localSheetId="19">#REF!</definedName>
    <definedName name="LMTCH" localSheetId="20">#REF!</definedName>
    <definedName name="LMTCH" localSheetId="23">#REF!</definedName>
    <definedName name="LMTCH" localSheetId="1">#REF!</definedName>
    <definedName name="LMTCH" localSheetId="6">#REF!</definedName>
    <definedName name="LMTCH">#REF!</definedName>
    <definedName name="lnmr">#N/A</definedName>
    <definedName name="lpav">#N/A</definedName>
    <definedName name="LPG" localSheetId="23">#REF!</definedName>
    <definedName name="LPG">#REF!</definedName>
    <definedName name="LPGSOCKET" localSheetId="23">#REF!</definedName>
    <definedName name="LPGSOCKET">#REF!</definedName>
    <definedName name="LPI" localSheetId="23">#REF!</definedName>
    <definedName name="LPI">#REF!</definedName>
    <definedName name="lpnt">#N/A</definedName>
    <definedName name="LPRIC">#N/A</definedName>
    <definedName name="LS" localSheetId="16">#REF!</definedName>
    <definedName name="LS" localSheetId="23">#REF!</definedName>
    <definedName name="LS" localSheetId="10">#REF!</definedName>
    <definedName name="LS" localSheetId="25">#REF!</definedName>
    <definedName name="LS">#REF!</definedName>
    <definedName name="ls_ea" localSheetId="16">#REF!</definedName>
    <definedName name="ls_ea" localSheetId="23">#REF!</definedName>
    <definedName name="ls_ea" localSheetId="25">#REF!</definedName>
    <definedName name="ls_ea">#REF!</definedName>
    <definedName name="lscf">#N/A</definedName>
    <definedName name="Lsd" localSheetId="16">#REF!</definedName>
    <definedName name="Lsd" localSheetId="23">#REF!</definedName>
    <definedName name="Lsd" localSheetId="10">#REF!</definedName>
    <definedName name="Lsd" localSheetId="25">#REF!</definedName>
    <definedName name="Lsd">#REF!</definedName>
    <definedName name="LSH" localSheetId="23">#REF!</definedName>
    <definedName name="LSH">#REF!</definedName>
    <definedName name="lspe">#N/A</definedName>
    <definedName name="lstn">#N/A</definedName>
    <definedName name="LT" localSheetId="19">#REF!</definedName>
    <definedName name="LT" localSheetId="20">#REF!</definedName>
    <definedName name="LT" localSheetId="23">#REF!</definedName>
    <definedName name="LT" localSheetId="1">#REF!</definedName>
    <definedName name="LT" localSheetId="6">#REF!</definedName>
    <definedName name="LT">#REF!</definedName>
    <definedName name="ltil">#N/A</definedName>
    <definedName name="ltnl">#N/A</definedName>
    <definedName name="lwld">#N/A</definedName>
    <definedName name="LWSALES" localSheetId="23">#REF!</definedName>
    <definedName name="LWSALES">#REF!</definedName>
    <definedName name="LYBin" localSheetId="23">#REF!</definedName>
    <definedName name="LYBin">#REF!</definedName>
    <definedName name="LYHolds" localSheetId="23">#REF!</definedName>
    <definedName name="LYHolds">#REF!</definedName>
    <definedName name="LYNet" localSheetId="23">#REF!</definedName>
    <definedName name="LYNet">#REF!</definedName>
    <definedName name="LYoos" localSheetId="23">#REF!</definedName>
    <definedName name="LYoos">#REF!</definedName>
    <definedName name="LYReselects" localSheetId="23">#REF!</definedName>
    <definedName name="LYReselects">#REF!</definedName>
    <definedName name="LYReturns" localSheetId="23">#REF!</definedName>
    <definedName name="LYReturns">#REF!</definedName>
    <definedName name="LYSales" localSheetId="23">#REF!</definedName>
    <definedName name="LYSales">#REF!</definedName>
    <definedName name="LYTotal" localSheetId="23">#REF!</definedName>
    <definedName name="LYTotal">#REF!</definedName>
    <definedName name="L형이음부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형이음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형이음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형이음부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형이음부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형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형측구" localSheetId="23">#REF!</definedName>
    <definedName name="L형측구">#REF!</definedName>
    <definedName name="L형측구깨기" localSheetId="23">#REF!</definedName>
    <definedName name="L형측구깨기">#REF!</definedName>
    <definedName name="M" localSheetId="16">#REF!</definedName>
    <definedName name="M" localSheetId="19">#REF!</definedName>
    <definedName name="M" localSheetId="20">#REF!</definedName>
    <definedName name="M" localSheetId="23">#REF!</definedName>
    <definedName name="m" localSheetId="1" hidden="1">#REF!</definedName>
    <definedName name="M" localSheetId="10">#REF!</definedName>
    <definedName name="m" localSheetId="6" hidden="1">#REF!</definedName>
    <definedName name="M" localSheetId="25">#REF!</definedName>
    <definedName name="M">#REF!</definedName>
    <definedName name="m_errchk" localSheetId="16">#REF!</definedName>
    <definedName name="m_errchk" localSheetId="23">#REF!</definedName>
    <definedName name="m_errchk" localSheetId="25">#REF!</definedName>
    <definedName name="m_errchk">#REF!</definedName>
    <definedName name="Macro10" localSheetId="16">#REF!</definedName>
    <definedName name="Macro10" localSheetId="23">#REF!</definedName>
    <definedName name="Macro10" localSheetId="5">#REF!</definedName>
    <definedName name="Macro10" localSheetId="8">#REF!</definedName>
    <definedName name="Macro10" localSheetId="1">갑지!Macro10</definedName>
    <definedName name="Macro10" localSheetId="10">#REF!</definedName>
    <definedName name="Macro10" localSheetId="6">내역집계표!Macro10</definedName>
    <definedName name="Macro10" localSheetId="9">#REF!</definedName>
    <definedName name="Macro10">#REF!</definedName>
    <definedName name="Macro11" localSheetId="16">#REF!</definedName>
    <definedName name="Macro11" localSheetId="23">#REF!</definedName>
    <definedName name="Macro11" localSheetId="5">#REF!</definedName>
    <definedName name="Macro11" localSheetId="8">#REF!</definedName>
    <definedName name="Macro11" localSheetId="10">#REF!</definedName>
    <definedName name="Macro11" localSheetId="9">#REF!</definedName>
    <definedName name="Macro11">#REF!</definedName>
    <definedName name="Macro12" localSheetId="16">#REF!</definedName>
    <definedName name="Macro12" localSheetId="23">#REF!</definedName>
    <definedName name="Macro12" localSheetId="5">#REF!</definedName>
    <definedName name="Macro12" localSheetId="8">#REF!</definedName>
    <definedName name="Macro12" localSheetId="1">갑지!Macro12</definedName>
    <definedName name="Macro12" localSheetId="10">#REF!</definedName>
    <definedName name="Macro12" localSheetId="6">내역집계표!Macro12</definedName>
    <definedName name="Macro12" localSheetId="9">#REF!</definedName>
    <definedName name="Macro12">#REF!</definedName>
    <definedName name="Macro13" localSheetId="16">#REF!</definedName>
    <definedName name="Macro13" localSheetId="23">#REF!</definedName>
    <definedName name="Macro13" localSheetId="5">#REF!</definedName>
    <definedName name="Macro13" localSheetId="8">#REF!</definedName>
    <definedName name="Macro13" localSheetId="1">갑지!Macro13</definedName>
    <definedName name="Macro13" localSheetId="10">#REF!</definedName>
    <definedName name="Macro13" localSheetId="6">내역집계표!Macro13</definedName>
    <definedName name="Macro13" localSheetId="9">#REF!</definedName>
    <definedName name="Macro13">#REF!</definedName>
    <definedName name="Macro14" localSheetId="16">#REF!</definedName>
    <definedName name="Macro14" localSheetId="23">#REF!</definedName>
    <definedName name="Macro14" localSheetId="5">#REF!</definedName>
    <definedName name="Macro14" localSheetId="8">#REF!</definedName>
    <definedName name="Macro14" localSheetId="1">갑지!Macro14</definedName>
    <definedName name="Macro14" localSheetId="10">#REF!</definedName>
    <definedName name="Macro14" localSheetId="6">내역집계표!Macro14</definedName>
    <definedName name="Macro14" localSheetId="9">#REF!</definedName>
    <definedName name="Macro14">#REF!</definedName>
    <definedName name="Macro2" localSheetId="16">'&lt;단산29-35&gt;'!Macro2</definedName>
    <definedName name="Macro2" localSheetId="1">갑지!Macro2</definedName>
    <definedName name="Macro2" localSheetId="10">'과업대상지역 현황'!Macro2</definedName>
    <definedName name="Macro2" localSheetId="6">내역집계표!Macro2</definedName>
    <definedName name="Macro2" localSheetId="25">손해배상보험!Macro2</definedName>
    <definedName name="Macro2">[0]!Macro2</definedName>
    <definedName name="Macro3" localSheetId="16">#REF!</definedName>
    <definedName name="Macro3" localSheetId="23">#REF!</definedName>
    <definedName name="Macro3" localSheetId="5">#REF!</definedName>
    <definedName name="Macro3" localSheetId="8">#REF!</definedName>
    <definedName name="Macro3" localSheetId="10">#REF!</definedName>
    <definedName name="Macro3" localSheetId="9">#REF!</definedName>
    <definedName name="Macro3">#REF!</definedName>
    <definedName name="Macro4" localSheetId="16">#REF!</definedName>
    <definedName name="Macro4" localSheetId="23">#REF!</definedName>
    <definedName name="Macro4" localSheetId="5">#REF!</definedName>
    <definedName name="Macro4" localSheetId="8">#REF!</definedName>
    <definedName name="Macro4" localSheetId="10">#REF!</definedName>
    <definedName name="Macro4" localSheetId="9">#REF!</definedName>
    <definedName name="Macro4">#REF!</definedName>
    <definedName name="Macro5" localSheetId="16">#REF!</definedName>
    <definedName name="Macro5" localSheetId="23">#REF!</definedName>
    <definedName name="Macro5" localSheetId="5">#REF!</definedName>
    <definedName name="Macro5" localSheetId="8">#REF!</definedName>
    <definedName name="Macro5" localSheetId="1">갑지!Macro5</definedName>
    <definedName name="Macro5" localSheetId="10">#REF!</definedName>
    <definedName name="Macro5" localSheetId="6">내역집계표!Macro5</definedName>
    <definedName name="Macro5" localSheetId="9">#REF!</definedName>
    <definedName name="Macro5">#REF!</definedName>
    <definedName name="Macro6" localSheetId="16">#REF!</definedName>
    <definedName name="Macro6" localSheetId="23">#REF!</definedName>
    <definedName name="Macro6" localSheetId="5">#REF!</definedName>
    <definedName name="Macro6" localSheetId="8">#REF!</definedName>
    <definedName name="Macro6" localSheetId="1">갑지!Macro6</definedName>
    <definedName name="Macro6" localSheetId="10">#REF!</definedName>
    <definedName name="Macro6" localSheetId="6">내역집계표!Macro6</definedName>
    <definedName name="Macro6" localSheetId="9">#REF!</definedName>
    <definedName name="Macro6">#REF!</definedName>
    <definedName name="Macro7" localSheetId="16">#REF!</definedName>
    <definedName name="Macro7" localSheetId="23">#REF!</definedName>
    <definedName name="Macro7" localSheetId="5">#REF!</definedName>
    <definedName name="Macro7" localSheetId="8">#REF!</definedName>
    <definedName name="Macro7" localSheetId="1">갑지!Macro7</definedName>
    <definedName name="Macro7" localSheetId="10">#REF!</definedName>
    <definedName name="Macro7" localSheetId="6">내역집계표!Macro7</definedName>
    <definedName name="Macro7" localSheetId="9">#REF!</definedName>
    <definedName name="Macro7">#REF!</definedName>
    <definedName name="Macro8" localSheetId="16">#REF!</definedName>
    <definedName name="Macro8" localSheetId="23">#REF!</definedName>
    <definedName name="Macro8" localSheetId="5">#REF!</definedName>
    <definedName name="Macro8" localSheetId="8">#REF!</definedName>
    <definedName name="Macro8" localSheetId="1">갑지!Macro8</definedName>
    <definedName name="Macro8" localSheetId="10">#REF!</definedName>
    <definedName name="Macro8" localSheetId="6">내역집계표!Macro8</definedName>
    <definedName name="Macro8" localSheetId="9">#REF!</definedName>
    <definedName name="Macro8">#REF!</definedName>
    <definedName name="Macro9" localSheetId="16">#REF!</definedName>
    <definedName name="Macro9" localSheetId="23">#REF!</definedName>
    <definedName name="Macro9" localSheetId="5">#REF!</definedName>
    <definedName name="Macro9" localSheetId="8">#REF!</definedName>
    <definedName name="Macro9" localSheetId="1">갑지!Macro9</definedName>
    <definedName name="Macro9" localSheetId="10">#REF!</definedName>
    <definedName name="Macro9" localSheetId="6">내역집계표!Macro9</definedName>
    <definedName name="Macro9" localSheetId="9">#REF!</definedName>
    <definedName name="Macro9">#REF!</definedName>
    <definedName name="MaH" localSheetId="16">#REF!</definedName>
    <definedName name="MaH" localSheetId="23">#REF!</definedName>
    <definedName name="MaH" localSheetId="25">#REF!</definedName>
    <definedName name="MaH">#REF!</definedName>
    <definedName name="maintitle_top" localSheetId="23">#REF!</definedName>
    <definedName name="maintitle_top" localSheetId="10">#REF!</definedName>
    <definedName name="maintitle_top">#REF!</definedName>
    <definedName name="MARGINPLAN" localSheetId="16">#REF!</definedName>
    <definedName name="MARGINPLAN" localSheetId="23">#REF!</definedName>
    <definedName name="MARGINPLAN" localSheetId="25">#REF!</definedName>
    <definedName name="MARGINPLAN">#REF!</definedName>
    <definedName name="MARGINPROJ" localSheetId="16">#REF!</definedName>
    <definedName name="MARGINPROJ" localSheetId="23">#REF!</definedName>
    <definedName name="MARGINPROJ">#REF!</definedName>
    <definedName name="mark" localSheetId="16">#REF!</definedName>
    <definedName name="mark" localSheetId="23">#REF!</definedName>
    <definedName name="mark">#REF!</definedName>
    <definedName name="MB.1" localSheetId="23">#REF!</definedName>
    <definedName name="MB.1">#REF!</definedName>
    <definedName name="MB.2" localSheetId="23">#REF!</definedName>
    <definedName name="MB.2">#REF!</definedName>
    <definedName name="Mc3Span" localSheetId="23">#REF!</definedName>
    <definedName name="Mc3Span">#REF!</definedName>
    <definedName name="MCB" localSheetId="23">#REF!</definedName>
    <definedName name="MCB">#REF!</definedName>
    <definedName name="MCH" localSheetId="23">#REF!</definedName>
    <definedName name="MCH">#REF!</definedName>
    <definedName name="MCON" localSheetId="23">#REF!</definedName>
    <definedName name="MCON">#REF!</definedName>
    <definedName name="MDATA" localSheetId="16">#REF!</definedName>
    <definedName name="MDATA" localSheetId="23">#REF!</definedName>
    <definedName name="MDATA" localSheetId="10">#REF!</definedName>
    <definedName name="MDATA">#REF!</definedName>
    <definedName name="MDL" localSheetId="19">#REF!</definedName>
    <definedName name="MDL" localSheetId="20">#REF!</definedName>
    <definedName name="MDL" localSheetId="23">#REF!</definedName>
    <definedName name="MDL" localSheetId="1">#REF!</definedName>
    <definedName name="MDL" localSheetId="6">#REF!</definedName>
    <definedName name="MDL">#REF!</definedName>
    <definedName name="MENU1">#N/A</definedName>
    <definedName name="MENU2">#N/A</definedName>
    <definedName name="Mf" localSheetId="16">#REF!</definedName>
    <definedName name="Mf" localSheetId="23">#REF!</definedName>
    <definedName name="Mf" localSheetId="10">#REF!</definedName>
    <definedName name="Mf" localSheetId="25">#REF!</definedName>
    <definedName name="Mf">#REF!</definedName>
    <definedName name="MGJ_diff" localSheetId="16">#REF!</definedName>
    <definedName name="MGJ_diff" localSheetId="23">#REF!</definedName>
    <definedName name="MGJ_diff" localSheetId="25">#REF!</definedName>
    <definedName name="MGJ_diff">#REF!</definedName>
    <definedName name="MGJ_disp" localSheetId="16">#REF!</definedName>
    <definedName name="MGJ_disp" localSheetId="23">#REF!</definedName>
    <definedName name="MGJ_disp">#REF!</definedName>
    <definedName name="MGJtotal" localSheetId="16">#REF!</definedName>
    <definedName name="MGJtotal" localSheetId="23">#REF!</definedName>
    <definedName name="MGJtotal">#REF!</definedName>
    <definedName name="MH" localSheetId="23">#REF!</definedName>
    <definedName name="MH">#REF!</definedName>
    <definedName name="MID" localSheetId="23">#REF!</definedName>
    <definedName name="MID">#REF!</definedName>
    <definedName name="minus" localSheetId="19">#REF!</definedName>
    <definedName name="minus" localSheetId="20">#REF!</definedName>
    <definedName name="minus" localSheetId="23">#REF!</definedName>
    <definedName name="minus" localSheetId="1">#REF!</definedName>
    <definedName name="minus" localSheetId="6">#REF!</definedName>
    <definedName name="minus">#REF!</definedName>
    <definedName name="mjmj" localSheetId="23" hidden="1">#REF!</definedName>
    <definedName name="mjmj" hidden="1">#REF!</definedName>
    <definedName name="mmm" localSheetId="23">#REF!</definedName>
    <definedName name="mmm">#REF!</definedName>
    <definedName name="MMMM" localSheetId="16">BLCH</definedName>
    <definedName name="MMMM" localSheetId="23">BLCH</definedName>
    <definedName name="MMMM" localSheetId="5">BLCH</definedName>
    <definedName name="MMMM" localSheetId="8">BLCH</definedName>
    <definedName name="MMMM" localSheetId="1">BLCH</definedName>
    <definedName name="MMMM" localSheetId="10">BLCH</definedName>
    <definedName name="MMMM" localSheetId="25">BLCH</definedName>
    <definedName name="MMMM" localSheetId="9">BLCH</definedName>
    <definedName name="MMMM">BLCH</definedName>
    <definedName name="MMMMM" localSheetId="16">#REF!</definedName>
    <definedName name="MMMMM" localSheetId="23">#REF!</definedName>
    <definedName name="MMMMM" localSheetId="25">#REF!</definedName>
    <definedName name="MMMMM">#REF!</definedName>
    <definedName name="MNHL" localSheetId="16">#REF!</definedName>
    <definedName name="MNHL" localSheetId="23">#REF!</definedName>
    <definedName name="MNHL" localSheetId="10">#REF!</definedName>
    <definedName name="MNHL">#REF!</definedName>
    <definedName name="MO" localSheetId="16">#REF!</definedName>
    <definedName name="MO" localSheetId="23">#REF!</definedName>
    <definedName name="MO" localSheetId="25">#REF!</definedName>
    <definedName name="MO">#REF!</definedName>
    <definedName name="MONEY" localSheetId="19">#REF!,#REF!</definedName>
    <definedName name="MONEY" localSheetId="20">#REF!,#REF!</definedName>
    <definedName name="MONEY" localSheetId="23">#REF!,#REF!</definedName>
    <definedName name="MONEY" localSheetId="1">#REF!,#REF!</definedName>
    <definedName name="MONEY" localSheetId="10">#REF!,#REF!</definedName>
    <definedName name="MONEY" localSheetId="6">#REF!,#REF!</definedName>
    <definedName name="MONEY">#REF!,#REF!</definedName>
    <definedName name="month" localSheetId="23">#REF!</definedName>
    <definedName name="month">#REF!</definedName>
    <definedName name="MOO" localSheetId="23">#REF!</definedName>
    <definedName name="MOO">#REF!</definedName>
    <definedName name="MOTOR">#N/A</definedName>
    <definedName name="MOUNT" localSheetId="23">#REF!</definedName>
    <definedName name="MOUNT">#REF!</definedName>
    <definedName name="MOVE1">#N/A</definedName>
    <definedName name="MOVE2">#N/A</definedName>
    <definedName name="MOVE3">#N/A</definedName>
    <definedName name="MOVE4">#N/A</definedName>
    <definedName name="MP" localSheetId="19">#REF!</definedName>
    <definedName name="MP" localSheetId="20">#REF!</definedName>
    <definedName name="MP" localSheetId="23">#REF!</definedName>
    <definedName name="MP" localSheetId="1">#REF!</definedName>
    <definedName name="MP" localSheetId="10">#REF!</definedName>
    <definedName name="MP" localSheetId="6">#REF!</definedName>
    <definedName name="MP">#REF!</definedName>
    <definedName name="MPRIC">#N/A</definedName>
    <definedName name="Mq" localSheetId="19">#REF!</definedName>
    <definedName name="Mq" localSheetId="20">#REF!</definedName>
    <definedName name="Mq" localSheetId="23">#REF!</definedName>
    <definedName name="Mq" localSheetId="1">#REF!</definedName>
    <definedName name="Mq" localSheetId="6">#REF!</definedName>
    <definedName name="Mq">#REF!</definedName>
    <definedName name="MR" localSheetId="19">#REF!</definedName>
    <definedName name="MR" localSheetId="20">#REF!</definedName>
    <definedName name="MR" localSheetId="23">#REF!</definedName>
    <definedName name="MR" localSheetId="1">#REF!</definedName>
    <definedName name="MR" localSheetId="10">#REF!</definedName>
    <definedName name="MR" localSheetId="6">#REF!</definedName>
    <definedName name="MR">#REF!</definedName>
    <definedName name="MRD" localSheetId="23">#REF!</definedName>
    <definedName name="MRD">#REF!</definedName>
    <definedName name="MRL" localSheetId="23">#REF!</definedName>
    <definedName name="MRL">#REF!</definedName>
    <definedName name="MS" localSheetId="19">#REF!</definedName>
    <definedName name="MS" localSheetId="20">#REF!</definedName>
    <definedName name="MS" localSheetId="23">#REF!</definedName>
    <definedName name="MS" localSheetId="1">#REF!</definedName>
    <definedName name="MS" localSheetId="10">#REF!</definedName>
    <definedName name="MS" localSheetId="6">#REF!</definedName>
    <definedName name="MS">#REF!</definedName>
    <definedName name="msb" localSheetId="23">#REF!</definedName>
    <definedName name="msb">#REF!</definedName>
    <definedName name="msh" localSheetId="23">#REF!</definedName>
    <definedName name="msh">#REF!</definedName>
    <definedName name="msm" localSheetId="23">#REF!</definedName>
    <definedName name="msm">#REF!</definedName>
    <definedName name="MTRPRCD" localSheetId="19">#REF!</definedName>
    <definedName name="MTRPRCD" localSheetId="20">#REF!</definedName>
    <definedName name="MTRPRCD" localSheetId="23">#REF!</definedName>
    <definedName name="MTRPRCD" localSheetId="1">#REF!</definedName>
    <definedName name="MTRPRCD" localSheetId="6">#REF!</definedName>
    <definedName name="MTRPRCD">#REF!</definedName>
    <definedName name="MTRPRCU" localSheetId="19">#REF!</definedName>
    <definedName name="MTRPRCU" localSheetId="20">#REF!</definedName>
    <definedName name="MTRPRCU" localSheetId="23">#REF!</definedName>
    <definedName name="MTRPRCU" localSheetId="1">#REF!</definedName>
    <definedName name="MTRPRCU" localSheetId="6">#REF!</definedName>
    <definedName name="MTRPRCU">#REF!</definedName>
    <definedName name="MU" localSheetId="23">#REF!</definedName>
    <definedName name="MU">#REF!</definedName>
    <definedName name="musu" localSheetId="23">#REF!</definedName>
    <definedName name="musu">#REF!</definedName>
    <definedName name="mws">#N/A</definedName>
    <definedName name="MX" localSheetId="23">#REF!</definedName>
    <definedName name="MX">#REF!</definedName>
    <definedName name="MYB.1" localSheetId="23">#REF!</definedName>
    <definedName name="MYB.1">#REF!</definedName>
    <definedName name="MYB.2" localSheetId="23">#REF!</definedName>
    <definedName name="MYB.2">#REF!</definedName>
    <definedName name="MYH" localSheetId="23">#REF!</definedName>
    <definedName name="MYH">#REF!</definedName>
    <definedName name="MZ" localSheetId="23">#REF!</definedName>
    <definedName name="MZ">#REF!</definedName>
    <definedName name="M당무게" localSheetId="23">#REF!</definedName>
    <definedName name="M당무게">#REF!</definedName>
    <definedName name="N" localSheetId="16">#REF!</definedName>
    <definedName name="N" localSheetId="19">#REF!</definedName>
    <definedName name="N" localSheetId="20">#REF!</definedName>
    <definedName name="N" localSheetId="23">#REF!</definedName>
    <definedName name="n" localSheetId="1" hidden="1">#REF!</definedName>
    <definedName name="N" localSheetId="10">#REF!</definedName>
    <definedName name="n" localSheetId="6" hidden="1">#REF!</definedName>
    <definedName name="N" localSheetId="25">#REF!</definedName>
    <definedName name="N">#REF!</definedName>
    <definedName name="n_x" localSheetId="23">#REF!</definedName>
    <definedName name="n_x" localSheetId="10">#REF!</definedName>
    <definedName name="n_x" localSheetId="25">#REF!</definedName>
    <definedName name="n_x">#REF!</definedName>
    <definedName name="n_x1" localSheetId="23">#REF!</definedName>
    <definedName name="n_x1" localSheetId="10">#REF!</definedName>
    <definedName name="n_x1">#REF!</definedName>
    <definedName name="n_y" localSheetId="23">#REF!</definedName>
    <definedName name="n_y" localSheetId="10">#REF!</definedName>
    <definedName name="n_y">#REF!</definedName>
    <definedName name="n_y1" localSheetId="23">#REF!</definedName>
    <definedName name="n_y1" localSheetId="10">#REF!</definedName>
    <definedName name="n_y1">#REF!</definedName>
    <definedName name="N1S" localSheetId="23">#REF!</definedName>
    <definedName name="N1S">#REF!</definedName>
    <definedName name="N2S" localSheetId="23">#REF!</definedName>
    <definedName name="N2S">#REF!</definedName>
    <definedName name="N3S" localSheetId="23">#REF!</definedName>
    <definedName name="N3S">#REF!</definedName>
    <definedName name="NA" localSheetId="19">#REF!</definedName>
    <definedName name="NA" localSheetId="20">#REF!</definedName>
    <definedName name="NA" localSheetId="23">#REF!</definedName>
    <definedName name="NA" localSheetId="1">#REF!</definedName>
    <definedName name="NA" localSheetId="6">#REF!</definedName>
    <definedName name="NA">#REF!</definedName>
    <definedName name="NAK">#N/A</definedName>
    <definedName name="NAME" localSheetId="23">#REF!</definedName>
    <definedName name="NAME">#REF!</definedName>
    <definedName name="NDO" localSheetId="23">#REF!</definedName>
    <definedName name="NDO">#REF!</definedName>
    <definedName name="NEW" localSheetId="23">#REF!</definedName>
    <definedName name="NEW">#REF!</definedName>
    <definedName name="ng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" localSheetId="19">#REF!</definedName>
    <definedName name="NH" localSheetId="20">#REF!</definedName>
    <definedName name="NH" localSheetId="23">#REF!</definedName>
    <definedName name="NH">#REF!</definedName>
    <definedName name="NHM" localSheetId="23">#REF!</definedName>
    <definedName name="NHM">#REF!</definedName>
    <definedName name="NI" localSheetId="23">#REF!</definedName>
    <definedName name="NI">#REF!</definedName>
    <definedName name="nnhnhd" localSheetId="16" hidden="1">#REF!</definedName>
    <definedName name="nnhnhd" localSheetId="23" hidden="1">#REF!</definedName>
    <definedName name="nnhnhd" localSheetId="25" hidden="1">#REF!</definedName>
    <definedName name="nnhnhd" hidden="1">#REF!</definedName>
    <definedName name="NNN" localSheetId="23">#REF!</definedName>
    <definedName name="NNN">#REF!</definedName>
    <definedName name="NNNN" localSheetId="23">#REF!</definedName>
    <definedName name="NNNN">#REF!</definedName>
    <definedName name="NNNNNNNNNNNNNNNNNN" localSheetId="19">#REF!</definedName>
    <definedName name="NNNNNNNNNNNNNNNNNN" localSheetId="20">#REF!</definedName>
    <definedName name="NNNNNNNNNNNNNNNNNN" localSheetId="23">#REF!</definedName>
    <definedName name="NNNNNNNNNNNNNNNNNN" localSheetId="1">#REF!</definedName>
    <definedName name="NNNNNNNNNNNNNNNNNN" localSheetId="6">#REF!</definedName>
    <definedName name="NNNNNNNNNNNNNNNNNN">#REF!</definedName>
    <definedName name="NO" localSheetId="19">#REF!</definedName>
    <definedName name="NO" localSheetId="20">#REF!</definedName>
    <definedName name="NO" localSheetId="23">#REF!</definedName>
    <definedName name="NO" localSheetId="1">#REF!</definedName>
    <definedName name="NO" localSheetId="6">#REF!</definedName>
    <definedName name="NO">#REF!</definedName>
    <definedName name="No_Actr" localSheetId="23">#REF!</definedName>
    <definedName name="No_Actr">#REF!</definedName>
    <definedName name="NO_L" localSheetId="19">#REF!</definedName>
    <definedName name="NO_L" localSheetId="20">#REF!</definedName>
    <definedName name="NO_L" localSheetId="23">#REF!</definedName>
    <definedName name="NO_L" localSheetId="1">#REF!</definedName>
    <definedName name="NO_L" localSheetId="6">#REF!</definedName>
    <definedName name="NO_L">#REF!</definedName>
    <definedName name="NOIM" localSheetId="23">#REF!</definedName>
    <definedName name="NOIM">#REF!</definedName>
    <definedName name="NOT" localSheetId="23">#REF!</definedName>
    <definedName name="NOT">#REF!</definedName>
    <definedName name="NOTCH" localSheetId="23">#REF!</definedName>
    <definedName name="NOTCH">#REF!</definedName>
    <definedName name="now_ef" localSheetId="23">#REF!</definedName>
    <definedName name="now_ef">#REF!</definedName>
    <definedName name="now_iv" localSheetId="16">#REF!</definedName>
    <definedName name="now_iv" localSheetId="23">#REF!</definedName>
    <definedName name="now_iv" localSheetId="10">#REF!</definedName>
    <definedName name="now_iv" localSheetId="25">#REF!</definedName>
    <definedName name="now_iv">#REF!</definedName>
    <definedName name="NP" localSheetId="16">#REF!</definedName>
    <definedName name="NP" localSheetId="23">#REF!</definedName>
    <definedName name="NP" localSheetId="25">#REF!</definedName>
    <definedName name="NP">#REF!</definedName>
    <definedName name="NPI" localSheetId="23">#REF!</definedName>
    <definedName name="NPI">#REF!</definedName>
    <definedName name="NPZ" localSheetId="23">#REF!</definedName>
    <definedName name="NPZ">#REF!</definedName>
    <definedName name="NSH" localSheetId="23">#REF!</definedName>
    <definedName name="NSH">#REF!</definedName>
    <definedName name="NSO" localSheetId="23">#REF!</definedName>
    <definedName name="NSO">#REF!</definedName>
    <definedName name="NUM" localSheetId="23">#REF!</definedName>
    <definedName name="NUM">#REF!</definedName>
    <definedName name="NUMBER">#N/A</definedName>
    <definedName name="o" localSheetId="23">#REF!</definedName>
    <definedName name="o" localSheetId="1">#REF!</definedName>
    <definedName name="o" localSheetId="6">#REF!</definedName>
    <definedName name="o">#REF!</definedName>
    <definedName name="o_m" localSheetId="23">#REF!</definedName>
    <definedName name="o_m">#REF!</definedName>
    <definedName name="º¸Ce" localSheetId="23">#REF!</definedName>
    <definedName name="º¸Ce">#REF!</definedName>
    <definedName name="º¸Çè" localSheetId="23">#REF!</definedName>
    <definedName name="º¸Çè">#REF!</definedName>
    <definedName name="OA" localSheetId="23">#REF!</definedName>
    <definedName name="OA" localSheetId="1">#REF!</definedName>
    <definedName name="OA" localSheetId="10">#REF!</definedName>
    <definedName name="OA" localSheetId="6">#REF!</definedName>
    <definedName name="OA">#REF!</definedName>
    <definedName name="OB" localSheetId="23">#REF!</definedName>
    <definedName name="OB" localSheetId="1">#REF!</definedName>
    <definedName name="OB" localSheetId="6">#REF!</definedName>
    <definedName name="OB">#REF!</definedName>
    <definedName name="OD" localSheetId="23">#REF!</definedName>
    <definedName name="OD" localSheetId="1">#REF!</definedName>
    <definedName name="OD" localSheetId="6">#REF!</definedName>
    <definedName name="OD">#REF!</definedName>
    <definedName name="old예산" localSheetId="16" hidden="1">{#N/A,#N/A,TRUE,"손익보고"}</definedName>
    <definedName name="old예산" localSheetId="1" hidden="1">{#N/A,#N/A,TRUE,"손익보고"}</definedName>
    <definedName name="old예산" localSheetId="10" hidden="1">{#N/A,#N/A,TRUE,"손익보고"}</definedName>
    <definedName name="old예산" localSheetId="6" hidden="1">{#N/A,#N/A,TRUE,"손익보고"}</definedName>
    <definedName name="old예산" localSheetId="25" hidden="1">{#N/A,#N/A,TRUE,"손익보고"}</definedName>
    <definedName name="old예산" hidden="1">{#N/A,#N/A,TRUE,"손익보고"}</definedName>
    <definedName name="one" localSheetId="23">#REF!</definedName>
    <definedName name="one">#REF!</definedName>
    <definedName name="oo" localSheetId="19">#REF!</definedName>
    <definedName name="oo" localSheetId="20">#REF!</definedName>
    <definedName name="oo" localSheetId="23">#REF!</definedName>
    <definedName name="oo" localSheetId="1">#REF!</definedName>
    <definedName name="oo" localSheetId="6">#REF!</definedName>
    <definedName name="oo">#REF!</definedName>
    <definedName name="ooo" localSheetId="19">#REF!</definedName>
    <definedName name="ooo" localSheetId="20">#REF!</definedName>
    <definedName name="ooo" localSheetId="23">#REF!</definedName>
    <definedName name="ooo" localSheetId="1" hidden="1">#REF!</definedName>
    <definedName name="ooo" localSheetId="6" hidden="1">#REF!</definedName>
    <definedName name="ooo">#REF!</definedName>
    <definedName name="oooo" localSheetId="23">#REF!</definedName>
    <definedName name="oooo">#REF!</definedName>
    <definedName name="ooooo" localSheetId="16" hidden="1">#REF!</definedName>
    <definedName name="ooooo" localSheetId="23" hidden="1">#REF!</definedName>
    <definedName name="ooooo" localSheetId="25" hidden="1">#REF!</definedName>
    <definedName name="ooooo" hidden="1">#REF!</definedName>
    <definedName name="OP" localSheetId="23">#REF!</definedName>
    <definedName name="OP">#REF!</definedName>
    <definedName name="OPOP" localSheetId="16" hidden="1">#REF!</definedName>
    <definedName name="OPOP" localSheetId="23" hidden="1">#REF!</definedName>
    <definedName name="OPOP" localSheetId="25" hidden="1">#REF!</definedName>
    <definedName name="OPOP" hidden="1">#REF!</definedName>
    <definedName name="OPP" localSheetId="16" hidden="1">#REF!</definedName>
    <definedName name="OPP" localSheetId="23" hidden="1">#REF!</definedName>
    <definedName name="OPP" localSheetId="25" hidden="1">#REF!</definedName>
    <definedName name="OPP" hidden="1">#REF!</definedName>
    <definedName name="OPPP" localSheetId="23" hidden="1">#REF!</definedName>
    <definedName name="OPPP" hidden="1">#REF!</definedName>
    <definedName name="OPRATE" localSheetId="19">#REF!</definedName>
    <definedName name="OPRATE" localSheetId="20">#REF!</definedName>
    <definedName name="OPRATE" localSheetId="23">#REF!</definedName>
    <definedName name="OPRATE" localSheetId="1">#REF!</definedName>
    <definedName name="OPRATE" localSheetId="6">#REF!</definedName>
    <definedName name="OPRATE">#REF!</definedName>
    <definedName name="otitit">#REF!</definedName>
    <definedName name="P" localSheetId="19">#REF!</definedName>
    <definedName name="P" localSheetId="20">#REF!</definedName>
    <definedName name="P" localSheetId="23">#REF!</definedName>
    <definedName name="P" localSheetId="1">#REF!</definedName>
    <definedName name="P" localSheetId="6">#REF!</definedName>
    <definedName name="P">#REF!</definedName>
    <definedName name="P.DAY" localSheetId="23">#REF!</definedName>
    <definedName name="P.DAY">#REF!</definedName>
    <definedName name="P.S.C.BEAM" localSheetId="16">#REF!</definedName>
    <definedName name="P.S.C.BEAM" localSheetId="23">#REF!</definedName>
    <definedName name="P.S.C.BEAM" localSheetId="25">#REF!</definedName>
    <definedName name="P.S.C.BEAM">#REF!</definedName>
    <definedName name="P_H2" localSheetId="23">#REF!</definedName>
    <definedName name="P_H2">#REF!</definedName>
    <definedName name="p_m" localSheetId="23">#REF!</definedName>
    <definedName name="p_m">#REF!</definedName>
    <definedName name="P1X" localSheetId="23">#REF!</definedName>
    <definedName name="P1X">#REF!</definedName>
    <definedName name="P1Z" localSheetId="23">#REF!</definedName>
    <definedName name="P1Z">#REF!</definedName>
    <definedName name="P2X" localSheetId="23">#REF!</definedName>
    <definedName name="P2X">#REF!</definedName>
    <definedName name="P2Z" localSheetId="23">#REF!</definedName>
    <definedName name="P2Z">#REF!</definedName>
    <definedName name="PA" localSheetId="23">#REF!</definedName>
    <definedName name="PA" localSheetId="1">#REF!</definedName>
    <definedName name="PA" localSheetId="10">#REF!</definedName>
    <definedName name="PA" localSheetId="6">#REF!</definedName>
    <definedName name="PA">#REF!</definedName>
    <definedName name="pass_x" localSheetId="23">#REF!</definedName>
    <definedName name="pass_x" localSheetId="10">#REF!</definedName>
    <definedName name="pass_x">#REF!</definedName>
    <definedName name="pass_x2" localSheetId="23">#REF!</definedName>
    <definedName name="pass_x2" localSheetId="10">#REF!</definedName>
    <definedName name="pass_x2">#REF!</definedName>
    <definedName name="pass_x3" localSheetId="23">#REF!</definedName>
    <definedName name="pass_x3" localSheetId="10">#REF!</definedName>
    <definedName name="pass_x3">#REF!</definedName>
    <definedName name="pass_x4" localSheetId="23">#REF!</definedName>
    <definedName name="pass_x4" localSheetId="10">#REF!</definedName>
    <definedName name="pass_x4">#REF!</definedName>
    <definedName name="pastcod_blk" localSheetId="23">#REF!</definedName>
    <definedName name="pastcod_blk" localSheetId="10">#REF!</definedName>
    <definedName name="pastcod_blk">#REF!</definedName>
    <definedName name="pastcod_pnt" localSheetId="23">#REF!</definedName>
    <definedName name="pastcod_pnt" localSheetId="10">#REF!</definedName>
    <definedName name="pastcod_pnt">#REF!</definedName>
    <definedName name="PB" localSheetId="23">#REF!</definedName>
    <definedName name="PB" localSheetId="1">#REF!</definedName>
    <definedName name="PB" localSheetId="6">#REF!</definedName>
    <definedName name="PB">#REF!</definedName>
    <definedName name="PBB" localSheetId="16">#REF!</definedName>
    <definedName name="PBB" localSheetId="23">#REF!</definedName>
    <definedName name="PBB" localSheetId="25">#REF!</definedName>
    <definedName name="PBB">#REF!</definedName>
    <definedName name="PC" localSheetId="23">#REF!</definedName>
    <definedName name="PC">#REF!</definedName>
    <definedName name="PCO" localSheetId="23">#REF!</definedName>
    <definedName name="PCO">#REF!</definedName>
    <definedName name="PD" localSheetId="23">#REF!</definedName>
    <definedName name="PD">#REF!</definedName>
    <definedName name="PDC" localSheetId="19">#REF!</definedName>
    <definedName name="PDC" localSheetId="20">#REF!</definedName>
    <definedName name="PDC" localSheetId="23">#REF!</definedName>
    <definedName name="PDC" localSheetId="1">#REF!</definedName>
    <definedName name="PDC" localSheetId="6">#REF!</definedName>
    <definedName name="PDC">#REF!</definedName>
    <definedName name="PE" localSheetId="23">#REF!</definedName>
    <definedName name="PE">#REF!</definedName>
    <definedName name="PEA" localSheetId="23">#REF!</definedName>
    <definedName name="PEA">#REF!</definedName>
    <definedName name="PersonSelectionRange" localSheetId="19">#REF!</definedName>
    <definedName name="PersonSelectionRange" localSheetId="20">#REF!</definedName>
    <definedName name="PersonSelectionRange" localSheetId="23">#REF!</definedName>
    <definedName name="PersonSelectionRange" localSheetId="1">#REF!</definedName>
    <definedName name="PersonSelectionRange" localSheetId="6">#REF!</definedName>
    <definedName name="PersonSelectionRange">#REF!</definedName>
    <definedName name="PF" localSheetId="23">#REF!</definedName>
    <definedName name="PF">#REF!</definedName>
    <definedName name="PG" localSheetId="23">#REF!</definedName>
    <definedName name="PG">#REF!</definedName>
    <definedName name="PGASKET" localSheetId="23">#REF!</definedName>
    <definedName name="PGASKET">#REF!</definedName>
    <definedName name="PH" localSheetId="19">#REF!</definedName>
    <definedName name="PH" localSheetId="20">#REF!</definedName>
    <definedName name="PH" localSheetId="23">#REF!</definedName>
    <definedName name="PH" localSheetId="1">#REF!</definedName>
    <definedName name="PH" localSheetId="6">#REF!</definedName>
    <definedName name="PH">#REF!</definedName>
    <definedName name="PHG" localSheetId="16">#REF!</definedName>
    <definedName name="PHG" localSheetId="23">#REF!</definedName>
    <definedName name="PHG" localSheetId="25">#REF!</definedName>
    <definedName name="PHG">#REF!</definedName>
    <definedName name="PI" localSheetId="23">#REF!</definedName>
    <definedName name="PI">#REF!</definedName>
    <definedName name="pi_e" localSheetId="23">#REF!</definedName>
    <definedName name="pi_e">#REF!</definedName>
    <definedName name="pi_ea" localSheetId="23">#REF!</definedName>
    <definedName name="pi_ea">#REF!</definedName>
    <definedName name="piece" localSheetId="23">#REF!</definedName>
    <definedName name="piece">#REF!</definedName>
    <definedName name="pile_s" localSheetId="23">#REF!</definedName>
    <definedName name="pile_s">#REF!</definedName>
    <definedName name="pile길이" localSheetId="16">#REF!</definedName>
    <definedName name="pile길이" localSheetId="23">#REF!</definedName>
    <definedName name="pile길이" localSheetId="25">#REF!</definedName>
    <definedName name="pile길이">#REF!</definedName>
    <definedName name="PIPE250" localSheetId="23">#REF!</definedName>
    <definedName name="PIPE250">#REF!</definedName>
    <definedName name="PIPE300" localSheetId="23">#REF!</definedName>
    <definedName name="PIPE300">#REF!</definedName>
    <definedName name="PIPE350" localSheetId="23">#REF!</definedName>
    <definedName name="PIPE350">#REF!</definedName>
    <definedName name="PIPE40" localSheetId="23">#REF!</definedName>
    <definedName name="PIPE40">#REF!</definedName>
    <definedName name="PJ" localSheetId="23">#REF!</definedName>
    <definedName name="PJ">#REF!</definedName>
    <definedName name="PJT">#N/A</definedName>
    <definedName name="PK" localSheetId="23">#REF!</definedName>
    <definedName name="PK">#REF!</definedName>
    <definedName name="PL" localSheetId="23">#REF!</definedName>
    <definedName name="PL">#REF!</definedName>
    <definedName name="PL_storage" localSheetId="16">#REF!</definedName>
    <definedName name="PL_storage" localSheetId="19">#REF!</definedName>
    <definedName name="PL_storage" localSheetId="20">#REF!</definedName>
    <definedName name="PL_storage" localSheetId="23">#REF!</definedName>
    <definedName name="PL_storage" localSheetId="1">#REF!</definedName>
    <definedName name="PL_storage" localSheetId="10">#REF!</definedName>
    <definedName name="PL_storage" localSheetId="6">#REF!</definedName>
    <definedName name="PL_storage">#REF!</definedName>
    <definedName name="PlanRate" localSheetId="16">#REF!</definedName>
    <definedName name="PlanRate" localSheetId="23">#REF!</definedName>
    <definedName name="PlanRate" localSheetId="25">#REF!</definedName>
    <definedName name="PlanRate">#REF!</definedName>
    <definedName name="PM" localSheetId="16">#REF!</definedName>
    <definedName name="PM" localSheetId="23">#REF!</definedName>
    <definedName name="PM">#REF!</definedName>
    <definedName name="PMS_BLK" localSheetId="16">#REF!</definedName>
    <definedName name="PMS_BLK" localSheetId="23">#REF!</definedName>
    <definedName name="PMS_BLK">#REF!</definedName>
    <definedName name="PMS_C_CHK" localSheetId="23">#REF!</definedName>
    <definedName name="PMS_C_CHK">#REF!</definedName>
    <definedName name="PMS_CB_BLK" localSheetId="23">#REF!</definedName>
    <definedName name="PMS_CB_BLK">#REF!</definedName>
    <definedName name="PMS_CB_PNT" localSheetId="23">#REF!</definedName>
    <definedName name="PMS_CB_PNT">#REF!</definedName>
    <definedName name="PMS_CORD" localSheetId="23">#REF!</definedName>
    <definedName name="PMS_CORD">#REF!</definedName>
    <definedName name="PMS_CORDBOX" localSheetId="23">#REF!</definedName>
    <definedName name="PMS_CORDBOX">#REF!</definedName>
    <definedName name="PMS_GIHO" localSheetId="23">#REF!</definedName>
    <definedName name="PMS_GIHO">#REF!</definedName>
    <definedName name="PMS_GJNAME" localSheetId="23">#REF!</definedName>
    <definedName name="PMS_GJNAME">#REF!</definedName>
    <definedName name="PMS_TSUM" localSheetId="23">#REF!</definedName>
    <definedName name="PMS_TSUM">#REF!</definedName>
    <definedName name="PMS_VAR" localSheetId="23">#REF!</definedName>
    <definedName name="PMS_VAR">#REF!</definedName>
    <definedName name="PN" localSheetId="23">#REF!</definedName>
    <definedName name="PN" localSheetId="1">#REF!</definedName>
    <definedName name="PN" localSheetId="10">#REF!</definedName>
    <definedName name="PN" localSheetId="6">#REF!</definedName>
    <definedName name="PN">#REF!</definedName>
    <definedName name="PNAME">#N/A</definedName>
    <definedName name="PO" localSheetId="23">#REF!</definedName>
    <definedName name="PO" localSheetId="10">#REF!</definedName>
    <definedName name="PO">#REF!</definedName>
    <definedName name="popo" localSheetId="23" hidden="1">#REF!</definedName>
    <definedName name="popo" localSheetId="10" hidden="1">#REF!</definedName>
    <definedName name="popo" hidden="1">#REF!</definedName>
    <definedName name="POT_BEARING" localSheetId="23">#REF!</definedName>
    <definedName name="POT_BEARING">#REF!</definedName>
    <definedName name="PP" localSheetId="16" hidden="1">{#N/A,#N/A,TRUE,"토적및재료집계";#N/A,#N/A,TRUE,"토적및재료집계";#N/A,#N/A,TRUE,"단위량"}</definedName>
    <definedName name="PP" localSheetId="1" hidden="1">{#N/A,#N/A,TRUE,"토적및재료집계";#N/A,#N/A,TRUE,"토적및재료집계";#N/A,#N/A,TRUE,"단위량"}</definedName>
    <definedName name="PP" localSheetId="10" hidden="1">{#N/A,#N/A,TRUE,"토적및재료집계";#N/A,#N/A,TRUE,"토적및재료집계";#N/A,#N/A,TRUE,"단위량"}</definedName>
    <definedName name="PP" localSheetId="6" hidden="1">{#N/A,#N/A,TRUE,"토적및재료집계";#N/A,#N/A,TRUE,"토적및재료집계";#N/A,#N/A,TRUE,"단위량"}</definedName>
    <definedName name="PP" localSheetId="25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p" localSheetId="23">#REF!</definedName>
    <definedName name="PPP" localSheetId="1" hidden="1">{#N/A,#N/A,TRUE,"토적및재료집계";#N/A,#N/A,TRUE,"토적및재료집계";#N/A,#N/A,TRUE,"단위량"}</definedName>
    <definedName name="PPP" localSheetId="6" hidden="1">{#N/A,#N/A,TRUE,"토적및재료집계";#N/A,#N/A,TRUE,"토적및재료집계";#N/A,#N/A,TRUE,"단위량"}</definedName>
    <definedName name="ppp">#REF!</definedName>
    <definedName name="ppppoi" localSheetId="16" hidden="1">#REF!</definedName>
    <definedName name="ppppoi" localSheetId="23" hidden="1">#REF!</definedName>
    <definedName name="ppppoi" localSheetId="25" hidden="1">#REF!</definedName>
    <definedName name="ppppoi" hidden="1">#REF!</definedName>
    <definedName name="pppppo" localSheetId="23" hidden="1">#REF!</definedName>
    <definedName name="pppppo" hidden="1">#REF!</definedName>
    <definedName name="ppppppp" localSheetId="23" hidden="1">#REF!</definedName>
    <definedName name="ppppppp" hidden="1">#REF!</definedName>
    <definedName name="PPPPPPPPPPPPPPPPPPPPPPPPP" localSheetId="19">#REF!</definedName>
    <definedName name="PPPPPPPPPPPPPPPPPPPPPPPPP" localSheetId="20">#REF!</definedName>
    <definedName name="PPPPPPPPPPPPPPPPPPPPPPPPP" localSheetId="23">#REF!</definedName>
    <definedName name="PPPPPPPPPPPPPPPPPPPPPPPPP" localSheetId="1">#REF!</definedName>
    <definedName name="PPPPPPPPPPPPPPPPPPPPPPPPP" localSheetId="6">#REF!</definedName>
    <definedName name="PPPPPPPPPPPPPPPPPPPPPPPPP">#REF!</definedName>
    <definedName name="PQ" localSheetId="23">#REF!</definedName>
    <definedName name="PQ">#REF!</definedName>
    <definedName name="PR" localSheetId="23" hidden="1">#REF!</definedName>
    <definedName name="PR" hidden="1">#REF!</definedName>
    <definedName name="PracRate" localSheetId="16">#REF!</definedName>
    <definedName name="PracRate" localSheetId="23">#REF!</definedName>
    <definedName name="PracRate" localSheetId="25">#REF!</definedName>
    <definedName name="PracRate">#REF!</definedName>
    <definedName name="PRC" localSheetId="23">#REF!</definedName>
    <definedName name="PRC">#REF!</definedName>
    <definedName name="PRDump" localSheetId="23">#REF!</definedName>
    <definedName name="PRDump">#REF!</definedName>
    <definedName name="prg" localSheetId="16">#REF!</definedName>
    <definedName name="prg" localSheetId="23">#REF!</definedName>
    <definedName name="prg" localSheetId="10">#REF!</definedName>
    <definedName name="prg" localSheetId="25">#REF!</definedName>
    <definedName name="prg">#REF!</definedName>
    <definedName name="PRI" localSheetId="19">#REF!</definedName>
    <definedName name="PRI" localSheetId="20">#REF!</definedName>
    <definedName name="PRI" localSheetId="23">#REF!</definedName>
    <definedName name="PRI" localSheetId="1">#REF!</definedName>
    <definedName name="PRI" localSheetId="6">#REF!</definedName>
    <definedName name="PRI">#REF!</definedName>
    <definedName name="prin" localSheetId="23">#REF!</definedName>
    <definedName name="prin">#REF!</definedName>
    <definedName name="PRINT" localSheetId="19">#REF!</definedName>
    <definedName name="PRINT" localSheetId="20">#REF!</definedName>
    <definedName name="PRINT" localSheetId="23">#REF!</definedName>
    <definedName name="PRINT" localSheetId="1">#REF!</definedName>
    <definedName name="PRINT" localSheetId="6">#REF!</definedName>
    <definedName name="PRINT">#REF!</definedName>
    <definedName name="_xlnm.Print_Area" localSheetId="15">'&lt;단산1-29&gt;투입인원'!$A$1:$W$35</definedName>
    <definedName name="_xlnm.Print_Area" localSheetId="16">'&lt;단산29-35&gt;'!$A$1:$AV$99</definedName>
    <definedName name="_xlnm.Print_Area" localSheetId="18">'&lt;산근1&gt;노임단가'!$A$1:$I$86</definedName>
    <definedName name="_xlnm.Print_Area" localSheetId="19">'&lt;산근2&gt;표준품셈'!$A$1:$V$697</definedName>
    <definedName name="_xlnm.Print_Area" localSheetId="20">'&lt;산근3&gt;환산,보정(누수관리)'!$A$1:$H$215</definedName>
    <definedName name="_xlnm.Print_Area" localSheetId="21">'&lt;산근4&gt;환산,보정(점검정비)'!$A$1:$H$178</definedName>
    <definedName name="_xlnm.Print_Area" localSheetId="23">'&lt;산근6-11&gt;'!$A$1:$F$142</definedName>
    <definedName name="_xlnm.Print_Area" localSheetId="11">간지4!$A$1:$M$33</definedName>
    <definedName name="_xlnm.Print_Area" localSheetId="10">'과업대상지역 현황'!$A$1:$I$54</definedName>
    <definedName name="_xlnm.Print_Area" localSheetId="6">내역집계표!$A$1:$C$21</definedName>
    <definedName name="_xlnm.Print_Area" localSheetId="7">설계내역서!$A$1:$L$69</definedName>
    <definedName name="_xlnm.Print_Area" localSheetId="25">손해배상보험!$A$1:$AO$216</definedName>
    <definedName name="_xlnm.Print_Area" localSheetId="9">수량산출서!$A$1:$L$46</definedName>
    <definedName name="_xlnm.Print_Area" localSheetId="13">일위대가!$A$1:$M$286</definedName>
    <definedName name="_xlnm.Print_Area" localSheetId="12">'일위대가 총괄'!$A$1:$M$35</definedName>
    <definedName name="_xlnm.Print_Area" localSheetId="0">표지!$A$1:$M$27</definedName>
    <definedName name="_xlnm.Print_Area">#REF!</definedName>
    <definedName name="PRINT_AREA_MI" localSheetId="19">#REF!</definedName>
    <definedName name="PRINT_AREA_MI" localSheetId="20">#REF!</definedName>
    <definedName name="PRINT_AREA_MI" localSheetId="23">#REF!</definedName>
    <definedName name="PRINT_AREA_MI" localSheetId="1">#REF!</definedName>
    <definedName name="PRINT_AREA_MI" localSheetId="10">#REF!</definedName>
    <definedName name="PRINT_AREA_MI" localSheetId="6">#REF!</definedName>
    <definedName name="PRINT_AREA_MI">#REF!</definedName>
    <definedName name="PRINT_AREA_MI1" localSheetId="23">#REF!</definedName>
    <definedName name="PRINT_AREA_MI1">#REF!</definedName>
    <definedName name="Print_Area\C">#N/A</definedName>
    <definedName name="PRINT_TILIES" localSheetId="16">#REF!,#REF!,#REF!,#REF!,#REF!</definedName>
    <definedName name="PRINT_TILIES" localSheetId="23">#REF!,#REF!,#REF!,#REF!,#REF!</definedName>
    <definedName name="PRINT_TILIES" localSheetId="25">#REF!,#REF!,#REF!,#REF!,#REF!</definedName>
    <definedName name="PRINT_TILIES">#REF!,#REF!,#REF!,#REF!,#REF!</definedName>
    <definedName name="PRINT_TILLES" localSheetId="23">#REF!,#REF!</definedName>
    <definedName name="PRINT_TILLES">#REF!,#REF!</definedName>
    <definedName name="Print_Tiltes" localSheetId="16">#REF!</definedName>
    <definedName name="Print_Tiltes" localSheetId="23">#REF!</definedName>
    <definedName name="Print_Tiltes" localSheetId="25">#REF!</definedName>
    <definedName name="Print_Tiltes">#REF!</definedName>
    <definedName name="Print_Titels" localSheetId="16">#REF!</definedName>
    <definedName name="Print_Titels" localSheetId="23">#REF!</definedName>
    <definedName name="Print_Titels" localSheetId="25">#REF!</definedName>
    <definedName name="Print_Titels">#REF!</definedName>
    <definedName name="PRINT_TITLE" localSheetId="19">#REF!</definedName>
    <definedName name="PRINT_TITLE" localSheetId="20">#REF!</definedName>
    <definedName name="PRINT_TITLE" localSheetId="23">#REF!</definedName>
    <definedName name="PRINT_TITLE">#REF!</definedName>
    <definedName name="_xlnm.Print_Titles" localSheetId="15">'&lt;단산1-29&gt;투입인원'!$2:$3</definedName>
    <definedName name="_xlnm.Print_Titles" localSheetId="7">설계내역서!$3:$4</definedName>
    <definedName name="_xlnm.Print_Titles" localSheetId="9">수량산출서!$2:$2</definedName>
    <definedName name="_xlnm.Print_Titles" localSheetId="13">일위대가!$1:$3</definedName>
    <definedName name="_xlnm.Print_Titles" localSheetId="12">'일위대가 총괄'!$1:$3</definedName>
    <definedName name="_xlnm.Print_Titles">#N/A</definedName>
    <definedName name="Print_Titles_MI" localSheetId="19">#REF!</definedName>
    <definedName name="Print_Titles_MI" localSheetId="20">#REF!</definedName>
    <definedName name="Print_Titles_MI" localSheetId="23">#REF!</definedName>
    <definedName name="Print_Titles_MI" localSheetId="1">#REF!</definedName>
    <definedName name="Print_Titles_MI" localSheetId="10">#REF!</definedName>
    <definedName name="Print_Titles_MI" localSheetId="6">#REF!</definedName>
    <definedName name="Print_Titles_MI">#REF!</definedName>
    <definedName name="projactiday" localSheetId="23">#REF!</definedName>
    <definedName name="projactiday">#REF!</definedName>
    <definedName name="projactiday2" localSheetId="23">#REF!</definedName>
    <definedName name="projactiday2">#REF!</definedName>
    <definedName name="projactiday3" localSheetId="23">#REF!</definedName>
    <definedName name="projactiday3">#REF!</definedName>
    <definedName name="projaddr" localSheetId="23">#REF!</definedName>
    <definedName name="projaddr">#REF!</definedName>
    <definedName name="projapprover" localSheetId="23">#REF!</definedName>
    <definedName name="projapprover">#REF!</definedName>
    <definedName name="projbuf_0" localSheetId="23">#REF!</definedName>
    <definedName name="projbuf_0">#REF!</definedName>
    <definedName name="projbuf_1" localSheetId="23">#REF!</definedName>
    <definedName name="projbuf_1">#REF!</definedName>
    <definedName name="projbuf_2" localSheetId="23">#REF!</definedName>
    <definedName name="projbuf_2">#REF!</definedName>
    <definedName name="projcalday" localSheetId="23">#REF!</definedName>
    <definedName name="projcalday">#REF!</definedName>
    <definedName name="projcompoday" localSheetId="23">#REF!</definedName>
    <definedName name="projcompoday">#REF!</definedName>
    <definedName name="projcomposer" localSheetId="23">#REF!</definedName>
    <definedName name="projcomposer">#REF!</definedName>
    <definedName name="projduration" localSheetId="23">#REF!</definedName>
    <definedName name="projduration">#REF!</definedName>
    <definedName name="Projects" localSheetId="19">#REF!</definedName>
    <definedName name="Projects" localSheetId="20">#REF!</definedName>
    <definedName name="Projects" localSheetId="23">#REF!</definedName>
    <definedName name="Projects" localSheetId="1">#REF!</definedName>
    <definedName name="Projects" localSheetId="10">#REF!</definedName>
    <definedName name="Projects" localSheetId="6">#REF!</definedName>
    <definedName name="Projects">#REF!</definedName>
    <definedName name="projendday" localSheetId="23">#REF!</definedName>
    <definedName name="projendday">#REF!</definedName>
    <definedName name="projname" localSheetId="23">#REF!</definedName>
    <definedName name="projname">#REF!</definedName>
    <definedName name="projstday" localSheetId="23">#REF!</definedName>
    <definedName name="projstday">#REF!</definedName>
    <definedName name="projstday2" localSheetId="23">#REF!</definedName>
    <definedName name="projstday2">#REF!</definedName>
    <definedName name="projstday22" localSheetId="23">#REF!</definedName>
    <definedName name="projstday22">#REF!</definedName>
    <definedName name="projstday3" localSheetId="23">#REF!</definedName>
    <definedName name="projstday3">#REF!</definedName>
    <definedName name="ProLiant_ML_Line" localSheetId="19">#REF!</definedName>
    <definedName name="ProLiant_ML_Line" localSheetId="20">#REF!</definedName>
    <definedName name="ProLiant_ML_Line" localSheetId="23">#REF!</definedName>
    <definedName name="ProLiant_ML_Line" localSheetId="1">#REF!</definedName>
    <definedName name="ProLiant_ML_Line" localSheetId="10">#REF!</definedName>
    <definedName name="ProLiant_ML_Line" localSheetId="6">#REF!</definedName>
    <definedName name="ProLiant_ML_Line">#REF!</definedName>
    <definedName name="PRS" localSheetId="23" hidden="1">#REF!</definedName>
    <definedName name="PRS" localSheetId="1" hidden="1">#REF!</definedName>
    <definedName name="PRS" localSheetId="6" hidden="1">#REF!</definedName>
    <definedName name="PRS" hidden="1">#REF!</definedName>
    <definedName name="PS" localSheetId="23">#REF!</definedName>
    <definedName name="PS">#REF!</definedName>
    <definedName name="psb" localSheetId="23">#REF!</definedName>
    <definedName name="psb">#REF!</definedName>
    <definedName name="psh" localSheetId="23">#REF!</definedName>
    <definedName name="psh">#REF!</definedName>
    <definedName name="psm" localSheetId="23">#REF!</definedName>
    <definedName name="psm">#REF!</definedName>
    <definedName name="PSS" localSheetId="16">#REF!</definedName>
    <definedName name="PSS" localSheetId="23">#REF!</definedName>
    <definedName name="PSS" localSheetId="25">#REF!</definedName>
    <definedName name="PSS">#REF!</definedName>
    <definedName name="PT" localSheetId="23">#REF!</definedName>
    <definedName name="PT">#REF!</definedName>
    <definedName name="PTA보완요약" localSheetId="19">#REF!</definedName>
    <definedName name="PTA보완요약" localSheetId="20">#REF!</definedName>
    <definedName name="PTA보완요약" localSheetId="23">#REF!</definedName>
    <definedName name="PTA보완요약" localSheetId="1">#REF!</definedName>
    <definedName name="PTA보완요약" localSheetId="6">#REF!</definedName>
    <definedName name="PTA보완요약">#REF!</definedName>
    <definedName name="PTT" localSheetId="23">#REF!</definedName>
    <definedName name="PTT">#REF!</definedName>
    <definedName name="PU" localSheetId="23">#REF!</definedName>
    <definedName name="PU">#REF!</definedName>
    <definedName name="PUMP">#N/A</definedName>
    <definedName name="PUU" localSheetId="23">#REF!</definedName>
    <definedName name="PUU">#REF!</definedName>
    <definedName name="PV" localSheetId="23">#REF!</definedName>
    <definedName name="PV">#REF!</definedName>
    <definedName name="PVC10T" localSheetId="23">#REF!</definedName>
    <definedName name="PVC10T">#REF!</definedName>
    <definedName name="PVC5T" localSheetId="23">#REF!</definedName>
    <definedName name="PVC5T">#REF!</definedName>
    <definedName name="PVC6T" localSheetId="23">#REF!</definedName>
    <definedName name="PVC6T">#REF!</definedName>
    <definedName name="PVC8T" localSheetId="23">#REF!</definedName>
    <definedName name="PVC8T">#REF!</definedName>
    <definedName name="PVCPLATE15" localSheetId="23">#REF!</definedName>
    <definedName name="PVCPLATE15">#REF!</definedName>
    <definedName name="PVC자재" localSheetId="23">#REF!</definedName>
    <definedName name="PVC자재">#REF!</definedName>
    <definedName name="PWP" localSheetId="23">#REF!</definedName>
    <definedName name="PWP">#REF!</definedName>
    <definedName name="PWS" localSheetId="23">#REF!</definedName>
    <definedName name="PWS">#REF!</definedName>
    <definedName name="PWW" localSheetId="23">#REF!</definedName>
    <definedName name="PWW">#REF!</definedName>
    <definedName name="PXPTA요약" localSheetId="19">#REF!</definedName>
    <definedName name="PXPTA요약" localSheetId="20">#REF!</definedName>
    <definedName name="PXPTA요약" localSheetId="23">#REF!</definedName>
    <definedName name="PXPTA요약" localSheetId="1">#REF!</definedName>
    <definedName name="PXPTA요약" localSheetId="6">#REF!</definedName>
    <definedName name="PXPTA요약">#REF!</definedName>
    <definedName name="PY" localSheetId="23">#REF!</definedName>
    <definedName name="PY">#REF!</definedName>
    <definedName name="Q" localSheetId="16">#REF!</definedName>
    <definedName name="Q" localSheetId="19">#REF!</definedName>
    <definedName name="Q" localSheetId="20">#REF!</definedName>
    <definedName name="Q" localSheetId="23">#REF!</definedName>
    <definedName name="q" localSheetId="1" hidden="1">#REF!</definedName>
    <definedName name="Q" localSheetId="10">#REF!</definedName>
    <definedName name="q" localSheetId="6" hidden="1">#REF!</definedName>
    <definedName name="Q" localSheetId="25">#REF!</definedName>
    <definedName name="Q">#REF!</definedName>
    <definedName name="Q3WEE" localSheetId="16" hidden="1">{#N/A,#N/A,FALSE,"조골재"}</definedName>
    <definedName name="Q3WEE" localSheetId="1" hidden="1">{#N/A,#N/A,FALSE,"조골재"}</definedName>
    <definedName name="Q3WEE" localSheetId="10" hidden="1">{#N/A,#N/A,FALSE,"조골재"}</definedName>
    <definedName name="Q3WEE" localSheetId="25" hidden="1">{#N/A,#N/A,FALSE,"조골재"}</definedName>
    <definedName name="Q3WEE" hidden="1">{#N/A,#N/A,FALSE,"조골재"}</definedName>
    <definedName name="QA" localSheetId="23">#REF!</definedName>
    <definedName name="QA">#REF!</definedName>
    <definedName name="QAE" localSheetId="23">#REF!</definedName>
    <definedName name="QAE">#REF!</definedName>
    <definedName name="QAQA" localSheetId="23">#REF!</definedName>
    <definedName name="QAQA">#REF!</definedName>
    <definedName name="qor" localSheetId="16" hidden="1">#REF!</definedName>
    <definedName name="qor" localSheetId="23" hidden="1">#REF!</definedName>
    <definedName name="qor" localSheetId="1" hidden="1">#REF!</definedName>
    <definedName name="qor" hidden="1">#REF!</definedName>
    <definedName name="qpp" localSheetId="23">#REF!</definedName>
    <definedName name="qpp" localSheetId="10">#REF!</definedName>
    <definedName name="qpp">#REF!</definedName>
    <definedName name="qq" localSheetId="19">#REF!</definedName>
    <definedName name="qq" localSheetId="20">#REF!</definedName>
    <definedName name="qq" localSheetId="23">#REF!</definedName>
    <definedName name="qq" localSheetId="1" hidden="1">{#N/A,#N/A,FALSE,"단가표지"}</definedName>
    <definedName name="qq" localSheetId="6" hidden="1">{#N/A,#N/A,FALSE,"단가표지"}</definedName>
    <definedName name="qq">#REF!</definedName>
    <definedName name="qqaa" localSheetId="23">#REF!</definedName>
    <definedName name="qqaa">#REF!</definedName>
    <definedName name="QQQ" localSheetId="16">BlankMacro1</definedName>
    <definedName name="QQQ" localSheetId="19">BlankMacro1</definedName>
    <definedName name="QQQ" localSheetId="20">BlankMacro1</definedName>
    <definedName name="QQQ" localSheetId="23">BlankMacro1</definedName>
    <definedName name="QQQ" localSheetId="5">BlankMacro1</definedName>
    <definedName name="QQQ" localSheetId="8">BlankMacro1</definedName>
    <definedName name="qqq" localSheetId="1" hidden="1">#REF!</definedName>
    <definedName name="QQQ" localSheetId="10">BlankMacro1</definedName>
    <definedName name="qqq" localSheetId="6" hidden="1">#REF!</definedName>
    <definedName name="QQQ" localSheetId="25">BlankMacro1</definedName>
    <definedName name="QQQ" localSheetId="9">BlankMacro1</definedName>
    <definedName name="QQQ">BlankMacro1</definedName>
    <definedName name="QQQQ" localSheetId="23">#REF!</definedName>
    <definedName name="QQQQ">#REF!</definedName>
    <definedName name="QTY">#N/A</definedName>
    <definedName name="qw" localSheetId="16" hidden="1">{#N/A,#N/A,FALSE,"단가표지"}</definedName>
    <definedName name="qw" localSheetId="1" hidden="1">{#N/A,#N/A,FALSE,"단가표지"}</definedName>
    <definedName name="qw" localSheetId="10" hidden="1">{#N/A,#N/A,FALSE,"단가표지"}</definedName>
    <definedName name="qw" localSheetId="6" hidden="1">{#N/A,#N/A,FALSE,"단가표지"}</definedName>
    <definedName name="qw" localSheetId="25" hidden="1">{#N/A,#N/A,FALSE,"단가표지"}</definedName>
    <definedName name="qw" hidden="1">{#N/A,#N/A,FALSE,"단가표지"}</definedName>
    <definedName name="QWQW" localSheetId="23">#REF!</definedName>
    <definedName name="QWQW">#REF!</definedName>
    <definedName name="QWS" localSheetId="16" hidden="1">#REF!</definedName>
    <definedName name="QWS" localSheetId="23" hidden="1">#REF!</definedName>
    <definedName name="QWS" localSheetId="25" hidden="1">#REF!</definedName>
    <definedName name="QWS" hidden="1">#REF!</definedName>
    <definedName name="QWT" localSheetId="16">#REF!</definedName>
    <definedName name="QWT" localSheetId="23">#REF!</definedName>
    <definedName name="QWT" localSheetId="25">#REF!</definedName>
    <definedName name="QWT">#REF!</definedName>
    <definedName name="R_" localSheetId="16">#REF!</definedName>
    <definedName name="R_" localSheetId="23">#REF!</definedName>
    <definedName name="R_" localSheetId="25">#REF!</definedName>
    <definedName name="R_">#REF!</definedName>
    <definedName name="r2521012">#N/A</definedName>
    <definedName name="RA" localSheetId="19">#REF!</definedName>
    <definedName name="RA" localSheetId="20">#REF!</definedName>
    <definedName name="RA" localSheetId="23">#REF!</definedName>
    <definedName name="RA" localSheetId="1">#REF!</definedName>
    <definedName name="RA" localSheetId="6">#REF!</definedName>
    <definedName name="RA">#REF!</definedName>
    <definedName name="RAD" localSheetId="16">#REF!</definedName>
    <definedName name="RAD" localSheetId="23">#REF!</definedName>
    <definedName name="RAD" localSheetId="25">#REF!</definedName>
    <definedName name="RAD">#REF!</definedName>
    <definedName name="radians" localSheetId="23">#REF!</definedName>
    <definedName name="radians">#REF!</definedName>
    <definedName name="RATE" localSheetId="19">#REF!</definedName>
    <definedName name="RATE" localSheetId="20">#REF!</definedName>
    <definedName name="RATE" localSheetId="23">#REF!</definedName>
    <definedName name="RATE" localSheetId="1">#REF!</definedName>
    <definedName name="RATE" localSheetId="10">#REF!</definedName>
    <definedName name="RATE" localSheetId="6">#REF!</definedName>
    <definedName name="RATE">#REF!</definedName>
    <definedName name="rate_top" localSheetId="23">#REF!</definedName>
    <definedName name="rate_top" localSheetId="10">#REF!</definedName>
    <definedName name="rate_top">#REF!</definedName>
    <definedName name="RawAgencyPrice" localSheetId="16">#REF!</definedName>
    <definedName name="RawAgencyPrice" localSheetId="23">#REF!</definedName>
    <definedName name="RawAgencyPrice" localSheetId="25">#REF!</definedName>
    <definedName name="RawAgencyPrice">#REF!</definedName>
    <definedName name="RB" localSheetId="19">#REF!</definedName>
    <definedName name="RB" localSheetId="20">#REF!</definedName>
    <definedName name="RB" localSheetId="23">#REF!</definedName>
    <definedName name="RB" localSheetId="10">#REF!</definedName>
    <definedName name="RB">#REF!</definedName>
    <definedName name="RBData" localSheetId="16">#REF!</definedName>
    <definedName name="RBData" localSheetId="23">#REF!</definedName>
    <definedName name="RBData" localSheetId="25">#REF!</definedName>
    <definedName name="RBData">#REF!</definedName>
    <definedName name="RBOLT" localSheetId="23">#REF!</definedName>
    <definedName name="RBOLT">#REF!</definedName>
    <definedName name="RCC" localSheetId="23">#REF!</definedName>
    <definedName name="RCC">#REF!</definedName>
    <definedName name="RD" localSheetId="19">#REF!</definedName>
    <definedName name="RD" localSheetId="20">#REF!</definedName>
    <definedName name="RD" localSheetId="23">#REF!</definedName>
    <definedName name="RD" localSheetId="1">#REF!</definedName>
    <definedName name="RD" localSheetId="6">#REF!</definedName>
    <definedName name="RD">#REF!</definedName>
    <definedName name="RE" localSheetId="19">#REF!</definedName>
    <definedName name="RE" localSheetId="20">#REF!</definedName>
    <definedName name="RE" localSheetId="23">#REF!</definedName>
    <definedName name="RE">#REF!</definedName>
    <definedName name="RecordCount" localSheetId="19">#REF!</definedName>
    <definedName name="RecordCount" localSheetId="20">#REF!</definedName>
    <definedName name="RecordCount" localSheetId="23">#REF!</definedName>
    <definedName name="RecordCount" localSheetId="1">#REF!</definedName>
    <definedName name="RecordCount" localSheetId="10">#REF!</definedName>
    <definedName name="RecordCount" localSheetId="6">#REF!</definedName>
    <definedName name="RecordCount">#REF!</definedName>
    <definedName name="_xlnm.Recorder" localSheetId="19">#REF!</definedName>
    <definedName name="_xlnm.Recorder" localSheetId="20">#REF!</definedName>
    <definedName name="_xlnm.Recorder" localSheetId="23">#REF!</definedName>
    <definedName name="_xlnm.Recorder" localSheetId="1">#REF!</definedName>
    <definedName name="_xlnm.Recorder" localSheetId="10">#REF!</definedName>
    <definedName name="_xlnm.Recorder" localSheetId="6">#REF!</definedName>
    <definedName name="_xlnm.Recorder">#REF!</definedName>
    <definedName name="REF_6" localSheetId="19">#REF!</definedName>
    <definedName name="REF_6" localSheetId="20">#REF!</definedName>
    <definedName name="REF_6" localSheetId="23">#REF!</definedName>
    <definedName name="REF_6" localSheetId="1">#REF!</definedName>
    <definedName name="REF_6" localSheetId="6">#REF!</definedName>
    <definedName name="REF_6">#REF!</definedName>
    <definedName name="REF_F" localSheetId="23">#REF!</definedName>
    <definedName name="REF_F" localSheetId="1">#REF!</definedName>
    <definedName name="REF_F" localSheetId="6">#REF!</definedName>
    <definedName name="REF_F">#REF!</definedName>
    <definedName name="REF_G" localSheetId="23">#REF!</definedName>
    <definedName name="REF_G" localSheetId="1">#REF!</definedName>
    <definedName name="REF_G" localSheetId="6">#REF!</definedName>
    <definedName name="REF_G">#REF!</definedName>
    <definedName name="REF_H" localSheetId="23">#REF!</definedName>
    <definedName name="REF_H" localSheetId="1">#REF!</definedName>
    <definedName name="REF_H" localSheetId="6">#REF!</definedName>
    <definedName name="REF_H">#REF!</definedName>
    <definedName name="REF_J" localSheetId="23">#REF!</definedName>
    <definedName name="REF_J" localSheetId="1">#REF!</definedName>
    <definedName name="REF_J" localSheetId="6">#REF!</definedName>
    <definedName name="REF_J">#REF!</definedName>
    <definedName name="REF_L" localSheetId="23">#REF!</definedName>
    <definedName name="REF_L" localSheetId="1">#REF!</definedName>
    <definedName name="REF_L" localSheetId="6">#REF!</definedName>
    <definedName name="REF_L">#REF!</definedName>
    <definedName name="REF_O" localSheetId="23">#REF!</definedName>
    <definedName name="REF_O" localSheetId="1">#REF!</definedName>
    <definedName name="REF_O" localSheetId="6">#REF!</definedName>
    <definedName name="REF_O">#REF!</definedName>
    <definedName name="REF_Q" localSheetId="23">#REF!</definedName>
    <definedName name="REF_Q" localSheetId="1">#REF!</definedName>
    <definedName name="REF_Q" localSheetId="6">#REF!</definedName>
    <definedName name="REF_Q">#REF!</definedName>
    <definedName name="RefBlock" localSheetId="23">#REF!</definedName>
    <definedName name="RefBlock">#REF!</definedName>
    <definedName name="REH" localSheetId="23">#REF!</definedName>
    <definedName name="REH">#REF!</definedName>
    <definedName name="REM">#N/A</definedName>
    <definedName name="RERE" localSheetId="23" hidden="1">#REF!</definedName>
    <definedName name="RERE" hidden="1">#REF!</definedName>
    <definedName name="rererere" localSheetId="23" hidden="1">#REF!</definedName>
    <definedName name="rererere" hidden="1">#REF!</definedName>
    <definedName name="Reselects" localSheetId="23">#REF!</definedName>
    <definedName name="Reselects">#REF!</definedName>
    <definedName name="RF" localSheetId="23">#REF!</definedName>
    <definedName name="RF" localSheetId="1">#REF!</definedName>
    <definedName name="RF" localSheetId="10">#REF!</definedName>
    <definedName name="RF" localSheetId="6">#REF!</definedName>
    <definedName name="RF">#REF!</definedName>
    <definedName name="rff" localSheetId="23">#REF!</definedName>
    <definedName name="rff" localSheetId="10">#REF!</definedName>
    <definedName name="rff">#REF!</definedName>
    <definedName name="rffff">#N/A</definedName>
    <definedName name="RG" localSheetId="23">#REF!</definedName>
    <definedName name="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>#REF!</definedName>
    <definedName name="RGR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localSheetId="23">#REF!</definedName>
    <definedName name="RH">#REF!</definedName>
    <definedName name="RH.4" localSheetId="16">#REF!</definedName>
    <definedName name="RH.4" localSheetId="23">#REF!</definedName>
    <definedName name="RH.4" localSheetId="25">#REF!</definedName>
    <definedName name="RH.4">#REF!</definedName>
    <definedName name="RH.7" localSheetId="23">#REF!</definedName>
    <definedName name="RH.7">#REF!</definedName>
    <definedName name="RHA" localSheetId="23">#REF!</definedName>
    <definedName name="RHA" localSheetId="10">#REF!</definedName>
    <definedName name="RHA">#REF!</definedName>
    <definedName name="RHAB" localSheetId="16">#REF!</definedName>
    <definedName name="RHAB" localSheetId="23">#REF!</definedName>
    <definedName name="RHAB" localSheetId="25">#REF!</definedName>
    <definedName name="RHAB">#REF!</definedName>
    <definedName name="rhf" localSheetId="23" hidden="1">#REF!</definedName>
    <definedName name="rhf" hidden="1">#REF!</definedName>
    <definedName name="RI" localSheetId="16">#REF!</definedName>
    <definedName name="RI" localSheetId="23">#REF!</definedName>
    <definedName name="RI" localSheetId="1">#REF!</definedName>
    <definedName name="RI" localSheetId="10">#REF!</definedName>
    <definedName name="RI" localSheetId="6">#REF!</definedName>
    <definedName name="RI">#REF!</definedName>
    <definedName name="rirti">#REF!</definedName>
    <definedName name="rirtir">#REF!</definedName>
    <definedName name="rittritritr">#REF!</definedName>
    <definedName name="rkd" localSheetId="16" hidden="1">{"'제10장(표)'!$A$5:$L$10"}</definedName>
    <definedName name="rkd" localSheetId="1" hidden="1">{"'제10장(표)'!$A$5:$L$10"}</definedName>
    <definedName name="rkd" localSheetId="10" hidden="1">{"'제10장(표)'!$A$5:$L$10"}</definedName>
    <definedName name="rkd" localSheetId="6" hidden="1">{"'제10장(표)'!$A$5:$L$10"}</definedName>
    <definedName name="rkd" localSheetId="25" hidden="1">{"'제10장(표)'!$A$5:$L$10"}</definedName>
    <definedName name="rkd" hidden="1">{"'제10장(표)'!$A$5:$L$10"}</definedName>
    <definedName name="RL" localSheetId="23">#REF!</definedName>
    <definedName name="RL">#REF!</definedName>
    <definedName name="RL5D" localSheetId="23">#REF!</definedName>
    <definedName name="RL5D">#REF!</definedName>
    <definedName name="RLA" localSheetId="16">#REF!</definedName>
    <definedName name="RLA" localSheetId="23">#REF!</definedName>
    <definedName name="RLA" localSheetId="25">#REF!</definedName>
    <definedName name="RLA">#REF!</definedName>
    <definedName name="rlr" localSheetId="16">#REF!</definedName>
    <definedName name="rlr" localSheetId="23">#REF!</definedName>
    <definedName name="rlr">#REF!</definedName>
    <definedName name="RNG" localSheetId="23">#REF!</definedName>
    <definedName name="RNG">#REF!</definedName>
    <definedName name="ROCK1" localSheetId="16">#REF!</definedName>
    <definedName name="ROCK1" localSheetId="23">#REF!</definedName>
    <definedName name="ROCK1" localSheetId="25">#REF!</definedName>
    <definedName name="ROCK1">#REF!</definedName>
    <definedName name="rock1_e" localSheetId="23">#REF!</definedName>
    <definedName name="rock1_e">#REF!</definedName>
    <definedName name="rock1_ea" localSheetId="23">#REF!</definedName>
    <definedName name="rock1_ea">#REF!</definedName>
    <definedName name="ROCK2" localSheetId="23">#REF!</definedName>
    <definedName name="ROCK2">#REF!</definedName>
    <definedName name="rock2_e" localSheetId="23">#REF!</definedName>
    <definedName name="rock2_e">#REF!</definedName>
    <definedName name="rock2_ea" localSheetId="23">#REF!</definedName>
    <definedName name="rock2_ea">#REF!</definedName>
    <definedName name="ROCK3" localSheetId="23">#REF!</definedName>
    <definedName name="ROCK3">#REF!</definedName>
    <definedName name="rock3_e" localSheetId="23">#REF!</definedName>
    <definedName name="rock3_e">#REF!</definedName>
    <definedName name="rock3_ea" localSheetId="23">#REF!</definedName>
    <definedName name="rock3_ea">#REF!</definedName>
    <definedName name="ROCK4" localSheetId="23">#REF!</definedName>
    <definedName name="ROCK4">#REF!</definedName>
    <definedName name="rock4_e" localSheetId="23">#REF!</definedName>
    <definedName name="rock4_e">#REF!</definedName>
    <definedName name="rock4_ea" localSheetId="23">#REF!</definedName>
    <definedName name="rock4_ea">#REF!</definedName>
    <definedName name="RR" localSheetId="23">#REF!</definedName>
    <definedName name="RR">#REF!</definedName>
    <definedName name="rrr" localSheetId="19">#REF!</definedName>
    <definedName name="rrr" localSheetId="20">#REF!</definedName>
    <definedName name="rrr" localSheetId="23">#REF!</definedName>
    <definedName name="rrr" localSheetId="1">#REF!</definedName>
    <definedName name="rrr" localSheetId="6">#REF!</definedName>
    <definedName name="rrr">#REF!</definedName>
    <definedName name="rrrrrr" localSheetId="23">#REF!</definedName>
    <definedName name="rrrrrr">#REF!</definedName>
    <definedName name="rrrrrrr" localSheetId="16" hidden="1">{"'정산내역서'!$A$1:$I$35","'정산서(절.성토부)'!$A$1:$Q$17","'정산서(교량부)'!$A$1:$Q$84","'총괄표'!$A$1:$M$12","'시행현황'!$A$1:$G$12","'표지'!$A$1:$N$27","'정산서(절.성토부)'!$A$3:$Q$7"}</definedName>
    <definedName name="rrrrrrr" localSheetId="1" hidden="1">{"'정산내역서'!$A$1:$I$35","'정산서(절.성토부)'!$A$1:$Q$17","'정산서(교량부)'!$A$1:$Q$84","'총괄표'!$A$1:$M$12","'시행현황'!$A$1:$G$12","'표지'!$A$1:$N$27","'정산서(절.성토부)'!$A$3:$Q$7"}</definedName>
    <definedName name="rrrrrrr" localSheetId="10" hidden="1">{"'정산내역서'!$A$1:$I$35","'정산서(절.성토부)'!$A$1:$Q$17","'정산서(교량부)'!$A$1:$Q$84","'총괄표'!$A$1:$M$12","'시행현황'!$A$1:$G$12","'표지'!$A$1:$N$27","'정산서(절.성토부)'!$A$3:$Q$7"}</definedName>
    <definedName name="rrrrrrr" localSheetId="6" hidden="1">{"'정산내역서'!$A$1:$I$35","'정산서(절.성토부)'!$A$1:$Q$17","'정산서(교량부)'!$A$1:$Q$84","'총괄표'!$A$1:$M$12","'시행현황'!$A$1:$G$12","'표지'!$A$1:$N$27","'정산서(절.성토부)'!$A$3:$Q$7"}</definedName>
    <definedName name="rrrrrrr" localSheetId="25" hidden="1">{"'정산내역서'!$A$1:$I$35","'정산서(절.성토부)'!$A$1:$Q$17","'정산서(교량부)'!$A$1:$Q$84","'총괄표'!$A$1:$M$12","'시행현황'!$A$1:$G$12","'표지'!$A$1:$N$27","'정산서(절.성토부)'!$A$3:$Q$7"}</definedName>
    <definedName name="rrrrrrr" hidden="1">{"'정산내역서'!$A$1:$I$35","'정산서(절.성토부)'!$A$1:$Q$17","'정산서(교량부)'!$A$1:$Q$84","'총괄표'!$A$1:$M$12","'시행현황'!$A$1:$G$12","'표지'!$A$1:$N$27","'정산서(절.성토부)'!$A$3:$Q$7"}</definedName>
    <definedName name="rt" localSheetId="23">#REF!</definedName>
    <definedName name="rt">#REF!</definedName>
    <definedName name="RTER" localSheetId="16" hidden="1">{#N/A,#N/A,FALSE,"구조1"}</definedName>
    <definedName name="RTER" localSheetId="1" hidden="1">{#N/A,#N/A,FALSE,"구조1"}</definedName>
    <definedName name="RTER" localSheetId="10" hidden="1">{#N/A,#N/A,FALSE,"구조1"}</definedName>
    <definedName name="RTER" localSheetId="25" hidden="1">{#N/A,#N/A,FALSE,"구조1"}</definedName>
    <definedName name="RTER" hidden="1">{#N/A,#N/A,FALSE,"구조1"}</definedName>
    <definedName name="rth" localSheetId="23" hidden="1">#REF!</definedName>
    <definedName name="rth" hidden="1">#REF!</definedName>
    <definedName name="rtirti">#REF!</definedName>
    <definedName name="rtirtirt">#REF!</definedName>
    <definedName name="rtirtitritri" hidden="1">#REF!</definedName>
    <definedName name="rtitri">#REF!</definedName>
    <definedName name="rtitrirt">#REF!</definedName>
    <definedName name="rtitrirti">#REF!</definedName>
    <definedName name="rtitritri" hidden="1">#REF!</definedName>
    <definedName name="rtitritrit">#REF!</definedName>
    <definedName name="rtitritritr">#REF!</definedName>
    <definedName name="rtitritritri">#REF!</definedName>
    <definedName name="rtrtr" localSheetId="23" hidden="1">#REF!</definedName>
    <definedName name="rtrtr" hidden="1">#REF!</definedName>
    <definedName name="rtyu" localSheetId="16" hidden="1">{"'정산내역서'!$A$1:$I$35","'정산서(절.성토부)'!$A$1:$Q$17","'정산서(교량부)'!$A$1:$Q$84","'총괄표'!$A$1:$M$12","'시행현황'!$A$1:$G$12","'표지'!$A$1:$N$27","'정산서(절.성토부)'!$A$3:$Q$7"}</definedName>
    <definedName name="rtyu" localSheetId="1" hidden="1">{"'정산내역서'!$A$1:$I$35","'정산서(절.성토부)'!$A$1:$Q$17","'정산서(교량부)'!$A$1:$Q$84","'총괄표'!$A$1:$M$12","'시행현황'!$A$1:$G$12","'표지'!$A$1:$N$27","'정산서(절.성토부)'!$A$3:$Q$7"}</definedName>
    <definedName name="rtyu" localSheetId="10" hidden="1">{"'정산내역서'!$A$1:$I$35","'정산서(절.성토부)'!$A$1:$Q$17","'정산서(교량부)'!$A$1:$Q$84","'총괄표'!$A$1:$M$12","'시행현황'!$A$1:$G$12","'표지'!$A$1:$N$27","'정산서(절.성토부)'!$A$3:$Q$7"}</definedName>
    <definedName name="rtyu" localSheetId="6" hidden="1">{"'정산내역서'!$A$1:$I$35","'정산서(절.성토부)'!$A$1:$Q$17","'정산서(교량부)'!$A$1:$Q$84","'총괄표'!$A$1:$M$12","'시행현황'!$A$1:$G$12","'표지'!$A$1:$N$27","'정산서(절.성토부)'!$A$3:$Q$7"}</definedName>
    <definedName name="rtyu" localSheetId="25" hidden="1">{"'정산내역서'!$A$1:$I$35","'정산서(절.성토부)'!$A$1:$Q$17","'정산서(교량부)'!$A$1:$Q$84","'총괄표'!$A$1:$M$12","'시행현황'!$A$1:$G$12","'표지'!$A$1:$N$27","'정산서(절.성토부)'!$A$3:$Q$7"}</definedName>
    <definedName name="rtyu" hidden="1">{"'정산내역서'!$A$1:$I$35","'정산서(절.성토부)'!$A$1:$Q$17","'정산서(교량부)'!$A$1:$Q$84","'총괄표'!$A$1:$M$12","'시행현황'!$A$1:$G$12","'표지'!$A$1:$N$27","'정산서(절.성토부)'!$A$3:$Q$7"}</definedName>
    <definedName name="RWER" localSheetId="16">'&lt;단산29-35&gt;'!RWER</definedName>
    <definedName name="RWER" localSheetId="1">갑지!RWER</definedName>
    <definedName name="RWER" localSheetId="10">'과업대상지역 현황'!RWER</definedName>
    <definedName name="RWER" localSheetId="25">손해배상보험!RWER</definedName>
    <definedName name="RWER">[0]!RWER</definedName>
    <definedName name="RYANG">#N/A</definedName>
    <definedName name="S" localSheetId="19">#REF!</definedName>
    <definedName name="S" localSheetId="20">#REF!</definedName>
    <definedName name="S" localSheetId="23">#REF!</definedName>
    <definedName name="S" localSheetId="1">#REF!</definedName>
    <definedName name="S" localSheetId="6">#REF!</definedName>
    <definedName name="S">#REF!</definedName>
    <definedName name="s_1" localSheetId="23">#REF!</definedName>
    <definedName name="s_1">#REF!</definedName>
    <definedName name="s_2" localSheetId="23">#REF!</definedName>
    <definedName name="s_2">#REF!</definedName>
    <definedName name="S2L" localSheetId="23">#REF!</definedName>
    <definedName name="S2L">#REF!</definedName>
    <definedName name="SA" localSheetId="19">#REF!</definedName>
    <definedName name="SA" localSheetId="20">#REF!</definedName>
    <definedName name="SA" localSheetId="23">#REF!</definedName>
    <definedName name="SA">#REF!</definedName>
    <definedName name="sab" localSheetId="23">#REF!</definedName>
    <definedName name="sab">#REF!</definedName>
    <definedName name="SADDLE" localSheetId="16">#REF!</definedName>
    <definedName name="SADDLE" localSheetId="23">#REF!</definedName>
    <definedName name="SADDLE" localSheetId="25">#REF!</definedName>
    <definedName name="SADDLE">#REF!</definedName>
    <definedName name="sah" localSheetId="23">#REF!</definedName>
    <definedName name="sah">#REF!</definedName>
    <definedName name="SALESPLAN" localSheetId="16">#REF!</definedName>
    <definedName name="SALESPLAN" localSheetId="23">#REF!</definedName>
    <definedName name="SALESPLAN" localSheetId="25">#REF!</definedName>
    <definedName name="SALESPLAN">#REF!</definedName>
    <definedName name="SALPRCD" localSheetId="19">#REF!</definedName>
    <definedName name="SALPRCD" localSheetId="20">#REF!</definedName>
    <definedName name="SALPRCD" localSheetId="23">#REF!</definedName>
    <definedName name="SALPRCD" localSheetId="1">#REF!</definedName>
    <definedName name="SALPRCD" localSheetId="6">#REF!</definedName>
    <definedName name="SALPRCD">#REF!</definedName>
    <definedName name="SALPRCU" localSheetId="19">#REF!</definedName>
    <definedName name="SALPRCU" localSheetId="20">#REF!</definedName>
    <definedName name="SALPRCU" localSheetId="23">#REF!</definedName>
    <definedName name="SALPRCU" localSheetId="1">#REF!</definedName>
    <definedName name="SALPRCU" localSheetId="6">#REF!</definedName>
    <definedName name="SALPRCU">#REF!</definedName>
    <definedName name="sam" localSheetId="23">#REF!</definedName>
    <definedName name="sam">#REF!</definedName>
    <definedName name="SAN" localSheetId="16">#REF!</definedName>
    <definedName name="SAN" localSheetId="23">#REF!</definedName>
    <definedName name="SAN" localSheetId="10">#REF!</definedName>
    <definedName name="SAN" localSheetId="25">#REF!</definedName>
    <definedName name="SAN">#REF!</definedName>
    <definedName name="sanch_2">#N/A</definedName>
    <definedName name="sanch_3">#N/A</definedName>
    <definedName name="sanch_4">#N/A</definedName>
    <definedName name="SAO_pnt" localSheetId="16">#REF!</definedName>
    <definedName name="SAO_pnt" localSheetId="23">#REF!</definedName>
    <definedName name="SAO_pnt" localSheetId="25">#REF!</definedName>
    <definedName name="SAO_pnt">#REF!</definedName>
    <definedName name="SAP" localSheetId="16" hidden="1">#REF!</definedName>
    <definedName name="SAP" localSheetId="23" hidden="1">#REF!</definedName>
    <definedName name="SAP" localSheetId="1" hidden="1">#REF!</definedName>
    <definedName name="SAP" localSheetId="6" hidden="1">#REF!</definedName>
    <definedName name="SAP" localSheetId="25" hidden="1">#REF!</definedName>
    <definedName name="SAP" hidden="1">#REF!</definedName>
    <definedName name="sas" localSheetId="23">#REF!</definedName>
    <definedName name="sas">#REF!</definedName>
    <definedName name="SASL" localSheetId="23">#REF!</definedName>
    <definedName name="SASL">#REF!</definedName>
    <definedName name="SC_pnt" localSheetId="16">#REF!</definedName>
    <definedName name="SC_pnt" localSheetId="23">#REF!</definedName>
    <definedName name="SC_pnt" localSheetId="25">#REF!</definedName>
    <definedName name="SC_pnt">#REF!</definedName>
    <definedName name="SC_pnt_blk" localSheetId="23">#REF!</definedName>
    <definedName name="SC_pnt_blk">#REF!</definedName>
    <definedName name="sche_buf1" localSheetId="23">#REF!</definedName>
    <definedName name="sche_buf1">#REF!</definedName>
    <definedName name="sche_buf2" localSheetId="23">#REF!</definedName>
    <definedName name="sche_buf2">#REF!</definedName>
    <definedName name="sche_buf3" localSheetId="23">#REF!</definedName>
    <definedName name="sche_buf3">#REF!</definedName>
    <definedName name="sche_duration" localSheetId="23">#REF!</definedName>
    <definedName name="sche_duration">#REF!</definedName>
    <definedName name="sche_endday" localSheetId="23">#REF!</definedName>
    <definedName name="sche_endday">#REF!</definedName>
    <definedName name="sche_projname" localSheetId="23">#REF!</definedName>
    <definedName name="sche_projname">#REF!</definedName>
    <definedName name="sche_stday" localSheetId="23">#REF!</definedName>
    <definedName name="sche_stday">#REF!</definedName>
    <definedName name="ScheChange_Cri" localSheetId="23">#REF!</definedName>
    <definedName name="ScheChange_Cri">#REF!</definedName>
    <definedName name="ScheChange_Out" localSheetId="23">#REF!</definedName>
    <definedName name="ScheChange_Out">#REF!</definedName>
    <definedName name="SCK" localSheetId="23">#REF!</definedName>
    <definedName name="SCK">#REF!</definedName>
    <definedName name="SCO_acti_addr" localSheetId="23">#REF!</definedName>
    <definedName name="SCO_acti_addr">#REF!</definedName>
    <definedName name="SCO_acti_pnt" localSheetId="23">#REF!</definedName>
    <definedName name="SCO_acti_pnt">#REF!</definedName>
    <definedName name="SCO_pnt" localSheetId="23">#REF!</definedName>
    <definedName name="SCO_pnt">#REF!</definedName>
    <definedName name="SCODE">#N/A</definedName>
    <definedName name="Scorpion_M2_processor" localSheetId="16">#REF!</definedName>
    <definedName name="Scorpion_M2_processor" localSheetId="23">#REF!</definedName>
    <definedName name="Scorpion_M2_processor" localSheetId="1">#REF!</definedName>
    <definedName name="Scorpion_M2_processor" localSheetId="10">#REF!</definedName>
    <definedName name="Scorpion_M2_processor" localSheetId="6">#REF!</definedName>
    <definedName name="Scorpion_M2_processor">#REF!</definedName>
    <definedName name="SCO다" localSheetId="16">#REF!</definedName>
    <definedName name="SCO다" localSheetId="23">#REF!</definedName>
    <definedName name="SCO다" localSheetId="25">#REF!</definedName>
    <definedName name="SCO다">#REF!</definedName>
    <definedName name="scri_out" localSheetId="16">#REF!</definedName>
    <definedName name="scri_out" localSheetId="23">#REF!</definedName>
    <definedName name="scri_out" localSheetId="10">#REF!</definedName>
    <definedName name="scri_out" localSheetId="25">#REF!</definedName>
    <definedName name="scri_out">#REF!</definedName>
    <definedName name="scri_top" localSheetId="23">#REF!</definedName>
    <definedName name="scri_top" localSheetId="10">#REF!</definedName>
    <definedName name="scri_top">#REF!</definedName>
    <definedName name="s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S" localSheetId="16" hidden="1">{"'Firr(선)'!$AS$1:$AY$62","'Firr(사)'!$AS$1:$AY$62","'Firr(회)'!$AS$1:$AY$62","'Firr(선)'!$L$1:$V$62","'Firr(사)'!$L$1:$V$62","'Firr(회)'!$L$1:$V$62"}</definedName>
    <definedName name="SDAS" localSheetId="1" hidden="1">{"'Firr(선)'!$AS$1:$AY$62","'Firr(사)'!$AS$1:$AY$62","'Firr(회)'!$AS$1:$AY$62","'Firr(선)'!$L$1:$V$62","'Firr(사)'!$L$1:$V$62","'Firr(회)'!$L$1:$V$62"}</definedName>
    <definedName name="SDAS" localSheetId="10" hidden="1">{"'Firr(선)'!$AS$1:$AY$62","'Firr(사)'!$AS$1:$AY$62","'Firr(회)'!$AS$1:$AY$62","'Firr(선)'!$L$1:$V$62","'Firr(사)'!$L$1:$V$62","'Firr(회)'!$L$1:$V$62"}</definedName>
    <definedName name="SDAS" localSheetId="6" hidden="1">{"'Firr(선)'!$AS$1:$AY$62","'Firr(사)'!$AS$1:$AY$62","'Firr(회)'!$AS$1:$AY$62","'Firr(선)'!$L$1:$V$62","'Firr(사)'!$L$1:$V$62","'Firr(회)'!$L$1:$V$62"}</definedName>
    <definedName name="SDAS" localSheetId="25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ATA" localSheetId="16">#REF!</definedName>
    <definedName name="SDATA" localSheetId="23">#REF!</definedName>
    <definedName name="SDATA" localSheetId="10">#REF!</definedName>
    <definedName name="SDATA">#REF!</definedName>
    <definedName name="SDCFG\" localSheetId="16" hidden="1">{#N/A,#N/A,FALSE,"운반시간"}</definedName>
    <definedName name="SDCFG\" localSheetId="1" hidden="1">{#N/A,#N/A,FALSE,"운반시간"}</definedName>
    <definedName name="SDCFG\" localSheetId="10" hidden="1">{#N/A,#N/A,FALSE,"운반시간"}</definedName>
    <definedName name="SDCFG\" localSheetId="25" hidden="1">{#N/A,#N/A,FALSE,"운반시간"}</definedName>
    <definedName name="SDCFG\" hidden="1">{#N/A,#N/A,FALSE,"운반시간"}</definedName>
    <definedName name="sdd" localSheetId="16" hidden="1">{#N/A,#N/A,FALSE,"전력간선"}</definedName>
    <definedName name="sdd" localSheetId="1" hidden="1">{#N/A,#N/A,FALSE,"전력간선"}</definedName>
    <definedName name="sdd" localSheetId="10" hidden="1">{#N/A,#N/A,FALSE,"전력간선"}</definedName>
    <definedName name="sdd" localSheetId="25" hidden="1">{#N/A,#N/A,FALSE,"전력간선"}</definedName>
    <definedName name="sdd" hidden="1">{#N/A,#N/A,FALSE,"전력간선"}</definedName>
    <definedName name="SDF" localSheetId="16" hidden="1">{#N/A,#N/A,FALSE,"혼합골재"}</definedName>
    <definedName name="SDF" localSheetId="1" hidden="1">{#N/A,#N/A,FALSE,"혼합골재"}</definedName>
    <definedName name="SDF" localSheetId="10" hidden="1">{#N/A,#N/A,FALSE,"혼합골재"}</definedName>
    <definedName name="SDF" localSheetId="25" hidden="1">{#N/A,#N/A,FALSE,"혼합골재"}</definedName>
    <definedName name="SDF" hidden="1">{#N/A,#N/A,FALSE,"혼합골재"}</definedName>
    <definedName name="SDFDSF" localSheetId="16" hidden="1">{#N/A,#N/A,FALSE,"배수1"}</definedName>
    <definedName name="SDFDSF" localSheetId="1" hidden="1">{#N/A,#N/A,FALSE,"배수1"}</definedName>
    <definedName name="SDFDSF" localSheetId="10" hidden="1">{#N/A,#N/A,FALSE,"배수1"}</definedName>
    <definedName name="SDFDSF" localSheetId="25" hidden="1">{#N/A,#N/A,FALSE,"배수1"}</definedName>
    <definedName name="SDFDSF" hidden="1">{#N/A,#N/A,FALSE,"배수1"}</definedName>
    <definedName name="sdfg" localSheetId="23">#REF!</definedName>
    <definedName name="sdfg">#REF!</definedName>
    <definedName name="SDFGFGDFGDFGDFG" localSheetId="16">#REF!</definedName>
    <definedName name="SDFGFGDFGDFGDFG" localSheetId="23">#REF!</definedName>
    <definedName name="SDFGFGDFGDFGDFG" localSheetId="25">#REF!</definedName>
    <definedName name="SDFGFGDFGDFGDFG">#REF!</definedName>
    <definedName name="SDFJLKS" localSheetId="16">BlankMacro1</definedName>
    <definedName name="SDFJLKS" localSheetId="19">BlankMacro1</definedName>
    <definedName name="SDFJLKS" localSheetId="20">BlankMacro1</definedName>
    <definedName name="SDFJLKS" localSheetId="23">BlankMacro1</definedName>
    <definedName name="SDFJLKS" localSheetId="5">BlankMacro1</definedName>
    <definedName name="SDFJLKS" localSheetId="8">BlankMacro1</definedName>
    <definedName name="SDFJLKS" localSheetId="1">BlankMacro1</definedName>
    <definedName name="SDFJLKS" localSheetId="10">BlankMacro1</definedName>
    <definedName name="SDFJLKS" localSheetId="6">BlankMacro1</definedName>
    <definedName name="SDFJLKS" localSheetId="25">BlankMacro1</definedName>
    <definedName name="SDFJLKS" localSheetId="9">BlankMacro1</definedName>
    <definedName name="SDFJLKS">BlankMacro1</definedName>
    <definedName name="sdg" localSheetId="16" hidden="1">#REF!</definedName>
    <definedName name="sdg" localSheetId="23" hidden="1">#REF!</definedName>
    <definedName name="sdg" localSheetId="1" hidden="1">#REF!</definedName>
    <definedName name="sdg" hidden="1">#REF!</definedName>
    <definedName name="sdmryr">#REF!</definedName>
    <definedName name="SDS" localSheetId="16" hidden="1">{#N/A,#N/A,FALSE,"2~8번"}</definedName>
    <definedName name="SDS" localSheetId="1" hidden="1">{#N/A,#N/A,FALSE,"2~8번"}</definedName>
    <definedName name="SDS" localSheetId="10" hidden="1">{#N/A,#N/A,FALSE,"2~8번"}</definedName>
    <definedName name="SDS" localSheetId="25" hidden="1">{#N/A,#N/A,FALSE,"2~8번"}</definedName>
    <definedName name="SDS" hidden="1">{#N/A,#N/A,FALSE,"2~8번"}</definedName>
    <definedName name="sdsdsds" localSheetId="23" hidden="1">#REF!</definedName>
    <definedName name="sdsdsds" hidden="1">#REF!</definedName>
    <definedName name="sdsss" localSheetId="23">#REF!</definedName>
    <definedName name="sdsss">#REF!</definedName>
    <definedName name="SearchActi_Out" localSheetId="23">#REF!</definedName>
    <definedName name="SearchActi_Out">#REF!</definedName>
    <definedName name="Seawolf_M2_processor" localSheetId="16">#REF!</definedName>
    <definedName name="Seawolf_M2_processor" localSheetId="19">#REF!</definedName>
    <definedName name="Seawolf_M2_processor" localSheetId="20">#REF!</definedName>
    <definedName name="Seawolf_M2_processor" localSheetId="23">#REF!</definedName>
    <definedName name="Seawolf_M2_processor" localSheetId="1">#REF!</definedName>
    <definedName name="Seawolf_M2_processor" localSheetId="10">#REF!</definedName>
    <definedName name="Seawolf_M2_processor" localSheetId="6">#REF!</definedName>
    <definedName name="Seawolf_M2_processor">#REF!</definedName>
    <definedName name="seawolf_TRadder" localSheetId="19">#REF!</definedName>
    <definedName name="seawolf_TRadder" localSheetId="20">#REF!</definedName>
    <definedName name="seawolf_TRadder" localSheetId="23">#REF!</definedName>
    <definedName name="seawolf_TRadder" localSheetId="1">#REF!</definedName>
    <definedName name="seawolf_TRadder" localSheetId="10">#REF!</definedName>
    <definedName name="seawolf_TRadder" localSheetId="6">#REF!</definedName>
    <definedName name="seawolf_TRadder">#REF!</definedName>
    <definedName name="SELECT">#N/A</definedName>
    <definedName name="selection" localSheetId="23">#REF!</definedName>
    <definedName name="selection">#REF!</definedName>
    <definedName name="SEP" localSheetId="16" hidden="1">{#N/A,#N/A,FALSE,"단가표지"}</definedName>
    <definedName name="SEP" localSheetId="1" hidden="1">{#N/A,#N/A,FALSE,"단가표지"}</definedName>
    <definedName name="SEP" localSheetId="10" hidden="1">{#N/A,#N/A,FALSE,"단가표지"}</definedName>
    <definedName name="SEP" localSheetId="6" hidden="1">{#N/A,#N/A,FALSE,"단가표지"}</definedName>
    <definedName name="SEP" localSheetId="25" hidden="1">{#N/A,#N/A,FALSE,"단가표지"}</definedName>
    <definedName name="SEP" hidden="1">{#N/A,#N/A,FALSE,"단가표지"}</definedName>
    <definedName name="SERVER" localSheetId="19">#REF!</definedName>
    <definedName name="SERVER" localSheetId="20">#REF!</definedName>
    <definedName name="SERVER" localSheetId="23">#REF!</definedName>
    <definedName name="SERVER" localSheetId="1">#REF!</definedName>
    <definedName name="SERVER" localSheetId="10">#REF!</definedName>
    <definedName name="SERVER" localSheetId="6">#REF!</definedName>
    <definedName name="SERVER">#REF!</definedName>
    <definedName name="SETANCHOR10" localSheetId="23">#REF!</definedName>
    <definedName name="SETANCHOR10">#REF!</definedName>
    <definedName name="SETANCHOR12" localSheetId="23">#REF!</definedName>
    <definedName name="SETANCHOR12">#REF!</definedName>
    <definedName name="seven" localSheetId="23">#REF!</definedName>
    <definedName name="seven">#REF!</definedName>
    <definedName name="sfdbd" localSheetId="23">#REF!</definedName>
    <definedName name="sfdbd" localSheetId="5">#REF!</definedName>
    <definedName name="sfdbd" localSheetId="8">#REF!</definedName>
    <definedName name="sfdbd" localSheetId="9">#REF!</definedName>
    <definedName name="sfdbd">#REF!</definedName>
    <definedName name="SFR" localSheetId="19">#REF!</definedName>
    <definedName name="SFR" localSheetId="20">#REF!</definedName>
    <definedName name="SFR" localSheetId="23">#REF!</definedName>
    <definedName name="SFR" localSheetId="1">#REF!</definedName>
    <definedName name="SFR" localSheetId="10">#REF!</definedName>
    <definedName name="SFR" localSheetId="6">#REF!</definedName>
    <definedName name="SFR">#REF!</definedName>
    <definedName name="S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J_diff" localSheetId="23">#REF!</definedName>
    <definedName name="SGJ_diff">#REF!</definedName>
    <definedName name="SGJtotal" localSheetId="23">#REF!</definedName>
    <definedName name="SGJtotal">#REF!</definedName>
    <definedName name="SHE" localSheetId="23">#REF!</definedName>
    <definedName name="SHE">#REF!</definedName>
    <definedName name="sheet" localSheetId="16" hidden="1">{#N/A,#N/A,FALSE,"골재소요량";#N/A,#N/A,FALSE,"골재소요량"}</definedName>
    <definedName name="sheet" localSheetId="1" hidden="1">{#N/A,#N/A,FALSE,"골재소요량";#N/A,#N/A,FALSE,"골재소요량"}</definedName>
    <definedName name="sheet" localSheetId="10" hidden="1">{#N/A,#N/A,FALSE,"골재소요량";#N/A,#N/A,FALSE,"골재소요량"}</definedName>
    <definedName name="sheet" localSheetId="6" hidden="1">{#N/A,#N/A,FALSE,"골재소요량";#N/A,#N/A,FALSE,"골재소요량"}</definedName>
    <definedName name="sheet" localSheetId="25" hidden="1">{#N/A,#N/A,FALSE,"골재소요량";#N/A,#N/A,FALSE,"골재소요량"}</definedName>
    <definedName name="sheet" hidden="1">{#N/A,#N/A,FALSE,"골재소요량";#N/A,#N/A,FALSE,"골재소요량"}</definedName>
    <definedName name="sheetName" localSheetId="19">#REF!</definedName>
    <definedName name="sheetName" localSheetId="20">#REF!</definedName>
    <definedName name="sheetName" localSheetId="23">#REF!</definedName>
    <definedName name="sheetName" localSheetId="1">#REF!</definedName>
    <definedName name="sheetName" localSheetId="6">#REF!</definedName>
    <definedName name="sheetName">#REF!</definedName>
    <definedName name="sheetNo" localSheetId="19">#REF!</definedName>
    <definedName name="sheetNo" localSheetId="20">#REF!</definedName>
    <definedName name="sheetNo" localSheetId="23">#REF!</definedName>
    <definedName name="sheetNo" localSheetId="1">#REF!</definedName>
    <definedName name="sheetNo" localSheetId="6">#REF!</definedName>
    <definedName name="sheetNo">#REF!</definedName>
    <definedName name="SheetNumber" localSheetId="23">#REF!</definedName>
    <definedName name="SheetNumber" localSheetId="1">#REF!</definedName>
    <definedName name="SheetNumber" localSheetId="6">#REF!</definedName>
    <definedName name="SheetNumber">#REF!</definedName>
    <definedName name="SHT" localSheetId="23">#REF!</definedName>
    <definedName name="SHT">#REF!</definedName>
    <definedName name="sido" localSheetId="23">#REF!</definedName>
    <definedName name="sido" localSheetId="1">#REF!</definedName>
    <definedName name="sido" localSheetId="6">#REF!</definedName>
    <definedName name="sido">#REF!</definedName>
    <definedName name="SIGHT150" localSheetId="23">#REF!</definedName>
    <definedName name="SIGHT150">#REF!</definedName>
    <definedName name="SIGHT300" localSheetId="23">#REF!</definedName>
    <definedName name="SIGHT300">#REF!</definedName>
    <definedName name="SIGHT300200" localSheetId="23">#REF!</definedName>
    <definedName name="SIGHT300200">#REF!</definedName>
    <definedName name="SIGHT300300" localSheetId="23">#REF!</definedName>
    <definedName name="SIGHT300300">#REF!</definedName>
    <definedName name="SIGHT450" localSheetId="23">#REF!</definedName>
    <definedName name="SIGHT450">#REF!</definedName>
    <definedName name="SIGHT450300" localSheetId="23">#REF!</definedName>
    <definedName name="SIGHT450300">#REF!</definedName>
    <definedName name="SIGHT450x450" localSheetId="23">#REF!</definedName>
    <definedName name="SIGHT450x450">#REF!</definedName>
    <definedName name="sinchook" localSheetId="23">#REF!</definedName>
    <definedName name="sinchook">#REF!</definedName>
    <definedName name="six" localSheetId="23">#REF!</definedName>
    <definedName name="six">#REF!</definedName>
    <definedName name="SK" localSheetId="16">#REF!</definedName>
    <definedName name="SK" localSheetId="23">#REF!</definedName>
    <definedName name="SK" localSheetId="25">#REF!</definedName>
    <definedName name="SK">#REF!</definedName>
    <definedName name="SKE" localSheetId="23">#REF!</definedName>
    <definedName name="SKE">#REF!</definedName>
    <definedName name="skek" localSheetId="23">#REF!</definedName>
    <definedName name="skek">#REF!</definedName>
    <definedName name="SKIN" localSheetId="23">#REF!</definedName>
    <definedName name="SKIN">#REF!</definedName>
    <definedName name="SLAB1" localSheetId="23">#REF!</definedName>
    <definedName name="SLAB1">#REF!</definedName>
    <definedName name="SLAB2" localSheetId="23">#REF!</definedName>
    <definedName name="SLAB2">#REF!</definedName>
    <definedName name="SLAB3" localSheetId="23">#REF!</definedName>
    <definedName name="SLAB3">#REF!</definedName>
    <definedName name="slh" localSheetId="23">#REF!</definedName>
    <definedName name="slh">#REF!</definedName>
    <definedName name="SM" localSheetId="19">#REF!</definedName>
    <definedName name="SM" localSheetId="20">#REF!</definedName>
    <definedName name="SM" localSheetId="23">#REF!</definedName>
    <definedName name="SM" localSheetId="1">#REF!</definedName>
    <definedName name="SM" localSheetId="6">#REF!</definedName>
    <definedName name="SM">#REF!</definedName>
    <definedName name="SMP" localSheetId="23">#REF!</definedName>
    <definedName name="SMP">#REF!</definedName>
    <definedName name="SOCKET100" localSheetId="23">#REF!</definedName>
    <definedName name="SOCKET100">#REF!</definedName>
    <definedName name="SOCKET150" localSheetId="23">#REF!</definedName>
    <definedName name="SOCKET150">#REF!</definedName>
    <definedName name="SOCKET200" localSheetId="23">#REF!</definedName>
    <definedName name="SOCKET200">#REF!</definedName>
    <definedName name="SOCKET250" localSheetId="23">#REF!</definedName>
    <definedName name="SOCKET250">#REF!</definedName>
    <definedName name="SOCKET300" localSheetId="23">#REF!</definedName>
    <definedName name="SOCKET300">#REF!</definedName>
    <definedName name="SOCKET350" localSheetId="23">#REF!</definedName>
    <definedName name="SOCKET350">#REF!</definedName>
    <definedName name="SOCKET50" localSheetId="23">#REF!</definedName>
    <definedName name="SOCKET50" localSheetId="10">#REF!</definedName>
    <definedName name="SOCKET50">#REF!</definedName>
    <definedName name="SOIL" localSheetId="16">#REF!</definedName>
    <definedName name="SOIL" localSheetId="23">#REF!</definedName>
    <definedName name="SOIL" localSheetId="10">#REF!</definedName>
    <definedName name="SOIL">#REF!</definedName>
    <definedName name="SORTCODE">#N/A</definedName>
    <definedName name="sp_i_blk" localSheetId="16">#REF!</definedName>
    <definedName name="sp_i_blk" localSheetId="23">#REF!</definedName>
    <definedName name="sp_i_blk" localSheetId="10">#REF!</definedName>
    <definedName name="sp_i_blk" localSheetId="25">#REF!</definedName>
    <definedName name="sp_i_blk">#REF!</definedName>
    <definedName name="SPA" localSheetId="23">#REF!</definedName>
    <definedName name="SPA">#REF!</definedName>
    <definedName name="SPEC" localSheetId="19">#REF!</definedName>
    <definedName name="SPEC" localSheetId="20">#REF!</definedName>
    <definedName name="SPEC" localSheetId="23">#REF!</definedName>
    <definedName name="SPEC" localSheetId="1">#REF!</definedName>
    <definedName name="SPEC" localSheetId="6">#REF!</definedName>
    <definedName name="SPEC">#REF!</definedName>
    <definedName name="SPECI">#N/A</definedName>
    <definedName name="spi_pnt" localSheetId="16">#REF!</definedName>
    <definedName name="spi_pnt" localSheetId="23">#REF!</definedName>
    <definedName name="spi_pnt" localSheetId="10">#REF!</definedName>
    <definedName name="spi_pnt" localSheetId="25">#REF!</definedName>
    <definedName name="spi_pnt">#REF!</definedName>
    <definedName name="SPTYPE1" localSheetId="16">#REF!</definedName>
    <definedName name="SPTYPE1" localSheetId="23">#REF!</definedName>
    <definedName name="SPTYPE1" localSheetId="25">#REF!</definedName>
    <definedName name="SPTYPE1">#REF!</definedName>
    <definedName name="SRP" localSheetId="19">#REF!</definedName>
    <definedName name="SRP" localSheetId="20">#REF!</definedName>
    <definedName name="SRP" localSheetId="23">#REF!</definedName>
    <definedName name="SRP" localSheetId="1">#REF!</definedName>
    <definedName name="SRP" localSheetId="6">#REF!</definedName>
    <definedName name="SRP">#REF!</definedName>
    <definedName name="SS" localSheetId="16">#REF!</definedName>
    <definedName name="SS" localSheetId="19">#REF!</definedName>
    <definedName name="SS" localSheetId="20">#REF!</definedName>
    <definedName name="SS" localSheetId="23">#REF!</definedName>
    <definedName name="ss" localSheetId="1" hidden="1">{#N/A,#N/A,FALSE,"운반시간"}</definedName>
    <definedName name="SS" localSheetId="10">#REF!</definedName>
    <definedName name="ss" localSheetId="6" hidden="1">{#N/A,#N/A,FALSE,"운반시간"}</definedName>
    <definedName name="SS">#REF!</definedName>
    <definedName name="ssb" localSheetId="23">#REF!</definedName>
    <definedName name="ssb">#REF!</definedName>
    <definedName name="ssh" localSheetId="23">#REF!</definedName>
    <definedName name="ssh">#REF!</definedName>
    <definedName name="ssm" localSheetId="23">#REF!</definedName>
    <definedName name="ssm">#REF!</definedName>
    <definedName name="SSS" localSheetId="23">#REF!</definedName>
    <definedName name="sss" localSheetId="1" hidden="1">{#N/A,#N/A,FALSE,"전력간선"}</definedName>
    <definedName name="sss" localSheetId="6" hidden="1">{#N/A,#N/A,FALSE,"전력간선"}</definedName>
    <definedName name="SSS">#REF!</definedName>
    <definedName name="SSSS" localSheetId="16" hidden="1">{#N/A,#N/A,FALSE,"전력간선"}</definedName>
    <definedName name="SSSS" localSheetId="1" hidden="1">{#N/A,#N/A,FALSE,"전력간선"}</definedName>
    <definedName name="SSSS" localSheetId="10" hidden="1">{#N/A,#N/A,FALSE,"전력간선"}</definedName>
    <definedName name="SSSS" localSheetId="6" hidden="1">{#N/A,#N/A,FALSE,"전력간선"}</definedName>
    <definedName name="SSSS" localSheetId="25" hidden="1">{#N/A,#N/A,FALSE,"전력간선"}</definedName>
    <definedName name="SSSS" hidden="1">{#N/A,#N/A,FALSE,"전력간선"}</definedName>
    <definedName name="SSSSSSSS" localSheetId="19">#REF!</definedName>
    <definedName name="SSSSSSSS" localSheetId="20">#REF!</definedName>
    <definedName name="SSSSSSSS" localSheetId="23">#REF!</definedName>
    <definedName name="SSSSSSSS" localSheetId="1">#REF!</definedName>
    <definedName name="SSSSSSSS" localSheetId="6">#REF!</definedName>
    <definedName name="SSSSSSSS">#REF!</definedName>
    <definedName name="ST" localSheetId="19">#REF!</definedName>
    <definedName name="ST" localSheetId="20">#REF!</definedName>
    <definedName name="ST" localSheetId="23">#REF!</definedName>
    <definedName name="ST" localSheetId="1">#REF!</definedName>
    <definedName name="ST" localSheetId="6">#REF!</definedName>
    <definedName name="ST">#REF!</definedName>
    <definedName name="st_day" localSheetId="16">#REF!</definedName>
    <definedName name="st_day" localSheetId="23">#REF!</definedName>
    <definedName name="st_day" localSheetId="25">#REF!</definedName>
    <definedName name="st_day">#REF!</definedName>
    <definedName name="st_month" localSheetId="23">#REF!</definedName>
    <definedName name="st_month">#REF!</definedName>
    <definedName name="st_monthday" localSheetId="23">#REF!</definedName>
    <definedName name="st_monthday">#REF!</definedName>
    <definedName name="st_year" localSheetId="23">#REF!</definedName>
    <definedName name="st_year">#REF!</definedName>
    <definedName name="START" localSheetId="23">#REF!</definedName>
    <definedName name="START">#REF!</definedName>
    <definedName name="startA" localSheetId="19">#REF!</definedName>
    <definedName name="startA" localSheetId="20">#REF!</definedName>
    <definedName name="startA" localSheetId="23">#REF!</definedName>
    <definedName name="startA" localSheetId="1">#REF!</definedName>
    <definedName name="startA" localSheetId="6">#REF!</definedName>
    <definedName name="startA">#REF!</definedName>
    <definedName name="stb" localSheetId="23">#REF!</definedName>
    <definedName name="stb">#REF!</definedName>
    <definedName name="stEg" localSheetId="19">#REF!</definedName>
    <definedName name="stEg" localSheetId="20">#REF!</definedName>
    <definedName name="stEg" localSheetId="23">#REF!</definedName>
    <definedName name="stEg" localSheetId="1">#REF!</definedName>
    <definedName name="stEg" localSheetId="6">#REF!</definedName>
    <definedName name="stEg">#REF!</definedName>
    <definedName name="stEv" localSheetId="19">#REF!</definedName>
    <definedName name="stEv" localSheetId="20">#REF!</definedName>
    <definedName name="stEv" localSheetId="23">#REF!</definedName>
    <definedName name="stEv" localSheetId="1">#REF!</definedName>
    <definedName name="stEv" localSheetId="6">#REF!</definedName>
    <definedName name="stEv">#REF!</definedName>
    <definedName name="sth" localSheetId="23">#REF!</definedName>
    <definedName name="sth">#REF!</definedName>
    <definedName name="STI" localSheetId="16">#REF!</definedName>
    <definedName name="STI" localSheetId="23">#REF!</definedName>
    <definedName name="STI" localSheetId="25">#REF!</definedName>
    <definedName name="STI">#REF!</definedName>
    <definedName name="stJh" localSheetId="19">#REF!</definedName>
    <definedName name="stJh" localSheetId="20">#REF!</definedName>
    <definedName name="stJh" localSheetId="23">#REF!</definedName>
    <definedName name="stJh" localSheetId="1">#REF!</definedName>
    <definedName name="stJh" localSheetId="6">#REF!</definedName>
    <definedName name="stJh">#REF!</definedName>
    <definedName name="stm" localSheetId="23">#REF!</definedName>
    <definedName name="stm">#REF!</definedName>
    <definedName name="STMATA" localSheetId="19">#REF!</definedName>
    <definedName name="STMATA" localSheetId="20">#REF!</definedName>
    <definedName name="STMATA" localSheetId="23">#REF!</definedName>
    <definedName name="STMATA" localSheetId="1">#REF!</definedName>
    <definedName name="STMATA" localSheetId="6">#REF!</definedName>
    <definedName name="STMATA">#REF!</definedName>
    <definedName name="stMh" localSheetId="19">#REF!</definedName>
    <definedName name="stMh" localSheetId="20">#REF!</definedName>
    <definedName name="stMh" localSheetId="23">#REF!</definedName>
    <definedName name="stMh" localSheetId="1">#REF!</definedName>
    <definedName name="stMh" localSheetId="6">#REF!</definedName>
    <definedName name="stMh">#REF!</definedName>
    <definedName name="STMSAT" localSheetId="19">#REF!</definedName>
    <definedName name="STMSAT" localSheetId="20">#REF!</definedName>
    <definedName name="STMSAT" localSheetId="23">#REF!</definedName>
    <definedName name="STMSAT" localSheetId="1">#REF!</definedName>
    <definedName name="STMSAT" localSheetId="6">#REF!</definedName>
    <definedName name="STMSAT">#REF!</definedName>
    <definedName name="STMTBL" localSheetId="23">#REF!</definedName>
    <definedName name="STMTBL" localSheetId="1">#REF!</definedName>
    <definedName name="STMTBL" localSheetId="6">#REF!</definedName>
    <definedName name="STMTBL">#REF!</definedName>
    <definedName name="STOWH" localSheetId="23">#REF!</definedName>
    <definedName name="STOWH">#REF!</definedName>
    <definedName name="stp_1" localSheetId="16">#REF!</definedName>
    <definedName name="stp_1" localSheetId="23">#REF!</definedName>
    <definedName name="stp_1" localSheetId="10">#REF!</definedName>
    <definedName name="stp_1" localSheetId="25">#REF!</definedName>
    <definedName name="stp_1">#REF!</definedName>
    <definedName name="stp_10" localSheetId="23">#REF!</definedName>
    <definedName name="stp_10" localSheetId="10">#REF!</definedName>
    <definedName name="stp_10">#REF!</definedName>
    <definedName name="stp_11" localSheetId="23">#REF!</definedName>
    <definedName name="stp_11" localSheetId="10">#REF!</definedName>
    <definedName name="stp_11">#REF!</definedName>
    <definedName name="stp_12" localSheetId="23">#REF!</definedName>
    <definedName name="stp_12" localSheetId="10">#REF!</definedName>
    <definedName name="stp_12">#REF!</definedName>
    <definedName name="stp_13" localSheetId="23">#REF!</definedName>
    <definedName name="stp_13" localSheetId="10">#REF!</definedName>
    <definedName name="stp_13">#REF!</definedName>
    <definedName name="stp_14" localSheetId="23">#REF!</definedName>
    <definedName name="stp_14" localSheetId="10">#REF!</definedName>
    <definedName name="stp_14">#REF!</definedName>
    <definedName name="stp_15" localSheetId="23">#REF!</definedName>
    <definedName name="stp_15" localSheetId="10">#REF!</definedName>
    <definedName name="stp_15">#REF!</definedName>
    <definedName name="stp_16" localSheetId="23">#REF!</definedName>
    <definedName name="stp_16" localSheetId="10">#REF!</definedName>
    <definedName name="stp_16">#REF!</definedName>
    <definedName name="stp_17" localSheetId="23">#REF!</definedName>
    <definedName name="stp_17" localSheetId="10">#REF!</definedName>
    <definedName name="stp_17">#REF!</definedName>
    <definedName name="stp_18" localSheetId="23">#REF!</definedName>
    <definedName name="stp_18" localSheetId="10">#REF!</definedName>
    <definedName name="stp_18">#REF!</definedName>
    <definedName name="stp_19" localSheetId="23">#REF!</definedName>
    <definedName name="stp_19" localSheetId="10">#REF!</definedName>
    <definedName name="stp_19">#REF!</definedName>
    <definedName name="stp_2" localSheetId="23">#REF!</definedName>
    <definedName name="stp_2" localSheetId="10">#REF!</definedName>
    <definedName name="stp_2">#REF!</definedName>
    <definedName name="stp_20" localSheetId="23">#REF!</definedName>
    <definedName name="stp_20" localSheetId="10">#REF!</definedName>
    <definedName name="stp_20">#REF!</definedName>
    <definedName name="stp_21" localSheetId="23">#REF!</definedName>
    <definedName name="stp_21" localSheetId="10">#REF!</definedName>
    <definedName name="stp_21">#REF!</definedName>
    <definedName name="stp_22" localSheetId="23">#REF!</definedName>
    <definedName name="stp_22" localSheetId="10">#REF!</definedName>
    <definedName name="stp_22">#REF!</definedName>
    <definedName name="stp_23" localSheetId="23">#REF!</definedName>
    <definedName name="stp_23" localSheetId="10">#REF!</definedName>
    <definedName name="stp_23">#REF!</definedName>
    <definedName name="stp_24" localSheetId="23">#REF!</definedName>
    <definedName name="stp_24" localSheetId="10">#REF!</definedName>
    <definedName name="stp_24">#REF!</definedName>
    <definedName name="stp_25" localSheetId="23">#REF!</definedName>
    <definedName name="stp_25" localSheetId="10">#REF!</definedName>
    <definedName name="stp_25">#REF!</definedName>
    <definedName name="stp_26" localSheetId="23">#REF!</definedName>
    <definedName name="stp_26" localSheetId="10">#REF!</definedName>
    <definedName name="stp_26">#REF!</definedName>
    <definedName name="stp_27" localSheetId="23">#REF!</definedName>
    <definedName name="stp_27" localSheetId="10">#REF!</definedName>
    <definedName name="stp_27">#REF!</definedName>
    <definedName name="stp_28" localSheetId="23">#REF!</definedName>
    <definedName name="stp_28" localSheetId="10">#REF!</definedName>
    <definedName name="stp_28">#REF!</definedName>
    <definedName name="stp_29" localSheetId="23">#REF!</definedName>
    <definedName name="stp_29" localSheetId="10">#REF!</definedName>
    <definedName name="stp_29">#REF!</definedName>
    <definedName name="stp_3" localSheetId="23">#REF!</definedName>
    <definedName name="stp_3" localSheetId="10">#REF!</definedName>
    <definedName name="stp_3">#REF!</definedName>
    <definedName name="stp_30" localSheetId="23">#REF!</definedName>
    <definedName name="stp_30" localSheetId="10">#REF!</definedName>
    <definedName name="stp_30">#REF!</definedName>
    <definedName name="stp_31" localSheetId="23">#REF!</definedName>
    <definedName name="stp_31" localSheetId="10">#REF!</definedName>
    <definedName name="stp_31">#REF!</definedName>
    <definedName name="stp_32" localSheetId="23">#REF!</definedName>
    <definedName name="stp_32" localSheetId="10">#REF!</definedName>
    <definedName name="stp_32">#REF!</definedName>
    <definedName name="stp_33" localSheetId="23">#REF!</definedName>
    <definedName name="stp_33" localSheetId="10">#REF!</definedName>
    <definedName name="stp_33">#REF!</definedName>
    <definedName name="stp_34" localSheetId="23">#REF!</definedName>
    <definedName name="stp_34" localSheetId="10">#REF!</definedName>
    <definedName name="stp_34">#REF!</definedName>
    <definedName name="stp_35" localSheetId="23">#REF!</definedName>
    <definedName name="stp_35" localSheetId="10">#REF!</definedName>
    <definedName name="stp_35">#REF!</definedName>
    <definedName name="stp_36" localSheetId="23">#REF!</definedName>
    <definedName name="stp_36" localSheetId="10">#REF!</definedName>
    <definedName name="stp_36">#REF!</definedName>
    <definedName name="stp_37" localSheetId="23">#REF!</definedName>
    <definedName name="stp_37" localSheetId="10">#REF!</definedName>
    <definedName name="stp_37">#REF!</definedName>
    <definedName name="stp_38" localSheetId="23">#REF!</definedName>
    <definedName name="stp_38" localSheetId="10">#REF!</definedName>
    <definedName name="stp_38">#REF!</definedName>
    <definedName name="stp_39" localSheetId="23">#REF!</definedName>
    <definedName name="stp_39" localSheetId="10">#REF!</definedName>
    <definedName name="stp_39">#REF!</definedName>
    <definedName name="stp_4" localSheetId="23">#REF!</definedName>
    <definedName name="stp_4" localSheetId="10">#REF!</definedName>
    <definedName name="stp_4">#REF!</definedName>
    <definedName name="stp_40" localSheetId="23">#REF!</definedName>
    <definedName name="stp_40" localSheetId="10">#REF!</definedName>
    <definedName name="stp_40">#REF!</definedName>
    <definedName name="stp_41" localSheetId="23">#REF!</definedName>
    <definedName name="stp_41" localSheetId="10">#REF!</definedName>
    <definedName name="stp_41">#REF!</definedName>
    <definedName name="stp_42" localSheetId="23">#REF!</definedName>
    <definedName name="stp_42" localSheetId="10">#REF!</definedName>
    <definedName name="stp_42">#REF!</definedName>
    <definedName name="stp_43" localSheetId="23">#REF!</definedName>
    <definedName name="stp_43" localSheetId="10">#REF!</definedName>
    <definedName name="stp_43">#REF!</definedName>
    <definedName name="stp_44" localSheetId="23">#REF!</definedName>
    <definedName name="stp_44" localSheetId="10">#REF!</definedName>
    <definedName name="stp_44">#REF!</definedName>
    <definedName name="stp_45" localSheetId="23">#REF!</definedName>
    <definedName name="stp_45" localSheetId="10">#REF!</definedName>
    <definedName name="stp_45">#REF!</definedName>
    <definedName name="stp_46" localSheetId="23">#REF!</definedName>
    <definedName name="stp_46" localSheetId="10">#REF!</definedName>
    <definedName name="stp_46">#REF!</definedName>
    <definedName name="stp_47" localSheetId="23">#REF!</definedName>
    <definedName name="stp_47" localSheetId="10">#REF!</definedName>
    <definedName name="stp_47">#REF!</definedName>
    <definedName name="stp_48" localSheetId="23">#REF!</definedName>
    <definedName name="stp_48" localSheetId="10">#REF!</definedName>
    <definedName name="stp_48">#REF!</definedName>
    <definedName name="stp_49" localSheetId="23">#REF!</definedName>
    <definedName name="stp_49" localSheetId="10">#REF!</definedName>
    <definedName name="stp_49">#REF!</definedName>
    <definedName name="stp_5" localSheetId="23">#REF!</definedName>
    <definedName name="stp_5" localSheetId="10">#REF!</definedName>
    <definedName name="stp_5">#REF!</definedName>
    <definedName name="stp_50" localSheetId="23">#REF!</definedName>
    <definedName name="stp_50" localSheetId="10">#REF!</definedName>
    <definedName name="stp_50">#REF!</definedName>
    <definedName name="stp_51" localSheetId="23">#REF!</definedName>
    <definedName name="stp_51" localSheetId="10">#REF!</definedName>
    <definedName name="stp_51">#REF!</definedName>
    <definedName name="stp_52" localSheetId="23">#REF!</definedName>
    <definedName name="stp_52" localSheetId="10">#REF!</definedName>
    <definedName name="stp_52">#REF!</definedName>
    <definedName name="stp_53" localSheetId="23">#REF!</definedName>
    <definedName name="stp_53" localSheetId="10">#REF!</definedName>
    <definedName name="stp_53">#REF!</definedName>
    <definedName name="stp_54" localSheetId="23">#REF!</definedName>
    <definedName name="stp_54" localSheetId="10">#REF!</definedName>
    <definedName name="stp_54">#REF!</definedName>
    <definedName name="stp_55" localSheetId="23">#REF!</definedName>
    <definedName name="stp_55" localSheetId="10">#REF!</definedName>
    <definedName name="stp_55">#REF!</definedName>
    <definedName name="stp_56" localSheetId="23">#REF!</definedName>
    <definedName name="stp_56" localSheetId="10">#REF!</definedName>
    <definedName name="stp_56">#REF!</definedName>
    <definedName name="stp_57" localSheetId="23">#REF!</definedName>
    <definedName name="stp_57" localSheetId="10">#REF!</definedName>
    <definedName name="stp_57">#REF!</definedName>
    <definedName name="stp_58" localSheetId="23">#REF!</definedName>
    <definedName name="stp_58" localSheetId="10">#REF!</definedName>
    <definedName name="stp_58">#REF!</definedName>
    <definedName name="stp_59" localSheetId="23">#REF!</definedName>
    <definedName name="stp_59" localSheetId="10">#REF!</definedName>
    <definedName name="stp_59">#REF!</definedName>
    <definedName name="stp_6" localSheetId="23">#REF!</definedName>
    <definedName name="stp_6" localSheetId="10">#REF!</definedName>
    <definedName name="stp_6">#REF!</definedName>
    <definedName name="stp_60" localSheetId="23">#REF!</definedName>
    <definedName name="stp_60" localSheetId="10">#REF!</definedName>
    <definedName name="stp_60">#REF!</definedName>
    <definedName name="stp_61" localSheetId="23">#REF!</definedName>
    <definedName name="stp_61" localSheetId="10">#REF!</definedName>
    <definedName name="stp_61">#REF!</definedName>
    <definedName name="stp_62" localSheetId="23">#REF!</definedName>
    <definedName name="stp_62" localSheetId="10">#REF!</definedName>
    <definedName name="stp_62">#REF!</definedName>
    <definedName name="stp_63" localSheetId="23">#REF!</definedName>
    <definedName name="stp_63" localSheetId="10">#REF!</definedName>
    <definedName name="stp_63">#REF!</definedName>
    <definedName name="stp_64" localSheetId="23">#REF!</definedName>
    <definedName name="stp_64" localSheetId="10">#REF!</definedName>
    <definedName name="stp_64">#REF!</definedName>
    <definedName name="stp_65" localSheetId="23">#REF!</definedName>
    <definedName name="stp_65" localSheetId="10">#REF!</definedName>
    <definedName name="stp_65">#REF!</definedName>
    <definedName name="stp_66" localSheetId="23">#REF!</definedName>
    <definedName name="stp_66" localSheetId="10">#REF!</definedName>
    <definedName name="stp_66">#REF!</definedName>
    <definedName name="stp_67" localSheetId="23">#REF!</definedName>
    <definedName name="stp_67" localSheetId="10">#REF!</definedName>
    <definedName name="stp_67">#REF!</definedName>
    <definedName name="stp_68" localSheetId="23">#REF!</definedName>
    <definedName name="stp_68" localSheetId="10">#REF!</definedName>
    <definedName name="stp_68">#REF!</definedName>
    <definedName name="stp_69" localSheetId="23">#REF!</definedName>
    <definedName name="stp_69" localSheetId="10">#REF!</definedName>
    <definedName name="stp_69">#REF!</definedName>
    <definedName name="stp_7" localSheetId="23">#REF!</definedName>
    <definedName name="stp_7" localSheetId="10">#REF!</definedName>
    <definedName name="stp_7">#REF!</definedName>
    <definedName name="stp_70" localSheetId="23">#REF!</definedName>
    <definedName name="stp_70" localSheetId="10">#REF!</definedName>
    <definedName name="stp_70">#REF!</definedName>
    <definedName name="stp_71" localSheetId="23">#REF!</definedName>
    <definedName name="stp_71" localSheetId="10">#REF!</definedName>
    <definedName name="stp_71">#REF!</definedName>
    <definedName name="stp_72" localSheetId="23">#REF!</definedName>
    <definedName name="stp_72" localSheetId="10">#REF!</definedName>
    <definedName name="stp_72">#REF!</definedName>
    <definedName name="stp_73" localSheetId="23">#REF!</definedName>
    <definedName name="stp_73" localSheetId="10">#REF!</definedName>
    <definedName name="stp_73">#REF!</definedName>
    <definedName name="stp_74" localSheetId="23">#REF!</definedName>
    <definedName name="stp_74" localSheetId="10">#REF!</definedName>
    <definedName name="stp_74">#REF!</definedName>
    <definedName name="stp_75" localSheetId="23">#REF!</definedName>
    <definedName name="stp_75" localSheetId="10">#REF!</definedName>
    <definedName name="stp_75">#REF!</definedName>
    <definedName name="stp_76" localSheetId="23">#REF!</definedName>
    <definedName name="stp_76" localSheetId="10">#REF!</definedName>
    <definedName name="stp_76">#REF!</definedName>
    <definedName name="stp_77" localSheetId="23">#REF!</definedName>
    <definedName name="stp_77" localSheetId="10">#REF!</definedName>
    <definedName name="stp_77">#REF!</definedName>
    <definedName name="stp_78" localSheetId="23">#REF!</definedName>
    <definedName name="stp_78" localSheetId="10">#REF!</definedName>
    <definedName name="stp_78">#REF!</definedName>
    <definedName name="stp_79" localSheetId="23">#REF!</definedName>
    <definedName name="stp_79" localSheetId="10">#REF!</definedName>
    <definedName name="stp_79">#REF!</definedName>
    <definedName name="stp_8" localSheetId="23">#REF!</definedName>
    <definedName name="stp_8" localSheetId="10">#REF!</definedName>
    <definedName name="stp_8">#REF!</definedName>
    <definedName name="stp_80" localSheetId="23">#REF!</definedName>
    <definedName name="stp_80" localSheetId="10">#REF!</definedName>
    <definedName name="stp_80">#REF!</definedName>
    <definedName name="stp_81" localSheetId="16">#REF!</definedName>
    <definedName name="stp_81" localSheetId="23">#REF!</definedName>
    <definedName name="stp_81" localSheetId="25">#REF!</definedName>
    <definedName name="stp_81">#REF!</definedName>
    <definedName name="stp_82" localSheetId="16">#REF!</definedName>
    <definedName name="stp_82" localSheetId="23">#REF!</definedName>
    <definedName name="stp_82">#REF!</definedName>
    <definedName name="stp_83" localSheetId="16">#REF!</definedName>
    <definedName name="stp_83" localSheetId="23">#REF!</definedName>
    <definedName name="stp_83">#REF!</definedName>
    <definedName name="stp_84" localSheetId="23">#REF!</definedName>
    <definedName name="stp_84">#REF!</definedName>
    <definedName name="stp_85" localSheetId="23">#REF!</definedName>
    <definedName name="stp_85">#REF!</definedName>
    <definedName name="stp_86" localSheetId="23">#REF!</definedName>
    <definedName name="stp_86">#REF!</definedName>
    <definedName name="stp_87" localSheetId="23">#REF!</definedName>
    <definedName name="stp_87">#REF!</definedName>
    <definedName name="stp_88" localSheetId="23">#REF!</definedName>
    <definedName name="stp_88">#REF!</definedName>
    <definedName name="stp_89" localSheetId="23">#REF!</definedName>
    <definedName name="stp_89">#REF!</definedName>
    <definedName name="stp_9" localSheetId="16">#REF!</definedName>
    <definedName name="stp_9" localSheetId="23">#REF!</definedName>
    <definedName name="stp_9" localSheetId="10">#REF!</definedName>
    <definedName name="stp_9" localSheetId="25">#REF!</definedName>
    <definedName name="stp_9">#REF!</definedName>
    <definedName name="stp_90" localSheetId="16">#REF!</definedName>
    <definedName name="stp_90" localSheetId="23">#REF!</definedName>
    <definedName name="stp_90" localSheetId="25">#REF!</definedName>
    <definedName name="stp_90">#REF!</definedName>
    <definedName name="stp_91" localSheetId="16">#REF!</definedName>
    <definedName name="stp_91" localSheetId="23">#REF!</definedName>
    <definedName name="stp_91">#REF!</definedName>
    <definedName name="stp_92" localSheetId="16">#REF!</definedName>
    <definedName name="stp_92" localSheetId="23">#REF!</definedName>
    <definedName name="stp_92">#REF!</definedName>
    <definedName name="stp_93" localSheetId="23">#REF!</definedName>
    <definedName name="stp_93">#REF!</definedName>
    <definedName name="stp_94" localSheetId="23">#REF!</definedName>
    <definedName name="stp_94">#REF!</definedName>
    <definedName name="stp_95" localSheetId="23">#REF!</definedName>
    <definedName name="stp_95">#REF!</definedName>
    <definedName name="stp_96" localSheetId="23">#REF!</definedName>
    <definedName name="stp_96">#REF!</definedName>
    <definedName name="stp_97" localSheetId="23">#REF!</definedName>
    <definedName name="stp_97">#REF!</definedName>
    <definedName name="stp_98" localSheetId="23">#REF!</definedName>
    <definedName name="stp_98">#REF!</definedName>
    <definedName name="stp_99" localSheetId="23">#REF!</definedName>
    <definedName name="stp_99">#REF!</definedName>
    <definedName name="stp0" localSheetId="16">#REF!</definedName>
    <definedName name="stp0" localSheetId="23">#REF!</definedName>
    <definedName name="stp0" localSheetId="10">#REF!</definedName>
    <definedName name="stp0" localSheetId="25">#REF!</definedName>
    <definedName name="stp0">#REF!</definedName>
    <definedName name="stPe" localSheetId="16">#REF!</definedName>
    <definedName name="stPe" localSheetId="23">#REF!</definedName>
    <definedName name="stPe" localSheetId="1">#REF!</definedName>
    <definedName name="stPe" localSheetId="6">#REF!</definedName>
    <definedName name="stPe">#REF!</definedName>
    <definedName name="Strand가닥수" localSheetId="23">#REF!</definedName>
    <definedName name="Strand가닥수">#REF!</definedName>
    <definedName name="Strand단면적" localSheetId="23">#REF!</definedName>
    <definedName name="Strand단면적">#REF!</definedName>
    <definedName name="Strand직경" localSheetId="23">#REF!</definedName>
    <definedName name="Strand직경">#REF!</definedName>
    <definedName name="STRUT" localSheetId="23">#REF!</definedName>
    <definedName name="STRUT">#REF!</definedName>
    <definedName name="STRUT_E" localSheetId="23">#REF!</definedName>
    <definedName name="STRUT_E">#REF!</definedName>
    <definedName name="STRUT_EA" localSheetId="23">#REF!</definedName>
    <definedName name="STRUT_EA">#REF!</definedName>
    <definedName name="STRUT_EA1" localSheetId="23">#REF!</definedName>
    <definedName name="STRUT_EA1">#REF!</definedName>
    <definedName name="stTr" localSheetId="23">#REF!</definedName>
    <definedName name="stTr" localSheetId="1">#REF!</definedName>
    <definedName name="stTr" localSheetId="6">#REF!</definedName>
    <definedName name="stTr">#REF!</definedName>
    <definedName name="Sturgeon_M2_processor" localSheetId="16">#REF!</definedName>
    <definedName name="Sturgeon_M2_processor" localSheetId="23">#REF!</definedName>
    <definedName name="Sturgeon_M2_processor" localSheetId="1">#REF!</definedName>
    <definedName name="Sturgeon_M2_processor" localSheetId="10">#REF!</definedName>
    <definedName name="Sturgeon_M2_processor" localSheetId="6">#REF!</definedName>
    <definedName name="Sturgeon_M2_processor">#REF!</definedName>
    <definedName name="SU" localSheetId="16">#REF!</definedName>
    <definedName name="SU" localSheetId="23">#REF!</definedName>
    <definedName name="SU" localSheetId="25">#REF!</definedName>
    <definedName name="SU">#REF!</definedName>
    <definedName name="subCri_out" localSheetId="16">#REF!</definedName>
    <definedName name="subCri_out" localSheetId="23">#REF!</definedName>
    <definedName name="subCri_out">#REF!</definedName>
    <definedName name="subCri_top" localSheetId="16">#REF!</definedName>
    <definedName name="subCri_top" localSheetId="23">#REF!</definedName>
    <definedName name="subCri_top">#REF!</definedName>
    <definedName name="subs_pnt" localSheetId="16">#REF!</definedName>
    <definedName name="subs_pnt" localSheetId="23">#REF!</definedName>
    <definedName name="subs_pnt" localSheetId="10">#REF!</definedName>
    <definedName name="subs_pnt" localSheetId="25">#REF!</definedName>
    <definedName name="subs_pnt">#REF!</definedName>
    <definedName name="subs_tn" localSheetId="16">#REF!</definedName>
    <definedName name="subs_tn" localSheetId="23">#REF!</definedName>
    <definedName name="subs_tn" localSheetId="10">#REF!</definedName>
    <definedName name="subs_tn">#REF!</definedName>
    <definedName name="subtitle_top" localSheetId="23">#REF!</definedName>
    <definedName name="subtitle_top" localSheetId="10">#REF!</definedName>
    <definedName name="subtitle_top">#REF!</definedName>
    <definedName name="SUM" localSheetId="19">#REF!</definedName>
    <definedName name="SUM" localSheetId="20">#REF!</definedName>
    <definedName name="SUM" localSheetId="23">#REF!</definedName>
    <definedName name="SUM" localSheetId="1">#REF!</definedName>
    <definedName name="SUM" localSheetId="6">#REF!</definedName>
    <definedName name="SUM">#REF!</definedName>
    <definedName name="SUP" localSheetId="19">#REF!</definedName>
    <definedName name="SUP" localSheetId="20">#REF!</definedName>
    <definedName name="SUP" localSheetId="23">#REF!</definedName>
    <definedName name="SUP" localSheetId="1">#REF!</definedName>
    <definedName name="SUP" localSheetId="6">#REF!</definedName>
    <definedName name="SUP">#REF!</definedName>
    <definedName name="SUSHANGER" localSheetId="23">#REF!</definedName>
    <definedName name="SUSHANGER" localSheetId="10">#REF!</definedName>
    <definedName name="SUSHANGER">#REF!</definedName>
    <definedName name="SUS제작" localSheetId="23">#REF!</definedName>
    <definedName name="SUS제작">#REF!</definedName>
    <definedName name="SUS제작설치" localSheetId="23">#REF!</definedName>
    <definedName name="SUS제작설치">#REF!</definedName>
    <definedName name="SUYO">#N/A</definedName>
    <definedName name="SV">#N/A</definedName>
    <definedName name="SVR" localSheetId="19">#REF!</definedName>
    <definedName name="SVR" localSheetId="20">#REF!</definedName>
    <definedName name="SVR" localSheetId="23">#REF!</definedName>
    <definedName name="SVR" localSheetId="1">#REF!</definedName>
    <definedName name="SVR" localSheetId="6">#REF!</definedName>
    <definedName name="SVR">#REF!</definedName>
    <definedName name="SVRAG" localSheetId="23">#REF!</definedName>
    <definedName name="SVRAG" localSheetId="1">#REF!</definedName>
    <definedName name="SVRAG" localSheetId="6">#REF!</definedName>
    <definedName name="SVRAG">#REF!</definedName>
    <definedName name="SVRDESC" localSheetId="23">#REF!</definedName>
    <definedName name="SVRDESC" localSheetId="1">#REF!</definedName>
    <definedName name="SVRDESC" localSheetId="6">#REF!</definedName>
    <definedName name="SVRDESC">#REF!</definedName>
    <definedName name="SVSV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asqqq" localSheetId="23" hidden="1">#REF!</definedName>
    <definedName name="swasqqq" hidden="1">#REF!</definedName>
    <definedName name="SWH.1" localSheetId="23">#REF!</definedName>
    <definedName name="SWH.1">#REF!</definedName>
    <definedName name="SWH.2" localSheetId="23">#REF!</definedName>
    <definedName name="SWH.2">#REF!</definedName>
    <definedName name="SWH.3" localSheetId="23">#REF!</definedName>
    <definedName name="SWH.3">#REF!</definedName>
    <definedName name="SWL" localSheetId="23">#REF!</definedName>
    <definedName name="SWL">#REF!</definedName>
    <definedName name="swprice" localSheetId="16">'&lt;단산29-35&gt;'!swprice</definedName>
    <definedName name="swprice" localSheetId="19">'&lt;산근2&gt;표준품셈'!swprice</definedName>
    <definedName name="swprice" localSheetId="20">'&lt;산근3&gt;환산,보정(누수관리)'!swprice</definedName>
    <definedName name="swprice" localSheetId="1">갑지!swprice</definedName>
    <definedName name="swprice" localSheetId="10">'과업대상지역 현황'!swprice</definedName>
    <definedName name="swprice" localSheetId="6">내역집계표!swprice</definedName>
    <definedName name="swprice" localSheetId="25">손해배상보험!swprice</definedName>
    <definedName name="swprice">[0]!swprice</definedName>
    <definedName name="SWR" localSheetId="23">#REF!</definedName>
    <definedName name="SWR">#REF!</definedName>
    <definedName name="swsw" localSheetId="23" hidden="1">#REF!</definedName>
    <definedName name="swsw" hidden="1">#REF!</definedName>
    <definedName name="SW시험사001" localSheetId="23">#REF!</definedName>
    <definedName name="SW시험사001">#REF!</definedName>
    <definedName name="SW시험사002" localSheetId="23">#REF!</definedName>
    <definedName name="SW시험사002">#REF!</definedName>
    <definedName name="SW시험사011" localSheetId="23">#REF!</definedName>
    <definedName name="SW시험사011">#REF!</definedName>
    <definedName name="SW시험사982" localSheetId="23">#REF!</definedName>
    <definedName name="SW시험사982">#REF!</definedName>
    <definedName name="SW시험사991" localSheetId="23">#REF!</definedName>
    <definedName name="SW시험사991">#REF!</definedName>
    <definedName name="SW시험사992" localSheetId="23">#REF!</definedName>
    <definedName name="SW시험사992">#REF!</definedName>
    <definedName name="SY" localSheetId="23">#REF!</definedName>
    <definedName name="SY">#REF!</definedName>
    <definedName name="T" localSheetId="19">#REF!</definedName>
    <definedName name="T" localSheetId="20">#REF!</definedName>
    <definedName name="T" localSheetId="23">#REF!</definedName>
    <definedName name="T" localSheetId="1">#REF!</definedName>
    <definedName name="T" localSheetId="6">#REF!</definedName>
    <definedName name="T">#REF!</definedName>
    <definedName name="T.B.M.설치" localSheetId="16">#REF!</definedName>
    <definedName name="T.B.M.설치" localSheetId="23">#REF!</definedName>
    <definedName name="T.B.M.설치" localSheetId="25">#REF!</definedName>
    <definedName name="T.B.M.설치">#REF!</definedName>
    <definedName name="T.B.M설치" localSheetId="23">#REF!</definedName>
    <definedName name="T.B.M설치">#REF!</definedName>
    <definedName name="T_AMOUNT">#N/A</definedName>
    <definedName name="T_UPRICE">#N/A</definedName>
    <definedName name="T10M">#N/A</definedName>
    <definedName name="T10P">#N/A</definedName>
    <definedName name="T11M">#N/A</definedName>
    <definedName name="T11P">#N/A</definedName>
    <definedName name="T12M">#N/A</definedName>
    <definedName name="T12P">#N/A</definedName>
    <definedName name="T13M">#N/A</definedName>
    <definedName name="T13P">#N/A</definedName>
    <definedName name="T14M">#N/A</definedName>
    <definedName name="T14P">#N/A</definedName>
    <definedName name="T15M">#N/A</definedName>
    <definedName name="T15P">#N/A</definedName>
    <definedName name="T16M">#N/A</definedName>
    <definedName name="T16P">#N/A</definedName>
    <definedName name="T17M">#N/A</definedName>
    <definedName name="T17P">#N/A</definedName>
    <definedName name="T18M">#N/A</definedName>
    <definedName name="T18P">#N/A</definedName>
    <definedName name="T19M">#N/A</definedName>
    <definedName name="T19P">#N/A</definedName>
    <definedName name="T1E">#N/A</definedName>
    <definedName name="T1M">#N/A</definedName>
    <definedName name="T1P">#N/A</definedName>
    <definedName name="T1S" localSheetId="23">#REF!</definedName>
    <definedName name="T1S">#REF!</definedName>
    <definedName name="T20M">#N/A</definedName>
    <definedName name="T20P">#N/A</definedName>
    <definedName name="T21M">#N/A</definedName>
    <definedName name="T21P">#N/A</definedName>
    <definedName name="T22E">#N/A</definedName>
    <definedName name="T23M">#N/A</definedName>
    <definedName name="T23P">#N/A</definedName>
    <definedName name="T24M">#N/A</definedName>
    <definedName name="T24P">#N/A</definedName>
    <definedName name="T2E">#N/A</definedName>
    <definedName name="T2M">#N/A</definedName>
    <definedName name="T2P">#N/A</definedName>
    <definedName name="T2S" localSheetId="23">#REF!</definedName>
    <definedName name="T2S">#REF!</definedName>
    <definedName name="T3P">#N/A</definedName>
    <definedName name="T3S" localSheetId="23">#REF!</definedName>
    <definedName name="T3S">#REF!</definedName>
    <definedName name="T4M">#N/A</definedName>
    <definedName name="T4P">#N/A</definedName>
    <definedName name="T5M">#N/A</definedName>
    <definedName name="T5P">#N/A</definedName>
    <definedName name="T6M">#N/A</definedName>
    <definedName name="T6P">#N/A</definedName>
    <definedName name="T7M">#N/A</definedName>
    <definedName name="T7P">#N/A</definedName>
    <definedName name="T8M">#N/A</definedName>
    <definedName name="T8P">#N/A</definedName>
    <definedName name="T9M">#N/A</definedName>
    <definedName name="T9P">#N/A</definedName>
    <definedName name="TA" localSheetId="23">#REF!</definedName>
    <definedName name="TA">#REF!</definedName>
    <definedName name="TABLE" localSheetId="23">#REF!</definedName>
    <definedName name="TABLE">#REF!</definedName>
    <definedName name="Table1" localSheetId="23">#REF!</definedName>
    <definedName name="Table1">#REF!</definedName>
    <definedName name="TAK" localSheetId="23">#REF!</definedName>
    <definedName name="TAK">#REF!</definedName>
    <definedName name="TANB" localSheetId="23">#REF!</definedName>
    <definedName name="TANB">#REF!</definedName>
    <definedName name="TB" localSheetId="23">#REF!</definedName>
    <definedName name="TB">#REF!</definedName>
    <definedName name="TBM" localSheetId="23">#REF!</definedName>
    <definedName name="TBM">#REF!</definedName>
    <definedName name="tbv" localSheetId="16" hidden="1">{#N/A,#N/A,FALSE,"구조1"}</definedName>
    <definedName name="tbv" localSheetId="1" hidden="1">{#N/A,#N/A,FALSE,"구조1"}</definedName>
    <definedName name="tbv" localSheetId="10" hidden="1">{#N/A,#N/A,FALSE,"구조1"}</definedName>
    <definedName name="tbv" localSheetId="25" hidden="1">{#N/A,#N/A,FALSE,"구조1"}</definedName>
    <definedName name="tbv" hidden="1">{#N/A,#N/A,FALSE,"구조1"}</definedName>
    <definedName name="tem_val" localSheetId="23">#REF!</definedName>
    <definedName name="tem_val">#REF!</definedName>
    <definedName name="temp_end_day" localSheetId="23">#REF!</definedName>
    <definedName name="temp_end_day">#REF!</definedName>
    <definedName name="temp_end_month" localSheetId="23">#REF!</definedName>
    <definedName name="temp_end_month">#REF!</definedName>
    <definedName name="temp_end_year" localSheetId="23">#REF!</definedName>
    <definedName name="temp_end_year">#REF!</definedName>
    <definedName name="temp_projendday" localSheetId="23">#REF!</definedName>
    <definedName name="temp_projendday">#REF!</definedName>
    <definedName name="tempActiAmount" localSheetId="23">#REF!</definedName>
    <definedName name="tempActiAmount">#REF!</definedName>
    <definedName name="tempAmount" localSheetId="23">#REF!</definedName>
    <definedName name="tempAmount">#REF!</definedName>
    <definedName name="TempDur" localSheetId="23">#REF!</definedName>
    <definedName name="TempDur">#REF!</definedName>
    <definedName name="TempRate" localSheetId="23">#REF!</definedName>
    <definedName name="TempRate">#REF!</definedName>
    <definedName name="TempRate2" localSheetId="23">#REF!</definedName>
    <definedName name="TempRate2">#REF!</definedName>
    <definedName name="TempRate3" localSheetId="23">#REF!</definedName>
    <definedName name="TempRate3">#REF!</definedName>
    <definedName name="tempRealAmount" localSheetId="23">#REF!</definedName>
    <definedName name="tempRealAmount">#REF!</definedName>
    <definedName name="Tendon단면적" localSheetId="23">#REF!</definedName>
    <definedName name="Tendon단면적">#REF!</definedName>
    <definedName name="test" localSheetId="19">#REF!</definedName>
    <definedName name="test" localSheetId="20">#REF!</definedName>
    <definedName name="test" localSheetId="23">#REF!</definedName>
    <definedName name="test" localSheetId="1">#REF!</definedName>
    <definedName name="test" localSheetId="6">#REF!</definedName>
    <definedName name="test">#REF!</definedName>
    <definedName name="test2" localSheetId="19">#REF!</definedName>
    <definedName name="test2" localSheetId="20">#REF!</definedName>
    <definedName name="test2" localSheetId="23">#REF!</definedName>
    <definedName name="test2">#REF!</definedName>
    <definedName name="text1" localSheetId="23">#REF!</definedName>
    <definedName name="text1">#REF!</definedName>
    <definedName name="TF" localSheetId="23">#REF!</definedName>
    <definedName name="TF" localSheetId="10">#REF!</definedName>
    <definedName name="TF">#REF!</definedName>
    <definedName name="tg" localSheetId="16" hidden="1">#REF!</definedName>
    <definedName name="tg" localSheetId="23" hidden="1">#REF!</definedName>
    <definedName name="tg" localSheetId="25" hidden="1">#REF!</definedName>
    <definedName name="tg" hidden="1">#REF!</definedName>
    <definedName name="three" localSheetId="23">#REF!</definedName>
    <definedName name="three">#REF!</definedName>
    <definedName name="THU" localSheetId="16">#REF!</definedName>
    <definedName name="THU" localSheetId="23">#REF!</definedName>
    <definedName name="THU" localSheetId="25">#REF!</definedName>
    <definedName name="THU">#REF!</definedName>
    <definedName name="TITLE" localSheetId="19">#REF!</definedName>
    <definedName name="TITLE" localSheetId="20">#REF!</definedName>
    <definedName name="TITLE" localSheetId="23">#REF!</definedName>
    <definedName name="TITLE" localSheetId="1">#REF!</definedName>
    <definedName name="TITLE" localSheetId="10">#REF!</definedName>
    <definedName name="TITLE" localSheetId="6">#REF!</definedName>
    <definedName name="TITLE">#REF!</definedName>
    <definedName name="TITLE_AEAR" localSheetId="23">#REF!,#REF!</definedName>
    <definedName name="TITLE_AEAR">#REF!,#REF!</definedName>
    <definedName name="titles" localSheetId="16">#REF!</definedName>
    <definedName name="titles" localSheetId="23">#REF!</definedName>
    <definedName name="titles" localSheetId="25">#REF!</definedName>
    <definedName name="titles">#REF!</definedName>
    <definedName name="tj" localSheetId="16">'&lt;단산29-35&gt;'!tj</definedName>
    <definedName name="tj" localSheetId="1">갑지!tj</definedName>
    <definedName name="tj" localSheetId="10">'과업대상지역 현황'!tj</definedName>
    <definedName name="tj" localSheetId="25">손해배상보험!tj</definedName>
    <definedName name="tj">[0]!tj</definedName>
    <definedName name="TKH" localSheetId="16">#REF!</definedName>
    <definedName name="TKH" localSheetId="23">#REF!</definedName>
    <definedName name="TKH" localSheetId="25">#REF!</definedName>
    <definedName name="TKH">#REF!</definedName>
    <definedName name="TL" localSheetId="19">#REF!</definedName>
    <definedName name="TL" localSheetId="20">#REF!</definedName>
    <definedName name="TL" localSheetId="23">#REF!</definedName>
    <definedName name="TL" localSheetId="1">#REF!</definedName>
    <definedName name="TL" localSheetId="6">#REF!</definedName>
    <definedName name="TL">#REF!</definedName>
    <definedName name="TMO" localSheetId="23">#REF!</definedName>
    <definedName name="TMO">#REF!</definedName>
    <definedName name="tn" localSheetId="16" hidden="1">{#N/A,#N/A,FALSE,"견적조건";#N/A,#N/A,FALSE,"산출근거"}</definedName>
    <definedName name="tn" localSheetId="1" hidden="1">{#N/A,#N/A,FALSE,"견적조건";#N/A,#N/A,FALSE,"산출근거"}</definedName>
    <definedName name="tn" localSheetId="10" hidden="1">{#N/A,#N/A,FALSE,"견적조건";#N/A,#N/A,FALSE,"산출근거"}</definedName>
    <definedName name="tn" localSheetId="25" hidden="1">{#N/A,#N/A,FALSE,"견적조건";#N/A,#N/A,FALSE,"산출근거"}</definedName>
    <definedName name="tn" hidden="1">{#N/A,#N/A,FALSE,"견적조건";#N/A,#N/A,FALSE,"산출근거"}</definedName>
    <definedName name="TOB" localSheetId="23">#REF!</definedName>
    <definedName name="TOB">#REF!</definedName>
    <definedName name="TodayUnit" localSheetId="23">#REF!</definedName>
    <definedName name="TodayUnit">#REF!</definedName>
    <definedName name="TOH" localSheetId="23">#REF!</definedName>
    <definedName name="TOH">#REF!</definedName>
    <definedName name="TOLB" localSheetId="23">#REF!</definedName>
    <definedName name="TOLB">#REF!</definedName>
    <definedName name="TOO">#N/A</definedName>
    <definedName name="TOTAL" localSheetId="19">#REF!</definedName>
    <definedName name="TOTAL" localSheetId="20">#REF!</definedName>
    <definedName name="TOTAL" localSheetId="23">#REF!</definedName>
    <definedName name="TOTAL" localSheetId="1">#REF!</definedName>
    <definedName name="TOTAL" localSheetId="10">#REF!</definedName>
    <definedName name="TOTAL" localSheetId="6">#REF!</definedName>
    <definedName name="TOTAL">#REF!</definedName>
    <definedName name="total_diff" localSheetId="23">#REF!</definedName>
    <definedName name="total_diff">#REF!</definedName>
    <definedName name="TOTAL1" localSheetId="23">#REF!</definedName>
    <definedName name="TOTAL1">#REF!</definedName>
    <definedName name="TOTAL2" localSheetId="19">#REF!</definedName>
    <definedName name="TOTAL2" localSheetId="20">#REF!</definedName>
    <definedName name="TOTAL2" localSheetId="23">#REF!</definedName>
    <definedName name="TOTAL2" localSheetId="1">#REF!</definedName>
    <definedName name="TOTAL2" localSheetId="10">#REF!</definedName>
    <definedName name="TOTAL2" localSheetId="6">#REF!</definedName>
    <definedName name="TOTAL2">#REF!</definedName>
    <definedName name="TotalH" localSheetId="23">#REF!</definedName>
    <definedName name="TotalH" localSheetId="10">#REF!</definedName>
    <definedName name="TotalH">#REF!</definedName>
    <definedName name="totrcd" localSheetId="16">#REF!</definedName>
    <definedName name="totrcd" localSheetId="23">#REF!</definedName>
    <definedName name="totrcd" localSheetId="25">#REF!</definedName>
    <definedName name="totrcd">#REF!</definedName>
    <definedName name="TOWB" localSheetId="16">#REF!</definedName>
    <definedName name="TOWB" localSheetId="23">#REF!</definedName>
    <definedName name="TOWB">#REF!</definedName>
    <definedName name="TOWH" localSheetId="16">#REF!</definedName>
    <definedName name="TOWH" localSheetId="23">#REF!</definedName>
    <definedName name="TOWH">#REF!</definedName>
    <definedName name="toytoyto">#REF!</definedName>
    <definedName name="tr" localSheetId="23" hidden="1">#REF!</definedName>
    <definedName name="tr" localSheetId="1" hidden="1">#REF!</definedName>
    <definedName name="tr" hidden="1">#REF!</definedName>
    <definedName name="triri">#REF!</definedName>
    <definedName name="trtrtrtrtr" localSheetId="23" hidden="1">#REF!</definedName>
    <definedName name="trtrtrtrtr" hidden="1">#REF!</definedName>
    <definedName name="TRUCK" localSheetId="23">#REF!</definedName>
    <definedName name="TRUCK">#REF!</definedName>
    <definedName name="TS" localSheetId="23">#REF!</definedName>
    <definedName name="TS">#REF!</definedName>
    <definedName name="TSS" localSheetId="23">#REF!</definedName>
    <definedName name="TSS">#REF!</definedName>
    <definedName name="TStorm_M2_Processor" localSheetId="16">#REF!</definedName>
    <definedName name="TStorm_M2_Processor" localSheetId="19">#REF!</definedName>
    <definedName name="TStorm_M2_Processor" localSheetId="20">#REF!</definedName>
    <definedName name="TStorm_M2_Processor" localSheetId="23">#REF!</definedName>
    <definedName name="TStorm_M2_Processor" localSheetId="1">#REF!</definedName>
    <definedName name="TStorm_M2_Processor" localSheetId="10">#REF!</definedName>
    <definedName name="TStorm_M2_Processor" localSheetId="6">#REF!</definedName>
    <definedName name="TStorm_M2_Processor">#REF!</definedName>
    <definedName name="ttgj_blk" localSheetId="16">#REF!</definedName>
    <definedName name="ttgj_blk" localSheetId="23">#REF!</definedName>
    <definedName name="ttgj_blk" localSheetId="25">#REF!</definedName>
    <definedName name="ttgj_blk">#REF!</definedName>
    <definedName name="ttgj_top" localSheetId="16">#REF!</definedName>
    <definedName name="ttgj_top" localSheetId="23">#REF!</definedName>
    <definedName name="ttgj_top">#REF!</definedName>
    <definedName name="TTT" localSheetId="16">#REF!</definedName>
    <definedName name="TTT" localSheetId="23">#REF!</definedName>
    <definedName name="TTT" localSheetId="10">#REF!</definedName>
    <definedName name="TTT">#REF!</definedName>
    <definedName name="tttq" localSheetId="16" hidden="1">#REF!</definedName>
    <definedName name="tttq" localSheetId="23" hidden="1">#REF!</definedName>
    <definedName name="tttq" localSheetId="25" hidden="1">#REF!</definedName>
    <definedName name="tttq" hidden="1">#REF!</definedName>
    <definedName name="tttt" localSheetId="23" hidden="1">#REF!</definedName>
    <definedName name="tttt" hidden="1">#REF!</definedName>
    <definedName name="tttttt" localSheetId="23" hidden="1">#REF!</definedName>
    <definedName name="tttttt" hidden="1">#REF!</definedName>
    <definedName name="TU" localSheetId="23">#REF!</definedName>
    <definedName name="TU">#REF!</definedName>
    <definedName name="tuchal">#N/A</definedName>
    <definedName name="TW" localSheetId="23">#REF!</definedName>
    <definedName name="TW">#REF!</definedName>
    <definedName name="TwallLen1" localSheetId="23">#REF!</definedName>
    <definedName name="TwallLen1" localSheetId="10">#REF!</definedName>
    <definedName name="TwallLen1">#REF!</definedName>
    <definedName name="TwallLen2" localSheetId="23">#REF!</definedName>
    <definedName name="TwallLen2" localSheetId="10">#REF!</definedName>
    <definedName name="TwallLen2">#REF!</definedName>
    <definedName name="TwallLen3" localSheetId="23">#REF!</definedName>
    <definedName name="TwallLen3" localSheetId="10">#REF!</definedName>
    <definedName name="TwallLen3">#REF!</definedName>
    <definedName name="TWL" localSheetId="23">#REF!</definedName>
    <definedName name="TWL">#REF!</definedName>
    <definedName name="two" localSheetId="23">#REF!</definedName>
    <definedName name="two">#REF!</definedName>
    <definedName name="TWR" localSheetId="23">#REF!</definedName>
    <definedName name="TWR">#REF!</definedName>
    <definedName name="TWW" localSheetId="23">#REF!</definedName>
    <definedName name="TWW">#REF!</definedName>
    <definedName name="ty" localSheetId="16" hidden="1">{#N/A,#N/A,FALSE,"부대2"}</definedName>
    <definedName name="ty" localSheetId="1" hidden="1">{#N/A,#N/A,FALSE,"부대2"}</definedName>
    <definedName name="ty" localSheetId="10" hidden="1">{#N/A,#N/A,FALSE,"부대2"}</definedName>
    <definedName name="ty" localSheetId="25" hidden="1">{#N/A,#N/A,FALSE,"부대2"}</definedName>
    <definedName name="ty" hidden="1">{#N/A,#N/A,FALSE,"부대2"}</definedName>
    <definedName name="Ty1H1" localSheetId="23">#REF!</definedName>
    <definedName name="Ty1H1">#REF!</definedName>
    <definedName name="TY1H12" localSheetId="23">#REF!</definedName>
    <definedName name="TY1H12">#REF!</definedName>
    <definedName name="Ty1H2" localSheetId="23">#REF!</definedName>
    <definedName name="Ty1H2">#REF!</definedName>
    <definedName name="Ty1H3" localSheetId="23">#REF!</definedName>
    <definedName name="Ty1H3">#REF!</definedName>
    <definedName name="Ty1Hun1" localSheetId="23">#REF!</definedName>
    <definedName name="Ty1Hun1">#REF!</definedName>
    <definedName name="Ty1Hun2" localSheetId="23">#REF!</definedName>
    <definedName name="Ty1Hun2">#REF!</definedName>
    <definedName name="Ty1K1" localSheetId="23">#REF!</definedName>
    <definedName name="Ty1K1">#REF!</definedName>
    <definedName name="Ty1K2" localSheetId="23">#REF!</definedName>
    <definedName name="Ty1K2">#REF!</definedName>
    <definedName name="Ty1L1" localSheetId="23">#REF!</definedName>
    <definedName name="Ty1L1">#REF!</definedName>
    <definedName name="Ty1L2" localSheetId="23">#REF!</definedName>
    <definedName name="Ty1L2">#REF!</definedName>
    <definedName name="Ty1L3" localSheetId="23">#REF!</definedName>
    <definedName name="Ty1L3">#REF!</definedName>
    <definedName name="Ty1L4" localSheetId="23">#REF!</definedName>
    <definedName name="Ty1L4">#REF!</definedName>
    <definedName name="Ty1L5" localSheetId="23">#REF!</definedName>
    <definedName name="Ty1L5">#REF!</definedName>
    <definedName name="Ty1L6" localSheetId="23">#REF!</definedName>
    <definedName name="Ty1L6">#REF!</definedName>
    <definedName name="Ty1TH" localSheetId="23">#REF!</definedName>
    <definedName name="Ty1TH">#REF!</definedName>
    <definedName name="Ty1TL" localSheetId="23">#REF!</definedName>
    <definedName name="Ty1TL">#REF!</definedName>
    <definedName name="Ty2H1" localSheetId="23">#REF!</definedName>
    <definedName name="Ty2H1">#REF!</definedName>
    <definedName name="Ty2H2" localSheetId="23">#REF!</definedName>
    <definedName name="Ty2H2">#REF!</definedName>
    <definedName name="Ty2H3" localSheetId="23">#REF!</definedName>
    <definedName name="Ty2H3">#REF!</definedName>
    <definedName name="Ty2Hun1" localSheetId="23">#REF!</definedName>
    <definedName name="Ty2Hun1">#REF!</definedName>
    <definedName name="Ty2Hun2" localSheetId="23">#REF!</definedName>
    <definedName name="Ty2Hun2">#REF!</definedName>
    <definedName name="Ty2K1" localSheetId="23">#REF!</definedName>
    <definedName name="Ty2K1">#REF!</definedName>
    <definedName name="Ty2K2" localSheetId="23">#REF!</definedName>
    <definedName name="Ty2K2">#REF!</definedName>
    <definedName name="Ty2L1" localSheetId="23">#REF!</definedName>
    <definedName name="Ty2L1">#REF!</definedName>
    <definedName name="Ty2L2" localSheetId="23">#REF!</definedName>
    <definedName name="Ty2L2">#REF!</definedName>
    <definedName name="Ty2L3" localSheetId="23">#REF!</definedName>
    <definedName name="Ty2L3">#REF!</definedName>
    <definedName name="Ty2L4" localSheetId="23">#REF!</definedName>
    <definedName name="Ty2L4">#REF!</definedName>
    <definedName name="Ty2L5" localSheetId="23">#REF!</definedName>
    <definedName name="Ty2L5">#REF!</definedName>
    <definedName name="Ty2L6" localSheetId="23">#REF!</definedName>
    <definedName name="Ty2L6">#REF!</definedName>
    <definedName name="Ty2TH" localSheetId="23">#REF!</definedName>
    <definedName name="Ty2TH">#REF!</definedName>
    <definedName name="Ty2TL" localSheetId="23">#REF!</definedName>
    <definedName name="Ty2TL">#REF!</definedName>
    <definedName name="TYB" localSheetId="23">#REF!</definedName>
    <definedName name="TYB">#REF!</definedName>
    <definedName name="tykd" localSheetId="16" hidden="1">{"'제10장(표)'!$A$5:$L$10"}</definedName>
    <definedName name="tykd" localSheetId="1" hidden="1">{"'제10장(표)'!$A$5:$L$10"}</definedName>
    <definedName name="tykd" localSheetId="10" hidden="1">{"'제10장(표)'!$A$5:$L$10"}</definedName>
    <definedName name="tykd" localSheetId="6" hidden="1">{"'제10장(표)'!$A$5:$L$10"}</definedName>
    <definedName name="tykd" localSheetId="25" hidden="1">{"'제10장(표)'!$A$5:$L$10"}</definedName>
    <definedName name="tykd" hidden="1">{"'제10장(표)'!$A$5:$L$10"}</definedName>
    <definedName name="tyototyotyo">#REF!</definedName>
    <definedName name="tyotyotyot">#REF!</definedName>
    <definedName name="tyotyotyoty">#REF!</definedName>
    <definedName name="TYPE" localSheetId="23">#REF!</definedName>
    <definedName name="TYPE">#REF!</definedName>
    <definedName name="tyt" localSheetId="23" hidden="1">#REF!</definedName>
    <definedName name="tyt" hidden="1">#REF!</definedName>
    <definedName name="U" localSheetId="23">#REF!</definedName>
    <definedName name="U" localSheetId="1">#REF!</definedName>
    <definedName name="U" localSheetId="6">#REF!</definedName>
    <definedName name="U">#REF!</definedName>
    <definedName name="U19042704">#N/A</definedName>
    <definedName name="uh">#N/A</definedName>
    <definedName name="UJ" localSheetId="16">#REF!</definedName>
    <definedName name="UJ" localSheetId="23">#REF!</definedName>
    <definedName name="UJ" localSheetId="1">#REF!</definedName>
    <definedName name="UJ" localSheetId="10">#REF!</definedName>
    <definedName name="UJ" localSheetId="6">#REF!</definedName>
    <definedName name="UJ">#REF!</definedName>
    <definedName name="UL" localSheetId="23">#REF!</definedName>
    <definedName name="UL" localSheetId="10">#REF!</definedName>
    <definedName name="UL">#REF!</definedName>
    <definedName name="UMC" localSheetId="16">#REF!</definedName>
    <definedName name="UMC" localSheetId="23">#REF!</definedName>
    <definedName name="UMC" localSheetId="25">#REF!</definedName>
    <definedName name="UMC">#REF!</definedName>
    <definedName name="unit_top" localSheetId="23">#REF!</definedName>
    <definedName name="unit_top" localSheetId="10">#REF!</definedName>
    <definedName name="unit_top">#REF!</definedName>
    <definedName name="unitcol" localSheetId="16">#REF!</definedName>
    <definedName name="unitcol" localSheetId="23">#REF!</definedName>
    <definedName name="unitcol" localSheetId="25">#REF!</definedName>
    <definedName name="unitcol">#REF!</definedName>
    <definedName name="UPG_PN" localSheetId="19">#REF!</definedName>
    <definedName name="UPG_PN" localSheetId="20">#REF!</definedName>
    <definedName name="UPG_PN" localSheetId="23">#REF!</definedName>
    <definedName name="UPG_PN" localSheetId="1">#REF!</definedName>
    <definedName name="UPG_PN" localSheetId="6">#REF!</definedName>
    <definedName name="UPG_PN">#REF!</definedName>
    <definedName name="ur" localSheetId="23" hidden="1">#REF!</definedName>
    <definedName name="ur" hidden="1">#REF!</definedName>
    <definedName name="US" localSheetId="16">#REF!</definedName>
    <definedName name="US" localSheetId="19">#REF!</definedName>
    <definedName name="US" localSheetId="20">#REF!</definedName>
    <definedName name="US" localSheetId="23">#REF!</definedName>
    <definedName name="US" localSheetId="1">#REF!</definedName>
    <definedName name="US" localSheetId="10">#REF!</definedName>
    <definedName name="US" localSheetId="6">#REF!</definedName>
    <definedName name="US">#REF!</definedName>
    <definedName name="USANCE" localSheetId="19">#REF!</definedName>
    <definedName name="USANCE" localSheetId="20">#REF!</definedName>
    <definedName name="USANCE" localSheetId="23">#REF!</definedName>
    <definedName name="USANCE" localSheetId="1">#REF!</definedName>
    <definedName name="USANCE" localSheetId="6">#REF!</definedName>
    <definedName name="USANCE">#REF!</definedName>
    <definedName name="used_xv" localSheetId="16">#REF!</definedName>
    <definedName name="used_xv" localSheetId="23">#REF!</definedName>
    <definedName name="used_xv" localSheetId="10">#REF!</definedName>
    <definedName name="used_xv" localSheetId="25">#REF!</definedName>
    <definedName name="used_xv">#REF!</definedName>
    <definedName name="userzm" localSheetId="16">#REF!</definedName>
    <definedName name="userzm" localSheetId="23">#REF!</definedName>
    <definedName name="userzm" localSheetId="25">#REF!</definedName>
    <definedName name="userzm">#REF!</definedName>
    <definedName name="userzmcol" localSheetId="16">#REF!</definedName>
    <definedName name="userzmcol" localSheetId="23">#REF!</definedName>
    <definedName name="userzmcol">#REF!</definedName>
    <definedName name="uu" localSheetId="19">#REF!</definedName>
    <definedName name="uu" localSheetId="20">#REF!</definedName>
    <definedName name="uu" localSheetId="23">#REF!</definedName>
    <definedName name="uu" localSheetId="1">#REF!</definedName>
    <definedName name="uu" localSheetId="6">#REF!</definedName>
    <definedName name="uu">#REF!</definedName>
    <definedName name="uuu" localSheetId="23" hidden="1">#REF!</definedName>
    <definedName name="uuu" hidden="1">#REF!</definedName>
    <definedName name="U형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수로" localSheetId="23">#REF!</definedName>
    <definedName name="U형수로">#REF!</definedName>
    <definedName name="U형측구이음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19">#REF!</definedName>
    <definedName name="V" localSheetId="20">#REF!</definedName>
    <definedName name="V" localSheetId="23">#REF!</definedName>
    <definedName name="V">#REF!</definedName>
    <definedName name="VAC" localSheetId="19">#REF!</definedName>
    <definedName name="VAC" localSheetId="20">#REF!</definedName>
    <definedName name="VAC" localSheetId="23">#REF!</definedName>
    <definedName name="VAC" localSheetId="1">#REF!</definedName>
    <definedName name="VAC" localSheetId="6">#REF!</definedName>
    <definedName name="VAC">#REF!</definedName>
    <definedName name="VAFP">#N/A</definedName>
    <definedName name="valve" localSheetId="19">#REF!</definedName>
    <definedName name="valve" localSheetId="20">#REF!</definedName>
    <definedName name="valve" localSheetId="23">#REF!</definedName>
    <definedName name="valve" localSheetId="1">#REF!</definedName>
    <definedName name="valve" localSheetId="6">#REF!</definedName>
    <definedName name="valve">#REF!</definedName>
    <definedName name="vat" localSheetId="16">#REF!</definedName>
    <definedName name="vat" localSheetId="19">#REF!</definedName>
    <definedName name="vat" localSheetId="20">#REF!</definedName>
    <definedName name="vat" localSheetId="23">#REF!</definedName>
    <definedName name="vat" localSheetId="1">#REF!</definedName>
    <definedName name="vat" localSheetId="10">#REF!</definedName>
    <definedName name="vat" localSheetId="6">#REF!</definedName>
    <definedName name="vat">#REF!</definedName>
    <definedName name="vbdfgg" localSheetId="23">#REF!</definedName>
    <definedName name="vbdfgg" localSheetId="5">#REF!</definedName>
    <definedName name="vbdfgg" localSheetId="8">#REF!</definedName>
    <definedName name="vbdfgg" localSheetId="9">#REF!</definedName>
    <definedName name="vbdfgg">#REF!</definedName>
    <definedName name="VBV">#N/A</definedName>
    <definedName name="VCR">#N/A</definedName>
    <definedName name="VD" localSheetId="23">#REF!</definedName>
    <definedName name="VD">#REF!</definedName>
    <definedName name="VDSVP">#N/A</definedName>
    <definedName name="vfdsvfv">#N/A</definedName>
    <definedName name="vfvfvf" localSheetId="23" hidden="1">#REF!</definedName>
    <definedName name="vfvfvf" hidden="1">#REF!</definedName>
    <definedName name="VHAF">#N/A</definedName>
    <definedName name="VHMF">#N/A</definedName>
    <definedName name="VMF">#N/A</definedName>
    <definedName name="VMOTOR">#N/A</definedName>
    <definedName name="VPUMP">#N/A</definedName>
    <definedName name="VSV">#N/A</definedName>
    <definedName name="VSVS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 localSheetId="19">#REF!</definedName>
    <definedName name="VV" localSheetId="20">#REF!</definedName>
    <definedName name="VV" localSheetId="23">#REF!</definedName>
    <definedName name="VV" localSheetId="1">#REF!</definedName>
    <definedName name="VV" localSheetId="6">#REF!</definedName>
    <definedName name="VV">#REF!</definedName>
    <definedName name="VVAFP">#N/A</definedName>
    <definedName name="VVMF">#N/A</definedName>
    <definedName name="VVV" localSheetId="23">#REF!</definedName>
    <definedName name="VVV">#REF!</definedName>
    <definedName name="VVVVVV" localSheetId="16">BLCH</definedName>
    <definedName name="VVVVVV" localSheetId="23">BLCH</definedName>
    <definedName name="VVVVVV" localSheetId="5">BLCH</definedName>
    <definedName name="VVVVVV" localSheetId="8">BLCH</definedName>
    <definedName name="VVVVVV" localSheetId="1">BLCH</definedName>
    <definedName name="VVVVVV" localSheetId="10">BLCH</definedName>
    <definedName name="VVVVVV" localSheetId="25">BLCH</definedName>
    <definedName name="VVVVVV" localSheetId="9">BLCH</definedName>
    <definedName name="VVVVVV">BLCH</definedName>
    <definedName name="VWEI">#N/A</definedName>
    <definedName name="W" localSheetId="19">#REF!</definedName>
    <definedName name="W" localSheetId="20">#REF!</definedName>
    <definedName name="W" localSheetId="23">#REF!</definedName>
    <definedName name="W" localSheetId="1">#REF!</definedName>
    <definedName name="W" localSheetId="6">#REF!</definedName>
    <definedName name="W">#REF!</definedName>
    <definedName name="w_m" localSheetId="23">#REF!</definedName>
    <definedName name="w_m">#REF!</definedName>
    <definedName name="w_m1" localSheetId="23">#REF!</definedName>
    <definedName name="w_m1">#REF!</definedName>
    <definedName name="w_m2" localSheetId="23">#REF!</definedName>
    <definedName name="w_m2">#REF!</definedName>
    <definedName name="w_m22">#N/A</definedName>
    <definedName name="W1C" localSheetId="23">#REF!</definedName>
    <definedName name="W1C">#REF!</definedName>
    <definedName name="W2C" localSheetId="23">#REF!</definedName>
    <definedName name="W2C">#REF!</definedName>
    <definedName name="WA" localSheetId="23">#REF!</definedName>
    <definedName name="WA">#REF!</definedName>
    <definedName name="WALE" localSheetId="23">#REF!</definedName>
    <definedName name="WALE">#REF!</definedName>
    <definedName name="wale_e" localSheetId="23">#REF!</definedName>
    <definedName name="wale_e">#REF!</definedName>
    <definedName name="wale_ea" localSheetId="23">#REF!</definedName>
    <definedName name="wale_ea">#REF!</definedName>
    <definedName name="WallLen" localSheetId="23">#REF!</definedName>
    <definedName name="WallLen" localSheetId="10">#REF!</definedName>
    <definedName name="WallLen">#REF!</definedName>
    <definedName name="WB.1" localSheetId="16">#REF!</definedName>
    <definedName name="WB.1" localSheetId="23">#REF!</definedName>
    <definedName name="WB.1" localSheetId="25">#REF!</definedName>
    <definedName name="WB.1">#REF!</definedName>
    <definedName name="WB.2" localSheetId="16">#REF!</definedName>
    <definedName name="WB.2" localSheetId="23">#REF!</definedName>
    <definedName name="WB.2">#REF!</definedName>
    <definedName name="WB.3" localSheetId="16">#REF!</definedName>
    <definedName name="WB.3" localSheetId="23">#REF!</definedName>
    <definedName name="WB.3">#REF!</definedName>
    <definedName name="WC" localSheetId="23">#REF!</definedName>
    <definedName name="WC">#REF!</definedName>
    <definedName name="WCC" localSheetId="23">#REF!</definedName>
    <definedName name="WCC">#REF!</definedName>
    <definedName name="WCP" localSheetId="23">#REF!</definedName>
    <definedName name="WCP">#REF!</definedName>
    <definedName name="WE" localSheetId="16">#REF!</definedName>
    <definedName name="WE" localSheetId="23">#REF!</definedName>
    <definedName name="WE" localSheetId="10">#REF!</definedName>
    <definedName name="WE" localSheetId="25">#REF!</definedName>
    <definedName name="WE">#REF!</definedName>
    <definedName name="webc" localSheetId="16">#REF!</definedName>
    <definedName name="webc" localSheetId="23">#REF!</definedName>
    <definedName name="webc" localSheetId="25">#REF!</definedName>
    <definedName name="webc">#REF!</definedName>
    <definedName name="webh" localSheetId="23">#REF!</definedName>
    <definedName name="webh">#REF!</definedName>
    <definedName name="webp" localSheetId="23">#REF!</definedName>
    <definedName name="webp">#REF!</definedName>
    <definedName name="WEI">#N/A</definedName>
    <definedName name="wer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wrewr">#REF!</definedName>
    <definedName name="werewrwe">#REF!</definedName>
    <definedName name="wert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#N/A</definedName>
    <definedName name="weyewyew" hidden="1">#REF!</definedName>
    <definedName name="weyewyewr">#REF!</definedName>
    <definedName name="WF" localSheetId="23">#REF!</definedName>
    <definedName name="WF">#REF!</definedName>
    <definedName name="WFF" localSheetId="23">#REF!</definedName>
    <definedName name="WFF">#REF!</definedName>
    <definedName name="WH" localSheetId="23">#REF!</definedName>
    <definedName name="WH">#REF!</definedName>
    <definedName name="WH.1" localSheetId="23">#REF!</definedName>
    <definedName name="WH.1">#REF!</definedName>
    <definedName name="WH.2" localSheetId="23">#REF!</definedName>
    <definedName name="WH.2">#REF!</definedName>
    <definedName name="WH.3" localSheetId="23">#REF!</definedName>
    <definedName name="WH.3">#REF!</definedName>
    <definedName name="whekd" localSheetId="16" hidden="1">{#N/A,#N/A,FALSE,"포장단가"}</definedName>
    <definedName name="whekd" localSheetId="1" hidden="1">{#N/A,#N/A,FALSE,"포장단가"}</definedName>
    <definedName name="whekd" localSheetId="10" hidden="1">{#N/A,#N/A,FALSE,"포장단가"}</definedName>
    <definedName name="whekd" localSheetId="6" hidden="1">{#N/A,#N/A,FALSE,"포장단가"}</definedName>
    <definedName name="whekd" localSheetId="25" hidden="1">{#N/A,#N/A,FALSE,"포장단가"}</definedName>
    <definedName name="whekd" hidden="1">{#N/A,#N/A,FALSE,"포장단가"}</definedName>
    <definedName name="wid" localSheetId="23">#REF!</definedName>
    <definedName name="wid">#REF!</definedName>
    <definedName name="wkqcjf" localSheetId="23">#REF!</definedName>
    <definedName name="wkqcjf">#REF!</definedName>
    <definedName name="WL" localSheetId="23">#REF!</definedName>
    <definedName name="WL">#REF!</definedName>
    <definedName name="wm.조골재1" localSheetId="16" hidden="1">{#N/A,#N/A,FALSE,"조골재"}</definedName>
    <definedName name="wm.조골재1" localSheetId="1" hidden="1">{#N/A,#N/A,FALSE,"조골재"}</definedName>
    <definedName name="wm.조골재1" localSheetId="10" hidden="1">{#N/A,#N/A,FALSE,"조골재"}</definedName>
    <definedName name="wm.조골재1" localSheetId="6" hidden="1">{#N/A,#N/A,FALSE,"조골재"}</definedName>
    <definedName name="wm.조골재1" localSheetId="25" hidden="1">{#N/A,#N/A,FALSE,"조골재"}</definedName>
    <definedName name="wm.조골재1" hidden="1">{#N/A,#N/A,FALSE,"조골재"}</definedName>
    <definedName name="WN" localSheetId="23">#REF!</definedName>
    <definedName name="WN">#REF!</definedName>
    <definedName name="WON" localSheetId="23">#REF!</definedName>
    <definedName name="WON" localSheetId="10">#REF!</definedName>
    <definedName name="WON">#REF!</definedName>
    <definedName name="WPP" localSheetId="16">#REF!</definedName>
    <definedName name="WPP" localSheetId="23">#REF!</definedName>
    <definedName name="WPP" localSheetId="25">#REF!</definedName>
    <definedName name="WPP">#REF!</definedName>
    <definedName name="WQW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111." localSheetId="16" hidden="1">{#N/A,#N/A,FALSE,"제목"}</definedName>
    <definedName name="wrn.111." localSheetId="1" hidden="1">{#N/A,#N/A,FALSE,"제목"}</definedName>
    <definedName name="wrn.111." localSheetId="10" hidden="1">{#N/A,#N/A,FALSE,"제목"}</definedName>
    <definedName name="wrn.111." localSheetId="25" hidden="1">{#N/A,#N/A,FALSE,"제목"}</definedName>
    <definedName name="wrn.111." hidden="1">{#N/A,#N/A,FALSE,"제목"}</definedName>
    <definedName name="wrn.2번." localSheetId="16" hidden="1">{#N/A,#N/A,FALSE,"2~8번"}</definedName>
    <definedName name="wrn.2번." localSheetId="1" hidden="1">{#N/A,#N/A,FALSE,"2~8번"}</definedName>
    <definedName name="wrn.2번." localSheetId="10" hidden="1">{#N/A,#N/A,FALSE,"2~8번"}</definedName>
    <definedName name="wrn.2번." localSheetId="6" hidden="1">{#N/A,#N/A,FALSE,"2~8번"}</definedName>
    <definedName name="wrn.2번." localSheetId="25" hidden="1">{#N/A,#N/A,FALSE,"2~8번"}</definedName>
    <definedName name="wrn.2번." hidden="1">{#N/A,#N/A,FALSE,"2~8번"}</definedName>
    <definedName name="wrn.97년._.사업계획._.및._.예산지침." localSheetId="16" hidden="1">{#N/A,#N/A,TRUE,"1";#N/A,#N/A,TRUE,"2";#N/A,#N/A,TRUE,"3";#N/A,#N/A,TRUE,"4";#N/A,#N/A,TRUE,"5";#N/A,#N/A,TRUE,"6";#N/A,#N/A,TRUE,"7"}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localSheetId="10" hidden="1">{#N/A,#N/A,TRUE,"1";#N/A,#N/A,TRUE,"2";#N/A,#N/A,TRUE,"3";#N/A,#N/A,TRUE,"4";#N/A,#N/A,TRUE,"5";#N/A,#N/A,TRUE,"6";#N/A,#N/A,TRUE,"7"}</definedName>
    <definedName name="wrn.97년._.사업계획._.및._.예산지침." localSheetId="25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FIII._.HOOK._.UP._.견적서." localSheetId="16" hidden="1">{#N/A,#N/A,TRUE,"960318-1";#N/A,#N/A,TRUE,"960318-2";#N/A,#N/A,TRUE,"960318-3"}</definedName>
    <definedName name="wrn.FIII._.HOOK._.UP._.견적서." localSheetId="1" hidden="1">{#N/A,#N/A,TRUE,"960318-1";#N/A,#N/A,TRUE,"960318-2";#N/A,#N/A,TRUE,"960318-3"}</definedName>
    <definedName name="wrn.FIII._.HOOK._.UP._.견적서." localSheetId="10" hidden="1">{#N/A,#N/A,TRUE,"960318-1";#N/A,#N/A,TRUE,"960318-2";#N/A,#N/A,TRUE,"960318-3"}</definedName>
    <definedName name="wrn.FIII._.HOOK._.UP._.견적서." localSheetId="25" hidden="1">{#N/A,#N/A,TRUE,"960318-1";#N/A,#N/A,TRUE,"960318-2";#N/A,#N/A,TRUE,"960318-3"}</definedName>
    <definedName name="wrn.FIII._.HOOK._.UP._.견적서." hidden="1">{#N/A,#N/A,TRUE,"960318-1";#N/A,#N/A,TRUE,"960318-2";#N/A,#N/A,TRUE,"960318-3"}</definedName>
    <definedName name="wrn.각종보고서._.전체인쇄._.기본형." localSheetId="16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localSheetId="19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localSheetId="20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localSheetId="1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localSheetId="10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localSheetId="6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localSheetId="25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16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localSheetId="19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localSheetId="20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localSheetId="1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localSheetId="10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localSheetId="6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localSheetId="25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16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19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20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1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10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6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25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16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19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20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1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10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6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25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16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localSheetId="19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localSheetId="20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localSheetId="1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localSheetId="10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localSheetId="6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localSheetId="25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localSheetId="16" hidden="1">{#N/A,#N/A,FALSE,"경비"}</definedName>
    <definedName name="wrn.경비인쇄." localSheetId="19" hidden="1">{#N/A,#N/A,FALSE,"경비"}</definedName>
    <definedName name="wrn.경비인쇄." localSheetId="20" hidden="1">{#N/A,#N/A,FALSE,"경비"}</definedName>
    <definedName name="wrn.경비인쇄." localSheetId="1" hidden="1">{#N/A,#N/A,FALSE,"경비"}</definedName>
    <definedName name="wrn.경비인쇄." localSheetId="10" hidden="1">{#N/A,#N/A,FALSE,"경비"}</definedName>
    <definedName name="wrn.경비인쇄." localSheetId="6" hidden="1">{#N/A,#N/A,FALSE,"경비"}</definedName>
    <definedName name="wrn.경비인쇄." localSheetId="25" hidden="1">{#N/A,#N/A,FALSE,"경비"}</definedName>
    <definedName name="wrn.경비인쇄." hidden="1">{#N/A,#N/A,FALSE,"경비"}</definedName>
    <definedName name="wrn.골재소요량." localSheetId="16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10" hidden="1">{#N/A,#N/A,FALSE,"골재소요량";#N/A,#N/A,FALSE,"골재소요량"}</definedName>
    <definedName name="wrn.골재소요량." localSheetId="6" hidden="1">{#N/A,#N/A,FALSE,"골재소요량";#N/A,#N/A,FALSE,"골재소요량"}</definedName>
    <definedName name="wrn.골재소요량." localSheetId="25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16" hidden="1">{#N/A,#N/A,FALSE,"전력간선"}</definedName>
    <definedName name="wrn.교육청." localSheetId="1" hidden="1">{#N/A,#N/A,FALSE,"전력간선"}</definedName>
    <definedName name="wrn.교육청." localSheetId="10" hidden="1">{#N/A,#N/A,FALSE,"전력간선"}</definedName>
    <definedName name="wrn.교육청." localSheetId="6" hidden="1">{#N/A,#N/A,FALSE,"전력간선"}</definedName>
    <definedName name="wrn.교육청." localSheetId="25" hidden="1">{#N/A,#N/A,FALSE,"전력간선"}</definedName>
    <definedName name="wrn.교육청." hidden="1">{#N/A,#N/A,FALSE,"전력간선"}</definedName>
    <definedName name="wrn.구조2." localSheetId="16" hidden="1">{#N/A,#N/A,FALSE,"구조2"}</definedName>
    <definedName name="wrn.구조2." localSheetId="1" hidden="1">{#N/A,#N/A,FALSE,"구조2"}</definedName>
    <definedName name="wrn.구조2." localSheetId="10" hidden="1">{#N/A,#N/A,FALSE,"구조2"}</definedName>
    <definedName name="wrn.구조2." localSheetId="6" hidden="1">{#N/A,#N/A,FALSE,"구조2"}</definedName>
    <definedName name="wrn.구조2." localSheetId="25" hidden="1">{#N/A,#N/A,FALSE,"구조2"}</definedName>
    <definedName name="wrn.구조2." hidden="1">{#N/A,#N/A,FALSE,"구조2"}</definedName>
    <definedName name="wrn.기성." localSheetId="16" hidden="1">{#N/A,#N/A,FALSE,"신청통보";#N/A,#N/A,FALSE,"기성확인서";#N/A,#N/A,FALSE,"기성내역서"}</definedName>
    <definedName name="wrn.기성." localSheetId="1" hidden="1">{#N/A,#N/A,FALSE,"신청통보";#N/A,#N/A,FALSE,"기성확인서";#N/A,#N/A,FALSE,"기성내역서"}</definedName>
    <definedName name="wrn.기성." localSheetId="10" hidden="1">{#N/A,#N/A,FALSE,"신청통보";#N/A,#N/A,FALSE,"기성확인서";#N/A,#N/A,FALSE,"기성내역서"}</definedName>
    <definedName name="wrn.기성." localSheetId="6" hidden="1">{#N/A,#N/A,FALSE,"신청통보";#N/A,#N/A,FALSE,"기성확인서";#N/A,#N/A,FALSE,"기성내역서"}</definedName>
    <definedName name="wrn.기성." localSheetId="25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타인쇄." localSheetId="16" hidden="1">{#N/A,#N/A,FALSE,"기타"}</definedName>
    <definedName name="wrn.기타인쇄." localSheetId="19" hidden="1">{#N/A,#N/A,FALSE,"기타"}</definedName>
    <definedName name="wrn.기타인쇄." localSheetId="20" hidden="1">{#N/A,#N/A,FALSE,"기타"}</definedName>
    <definedName name="wrn.기타인쇄." localSheetId="1" hidden="1">{#N/A,#N/A,FALSE,"기타"}</definedName>
    <definedName name="wrn.기타인쇄." localSheetId="10" hidden="1">{#N/A,#N/A,FALSE,"기타"}</definedName>
    <definedName name="wrn.기타인쇄." localSheetId="6" hidden="1">{#N/A,#N/A,FALSE,"기타"}</definedName>
    <definedName name="wrn.기타인쇄." localSheetId="25" hidden="1">{#N/A,#N/A,FALSE,"기타"}</definedName>
    <definedName name="wrn.기타인쇄." hidden="1">{#N/A,#N/A,FALSE,"기타"}</definedName>
    <definedName name="wrn.노무비인쇄." localSheetId="16" hidden="1">{#N/A,#N/A,FALSE,"노무비"}</definedName>
    <definedName name="wrn.노무비인쇄." localSheetId="19" hidden="1">{#N/A,#N/A,FALSE,"노무비"}</definedName>
    <definedName name="wrn.노무비인쇄." localSheetId="20" hidden="1">{#N/A,#N/A,FALSE,"노무비"}</definedName>
    <definedName name="wrn.노무비인쇄." localSheetId="1" hidden="1">{#N/A,#N/A,FALSE,"노무비"}</definedName>
    <definedName name="wrn.노무비인쇄." localSheetId="10" hidden="1">{#N/A,#N/A,FALSE,"노무비"}</definedName>
    <definedName name="wrn.노무비인쇄." localSheetId="6" hidden="1">{#N/A,#N/A,FALSE,"노무비"}</definedName>
    <definedName name="wrn.노무비인쇄." localSheetId="25" hidden="1">{#N/A,#N/A,FALSE,"노무비"}</definedName>
    <definedName name="wrn.노무비인쇄." hidden="1">{#N/A,#N/A,FALSE,"노무비"}</definedName>
    <definedName name="wrn.단가산출서.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16" hidden="1">{#N/A,#N/A,FALSE,"단가표지"}</definedName>
    <definedName name="wrn.단가표지." localSheetId="1" hidden="1">{#N/A,#N/A,FALSE,"단가표지"}</definedName>
    <definedName name="wrn.단가표지." localSheetId="10" hidden="1">{#N/A,#N/A,FALSE,"단가표지"}</definedName>
    <definedName name="wrn.단가표지." localSheetId="6" hidden="1">{#N/A,#N/A,FALSE,"단가표지"}</definedName>
    <definedName name="wrn.단가표지." localSheetId="25" hidden="1">{#N/A,#N/A,FALSE,"단가표지"}</definedName>
    <definedName name="wrn.단가표지." hidden="1">{#N/A,#N/A,FALSE,"단가표지"}</definedName>
    <definedName name="wrn.배수1." localSheetId="16" hidden="1">{#N/A,#N/A,FALSE,"배수1"}</definedName>
    <definedName name="wrn.배수1." localSheetId="1" hidden="1">{#N/A,#N/A,FALSE,"배수1"}</definedName>
    <definedName name="wrn.배수1." localSheetId="10" hidden="1">{#N/A,#N/A,FALSE,"배수1"}</definedName>
    <definedName name="wrn.배수1." localSheetId="6" hidden="1">{#N/A,#N/A,FALSE,"배수1"}</definedName>
    <definedName name="wrn.배수1." localSheetId="25" hidden="1">{#N/A,#N/A,FALSE,"배수1"}</definedName>
    <definedName name="wrn.배수1." hidden="1">{#N/A,#N/A,FALSE,"배수1"}</definedName>
    <definedName name="wrn.배수2." localSheetId="16" hidden="1">{#N/A,#N/A,FALSE,"배수2"}</definedName>
    <definedName name="wrn.배수2." localSheetId="1" hidden="1">{#N/A,#N/A,FALSE,"배수2"}</definedName>
    <definedName name="wrn.배수2." localSheetId="10" hidden="1">{#N/A,#N/A,FALSE,"배수2"}</definedName>
    <definedName name="wrn.배수2." localSheetId="6" hidden="1">{#N/A,#N/A,FALSE,"배수2"}</definedName>
    <definedName name="wrn.배수2." localSheetId="25" hidden="1">{#N/A,#N/A,FALSE,"배수2"}</definedName>
    <definedName name="wrn.배수2." hidden="1">{#N/A,#N/A,FALSE,"배수2"}</definedName>
    <definedName name="wrn.부대1." localSheetId="16" hidden="1">{#N/A,#N/A,FALSE,"부대1"}</definedName>
    <definedName name="wrn.부대1." localSheetId="1" hidden="1">{#N/A,#N/A,FALSE,"부대1"}</definedName>
    <definedName name="wrn.부대1." localSheetId="10" hidden="1">{#N/A,#N/A,FALSE,"부대1"}</definedName>
    <definedName name="wrn.부대1." localSheetId="6" hidden="1">{#N/A,#N/A,FALSE,"부대1"}</definedName>
    <definedName name="wrn.부대1." localSheetId="25" hidden="1">{#N/A,#N/A,FALSE,"부대1"}</definedName>
    <definedName name="wrn.부대1." hidden="1">{#N/A,#N/A,FALSE,"부대1"}</definedName>
    <definedName name="wrn.부대2." localSheetId="16" hidden="1">{#N/A,#N/A,FALSE,"부대2"}</definedName>
    <definedName name="wrn.부대2." localSheetId="1" hidden="1">{#N/A,#N/A,FALSE,"부대2"}</definedName>
    <definedName name="wrn.부대2." localSheetId="10" hidden="1">{#N/A,#N/A,FALSE,"부대2"}</definedName>
    <definedName name="wrn.부대2." localSheetId="6" hidden="1">{#N/A,#N/A,FALSE,"부대2"}</definedName>
    <definedName name="wrn.부대2." localSheetId="25" hidden="1">{#N/A,#N/A,FALSE,"부대2"}</definedName>
    <definedName name="wrn.부대2." hidden="1">{#N/A,#N/A,FALSE,"부대2"}</definedName>
    <definedName name="wrn.부산주경기장.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localSheetId="16" hidden="1">{#N/A,#N/A,FALSE,"산출근거목록"}</definedName>
    <definedName name="wrn.산출근거목록인쇄." localSheetId="19" hidden="1">{#N/A,#N/A,FALSE,"산출근거목록"}</definedName>
    <definedName name="wrn.산출근거목록인쇄." localSheetId="20" hidden="1">{#N/A,#N/A,FALSE,"산출근거목록"}</definedName>
    <definedName name="wrn.산출근거목록인쇄." localSheetId="1" hidden="1">{#N/A,#N/A,FALSE,"산출근거목록"}</definedName>
    <definedName name="wrn.산출근거목록인쇄." localSheetId="10" hidden="1">{#N/A,#N/A,FALSE,"산출근거목록"}</definedName>
    <definedName name="wrn.산출근거목록인쇄." localSheetId="6" hidden="1">{#N/A,#N/A,FALSE,"산출근거목록"}</definedName>
    <definedName name="wrn.산출근거목록인쇄." localSheetId="25" hidden="1">{#N/A,#N/A,FALSE,"산출근거목록"}</definedName>
    <definedName name="wrn.산출근거목록인쇄." hidden="1">{#N/A,#N/A,FALSE,"산출근거목록"}</definedName>
    <definedName name="wrn.산출근거인쇄." localSheetId="16" hidden="1">{#N/A,#N/A,FALSE,"산출근거"}</definedName>
    <definedName name="wrn.산출근거인쇄." localSheetId="19" hidden="1">{#N/A,#N/A,FALSE,"산출근거"}</definedName>
    <definedName name="wrn.산출근거인쇄." localSheetId="20" hidden="1">{#N/A,#N/A,FALSE,"산출근거"}</definedName>
    <definedName name="wrn.산출근거인쇄." localSheetId="1" hidden="1">{#N/A,#N/A,FALSE,"산출근거"}</definedName>
    <definedName name="wrn.산출근거인쇄." localSheetId="10" hidden="1">{#N/A,#N/A,FALSE,"산출근거"}</definedName>
    <definedName name="wrn.산출근거인쇄." localSheetId="6" hidden="1">{#N/A,#N/A,FALSE,"산출근거"}</definedName>
    <definedName name="wrn.산출근거인쇄." localSheetId="25" hidden="1">{#N/A,#N/A,FALSE,"산출근거"}</definedName>
    <definedName name="wrn.산출근거인쇄." hidden="1">{#N/A,#N/A,FALSE,"산출근거"}</definedName>
    <definedName name="wrn.산출근거인쇄._.토개공변환." localSheetId="16" hidden="1">{#N/A,#N/A,FALSE,"산출근거변환"}</definedName>
    <definedName name="wrn.산출근거인쇄._.토개공변환." localSheetId="19" hidden="1">{#N/A,#N/A,FALSE,"산출근거변환"}</definedName>
    <definedName name="wrn.산출근거인쇄._.토개공변환." localSheetId="20" hidden="1">{#N/A,#N/A,FALSE,"산출근거변환"}</definedName>
    <definedName name="wrn.산출근거인쇄._.토개공변환." localSheetId="1" hidden="1">{#N/A,#N/A,FALSE,"산출근거변환"}</definedName>
    <definedName name="wrn.산출근거인쇄._.토개공변환." localSheetId="10" hidden="1">{#N/A,#N/A,FALSE,"산출근거변환"}</definedName>
    <definedName name="wrn.산출근거인쇄._.토개공변환." localSheetId="6" hidden="1">{#N/A,#N/A,FALSE,"산출근거변환"}</definedName>
    <definedName name="wrn.산출근거인쇄._.토개공변환." localSheetId="25" hidden="1">{#N/A,#N/A,FALSE,"산출근거변환"}</definedName>
    <definedName name="wrn.산출근거인쇄._.토개공변환." hidden="1">{#N/A,#N/A,FALSE,"산출근거변환"}</definedName>
    <definedName name="wrn.설계내역서인쇄." localSheetId="16" hidden="1">{#N/A,#N/A,FALSE,"설계내역서"}</definedName>
    <definedName name="wrn.설계내역서인쇄." localSheetId="19" hidden="1">{#N/A,#N/A,FALSE,"설계내역서"}</definedName>
    <definedName name="wrn.설계내역서인쇄." localSheetId="20" hidden="1">{#N/A,#N/A,FALSE,"설계내역서"}</definedName>
    <definedName name="wrn.설계내역서인쇄." localSheetId="1" hidden="1">{#N/A,#N/A,FALSE,"설계내역서"}</definedName>
    <definedName name="wrn.설계내역서인쇄." localSheetId="10" hidden="1">{#N/A,#N/A,FALSE,"설계내역서"}</definedName>
    <definedName name="wrn.설계내역서인쇄." localSheetId="6" hidden="1">{#N/A,#N/A,FALSE,"설계내역서"}</definedName>
    <definedName name="wrn.설계내역서인쇄." localSheetId="25" hidden="1">{#N/A,#N/A,FALSE,"설계내역서"}</definedName>
    <definedName name="wrn.설계내역서인쇄." hidden="1">{#N/A,#N/A,FALSE,"설계내역서"}</definedName>
    <definedName name="wrn.속도." localSheetId="16" hidden="1">{#N/A,#N/A,FALSE,"속도"}</definedName>
    <definedName name="wrn.속도." localSheetId="1" hidden="1">{#N/A,#N/A,FALSE,"속도"}</definedName>
    <definedName name="wrn.속도." localSheetId="10" hidden="1">{#N/A,#N/A,FALSE,"속도"}</definedName>
    <definedName name="wrn.속도." localSheetId="6" hidden="1">{#N/A,#N/A,FALSE,"속도"}</definedName>
    <definedName name="wrn.속도." localSheetId="25" hidden="1">{#N/A,#N/A,FALSE,"속도"}</definedName>
    <definedName name="wrn.속도." hidden="1">{#N/A,#N/A,FALSE,"속도"}</definedName>
    <definedName name="wrn.손익._.보고." localSheetId="16" hidden="1">{#N/A,#N/A,TRUE,"손익보고"}</definedName>
    <definedName name="wrn.손익._.보고." localSheetId="1" hidden="1">{#N/A,#N/A,TRUE,"손익보고"}</definedName>
    <definedName name="wrn.손익._.보고." localSheetId="10" hidden="1">{#N/A,#N/A,TRUE,"손익보고"}</definedName>
    <definedName name="wrn.손익._.보고." localSheetId="6" hidden="1">{#N/A,#N/A,TRUE,"손익보고"}</definedName>
    <definedName name="wrn.손익._.보고." localSheetId="25" hidden="1">{#N/A,#N/A,TRUE,"손익보고"}</definedName>
    <definedName name="wrn.손익._.보고." hidden="1">{#N/A,#N/A,TRUE,"손익보고"}</definedName>
    <definedName name="wrn.손익보고." localSheetId="16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시행결의." localSheetId="16" hidden="1">{#N/A,#N/A,FALSE,"결의서";#N/A,#N/A,FALSE,"내역서";#N/A,#N/A,FALSE,"도급예상";#N/A,#N/A,FALSE,"시방서"}</definedName>
    <definedName name="wrn.시행결의." localSheetId="1" hidden="1">{#N/A,#N/A,FALSE,"결의서";#N/A,#N/A,FALSE,"내역서";#N/A,#N/A,FALSE,"도급예상";#N/A,#N/A,FALSE,"시방서"}</definedName>
    <definedName name="wrn.시행결의." localSheetId="10" hidden="1">{#N/A,#N/A,FALSE,"결의서";#N/A,#N/A,FALSE,"내역서";#N/A,#N/A,FALSE,"도급예상";#N/A,#N/A,FALSE,"시방서"}</definedName>
    <definedName name="wrn.시행결의." localSheetId="6" hidden="1">{#N/A,#N/A,FALSE,"결의서";#N/A,#N/A,FALSE,"내역서";#N/A,#N/A,FALSE,"도급예상";#N/A,#N/A,FALSE,"시방서"}</definedName>
    <definedName name="wrn.시행결의." localSheetId="25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16" hidden="1">{#N/A,#N/A,TRUE,"토적및재료집계";#N/A,#N/A,TRUE,"토적및재료집계";#N/A,#N/A,TRUE,"단위량"}</definedName>
    <definedName name="wrn.신용찬." localSheetId="1" hidden="1">{#N/A,#N/A,TRUE,"토적및재료집계";#N/A,#N/A,TRUE,"토적및재료집계";#N/A,#N/A,TRUE,"단위량"}</definedName>
    <definedName name="wrn.신용찬." localSheetId="10" hidden="1">{#N/A,#N/A,TRUE,"토적및재료집계";#N/A,#N/A,TRUE,"토적및재료집계";#N/A,#N/A,TRUE,"단위량"}</definedName>
    <definedName name="wrn.신용찬." localSheetId="6" hidden="1">{#N/A,#N/A,TRUE,"토적및재료집계";#N/A,#N/A,TRUE,"토적및재료집계";#N/A,#N/A,TRUE,"단위량"}</definedName>
    <definedName name="wrn.신용찬." localSheetId="25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아현동출력." localSheetId="16" hidden="1">{#N/A,#N/A,FALSE,"견적조건";#N/A,#N/A,FALSE,"산출근거"}</definedName>
    <definedName name="wrn.아현동출력." localSheetId="1" hidden="1">{#N/A,#N/A,FALSE,"견적조건";#N/A,#N/A,FALSE,"산출근거"}</definedName>
    <definedName name="wrn.아현동출력." localSheetId="10" hidden="1">{#N/A,#N/A,FALSE,"견적조건";#N/A,#N/A,FALSE,"산출근거"}</definedName>
    <definedName name="wrn.아현동출력." localSheetId="25" hidden="1">{#N/A,#N/A,FALSE,"견적조건";#N/A,#N/A,FALSE,"산출근거"}</definedName>
    <definedName name="wrn.아현동출력." hidden="1">{#N/A,#N/A,FALSE,"견적조건";#N/A,#N/A,FALSE,"산출근거"}</definedName>
    <definedName name="wrn.업체별._.견적공사명." localSheetId="16" hidden="1">{"SJ - 기본 보기",#N/A,FALSE,"공사별 외주견적"}</definedName>
    <definedName name="wrn.업체별._.견적공사명." localSheetId="1" hidden="1">{"SJ - 기본 보기",#N/A,FALSE,"공사별 외주견적"}</definedName>
    <definedName name="wrn.업체별._.견적공사명." localSheetId="10" hidden="1">{"SJ - 기본 보기",#N/A,FALSE,"공사별 외주견적"}</definedName>
    <definedName name="wrn.업체별._.견적공사명." localSheetId="6" hidden="1">{"SJ - 기본 보기",#N/A,FALSE,"공사별 외주견적"}</definedName>
    <definedName name="wrn.업체별._.견적공사명." localSheetId="25" hidden="1">{"SJ - 기본 보기",#N/A,FALSE,"공사별 외주견적"}</definedName>
    <definedName name="wrn.업체별._.견적공사명." hidden="1">{"SJ - 기본 보기",#N/A,FALSE,"공사별 외주견적"}</definedName>
    <definedName name="wrn.연동제." localSheetId="16" hidden="1">{#N/A,#N/A,TRUE,"총괄"}</definedName>
    <definedName name="wrn.연동제." localSheetId="1" hidden="1">{#N/A,#N/A,TRUE,"총괄"}</definedName>
    <definedName name="wrn.연동제." localSheetId="10" hidden="1">{#N/A,#N/A,TRUE,"총괄"}</definedName>
    <definedName name="wrn.연동제." localSheetId="6" hidden="1">{#N/A,#N/A,TRUE,"총괄"}</definedName>
    <definedName name="wrn.연동제." localSheetId="25" hidden="1">{#N/A,#N/A,TRUE,"총괄"}</definedName>
    <definedName name="wrn.연동제." hidden="1">{#N/A,#N/A,TRUE,"총괄"}</definedName>
    <definedName name="wrn.외주기성." localSheetId="16" hidden="1">{#N/A,#N/A,FALSE,"신청통보";#N/A,#N/A,FALSE,"기성확인서";#N/A,#N/A,FALSE,"기성내역서"}</definedName>
    <definedName name="wrn.외주기성." localSheetId="1" hidden="1">{#N/A,#N/A,FALSE,"신청통보";#N/A,#N/A,FALSE,"기성확인서";#N/A,#N/A,FALSE,"기성내역서"}</definedName>
    <definedName name="wrn.외주기성." localSheetId="10" hidden="1">{#N/A,#N/A,FALSE,"신청통보";#N/A,#N/A,FALSE,"기성확인서";#N/A,#N/A,FALSE,"기성내역서"}</definedName>
    <definedName name="wrn.외주기성." localSheetId="6" hidden="1">{#N/A,#N/A,FALSE,"신청통보";#N/A,#N/A,FALSE,"기성확인서";#N/A,#N/A,FALSE,"기성내역서"}</definedName>
    <definedName name="wrn.외주기성." localSheetId="25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16" hidden="1">{#N/A,#N/A,FALSE,"운반시간"}</definedName>
    <definedName name="wrn.운반시간." localSheetId="1" hidden="1">{#N/A,#N/A,FALSE,"운반시간"}</definedName>
    <definedName name="wrn.운반시간." localSheetId="10" hidden="1">{#N/A,#N/A,FALSE,"운반시간"}</definedName>
    <definedName name="wrn.운반시간." localSheetId="6" hidden="1">{#N/A,#N/A,FALSE,"운반시간"}</definedName>
    <definedName name="wrn.운반시간." localSheetId="25" hidden="1">{#N/A,#N/A,FALSE,"운반시간"}</definedName>
    <definedName name="wrn.운반시간." hidden="1">{#N/A,#N/A,FALSE,"운반시간"}</definedName>
    <definedName name="wrn.원가계산서인쇄." localSheetId="16" hidden="1">{#N/A,#N/A,FALSE,"원가계산서"}</definedName>
    <definedName name="wrn.원가계산서인쇄." localSheetId="19" hidden="1">{#N/A,#N/A,FALSE,"원가계산서"}</definedName>
    <definedName name="wrn.원가계산서인쇄." localSheetId="20" hidden="1">{#N/A,#N/A,FALSE,"원가계산서"}</definedName>
    <definedName name="wrn.원가계산서인쇄." localSheetId="1" hidden="1">{#N/A,#N/A,FALSE,"원가계산서"}</definedName>
    <definedName name="wrn.원가계산서인쇄." localSheetId="10" hidden="1">{#N/A,#N/A,FALSE,"원가계산서"}</definedName>
    <definedName name="wrn.원가계산서인쇄." localSheetId="6" hidden="1">{#N/A,#N/A,FALSE,"원가계산서"}</definedName>
    <definedName name="wrn.원가계산서인쇄." localSheetId="25" hidden="1">{#N/A,#N/A,FALSE,"원가계산서"}</definedName>
    <definedName name="wrn.원가계산서인쇄." hidden="1">{#N/A,#N/A,FALSE,"원가계산서"}</definedName>
    <definedName name="wrn.이정표." localSheetId="16" hidden="1">{#N/A,#N/A,FALSE,"이정표"}</definedName>
    <definedName name="wrn.이정표." localSheetId="1" hidden="1">{#N/A,#N/A,FALSE,"이정표"}</definedName>
    <definedName name="wrn.이정표." localSheetId="10" hidden="1">{#N/A,#N/A,FALSE,"이정표"}</definedName>
    <definedName name="wrn.이정표." localSheetId="6" hidden="1">{#N/A,#N/A,FALSE,"이정표"}</definedName>
    <definedName name="wrn.이정표." localSheetId="25" hidden="1">{#N/A,#N/A,FALSE,"이정표"}</definedName>
    <definedName name="wrn.이정표." hidden="1">{#N/A,#N/A,FALSE,"이정표"}</definedName>
    <definedName name="wrn.일위대가." localSheetId="16" hidden="1">{#N/A,#N/A,TRUE,"대가1"}</definedName>
    <definedName name="wrn.일위대가." localSheetId="1" hidden="1">{#N/A,#N/A,TRUE,"대가1"}</definedName>
    <definedName name="wrn.일위대가." localSheetId="10" hidden="1">{#N/A,#N/A,TRUE,"대가1"}</definedName>
    <definedName name="wrn.일위대가." localSheetId="6" hidden="1">{#N/A,#N/A,TRUE,"대가1"}</definedName>
    <definedName name="wrn.일위대가." localSheetId="25" hidden="1">{#N/A,#N/A,TRUE,"대가1"}</definedName>
    <definedName name="wrn.일위대가." hidden="1">{#N/A,#N/A,TRUE,"대가1"}</definedName>
    <definedName name="wrn.일위대가목록인쇄." localSheetId="16" hidden="1">{#N/A,#N/A,FALSE,"일위대가목록"}</definedName>
    <definedName name="wrn.일위대가목록인쇄." localSheetId="19" hidden="1">{#N/A,#N/A,FALSE,"일위대가목록"}</definedName>
    <definedName name="wrn.일위대가목록인쇄." localSheetId="20" hidden="1">{#N/A,#N/A,FALSE,"일위대가목록"}</definedName>
    <definedName name="wrn.일위대가목록인쇄." localSheetId="1" hidden="1">{#N/A,#N/A,FALSE,"일위대가목록"}</definedName>
    <definedName name="wrn.일위대가목록인쇄." localSheetId="10" hidden="1">{#N/A,#N/A,FALSE,"일위대가목록"}</definedName>
    <definedName name="wrn.일위대가목록인쇄." localSheetId="6" hidden="1">{#N/A,#N/A,FALSE,"일위대가목록"}</definedName>
    <definedName name="wrn.일위대가목록인쇄." localSheetId="25" hidden="1">{#N/A,#N/A,FALSE,"일위대가목록"}</definedName>
    <definedName name="wrn.일위대가목록인쇄." hidden="1">{#N/A,#N/A,FALSE,"일위대가목록"}</definedName>
    <definedName name="wrn.일위대가인쇄." localSheetId="16" hidden="1">{#N/A,#N/A,FALSE,"일위대가"}</definedName>
    <definedName name="wrn.일위대가인쇄." localSheetId="19" hidden="1">{#N/A,#N/A,FALSE,"일위대가"}</definedName>
    <definedName name="wrn.일위대가인쇄." localSheetId="20" hidden="1">{#N/A,#N/A,FALSE,"일위대가"}</definedName>
    <definedName name="wrn.일위대가인쇄." localSheetId="1" hidden="1">{#N/A,#N/A,FALSE,"일위대가"}</definedName>
    <definedName name="wrn.일위대가인쇄." localSheetId="10" hidden="1">{#N/A,#N/A,FALSE,"일위대가"}</definedName>
    <definedName name="wrn.일위대가인쇄." localSheetId="6" hidden="1">{#N/A,#N/A,FALSE,"일위대가"}</definedName>
    <definedName name="wrn.일위대가인쇄." localSheetId="25" hidden="1">{#N/A,#N/A,FALSE,"일위대가"}</definedName>
    <definedName name="wrn.일위대가인쇄." hidden="1">{#N/A,#N/A,FALSE,"일위대가"}</definedName>
    <definedName name="wrn.일위대가인쇄._.수자원변환." localSheetId="16" hidden="1">{#N/A,#N/A,FALSE,"일위대가변환"}</definedName>
    <definedName name="wrn.일위대가인쇄._.수자원변환." localSheetId="19" hidden="1">{#N/A,#N/A,FALSE,"일위대가변환"}</definedName>
    <definedName name="wrn.일위대가인쇄._.수자원변환." localSheetId="20" hidden="1">{#N/A,#N/A,FALSE,"일위대가변환"}</definedName>
    <definedName name="wrn.일위대가인쇄._.수자원변환." localSheetId="1" hidden="1">{#N/A,#N/A,FALSE,"일위대가변환"}</definedName>
    <definedName name="wrn.일위대가인쇄._.수자원변환." localSheetId="10" hidden="1">{#N/A,#N/A,FALSE,"일위대가변환"}</definedName>
    <definedName name="wrn.일위대가인쇄._.수자원변환." localSheetId="6" hidden="1">{#N/A,#N/A,FALSE,"일위대가변환"}</definedName>
    <definedName name="wrn.일위대가인쇄._.수자원변환." localSheetId="25" hidden="1">{#N/A,#N/A,FALSE,"일위대가변환"}</definedName>
    <definedName name="wrn.일위대가인쇄._.수자원변환." hidden="1">{#N/A,#N/A,FALSE,"일위대가변환"}</definedName>
    <definedName name="wrn.재료비인쇄." localSheetId="16" hidden="1">{#N/A,#N/A,FALSE,"재료비"}</definedName>
    <definedName name="wrn.재료비인쇄." localSheetId="19" hidden="1">{#N/A,#N/A,FALSE,"재료비"}</definedName>
    <definedName name="wrn.재료비인쇄." localSheetId="20" hidden="1">{#N/A,#N/A,FALSE,"재료비"}</definedName>
    <definedName name="wrn.재료비인쇄." localSheetId="1" hidden="1">{#N/A,#N/A,FALSE,"재료비"}</definedName>
    <definedName name="wrn.재료비인쇄." localSheetId="10" hidden="1">{#N/A,#N/A,FALSE,"재료비"}</definedName>
    <definedName name="wrn.재료비인쇄." localSheetId="6" hidden="1">{#N/A,#N/A,FALSE,"재료비"}</definedName>
    <definedName name="wrn.재료비인쇄." localSheetId="25" hidden="1">{#N/A,#N/A,FALSE,"재료비"}</definedName>
    <definedName name="wrn.재료비인쇄." hidden="1">{#N/A,#N/A,FALSE,"재료비"}</definedName>
    <definedName name="wrn.전열선출서." localSheetId="16" hidden="1">{#N/A,#N/A,FALSE,"전열산출서"}</definedName>
    <definedName name="wrn.전열선출서." localSheetId="1" hidden="1">{#N/A,#N/A,FALSE,"전열산출서"}</definedName>
    <definedName name="wrn.전열선출서." localSheetId="10" hidden="1">{#N/A,#N/A,FALSE,"전열산출서"}</definedName>
    <definedName name="wrn.전열선출서." localSheetId="6" hidden="1">{#N/A,#N/A,FALSE,"전열산출서"}</definedName>
    <definedName name="wrn.전열선출서." localSheetId="25" hidden="1">{#N/A,#N/A,FALSE,"전열산출서"}</definedName>
    <definedName name="wrn.전열선출서." hidden="1">{#N/A,#N/A,FALSE,"전열산출서"}</definedName>
    <definedName name="wrn.조골재." localSheetId="16" hidden="1">{#N/A,#N/A,FALSE,"조골재"}</definedName>
    <definedName name="wrn.조골재." localSheetId="1" hidden="1">{#N/A,#N/A,FALSE,"조골재"}</definedName>
    <definedName name="wrn.조골재." localSheetId="10" hidden="1">{#N/A,#N/A,FALSE,"조골재"}</definedName>
    <definedName name="wrn.조골재." localSheetId="6" hidden="1">{#N/A,#N/A,FALSE,"조골재"}</definedName>
    <definedName name="wrn.조골재." localSheetId="25" hidden="1">{#N/A,#N/A,FALSE,"조골재"}</definedName>
    <definedName name="wrn.조골재." hidden="1">{#N/A,#N/A,FALSE,"조골재"}</definedName>
    <definedName name="wrn.중기목록인쇄." localSheetId="16" hidden="1">{#N/A,#N/A,FALSE,"중기목록"}</definedName>
    <definedName name="wrn.중기목록인쇄." localSheetId="19" hidden="1">{#N/A,#N/A,FALSE,"중기목록"}</definedName>
    <definedName name="wrn.중기목록인쇄." localSheetId="20" hidden="1">{#N/A,#N/A,FALSE,"중기목록"}</definedName>
    <definedName name="wrn.중기목록인쇄." localSheetId="1" hidden="1">{#N/A,#N/A,FALSE,"중기목록"}</definedName>
    <definedName name="wrn.중기목록인쇄." localSheetId="10" hidden="1">{#N/A,#N/A,FALSE,"중기목록"}</definedName>
    <definedName name="wrn.중기목록인쇄." localSheetId="6" hidden="1">{#N/A,#N/A,FALSE,"중기목록"}</definedName>
    <definedName name="wrn.중기목록인쇄." localSheetId="25" hidden="1">{#N/A,#N/A,FALSE,"중기목록"}</definedName>
    <definedName name="wrn.중기목록인쇄." hidden="1">{#N/A,#N/A,FALSE,"중기목록"}</definedName>
    <definedName name="wrn.중기산출기초인쇄." localSheetId="16" hidden="1">{#N/A,#N/A,FALSE,"중기산출기초"}</definedName>
    <definedName name="wrn.중기산출기초인쇄." localSheetId="19" hidden="1">{#N/A,#N/A,FALSE,"중기산출기초"}</definedName>
    <definedName name="wrn.중기산출기초인쇄." localSheetId="20" hidden="1">{#N/A,#N/A,FALSE,"중기산출기초"}</definedName>
    <definedName name="wrn.중기산출기초인쇄." localSheetId="1" hidden="1">{#N/A,#N/A,FALSE,"중기산출기초"}</definedName>
    <definedName name="wrn.중기산출기초인쇄." localSheetId="10" hidden="1">{#N/A,#N/A,FALSE,"중기산출기초"}</definedName>
    <definedName name="wrn.중기산출기초인쇄." localSheetId="6" hidden="1">{#N/A,#N/A,FALSE,"중기산출기초"}</definedName>
    <definedName name="wrn.중기산출기초인쇄." localSheetId="25" hidden="1">{#N/A,#N/A,FALSE,"중기산출기초"}</definedName>
    <definedName name="wrn.중기산출기초인쇄." hidden="1">{#N/A,#N/A,FALSE,"중기산출기초"}</definedName>
    <definedName name="wrn.중기인쇄." localSheetId="16" hidden="1">{#N/A,#N/A,FALSE,"중기"}</definedName>
    <definedName name="wrn.중기인쇄." localSheetId="19" hidden="1">{#N/A,#N/A,FALSE,"중기"}</definedName>
    <definedName name="wrn.중기인쇄." localSheetId="20" hidden="1">{#N/A,#N/A,FALSE,"중기"}</definedName>
    <definedName name="wrn.중기인쇄." localSheetId="1" hidden="1">{#N/A,#N/A,FALSE,"중기"}</definedName>
    <definedName name="wrn.중기인쇄." localSheetId="10" hidden="1">{#N/A,#N/A,FALSE,"중기"}</definedName>
    <definedName name="wrn.중기인쇄." localSheetId="6" hidden="1">{#N/A,#N/A,FALSE,"중기"}</definedName>
    <definedName name="wrn.중기인쇄." localSheetId="25" hidden="1">{#N/A,#N/A,FALSE,"중기"}</definedName>
    <definedName name="wrn.중기인쇄." hidden="1">{#N/A,#N/A,FALSE,"중기"}</definedName>
    <definedName name="wrn.중기인쇄._.일반형변환." localSheetId="16" hidden="1">{#N/A,#N/A,FALSE,"중기변환"}</definedName>
    <definedName name="wrn.중기인쇄._.일반형변환." localSheetId="19" hidden="1">{#N/A,#N/A,FALSE,"중기변환"}</definedName>
    <definedName name="wrn.중기인쇄._.일반형변환." localSheetId="20" hidden="1">{#N/A,#N/A,FALSE,"중기변환"}</definedName>
    <definedName name="wrn.중기인쇄._.일반형변환." localSheetId="1" hidden="1">{#N/A,#N/A,FALSE,"중기변환"}</definedName>
    <definedName name="wrn.중기인쇄._.일반형변환." localSheetId="10" hidden="1">{#N/A,#N/A,FALSE,"중기변환"}</definedName>
    <definedName name="wrn.중기인쇄._.일반형변환." localSheetId="6" hidden="1">{#N/A,#N/A,FALSE,"중기변환"}</definedName>
    <definedName name="wrn.중기인쇄._.일반형변환." localSheetId="25" hidden="1">{#N/A,#N/A,FALSE,"중기변환"}</definedName>
    <definedName name="wrn.중기인쇄._.일반형변환." hidden="1">{#N/A,#N/A,FALSE,"중기변환"}</definedName>
    <definedName name="wrn.토공1." localSheetId="16" hidden="1">{#N/A,#N/A,FALSE,"구조1"}</definedName>
    <definedName name="wrn.토공1." localSheetId="1" hidden="1">{#N/A,#N/A,FALSE,"구조1"}</definedName>
    <definedName name="wrn.토공1." localSheetId="10" hidden="1">{#N/A,#N/A,FALSE,"구조1"}</definedName>
    <definedName name="wrn.토공1." localSheetId="6" hidden="1">{#N/A,#N/A,FALSE,"구조1"}</definedName>
    <definedName name="wrn.토공1." localSheetId="25" hidden="1">{#N/A,#N/A,FALSE,"구조1"}</definedName>
    <definedName name="wrn.토공1." hidden="1">{#N/A,#N/A,FALSE,"구조1"}</definedName>
    <definedName name="wrn.토공2." localSheetId="16" hidden="1">{#N/A,#N/A,FALSE,"토공2"}</definedName>
    <definedName name="wrn.토공2." localSheetId="1" hidden="1">{#N/A,#N/A,FALSE,"토공2"}</definedName>
    <definedName name="wrn.토공2." localSheetId="10" hidden="1">{#N/A,#N/A,FALSE,"토공2"}</definedName>
    <definedName name="wrn.토공2." localSheetId="6" hidden="1">{#N/A,#N/A,FALSE,"토공2"}</definedName>
    <definedName name="wrn.토공2." localSheetId="25" hidden="1">{#N/A,#N/A,FALSE,"토공2"}</definedName>
    <definedName name="wrn.토공2." hidden="1">{#N/A,#N/A,FALSE,"토공2"}</definedName>
    <definedName name="wrn.통신지." localSheetId="16" hidden="1">{#N/A,#N/A,FALSE,"기안지";#N/A,#N/A,FALSE,"통신지"}</definedName>
    <definedName name="wrn.통신지." localSheetId="1" hidden="1">{#N/A,#N/A,FALSE,"기안지";#N/A,#N/A,FALSE,"통신지"}</definedName>
    <definedName name="wrn.통신지." localSheetId="10" hidden="1">{#N/A,#N/A,FALSE,"기안지";#N/A,#N/A,FALSE,"통신지"}</definedName>
    <definedName name="wrn.통신지." localSheetId="6" hidden="1">{#N/A,#N/A,FALSE,"기안지";#N/A,#N/A,FALSE,"통신지"}</definedName>
    <definedName name="wrn.통신지." localSheetId="25" hidden="1">{#N/A,#N/A,FALSE,"기안지";#N/A,#N/A,FALSE,"통신지"}</definedName>
    <definedName name="wrn.통신지." hidden="1">{#N/A,#N/A,FALSE,"기안지";#N/A,#N/A,FALSE,"통신지"}</definedName>
    <definedName name="wrn.포장1." localSheetId="16" hidden="1">{#N/A,#N/A,FALSE,"포장1";#N/A,#N/A,FALSE,"포장1"}</definedName>
    <definedName name="wrn.포장1." localSheetId="1" hidden="1">{#N/A,#N/A,FALSE,"포장1";#N/A,#N/A,FALSE,"포장1"}</definedName>
    <definedName name="wrn.포장1." localSheetId="10" hidden="1">{#N/A,#N/A,FALSE,"포장1";#N/A,#N/A,FALSE,"포장1"}</definedName>
    <definedName name="wrn.포장1." localSheetId="6" hidden="1">{#N/A,#N/A,FALSE,"포장1";#N/A,#N/A,FALSE,"포장1"}</definedName>
    <definedName name="wrn.포장1." localSheetId="25" hidden="1">{#N/A,#N/A,FALSE,"포장1";#N/A,#N/A,FALSE,"포장1"}</definedName>
    <definedName name="wrn.포장1." hidden="1">{#N/A,#N/A,FALSE,"포장1";#N/A,#N/A,FALSE,"포장1"}</definedName>
    <definedName name="wrn.포장2." localSheetId="16" hidden="1">{#N/A,#N/A,FALSE,"포장2"}</definedName>
    <definedName name="wrn.포장2." localSheetId="1" hidden="1">{#N/A,#N/A,FALSE,"포장2"}</definedName>
    <definedName name="wrn.포장2." localSheetId="10" hidden="1">{#N/A,#N/A,FALSE,"포장2"}</definedName>
    <definedName name="wrn.포장2." localSheetId="6" hidden="1">{#N/A,#N/A,FALSE,"포장2"}</definedName>
    <definedName name="wrn.포장2." localSheetId="25" hidden="1">{#N/A,#N/A,FALSE,"포장2"}</definedName>
    <definedName name="wrn.포장2." hidden="1">{#N/A,#N/A,FALSE,"포장2"}</definedName>
    <definedName name="wrn.포장단가." localSheetId="16" hidden="1">{#N/A,#N/A,FALSE,"포장단가"}</definedName>
    <definedName name="wrn.포장단가." localSheetId="1" hidden="1">{#N/A,#N/A,FALSE,"포장단가"}</definedName>
    <definedName name="wrn.포장단가." localSheetId="10" hidden="1">{#N/A,#N/A,FALSE,"포장단가"}</definedName>
    <definedName name="wrn.포장단가." localSheetId="6" hidden="1">{#N/A,#N/A,FALSE,"포장단가"}</definedName>
    <definedName name="wrn.포장단가." localSheetId="25" hidden="1">{#N/A,#N/A,FALSE,"포장단가"}</definedName>
    <definedName name="wrn.포장단가." hidden="1">{#N/A,#N/A,FALSE,"포장단가"}</definedName>
    <definedName name="wrn.표지." localSheetId="16" hidden="1">{#N/A,#N/A,FALSE,"표지"}</definedName>
    <definedName name="wrn.표지." localSheetId="1" hidden="1">{#N/A,#N/A,FALSE,"표지"}</definedName>
    <definedName name="wrn.표지." localSheetId="10" hidden="1">{#N/A,#N/A,FALSE,"표지"}</definedName>
    <definedName name="wrn.표지." localSheetId="25" hidden="1">{#N/A,#N/A,FALSE,"표지"}</definedName>
    <definedName name="wrn.표지." hidden="1">{#N/A,#N/A,FALSE,"표지"}</definedName>
    <definedName name="wrn.표지목차." localSheetId="16" hidden="1">{#N/A,#N/A,FALSE,"표지목차"}</definedName>
    <definedName name="wrn.표지목차." localSheetId="1" hidden="1">{#N/A,#N/A,FALSE,"표지목차"}</definedName>
    <definedName name="wrn.표지목차." localSheetId="10" hidden="1">{#N/A,#N/A,FALSE,"표지목차"}</definedName>
    <definedName name="wrn.표지목차." localSheetId="6" hidden="1">{#N/A,#N/A,FALSE,"표지목차"}</definedName>
    <definedName name="wrn.표지목차." localSheetId="25" hidden="1">{#N/A,#N/A,FALSE,"표지목차"}</definedName>
    <definedName name="wrn.표지목차." hidden="1">{#N/A,#N/A,FALSE,"표지목차"}</definedName>
    <definedName name="wrn.현장._.NCR._.분석." localSheetId="16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localSheetId="10" hidden="1">{#N/A,#N/A,FALSE,"현장 NCR 분석";#N/A,#N/A,FALSE,"현장품질감사";#N/A,#N/A,FALSE,"현장품질감사"}</definedName>
    <definedName name="wrn.현장._.NCR._.분석." localSheetId="6" hidden="1">{#N/A,#N/A,FALSE,"현장 NCR 분석";#N/A,#N/A,FALSE,"현장품질감사";#N/A,#N/A,FALSE,"현장품질감사"}</definedName>
    <definedName name="wrn.현장._.NCR._.분석." localSheetId="25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6" hidden="1">{#N/A,#N/A,FALSE,"혼합골재"}</definedName>
    <definedName name="wrn.혼합골재." localSheetId="1" hidden="1">{#N/A,#N/A,FALSE,"혼합골재"}</definedName>
    <definedName name="wrn.혼합골재." localSheetId="10" hidden="1">{#N/A,#N/A,FALSE,"혼합골재"}</definedName>
    <definedName name="wrn.혼합골재." localSheetId="6" hidden="1">{#N/A,#N/A,FALSE,"혼합골재"}</definedName>
    <definedName name="wrn.혼합골재." localSheetId="25" hidden="1">{#N/A,#N/A,FALSE,"혼합골재"}</definedName>
    <definedName name="wrn.혼합골재." hidden="1">{#N/A,#N/A,FALSE,"혼합골재"}</definedName>
    <definedName name="WS" localSheetId="23">#REF!</definedName>
    <definedName name="WS">#REF!</definedName>
    <definedName name="WSO" localSheetId="23">#REF!</definedName>
    <definedName name="WSO">#REF!</definedName>
    <definedName name="WSU" localSheetId="23">#REF!</definedName>
    <definedName name="WSU">#REF!</definedName>
    <definedName name="WSUM" localSheetId="23">#REF!</definedName>
    <definedName name="WSUM">#REF!</definedName>
    <definedName name="WT" localSheetId="23">#REF!</definedName>
    <definedName name="WT" localSheetId="1">#REF!</definedName>
    <definedName name="WT" localSheetId="10">#REF!</definedName>
    <definedName name="WT" localSheetId="6">#REF!</definedName>
    <definedName name="WT">#REF!</definedName>
    <definedName name="ww" localSheetId="19">#REF!</definedName>
    <definedName name="ww" localSheetId="20">#REF!</definedName>
    <definedName name="ww" localSheetId="23">#REF!</definedName>
    <definedName name="ww" localSheetId="1">#REF!</definedName>
    <definedName name="ww" localSheetId="10">#REF!</definedName>
    <definedName name="ww" localSheetId="6">#REF!</definedName>
    <definedName name="ww">#REF!</definedName>
    <definedName name="WWW" localSheetId="16" hidden="1">{"'7'!$B$15:$D$32"}</definedName>
    <definedName name="WWW" localSheetId="1" hidden="1">{"'7'!$B$15:$D$32"}</definedName>
    <definedName name="WWW" localSheetId="10" hidden="1">{"'7'!$B$15:$D$32"}</definedName>
    <definedName name="WWW" localSheetId="6" hidden="1">{"'7'!$B$15:$D$32"}</definedName>
    <definedName name="WWW" localSheetId="25" hidden="1">{"'7'!$B$15:$D$32"}</definedName>
    <definedName name="WWW" hidden="1">{"'7'!$B$15:$D$32"}</definedName>
    <definedName name="wwww" localSheetId="23" hidden="1">#REF!</definedName>
    <definedName name="wwww" hidden="1">#REF!</definedName>
    <definedName name="wwwww" localSheetId="23">#REF!</definedName>
    <definedName name="wwwww">#REF!</definedName>
    <definedName name="WWWWWWWWWWWWWWWWWWWWWW" localSheetId="19">#REF!</definedName>
    <definedName name="WWWWWWWWWWWWWWWWWWWWWW" localSheetId="20">#REF!</definedName>
    <definedName name="WWWWWWWWWWWWWWWWWWWWWW" localSheetId="23">#REF!</definedName>
    <definedName name="WWWWWWWWWWWWWWWWWWWWWW" localSheetId="1">#REF!</definedName>
    <definedName name="WWWWWWWWWWWWWWWWWWWWWW" localSheetId="10">#REF!</definedName>
    <definedName name="WWWWWWWWWWWWWWWWWWWWWW" localSheetId="6">#REF!</definedName>
    <definedName name="WWWWWWWWWWWWWWWWWWWWWW">#REF!</definedName>
    <definedName name="W행" localSheetId="16">#REF!</definedName>
    <definedName name="W행" localSheetId="19">#REF!</definedName>
    <definedName name="W행" localSheetId="20">#REF!</definedName>
    <definedName name="W행" localSheetId="23">#REF!</definedName>
    <definedName name="W행" localSheetId="1">#REF!</definedName>
    <definedName name="W행" localSheetId="10">#REF!</definedName>
    <definedName name="W행" localSheetId="6">#REF!</definedName>
    <definedName name="W행">#REF!</definedName>
    <definedName name="X" localSheetId="23">#REF!</definedName>
    <definedName name="X">#REF!</definedName>
    <definedName name="X48호선_1_구조물철거집계표_국도48__List" localSheetId="16">#REF!</definedName>
    <definedName name="X48호선_1_구조물철거집계표_국도48__List" localSheetId="23">#REF!</definedName>
    <definedName name="X48호선_1_구조물철거집계표_국도48__List" localSheetId="25">#REF!</definedName>
    <definedName name="X48호선_1_구조물철거집계표_국도48__List">#REF!</definedName>
    <definedName name="xmrrlwhrjs" localSheetId="16" hidden="1">{#N/A,#N/A,FALSE,"현장 NCR 분석";#N/A,#N/A,FALSE,"현장품질감사";#N/A,#N/A,FALSE,"현장품질감사"}</definedName>
    <definedName name="xmrrlwhrjs" localSheetId="1" hidden="1">{#N/A,#N/A,FALSE,"현장 NCR 분석";#N/A,#N/A,FALSE,"현장품질감사";#N/A,#N/A,FALSE,"현장품질감사"}</definedName>
    <definedName name="xmrrlwhrjs" localSheetId="10" hidden="1">{#N/A,#N/A,FALSE,"현장 NCR 분석";#N/A,#N/A,FALSE,"현장품질감사";#N/A,#N/A,FALSE,"현장품질감사"}</definedName>
    <definedName name="xmrrlwhrjs" localSheetId="25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x" localSheetId="19">#REF!</definedName>
    <definedName name="xx" localSheetId="20">#REF!</definedName>
    <definedName name="xx" localSheetId="23">#REF!</definedName>
    <definedName name="xx" localSheetId="1">#REF!</definedName>
    <definedName name="xx" localSheetId="10">#REF!</definedName>
    <definedName name="xx" localSheetId="6">#REF!</definedName>
    <definedName name="xx">#REF!</definedName>
    <definedName name="xxx" localSheetId="23" hidden="1">#REF!</definedName>
    <definedName name="xxx" hidden="1">#REF!</definedName>
    <definedName name="XXXX">#N/A</definedName>
    <definedName name="XXXXXX" localSheetId="16" hidden="1">{"'공사부문'!$A$6:$A$32"}</definedName>
    <definedName name="XXXXXX" localSheetId="1" hidden="1">{"'공사부문'!$A$6:$A$32"}</definedName>
    <definedName name="XXXXXX" localSheetId="10" hidden="1">{"'공사부문'!$A$6:$A$32"}</definedName>
    <definedName name="XXXXXX" localSheetId="25" hidden="1">{"'공사부문'!$A$6:$A$32"}</definedName>
    <definedName name="XXXXXX" hidden="1">{"'공사부문'!$A$6:$A$32"}</definedName>
    <definedName name="xy_cod_blk" localSheetId="23">#REF!</definedName>
    <definedName name="xy_cod_blk" localSheetId="10">#REF!</definedName>
    <definedName name="xy_cod_blk">#REF!</definedName>
    <definedName name="Y" localSheetId="16">#REF!</definedName>
    <definedName name="Y" localSheetId="23">#REF!</definedName>
    <definedName name="Y" localSheetId="10">#REF!</definedName>
    <definedName name="Y">#REF!</definedName>
    <definedName name="Y.S.KIM" localSheetId="16">#REF!,#REF!,#REF!,#REF!,#REF!,#REF!,#REF!,#REF!,#REF!,#REF!,#REF!,#REF!,#REF!,#REF!,#REF!,#REF!,#REF!,#REF!,#REF!</definedName>
    <definedName name="Y.S.KIM" localSheetId="23">#REF!,#REF!,#REF!,#REF!,#REF!,#REF!,#REF!,#REF!,#REF!,#REF!,#REF!,#REF!,#REF!,#REF!,#REF!,#REF!,#REF!,#REF!,#REF!</definedName>
    <definedName name="Y.S.KIM" localSheetId="25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16">#REF!</definedName>
    <definedName name="y_errchk" localSheetId="23">#REF!</definedName>
    <definedName name="y_errchk" localSheetId="25">#REF!</definedName>
    <definedName name="y_errchk">#REF!</definedName>
    <definedName name="YA" localSheetId="16">#REF!</definedName>
    <definedName name="YA" localSheetId="23">#REF!</definedName>
    <definedName name="YA">#REF!</definedName>
    <definedName name="YBG견적서통" localSheetId="16" hidden="1">{#N/A,#N/A,TRUE,"손익보고"}</definedName>
    <definedName name="YBG견적서통" localSheetId="1" hidden="1">{#N/A,#N/A,TRUE,"손익보고"}</definedName>
    <definedName name="YBG견적서통" localSheetId="10" hidden="1">{#N/A,#N/A,TRUE,"손익보고"}</definedName>
    <definedName name="YBG견적서통" localSheetId="6" hidden="1">{#N/A,#N/A,TRUE,"손익보고"}</definedName>
    <definedName name="YBG견적서통" localSheetId="25" hidden="1">{#N/A,#N/A,TRUE,"손익보고"}</definedName>
    <definedName name="YBG견적서통" hidden="1">{#N/A,#N/A,TRUE,"손익보고"}</definedName>
    <definedName name="YE">#N/A</definedName>
    <definedName name="year" localSheetId="23">#REF!</definedName>
    <definedName name="year">#REF!</definedName>
    <definedName name="YEKA">#N/A</definedName>
    <definedName name="YEN" localSheetId="23">#REF!</definedName>
    <definedName name="YEN">#REF!</definedName>
    <definedName name="YH" localSheetId="23">#REF!</definedName>
    <definedName name="YH">#REF!</definedName>
    <definedName name="ykghkgh">#REF!</definedName>
    <definedName name="YOO" localSheetId="23">#REF!</definedName>
    <definedName name="YOO">#REF!</definedName>
    <definedName name="yoo10" localSheetId="16">#REF!</definedName>
    <definedName name="yoo10" localSheetId="23">#REF!</definedName>
    <definedName name="yoo10" localSheetId="25">#REF!</definedName>
    <definedName name="yoo10">#REF!</definedName>
    <definedName name="yoo2" localSheetId="16">#REF!</definedName>
    <definedName name="yoo2" localSheetId="23">#REF!</definedName>
    <definedName name="yoo2">#REF!</definedName>
    <definedName name="yoo3" localSheetId="16">#REF!</definedName>
    <definedName name="yoo3" localSheetId="23">#REF!</definedName>
    <definedName name="yoo3">#REF!</definedName>
    <definedName name="yoo4" localSheetId="23">#REF!</definedName>
    <definedName name="yoo4">#REF!</definedName>
    <definedName name="YOO5" localSheetId="23">#REF!</definedName>
    <definedName name="YOO5">#REF!</definedName>
    <definedName name="YOO6" localSheetId="23">#REF!</definedName>
    <definedName name="YOO6">#REF!</definedName>
    <definedName name="YOO7" localSheetId="23">#REF!</definedName>
    <definedName name="YOO7">#REF!</definedName>
    <definedName name="yoo8" localSheetId="16">#REF!</definedName>
    <definedName name="yoo8" localSheetId="23">#REF!</definedName>
    <definedName name="yoo8" localSheetId="25">#REF!</definedName>
    <definedName name="yoo8">#REF!</definedName>
    <definedName name="YOO9" localSheetId="16">#REF!</definedName>
    <definedName name="YOO9" localSheetId="23">#REF!</definedName>
    <definedName name="YOO9" localSheetId="25">#REF!</definedName>
    <definedName name="YOO9">#REF!</definedName>
    <definedName name="YOON" localSheetId="16">#REF!</definedName>
    <definedName name="YOON" localSheetId="23">#REF!</definedName>
    <definedName name="YOON" localSheetId="25">#REF!</definedName>
    <definedName name="YOON">#REF!</definedName>
    <definedName name="YOON2" localSheetId="16">#REF!</definedName>
    <definedName name="YOON2" localSheetId="23">#REF!</definedName>
    <definedName name="YOON2">#REF!</definedName>
    <definedName name="YOON3" localSheetId="23">#REF!</definedName>
    <definedName name="YOON3">#REF!</definedName>
    <definedName name="YOON4" localSheetId="23">#REF!</definedName>
    <definedName name="YOON4">#REF!</definedName>
    <definedName name="yoytogk">#REF!</definedName>
    <definedName name="YS" localSheetId="16">#REF!</definedName>
    <definedName name="YS" localSheetId="23">#REF!</definedName>
    <definedName name="YS" localSheetId="1">#REF!</definedName>
    <definedName name="YS" localSheetId="10">#REF!</definedName>
    <definedName name="YS" localSheetId="6">#REF!</definedName>
    <definedName name="YS">#REF!</definedName>
    <definedName name="ysu" localSheetId="16">#REF!</definedName>
    <definedName name="ysu" localSheetId="23">#REF!</definedName>
    <definedName name="ysu" localSheetId="25">#REF!</definedName>
    <definedName name="ysu">#REF!</definedName>
    <definedName name="ytoytotyo">#REF!</definedName>
    <definedName name="YTYT" localSheetId="23" hidden="1">#REF!</definedName>
    <definedName name="YTYT" hidden="1">#REF!</definedName>
    <definedName name="ytytytyty" localSheetId="23" hidden="1">#REF!</definedName>
    <definedName name="ytytytyty" hidden="1">#REF!</definedName>
    <definedName name="yy" localSheetId="19">#REF!</definedName>
    <definedName name="yy" localSheetId="20">#REF!</definedName>
    <definedName name="yy" localSheetId="23">#REF!</definedName>
    <definedName name="yy" localSheetId="1">#REF!</definedName>
    <definedName name="yy" localSheetId="6">#REF!</definedName>
    <definedName name="yy">#REF!</definedName>
    <definedName name="yyty" localSheetId="23" hidden="1">#REF!</definedName>
    <definedName name="yyty" hidden="1">#REF!</definedName>
    <definedName name="YYY" localSheetId="23">#REF!</definedName>
    <definedName name="YYY">#REF!</definedName>
    <definedName name="yyyy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h" localSheetId="23" hidden="1">#REF!</definedName>
    <definedName name="yyyyyh" hidden="1">#REF!</definedName>
    <definedName name="yyyyyyyyyy" localSheetId="16" hidden="1">{"'정산내역서'!$A$1:$I$35","'정산서(절.성토부)'!$A$1:$Q$17","'정산서(교량부)'!$A$1:$Q$84","'총괄표'!$A$1:$M$12","'시행현황'!$A$1:$G$12","'표지'!$A$1:$N$27","'정산서(절.성토부)'!$A$3:$Q$7"}</definedName>
    <definedName name="yyyyyyyyyy" localSheetId="1" hidden="1">{"'정산내역서'!$A$1:$I$35","'정산서(절.성토부)'!$A$1:$Q$17","'정산서(교량부)'!$A$1:$Q$84","'총괄표'!$A$1:$M$12","'시행현황'!$A$1:$G$12","'표지'!$A$1:$N$27","'정산서(절.성토부)'!$A$3:$Q$7"}</definedName>
    <definedName name="yyyyyyyyyy" localSheetId="10" hidden="1">{"'정산내역서'!$A$1:$I$35","'정산서(절.성토부)'!$A$1:$Q$17","'정산서(교량부)'!$A$1:$Q$84","'총괄표'!$A$1:$M$12","'시행현황'!$A$1:$G$12","'표지'!$A$1:$N$27","'정산서(절.성토부)'!$A$3:$Q$7"}</definedName>
    <definedName name="yyyyyyyyyy" localSheetId="6" hidden="1">{"'정산내역서'!$A$1:$I$35","'정산서(절.성토부)'!$A$1:$Q$17","'정산서(교량부)'!$A$1:$Q$84","'총괄표'!$A$1:$M$12","'시행현황'!$A$1:$G$12","'표지'!$A$1:$N$27","'정산서(절.성토부)'!$A$3:$Q$7"}</definedName>
    <definedName name="yyyyyyyyyy" localSheetId="25" hidden="1">{"'정산내역서'!$A$1:$I$35","'정산서(절.성토부)'!$A$1:$Q$17","'정산서(교량부)'!$A$1:$Q$84","'총괄표'!$A$1:$M$12","'시행현황'!$A$1:$G$12","'표지'!$A$1:$N$27","'정산서(절.성토부)'!$A$3:$Q$7"}</definedName>
    <definedName name="yyyyyyyyyy" hidden="1">{"'정산내역서'!$A$1:$I$35","'정산서(절.성토부)'!$A$1:$Q$17","'정산서(교량부)'!$A$1:$Q$84","'총괄표'!$A$1:$M$12","'시행현황'!$A$1:$G$12","'표지'!$A$1:$N$27","'정산서(절.성토부)'!$A$3:$Q$7"}</definedName>
    <definedName name="YYYYYYYYYYYYYYYYYYY" localSheetId="19">#REF!</definedName>
    <definedName name="YYYYYYYYYYYYYYYYYYY" localSheetId="20">#REF!</definedName>
    <definedName name="YYYYYYYYYYYYYYYYYYY" localSheetId="23">#REF!</definedName>
    <definedName name="YYYYYYYYYYYYYYYYYYY" localSheetId="1">#REF!</definedName>
    <definedName name="YYYYYYYYYYYYYYYYYYY" localSheetId="6">#REF!</definedName>
    <definedName name="YYYYYYYYYYYYYYYYYYY">#REF!</definedName>
    <definedName name="Z" localSheetId="23">#REF!</definedName>
    <definedName name="Z">#REF!</definedName>
    <definedName name="Z_27F079E8_AC53_11D2_B32C_00A024E96185_.wvu.Rows" localSheetId="23" hidden="1">#REF!</definedName>
    <definedName name="Z_27F079E8_AC53_11D2_B32C_00A024E96185_.wvu.Rows" hidden="1">#REF!</definedName>
    <definedName name="Z_7C9E3C89_86A0_11D2_9795_00A0C94ACFC5_.wvu.PrintArea" localSheetId="23" hidden="1">#REF!</definedName>
    <definedName name="Z_7C9E3C89_86A0_11D2_9795_00A0C94ACFC5_.wvu.PrintArea" hidden="1">#REF!</definedName>
    <definedName name="za" localSheetId="23" hidden="1">#REF!</definedName>
    <definedName name="za" localSheetId="1" hidden="1">#REF!</definedName>
    <definedName name="za" hidden="1">#REF!</definedName>
    <definedName name="zoomcolumn" localSheetId="23">#REF!</definedName>
    <definedName name="zoomcolumn">#REF!</definedName>
    <definedName name="zoomrate" localSheetId="23">#REF!</definedName>
    <definedName name="zoomrate">#REF!</definedName>
    <definedName name="zxvzx">#REF!</definedName>
    <definedName name="zxvzxvzxv" hidden="1">#REF!</definedName>
    <definedName name="ZZ" localSheetId="19">#REF!</definedName>
    <definedName name="ZZ" localSheetId="20">#REF!</definedName>
    <definedName name="ZZ" localSheetId="23">#REF!</definedName>
    <definedName name="ZZ" localSheetId="1">#REF!</definedName>
    <definedName name="ZZ" localSheetId="6">#REF!</definedName>
    <definedName name="ZZ">#REF!</definedName>
    <definedName name="ㄱ" localSheetId="23">#REF!</definedName>
    <definedName name="ㄱ">#REF!</definedName>
    <definedName name="ㄱ1" localSheetId="23">#REF!</definedName>
    <definedName name="ㄱ1">#REF!</definedName>
    <definedName name="ㄱ2" localSheetId="23">#REF!</definedName>
    <definedName name="ㄱ2">#REF!</definedName>
    <definedName name="ㄱㄱ" localSheetId="16" hidden="1">{#N/A,#N/A,FALSE,"조골재"}</definedName>
    <definedName name="ㄱㄱ" localSheetId="1" hidden="1">{#N/A,#N/A,FALSE,"조골재"}</definedName>
    <definedName name="ㄱㄱ" localSheetId="10" hidden="1">{#N/A,#N/A,FALSE,"조골재"}</definedName>
    <definedName name="ㄱㄱ" localSheetId="25" hidden="1">{#N/A,#N/A,FALSE,"조골재"}</definedName>
    <definedName name="ㄱㄱ" hidden="1">{#N/A,#N/A,FALSE,"조골재"}</definedName>
    <definedName name="ㄱㄱㄱ" localSheetId="23">#REF!</definedName>
    <definedName name="ㄱㄱㄱ">#REF!</definedName>
    <definedName name="ㄱㄱㄱㄱㄱㄱ" localSheetId="16" hidden="1">{#N/A,#N/A,FALSE,"2~8번"}</definedName>
    <definedName name="ㄱㄱㄱㄱㄱㄱ" localSheetId="1" hidden="1">{#N/A,#N/A,FALSE,"2~8번"}</definedName>
    <definedName name="ㄱㄱㄱㄱㄱㄱ" localSheetId="10" hidden="1">{#N/A,#N/A,FALSE,"2~8번"}</definedName>
    <definedName name="ㄱㄱㄱㄱㄱㄱ" localSheetId="25" hidden="1">{#N/A,#N/A,FALSE,"2~8번"}</definedName>
    <definedName name="ㄱㄱㄱㄱㄱㄱ" hidden="1">{#N/A,#N/A,FALSE,"2~8번"}</definedName>
    <definedName name="ㄱㄱㄷㄷㄷㄱ" localSheetId="23">#REF!</definedName>
    <definedName name="ㄱㄱㄷㄷㄷㄱ">#REF!</definedName>
    <definedName name="ㄱㄷㄱ" localSheetId="23">#REF!</definedName>
    <definedName name="ㄱㄷㄱ">#REF!</definedName>
    <definedName name="ㄱㄷㅅㄱㄷ" localSheetId="16" hidden="1">{#N/A,#N/A,FALSE,"현장 NCR 분석";#N/A,#N/A,FALSE,"현장품질감사";#N/A,#N/A,FALSE,"현장품질감사"}</definedName>
    <definedName name="ㄱㄷㅅㄱㄷ" localSheetId="1" hidden="1">{#N/A,#N/A,FALSE,"현장 NCR 분석";#N/A,#N/A,FALSE,"현장품질감사";#N/A,#N/A,FALSE,"현장품질감사"}</definedName>
    <definedName name="ㄱㄷㅅㄱㄷ" localSheetId="10" hidden="1">{#N/A,#N/A,FALSE,"현장 NCR 분석";#N/A,#N/A,FALSE,"현장품질감사";#N/A,#N/A,FALSE,"현장품질감사"}</definedName>
    <definedName name="ㄱㄷㅅㄱㄷ" localSheetId="25" hidden="1">{#N/A,#N/A,FALSE,"현장 NCR 분석";#N/A,#N/A,FALSE,"현장품질감사";#N/A,#N/A,FALSE,"현장품질감사"}</definedName>
    <definedName name="ㄱㄷㅅㄱㄷ" hidden="1">{#N/A,#N/A,FALSE,"현장 NCR 분석";#N/A,#N/A,FALSE,"현장품질감사";#N/A,#N/A,FALSE,"현장품질감사"}</definedName>
    <definedName name="ㄱㄷㅈ34ㅅㄱ" localSheetId="16" hidden="1">{#N/A,#N/A,FALSE,"전력간선"}</definedName>
    <definedName name="ㄱㄷㅈ34ㅅㄱ" localSheetId="1" hidden="1">{#N/A,#N/A,FALSE,"전력간선"}</definedName>
    <definedName name="ㄱㄷㅈ34ㅅㄱ" localSheetId="10" hidden="1">{#N/A,#N/A,FALSE,"전력간선"}</definedName>
    <definedName name="ㄱㄷㅈ34ㅅㄱ" localSheetId="25" hidden="1">{#N/A,#N/A,FALSE,"전력간선"}</definedName>
    <definedName name="ㄱㄷㅈ34ㅅㄱ" hidden="1">{#N/A,#N/A,FALSE,"전력간선"}</definedName>
    <definedName name="ㄱㄷㅈㄱ" localSheetId="16" hidden="1">{"'7'!$B$15:$D$32"}</definedName>
    <definedName name="ㄱㄷㅈㄱ" localSheetId="1" hidden="1">{"'7'!$B$15:$D$32"}</definedName>
    <definedName name="ㄱㄷㅈㄱ" localSheetId="10" hidden="1">{"'7'!$B$15:$D$32"}</definedName>
    <definedName name="ㄱㄷㅈㄱ" localSheetId="6" hidden="1">{"'7'!$B$15:$D$32"}</definedName>
    <definedName name="ㄱㄷㅈㄱ" localSheetId="25" hidden="1">{"'7'!$B$15:$D$32"}</definedName>
    <definedName name="ㄱㄷㅈㄱ" hidden="1">{"'7'!$B$15:$D$32"}</definedName>
    <definedName name="ㄱㄷㅈㅂㅂ" localSheetId="23">#REF!</definedName>
    <definedName name="ㄱㄷㅈㅂㅂ">#REF!</definedName>
    <definedName name="ㄱㄷㅎ" localSheetId="23">#REF!</definedName>
    <definedName name="ㄱㄷㅎ" localSheetId="1">#REF!</definedName>
    <definedName name="ㄱㄷㅎ" localSheetId="6">#REF!</definedName>
    <definedName name="ㄱㄷㅎ">#REF!</definedName>
    <definedName name="ㄱㄹ" localSheetId="16" hidden="1">{#N/A,#N/A,FALSE,"현장 NCR 분석";#N/A,#N/A,FALSE,"현장품질감사";#N/A,#N/A,FALSE,"현장품질감사"}</definedName>
    <definedName name="ㄱㄹ" localSheetId="1" hidden="1">{#N/A,#N/A,FALSE,"현장 NCR 분석";#N/A,#N/A,FALSE,"현장품질감사";#N/A,#N/A,FALSE,"현장품질감사"}</definedName>
    <definedName name="ㄱㄹ" localSheetId="10" hidden="1">{#N/A,#N/A,FALSE,"현장 NCR 분석";#N/A,#N/A,FALSE,"현장품질감사";#N/A,#N/A,FALSE,"현장품질감사"}</definedName>
    <definedName name="ㄱㄹ" localSheetId="25" hidden="1">{#N/A,#N/A,FALSE,"현장 NCR 분석";#N/A,#N/A,FALSE,"현장품질감사";#N/A,#N/A,FALSE,"현장품질감사"}</definedName>
    <definedName name="ㄱㄹ" hidden="1">{#N/A,#N/A,FALSE,"현장 NCR 분석";#N/A,#N/A,FALSE,"현장품질감사";#N/A,#N/A,FALSE,"현장품질감사"}</definedName>
    <definedName name="ㄱㅀㄱㄹㄷㅇㄹㅇ" localSheetId="16" hidden="1">{#N/A,#N/A,FALSE,"현장 NCR 분석";#N/A,#N/A,FALSE,"현장품질감사";#N/A,#N/A,FALSE,"현장품질감사"}</definedName>
    <definedName name="ㄱㅀㄱㄹㄷㅇㄹㅇ" localSheetId="1" hidden="1">{#N/A,#N/A,FALSE,"현장 NCR 분석";#N/A,#N/A,FALSE,"현장품질감사";#N/A,#N/A,FALSE,"현장품질감사"}</definedName>
    <definedName name="ㄱㅀㄱㄹㄷㅇㄹㅇ" localSheetId="10" hidden="1">{#N/A,#N/A,FALSE,"현장 NCR 분석";#N/A,#N/A,FALSE,"현장품질감사";#N/A,#N/A,FALSE,"현장품질감사"}</definedName>
    <definedName name="ㄱㅀㄱㄹㄷㅇㄹㅇ" localSheetId="25" hidden="1">{#N/A,#N/A,FALSE,"현장 NCR 분석";#N/A,#N/A,FALSE,"현장품질감사";#N/A,#N/A,FALSE,"현장품질감사"}</definedName>
    <definedName name="ㄱㅀㄱㄹㄷㅇㄹㅇ" hidden="1">{#N/A,#N/A,FALSE,"현장 NCR 분석";#N/A,#N/A,FALSE,"현장품질감사";#N/A,#N/A,FALSE,"현장품질감사"}</definedName>
    <definedName name="ㄱㅈㅎ" localSheetId="23" hidden="1">#REF!</definedName>
    <definedName name="ㄱㅈㅎ" localSheetId="1" hidden="1">#REF!</definedName>
    <definedName name="ㄱㅈㅎ" hidden="1">#REF!</definedName>
    <definedName name="ㄱ홍" localSheetId="16" hidden="1">{#N/A,#N/A,FALSE,"현장 NCR 분석";#N/A,#N/A,FALSE,"현장품질감사";#N/A,#N/A,FALSE,"현장품질감사"}</definedName>
    <definedName name="ㄱ홍" localSheetId="1" hidden="1">{#N/A,#N/A,FALSE,"현장 NCR 분석";#N/A,#N/A,FALSE,"현장품질감사";#N/A,#N/A,FALSE,"현장품질감사"}</definedName>
    <definedName name="ㄱ홍" localSheetId="10" hidden="1">{#N/A,#N/A,FALSE,"현장 NCR 분석";#N/A,#N/A,FALSE,"현장품질감사";#N/A,#N/A,FALSE,"현장품질감사"}</definedName>
    <definedName name="ㄱ홍" localSheetId="25" hidden="1">{#N/A,#N/A,FALSE,"현장 NCR 분석";#N/A,#N/A,FALSE,"현장품질감사";#N/A,#N/A,FALSE,"현장품질감사"}</definedName>
    <definedName name="ㄱ홍" hidden="1">{#N/A,#N/A,FALSE,"현장 NCR 분석";#N/A,#N/A,FALSE,"현장품질감사";#N/A,#N/A,FALSE,"현장품질감사"}</definedName>
    <definedName name="ㄱ홍ㅎ">#N/A</definedName>
    <definedName name="가" localSheetId="23">#REF!</definedName>
    <definedName name="가" localSheetId="1">#REF!</definedName>
    <definedName name="가" localSheetId="10">#REF!</definedName>
    <definedName name="가" localSheetId="6">#REF!</definedName>
    <definedName name="가">#REF!</definedName>
    <definedName name="가.건축공사" localSheetId="23">#REF!</definedName>
    <definedName name="가.건축공사" localSheetId="10">#REF!</definedName>
    <definedName name="가.건축공사">#REF!</definedName>
    <definedName name="가.공원시설물공" localSheetId="23">#REF!</definedName>
    <definedName name="가.공원시설물공" localSheetId="10">#REF!</definedName>
    <definedName name="가.공원시설물공">#REF!</definedName>
    <definedName name="가2" localSheetId="23">#REF!</definedName>
    <definedName name="가2" localSheetId="1">#REF!</definedName>
    <definedName name="가2" localSheetId="6">#REF!</definedName>
    <definedName name="가2">#REF!</definedName>
    <definedName name="가3" localSheetId="23">#REF!</definedName>
    <definedName name="가3" localSheetId="1">#REF!</definedName>
    <definedName name="가3" localSheetId="6">#REF!</definedName>
    <definedName name="가3">#REF!</definedName>
    <definedName name="가4" localSheetId="23">#REF!</definedName>
    <definedName name="가4" localSheetId="1">#REF!</definedName>
    <definedName name="가4" localSheetId="6">#REF!</definedName>
    <definedName name="가4">#REF!</definedName>
    <definedName name="가5" localSheetId="23">#REF!</definedName>
    <definedName name="가5" localSheetId="1">#REF!</definedName>
    <definedName name="가5" localSheetId="6">#REF!</definedName>
    <definedName name="가5">#REF!</definedName>
    <definedName name="가6" localSheetId="23">#REF!</definedName>
    <definedName name="가6" localSheetId="1">#REF!</definedName>
    <definedName name="가6" localSheetId="6">#REF!</definedName>
    <definedName name="가6">#REF!</definedName>
    <definedName name="가가" localSheetId="23">#REF!</definedName>
    <definedName name="가가">#REF!</definedName>
    <definedName name="가격표" localSheetId="16">#REF!</definedName>
    <definedName name="가격표" localSheetId="23">#REF!</definedName>
    <definedName name="가격표" localSheetId="25">#REF!</definedName>
    <definedName name="가격표">#REF!</definedName>
    <definedName name="가나다라" localSheetId="16" hidden="1">{"'제10장(표)'!$A$5:$L$10"}</definedName>
    <definedName name="가나다라" localSheetId="1" hidden="1">{"'제10장(표)'!$A$5:$L$10"}</definedName>
    <definedName name="가나다라" localSheetId="10" hidden="1">{"'제10장(표)'!$A$5:$L$10"}</definedName>
    <definedName name="가나다라" localSheetId="6" hidden="1">{"'제10장(표)'!$A$5:$L$10"}</definedName>
    <definedName name="가나다라" localSheetId="25" hidden="1">{"'제10장(표)'!$A$5:$L$10"}</definedName>
    <definedName name="가나다라" hidden="1">{"'제10장(표)'!$A$5:$L$10"}</definedName>
    <definedName name="가노" localSheetId="23">#REF!</definedName>
    <definedName name="가노">#REF!</definedName>
    <definedName name="가도" localSheetId="23">#REF!</definedName>
    <definedName name="가도">#REF!</definedName>
    <definedName name="가도_EL2">#N/A</definedName>
    <definedName name="가도설치" localSheetId="23">#REF!</definedName>
    <definedName name="가도설치">#REF!</definedName>
    <definedName name="가도토적" localSheetId="16" hidden="1">#REF!</definedName>
    <definedName name="가도토적" localSheetId="23" hidden="1">#REF!</definedName>
    <definedName name="가도토적" localSheetId="25" hidden="1">#REF!</definedName>
    <definedName name="가도토적" hidden="1">#REF!</definedName>
    <definedName name="가동표지" localSheetId="16" hidden="1">{#N/A,#N/A,FALSE,"포장단가"}</definedName>
    <definedName name="가동표지" localSheetId="1" hidden="1">{#N/A,#N/A,FALSE,"포장단가"}</definedName>
    <definedName name="가동표지" localSheetId="10" hidden="1">{#N/A,#N/A,FALSE,"포장단가"}</definedName>
    <definedName name="가동표지" localSheetId="6" hidden="1">{#N/A,#N/A,FALSE,"포장단가"}</definedName>
    <definedName name="가동표지" localSheetId="25" hidden="1">{#N/A,#N/A,FALSE,"포장단가"}</definedName>
    <definedName name="가동표지" hidden="1">{#N/A,#N/A,FALSE,"포장단가"}</definedName>
    <definedName name="가로등점멸기" localSheetId="23">#REF!</definedName>
    <definedName name="가로등점멸기">#REF!</definedName>
    <definedName name="가마환율" localSheetId="19">#REF!</definedName>
    <definedName name="가마환율" localSheetId="20">#REF!</definedName>
    <definedName name="가마환율" localSheetId="23">#REF!</definedName>
    <definedName name="가마환율" localSheetId="1">#REF!</definedName>
    <definedName name="가마환율" localSheetId="6">#REF!</definedName>
    <definedName name="가마환율">#REF!</definedName>
    <definedName name="가배수로위치도" localSheetId="16">'&lt;단산29-35&gt;'!가배수로위치도</definedName>
    <definedName name="가배수로위치도" localSheetId="1">갑지!가배수로위치도</definedName>
    <definedName name="가배수로위치도" localSheetId="10">'과업대상지역 현황'!가배수로위치도</definedName>
    <definedName name="가배수로위치도" localSheetId="25">손해배상보험!가배수로위치도</definedName>
    <definedName name="가배수로위치도">[0]!가배수로위치도</definedName>
    <definedName name="가설">#N/A</definedName>
    <definedName name="가스노무할증" localSheetId="16">#REF!</definedName>
    <definedName name="가스노무할증" localSheetId="23">#REF!</definedName>
    <definedName name="가스노무할증" localSheetId="25">#REF!</definedName>
    <definedName name="가스노무할증">#REF!</definedName>
    <definedName name="가스안전기사" localSheetId="23">#REF!</definedName>
    <definedName name="가스안전기사">#REF!</definedName>
    <definedName name="가스자재할증" localSheetId="23">#REF!</definedName>
    <definedName name="가스자재할증">#REF!</definedName>
    <definedName name="가시나무H4.5" localSheetId="23">#REF!</definedName>
    <definedName name="가시나무H4.5">#REF!</definedName>
    <definedName name="가시나무R4" localSheetId="23">#REF!</definedName>
    <definedName name="가시나무R4">#REF!</definedName>
    <definedName name="가시나무R5" localSheetId="23">#REF!</definedName>
    <definedName name="가시나무R5">#REF!</definedName>
    <definedName name="가시나무R6" localSheetId="23">#REF!</definedName>
    <definedName name="가시나무R6">#REF!</definedName>
    <definedName name="가시나무R8" localSheetId="23">#REF!</definedName>
    <definedName name="가시나무R8">#REF!</definedName>
    <definedName name="가시설" localSheetId="16">#REF!</definedName>
    <definedName name="가시설" localSheetId="23">#REF!</definedName>
    <definedName name="가시설" localSheetId="25">#REF!</definedName>
    <definedName name="가시설">#REF!</definedName>
    <definedName name="가식장">#N/A</definedName>
    <definedName name="가아" localSheetId="16" hidden="1">#REF!</definedName>
    <definedName name="가아" localSheetId="23" hidden="1">#REF!</definedName>
    <definedName name="가아" localSheetId="25" hidden="1">#REF!</definedName>
    <definedName name="가아" hidden="1">#REF!</definedName>
    <definedName name="가이즈까향1204" localSheetId="23">#REF!</definedName>
    <definedName name="가이즈까향1204">#REF!</definedName>
    <definedName name="가이즈까향1505" localSheetId="23">#REF!</definedName>
    <definedName name="가이즈까향1505">#REF!</definedName>
    <definedName name="가이즈까향2006" localSheetId="23">#REF!</definedName>
    <definedName name="가이즈까향2006">#REF!</definedName>
    <definedName name="가이즈까향2008" localSheetId="23">#REF!</definedName>
    <definedName name="가이즈까향2008">#REF!</definedName>
    <definedName name="가이즈까향2510" localSheetId="23">#REF!</definedName>
    <definedName name="가이즈까향2510">#REF!</definedName>
    <definedName name="가중나무B10" localSheetId="23">#REF!</definedName>
    <definedName name="가중나무B10">#REF!</definedName>
    <definedName name="가중나무B4" localSheetId="23">#REF!</definedName>
    <definedName name="가중나무B4">#REF!</definedName>
    <definedName name="가중나무B5" localSheetId="23">#REF!</definedName>
    <definedName name="가중나무B5">#REF!</definedName>
    <definedName name="가중나무B6" localSheetId="23">#REF!</definedName>
    <definedName name="가중나무B6">#REF!</definedName>
    <definedName name="가중나무B8" localSheetId="23">#REF!</definedName>
    <definedName name="가중나무B8">#REF!</definedName>
    <definedName name="각" localSheetId="16" hidden="1">{#N/A,#N/A,FALSE,"부대2"}</definedName>
    <definedName name="각" localSheetId="1" hidden="1">{#N/A,#N/A,FALSE,"부대2"}</definedName>
    <definedName name="각" localSheetId="10" hidden="1">{#N/A,#N/A,FALSE,"부대2"}</definedName>
    <definedName name="각" localSheetId="25" hidden="1">{#N/A,#N/A,FALSE,"부대2"}</definedName>
    <definedName name="각" hidden="1">{#N/A,#N/A,FALSE,"부대2"}</definedName>
    <definedName name="간" localSheetId="23">#REF!</definedName>
    <definedName name="간">#REF!</definedName>
    <definedName name="간노" localSheetId="16">#REF!</definedName>
    <definedName name="간노" localSheetId="19">#REF!</definedName>
    <definedName name="간노" localSheetId="20">#REF!</definedName>
    <definedName name="간노" localSheetId="23">#REF!</definedName>
    <definedName name="간노" localSheetId="10">#REF!</definedName>
    <definedName name="간노">#REF!</definedName>
    <definedName name="간노비" localSheetId="16">#REF!</definedName>
    <definedName name="간노비" localSheetId="23">#REF!</definedName>
    <definedName name="간노비" localSheetId="25">#REF!</definedName>
    <definedName name="간노비">#REF!</definedName>
    <definedName name="간다" localSheetId="23">#REF!</definedName>
    <definedName name="간다">#REF!</definedName>
    <definedName name="간재" localSheetId="16">#REF!</definedName>
    <definedName name="간재" localSheetId="19">#REF!</definedName>
    <definedName name="간재" localSheetId="20">#REF!</definedName>
    <definedName name="간재" localSheetId="23">#REF!</definedName>
    <definedName name="간재" localSheetId="10">#REF!</definedName>
    <definedName name="간재">#REF!</definedName>
    <definedName name="간재비" localSheetId="16">#REF!</definedName>
    <definedName name="간재비" localSheetId="23">#REF!</definedName>
    <definedName name="간재비" localSheetId="25">#REF!</definedName>
    <definedName name="간재비">#REF!</definedName>
    <definedName name="간접노무비" localSheetId="19">#REF!</definedName>
    <definedName name="간접노무비" localSheetId="20">#REF!</definedName>
    <definedName name="간접노무비" localSheetId="23">#REF!</definedName>
    <definedName name="간접노무비" localSheetId="1">#REF!</definedName>
    <definedName name="간접노무비" localSheetId="6">#REF!</definedName>
    <definedName name="간접노무비">#REF!</definedName>
    <definedName name="간접노무비율">#N/A</definedName>
    <definedName name="갈매기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매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매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매기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매기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매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빌1호">#N/A</definedName>
    <definedName name="갈빌2호">#N/A</definedName>
    <definedName name="갈빌3호">#N/A</definedName>
    <definedName name="감R10" localSheetId="23">#REF!</definedName>
    <definedName name="감R10">#REF!</definedName>
    <definedName name="감R12" localSheetId="23">#REF!</definedName>
    <definedName name="감R12">#REF!</definedName>
    <definedName name="감R15" localSheetId="23">#REF!</definedName>
    <definedName name="감R15">#REF!</definedName>
    <definedName name="감R5" localSheetId="23">#REF!</definedName>
    <definedName name="감R5">#REF!</definedName>
    <definedName name="감R6" localSheetId="23">#REF!</definedName>
    <definedName name="감R6">#REF!</definedName>
    <definedName name="감R7" localSheetId="23">#REF!</definedName>
    <definedName name="감R7">#REF!</definedName>
    <definedName name="감R8" localSheetId="23">#REF!</definedName>
    <definedName name="감R8">#REF!</definedName>
    <definedName name="감나무" localSheetId="16">#REF!</definedName>
    <definedName name="감나무" localSheetId="23">#REF!</definedName>
    <definedName name="감나무" localSheetId="25">#REF!</definedName>
    <definedName name="감나무">#REF!</definedName>
    <definedName name="감나무H2.5" localSheetId="23">#REF!</definedName>
    <definedName name="감나무H2.5">#REF!</definedName>
    <definedName name="감나무H3.0" localSheetId="23">#REF!</definedName>
    <definedName name="감나무H3.0">#REF!</definedName>
    <definedName name="감독보고서" localSheetId="23">#REF!</definedName>
    <definedName name="감독보고서">#REF!</definedName>
    <definedName name="감속턱수량" localSheetId="23">#REF!</definedName>
    <definedName name="감속턱수량">#REF!</definedName>
    <definedName name="갑" localSheetId="23">#REF!</definedName>
    <definedName name="갑">#REF!</definedName>
    <definedName name="갑지" localSheetId="16">'&lt;단산29-35&gt;'!갑지</definedName>
    <definedName name="갑지" localSheetId="1">갑지!갑지</definedName>
    <definedName name="갑지" localSheetId="10">'과업대상지역 현황'!갑지</definedName>
    <definedName name="갑지" localSheetId="6">내역집계표!갑지</definedName>
    <definedName name="갑지" localSheetId="25">손해배상보험!갑지</definedName>
    <definedName name="갑지">[0]!갑지</definedName>
    <definedName name="갑지." localSheetId="16">#REF!</definedName>
    <definedName name="갑지." localSheetId="23">#REF!</definedName>
    <definedName name="갑지." localSheetId="25">#REF!</definedName>
    <definedName name="갑지.">#REF!</definedName>
    <definedName name="갑지1" localSheetId="23">#REF!</definedName>
    <definedName name="갑지1">#REF!</definedName>
    <definedName name="갑지2">#N/A</definedName>
    <definedName name="값" localSheetId="16">#REF!,#REF!,#REF!,#REF!,#REF!</definedName>
    <definedName name="값" localSheetId="23">#REF!,#REF!,#REF!,#REF!,#REF!</definedName>
    <definedName name="값" localSheetId="10">#REF!,#REF!,#REF!,#REF!,#REF!</definedName>
    <definedName name="값">#REF!,#REF!,#REF!,#REF!,#REF!</definedName>
    <definedName name="강" localSheetId="16" hidden="1">{#N/A,#N/A,FALSE,"부대2"}</definedName>
    <definedName name="강" localSheetId="1" hidden="1">{"'제10장(표)'!$A$5:$L$10"}</definedName>
    <definedName name="강" localSheetId="10" hidden="1">{#N/A,#N/A,FALSE,"부대2"}</definedName>
    <definedName name="강" localSheetId="25" hidden="1">{#N/A,#N/A,FALSE,"부대2"}</definedName>
    <definedName name="강" hidden="1">{#N/A,#N/A,FALSE,"부대2"}</definedName>
    <definedName name="강_동바리" localSheetId="23">#REF!</definedName>
    <definedName name="강_동바리">#REF!</definedName>
    <definedName name="강_비계" localSheetId="23">#REF!</definedName>
    <definedName name="강_비계">#REF!</definedName>
    <definedName name="강관말뚝공" localSheetId="16">#REF!</definedName>
    <definedName name="강관말뚝공" localSheetId="23">#REF!</definedName>
    <definedName name="강관말뚝공" localSheetId="25">#REF!</definedName>
    <definedName name="강관말뚝공">#REF!</definedName>
    <definedName name="강관파일공" localSheetId="23">#REF!</definedName>
    <definedName name="강관파일공">#REF!</definedName>
    <definedName name="강교스치로폴_채움" localSheetId="23">#REF!</definedName>
    <definedName name="강교스치로폴_채움">#REF!</definedName>
    <definedName name="강단면적" localSheetId="23">#REF!</definedName>
    <definedName name="강단면적">#REF!</definedName>
    <definedName name="강성3Span" localSheetId="23">#REF!</definedName>
    <definedName name="강성3Span">#REF!</definedName>
    <definedName name="강아지" localSheetId="23" hidden="1">#REF!</definedName>
    <definedName name="강아지" hidden="1">#REF!</definedName>
    <definedName name="강재거푸집" localSheetId="23">#REF!</definedName>
    <definedName name="강재거푸집">#REF!</definedName>
    <definedName name="강정근" localSheetId="16" hidden="1">{"'도면'!$G$62:$H$63","'도면'!$G$62:$H$63"}</definedName>
    <definedName name="강정근" localSheetId="1" hidden="1">{"'도면'!$G$62:$H$63","'도면'!$G$62:$H$63"}</definedName>
    <definedName name="강정근" localSheetId="10" hidden="1">{"'도면'!$G$62:$H$63","'도면'!$G$62:$H$63"}</definedName>
    <definedName name="강정근" localSheetId="6" hidden="1">{"'도면'!$G$62:$H$63","'도면'!$G$62:$H$63"}</definedName>
    <definedName name="강정근" localSheetId="25" hidden="1">{"'도면'!$G$62:$H$63","'도면'!$G$62:$H$63"}</definedName>
    <definedName name="강정근" hidden="1">{"'도면'!$G$62:$H$63","'도면'!$G$62:$H$63"}</definedName>
    <definedName name="강탄성계수" localSheetId="23">#REF!</definedName>
    <definedName name="강탄성계수">#REF!</definedName>
    <definedName name="개나리" localSheetId="23">#REF!</definedName>
    <definedName name="개나리">#REF!</definedName>
    <definedName name="개나리12" localSheetId="23">#REF!</definedName>
    <definedName name="개나리12">#REF!</definedName>
    <definedName name="개나리3" localSheetId="23">#REF!</definedName>
    <definedName name="개나리3">#REF!</definedName>
    <definedName name="개나리5" localSheetId="23">#REF!</definedName>
    <definedName name="개나리5">#REF!</definedName>
    <definedName name="개나리7" localSheetId="23">#REF!</definedName>
    <definedName name="개나리7">#REF!</definedName>
    <definedName name="개나리9" localSheetId="23">#REF!</definedName>
    <definedName name="개나리9">#REF!</definedName>
    <definedName name="개발공정" localSheetId="16">#REF!</definedName>
    <definedName name="개발공정" localSheetId="23">#REF!</definedName>
    <definedName name="개발공정" localSheetId="10">#REF!</definedName>
    <definedName name="개발공정">#REF!</definedName>
    <definedName name="개발공정1" localSheetId="16">#REF!</definedName>
    <definedName name="개발공정1" localSheetId="23">#REF!</definedName>
    <definedName name="개발공정1" localSheetId="10">#REF!</definedName>
    <definedName name="개발공정1">#REF!</definedName>
    <definedName name="개발비산출근거" localSheetId="19">#REF!</definedName>
    <definedName name="개발비산출근거" localSheetId="20">#REF!</definedName>
    <definedName name="개발비산출근거" localSheetId="23">#REF!</definedName>
    <definedName name="개발비산출근거" localSheetId="1">#REF!</definedName>
    <definedName name="개발비산출근거" localSheetId="6">#REF!</definedName>
    <definedName name="개발비산출근거">#REF!</definedName>
    <definedName name="개발언어" localSheetId="23">#REF!</definedName>
    <definedName name="개발언어">#REF!</definedName>
    <definedName name="개발언어보정계수" localSheetId="23">#REF!</definedName>
    <definedName name="개발언어보정계수">#REF!</definedName>
    <definedName name="개산분">#N/A</definedName>
    <definedName name="개소LIST" localSheetId="23">#REF!</definedName>
    <definedName name="개소LIST">#REF!</definedName>
    <definedName name="개쉬땅1204" localSheetId="23">#REF!</definedName>
    <definedName name="개쉬땅1204">#REF!</definedName>
    <definedName name="개쉬땅1506" localSheetId="23">#REF!</definedName>
    <definedName name="개쉬땅1506">#REF!</definedName>
    <definedName name="개요파악" localSheetId="23">#REF!</definedName>
    <definedName name="개요파악" localSheetId="1">#REF!</definedName>
    <definedName name="개요파악" localSheetId="10">#REF!</definedName>
    <definedName name="개요파악" localSheetId="6">#REF!</definedName>
    <definedName name="개요파악">#REF!</definedName>
    <definedName name="갱부001" localSheetId="16">#REF!</definedName>
    <definedName name="갱부001" localSheetId="23">#REF!</definedName>
    <definedName name="갱부001" localSheetId="25">#REF!</definedName>
    <definedName name="갱부001">#REF!</definedName>
    <definedName name="갱부002" localSheetId="23">#REF!</definedName>
    <definedName name="갱부002">#REF!</definedName>
    <definedName name="갱부011" localSheetId="23">#REF!</definedName>
    <definedName name="갱부011">#REF!</definedName>
    <definedName name="갱부982" localSheetId="23">#REF!</definedName>
    <definedName name="갱부982">#REF!</definedName>
    <definedName name="갱부991" localSheetId="23">#REF!</definedName>
    <definedName name="갱부991">#REF!</definedName>
    <definedName name="갱부992" localSheetId="23">#REF!</definedName>
    <definedName name="갱부992">#REF!</definedName>
    <definedName name="거" localSheetId="23">#REF!</definedName>
    <definedName name="거">#REF!</definedName>
    <definedName name="거_3" localSheetId="23">#REF!</definedName>
    <definedName name="거_3">#REF!</definedName>
    <definedName name="거_4" localSheetId="16">#REF!</definedName>
    <definedName name="거_4" localSheetId="23">#REF!</definedName>
    <definedName name="거_4" localSheetId="25">#REF!</definedName>
    <definedName name="거_4">#REF!</definedName>
    <definedName name="거_44" localSheetId="23">#REF!</definedName>
    <definedName name="거_44">#REF!</definedName>
    <definedName name="거_5" localSheetId="16">#REF!</definedName>
    <definedName name="거_5" localSheetId="23">#REF!</definedName>
    <definedName name="거_5" localSheetId="25">#REF!</definedName>
    <definedName name="거_5">#REF!</definedName>
    <definedName name="거_6" localSheetId="23">#REF!</definedName>
    <definedName name="거_6">#REF!</definedName>
    <definedName name="거더폭" localSheetId="23">#REF!</definedName>
    <definedName name="거더폭">#REF!</definedName>
    <definedName name="거리1" localSheetId="23">#REF!</definedName>
    <definedName name="거리1">#REF!</definedName>
    <definedName name="거리2" localSheetId="23">#REF!</definedName>
    <definedName name="거리2">#REF!</definedName>
    <definedName name="거리3" localSheetId="23">#REF!</definedName>
    <definedName name="거리3">#REF!</definedName>
    <definedName name="거리4" localSheetId="23">#REF!</definedName>
    <definedName name="거리4">#REF!</definedName>
    <definedName name="거리5" localSheetId="23">#REF!</definedName>
    <definedName name="거리5">#REF!</definedName>
    <definedName name="거친마감" localSheetId="23">#REF!</definedName>
    <definedName name="거친마감">#REF!</definedName>
    <definedName name="거푸4재" localSheetId="23">#REF!</definedName>
    <definedName name="거푸4재">#REF!</definedName>
    <definedName name="거푸집3회" localSheetId="23">#REF!</definedName>
    <definedName name="거푸집3회">#REF!</definedName>
    <definedName name="거푸집3회.J" localSheetId="23">#REF!</definedName>
    <definedName name="거푸집3회.J">#REF!</definedName>
    <definedName name="거푸집공" localSheetId="16">#REF!</definedName>
    <definedName name="거푸집공" localSheetId="23">#REF!</definedName>
    <definedName name="거푸집공" localSheetId="25">#REF!</definedName>
    <definedName name="거푸집공">#REF!</definedName>
    <definedName name="거ㅏ" localSheetId="23" hidden="1">#REF!</definedName>
    <definedName name="거ㅏ" hidden="1">#REF!</definedName>
    <definedName name="건설기계운전기사">#N/A</definedName>
    <definedName name="건설기계운전기사001" localSheetId="23">#REF!</definedName>
    <definedName name="건설기계운전기사001">#REF!</definedName>
    <definedName name="건설기계운전기사002" localSheetId="23">#REF!</definedName>
    <definedName name="건설기계운전기사002">#REF!</definedName>
    <definedName name="건설기계운전기사011" localSheetId="23">#REF!</definedName>
    <definedName name="건설기계운전기사011">#REF!</definedName>
    <definedName name="건설기계운전기사982" localSheetId="23">#REF!</definedName>
    <definedName name="건설기계운전기사982">#REF!</definedName>
    <definedName name="건설기계운전기사991" localSheetId="23">#REF!</definedName>
    <definedName name="건설기계운전기사991">#REF!</definedName>
    <definedName name="건설기계운전기사992" localSheetId="23">#REF!</definedName>
    <definedName name="건설기계운전기사992">#REF!</definedName>
    <definedName name="건설기계운전사" localSheetId="16">#REF!</definedName>
    <definedName name="건설기계운전사" localSheetId="23">#REF!</definedName>
    <definedName name="건설기계운전사" localSheetId="1">#REF!</definedName>
    <definedName name="건설기계운전사" localSheetId="10">#REF!</definedName>
    <definedName name="건설기계운전사" localSheetId="6">#REF!</definedName>
    <definedName name="건설기계운전사">#REF!</definedName>
    <definedName name="건설기계운전조수">#N/A</definedName>
    <definedName name="건설기계운전조수001" localSheetId="16">#REF!</definedName>
    <definedName name="건설기계운전조수001" localSheetId="23">#REF!</definedName>
    <definedName name="건설기계운전조수001" localSheetId="25">#REF!</definedName>
    <definedName name="건설기계운전조수001">#REF!</definedName>
    <definedName name="건설기계운전조수002" localSheetId="16">#REF!</definedName>
    <definedName name="건설기계운전조수002" localSheetId="23">#REF!</definedName>
    <definedName name="건설기계운전조수002">#REF!</definedName>
    <definedName name="건설기계운전조수011" localSheetId="16">#REF!</definedName>
    <definedName name="건설기계운전조수011" localSheetId="23">#REF!</definedName>
    <definedName name="건설기계운전조수011">#REF!</definedName>
    <definedName name="건설기계운전조수982" localSheetId="23">#REF!</definedName>
    <definedName name="건설기계운전조수982">#REF!</definedName>
    <definedName name="건설기계운전조수991" localSheetId="23">#REF!</definedName>
    <definedName name="건설기계운전조수991">#REF!</definedName>
    <definedName name="건설기계운전조수992" localSheetId="23">#REF!</definedName>
    <definedName name="건설기계운전조수992">#REF!</definedName>
    <definedName name="건설기계조수" localSheetId="16">#REF!</definedName>
    <definedName name="건설기계조수" localSheetId="23">#REF!</definedName>
    <definedName name="건설기계조수" localSheetId="1">#REF!</definedName>
    <definedName name="건설기계조수" localSheetId="10">#REF!</definedName>
    <definedName name="건설기계조수" localSheetId="6">#REF!</definedName>
    <definedName name="건설기계조수">#REF!</definedName>
    <definedName name="건설기계조장" localSheetId="16">#REF!</definedName>
    <definedName name="건설기계조장" localSheetId="23">#REF!</definedName>
    <definedName name="건설기계조장" localSheetId="1">#REF!</definedName>
    <definedName name="건설기계조장" localSheetId="10">#REF!</definedName>
    <definedName name="건설기계조장" localSheetId="6">#REF!</definedName>
    <definedName name="건설기계조장">#REF!</definedName>
    <definedName name="건설기계조장001" localSheetId="16">#REF!</definedName>
    <definedName name="건설기계조장001" localSheetId="23">#REF!</definedName>
    <definedName name="건설기계조장001" localSheetId="25">#REF!</definedName>
    <definedName name="건설기계조장001">#REF!</definedName>
    <definedName name="건설기계조장002" localSheetId="23">#REF!</definedName>
    <definedName name="건설기계조장002">#REF!</definedName>
    <definedName name="건설기계조장011" localSheetId="23">#REF!</definedName>
    <definedName name="건설기계조장011">#REF!</definedName>
    <definedName name="건설기계조장982" localSheetId="23">#REF!</definedName>
    <definedName name="건설기계조장982">#REF!</definedName>
    <definedName name="건설기계조장991" localSheetId="23">#REF!</definedName>
    <definedName name="건설기계조장991">#REF!</definedName>
    <definedName name="건설기계조장992" localSheetId="23">#REF!</definedName>
    <definedName name="건설기계조장992">#REF!</definedName>
    <definedName name="건조수축율" localSheetId="23">#REF!</definedName>
    <definedName name="건조수축율">#REF!</definedName>
    <definedName name="건축" localSheetId="23">#REF!</definedName>
    <definedName name="건축">#REF!</definedName>
    <definedName name="건축목공001" localSheetId="23">#REF!</definedName>
    <definedName name="건축목공001">#REF!</definedName>
    <definedName name="건축목공002" localSheetId="23">#REF!</definedName>
    <definedName name="건축목공002">#REF!</definedName>
    <definedName name="건축목공011" localSheetId="23">#REF!</definedName>
    <definedName name="건축목공011">#REF!</definedName>
    <definedName name="건축목공982" localSheetId="23">#REF!</definedName>
    <definedName name="건축목공982">#REF!</definedName>
    <definedName name="건축목공991" localSheetId="23">#REF!</definedName>
    <definedName name="건축목공991">#REF!</definedName>
    <definedName name="건축목공992" localSheetId="23">#REF!</definedName>
    <definedName name="건축목공992">#REF!</definedName>
    <definedName name="건축물등기수" localSheetId="19">#REF!</definedName>
    <definedName name="건축물등기수" localSheetId="20">#REF!</definedName>
    <definedName name="건축물등기수" localSheetId="23">#REF!</definedName>
    <definedName name="건축물등기수" localSheetId="1">#REF!</definedName>
    <definedName name="건축물등기수" localSheetId="6">#REF!</definedName>
    <definedName name="건축물등기수">#REF!</definedName>
    <definedName name="건축원가" localSheetId="23" hidden="1">#REF!</definedName>
    <definedName name="건축원가" hidden="1">#REF!</definedName>
    <definedName name="검" localSheetId="19">#REF!</definedName>
    <definedName name="검" localSheetId="20">#REF!</definedName>
    <definedName name="검" localSheetId="23">#REF!</definedName>
    <definedName name="검" localSheetId="1">#REF!</definedName>
    <definedName name="검" localSheetId="6">#REF!</definedName>
    <definedName name="검">#REF!</definedName>
    <definedName name="검___조___부">#N/A</definedName>
    <definedName name="검ㄴ" localSheetId="16" hidden="1">{#N/A,#N/A,FALSE,"이정표"}</definedName>
    <definedName name="검ㄴ" localSheetId="1" hidden="1">{#N/A,#N/A,FALSE,"이정표"}</definedName>
    <definedName name="검ㄴ" localSheetId="10" hidden="1">{#N/A,#N/A,FALSE,"이정표"}</definedName>
    <definedName name="검ㄴ" localSheetId="25" hidden="1">{#N/A,#N/A,FALSE,"이정표"}</definedName>
    <definedName name="검ㄴ" hidden="1">{#N/A,#N/A,FALSE,"이정표"}</definedName>
    <definedName name="검사" localSheetId="19">#REF!</definedName>
    <definedName name="검사" localSheetId="20">#REF!</definedName>
    <definedName name="검사" localSheetId="23">#REF!</definedName>
    <definedName name="검사" localSheetId="1">#REF!</definedName>
    <definedName name="검사" localSheetId="6">#REF!</definedName>
    <definedName name="검사">#REF!</definedName>
    <definedName name="검색일자" localSheetId="23">#REF!</definedName>
    <definedName name="검색일자" localSheetId="1">#REF!</definedName>
    <definedName name="검색일자" localSheetId="6">#REF!</definedName>
    <definedName name="검색일자">#REF!</definedName>
    <definedName name="겉표지" localSheetId="23">#REF!</definedName>
    <definedName name="겉표지">#REF!</definedName>
    <definedName name="겨" localSheetId="16" hidden="1">{#N/A,#N/A,FALSE,"부대2"}</definedName>
    <definedName name="겨" localSheetId="1" hidden="1">{#N/A,#N/A,FALSE,"부대2"}</definedName>
    <definedName name="겨" localSheetId="10" hidden="1">{#N/A,#N/A,FALSE,"부대2"}</definedName>
    <definedName name="겨" localSheetId="25" hidden="1">{#N/A,#N/A,FALSE,"부대2"}</definedName>
    <definedName name="겨" hidden="1">{#N/A,#N/A,FALSE,"부대2"}</definedName>
    <definedName name="견" localSheetId="19">#REF!,#REF!</definedName>
    <definedName name="견" localSheetId="20">#REF!,#REF!</definedName>
    <definedName name="견" localSheetId="23">#REF!,#REF!</definedName>
    <definedName name="견" localSheetId="1">#REF!,#REF!</definedName>
    <definedName name="견" localSheetId="10">#REF!,#REF!</definedName>
    <definedName name="견" localSheetId="6">#REF!,#REF!</definedName>
    <definedName name="견">#REF!,#REF!</definedName>
    <definedName name="견적">#N/A</definedName>
    <definedName name="견적갑">#N/A</definedName>
    <definedName name="견적대비권" localSheetId="23">#REF!</definedName>
    <definedName name="견적대비권">#REF!</definedName>
    <definedName name="견적번호" localSheetId="19">#REF!</definedName>
    <definedName name="견적번호" localSheetId="20">#REF!</definedName>
    <definedName name="견적번호" localSheetId="23">#REF!</definedName>
    <definedName name="견적번호" localSheetId="1">#REF!</definedName>
    <definedName name="견적번호" localSheetId="10">#REF!</definedName>
    <definedName name="견적번호" localSheetId="6">#REF!</definedName>
    <definedName name="견적번호">#REF!</definedName>
    <definedName name="견적서" localSheetId="16" hidden="1">{#N/A,#N/A,TRUE,"손익보고"}</definedName>
    <definedName name="견적서" localSheetId="1" hidden="1">{#N/A,#N/A,TRUE,"손익보고"}</definedName>
    <definedName name="견적서" localSheetId="10" hidden="1">{#N/A,#N/A,TRUE,"손익보고"}</definedName>
    <definedName name="견적서" localSheetId="6" hidden="1">{#N/A,#N/A,TRUE,"손익보고"}</definedName>
    <definedName name="견적서" localSheetId="25" hidden="1">{#N/A,#N/A,TRUE,"손익보고"}</definedName>
    <definedName name="견적서" hidden="1">{#N/A,#N/A,TRUE,"손익보고"}</definedName>
    <definedName name="견적의뢰" localSheetId="16" hidden="1">{#N/A,#N/A,FALSE,"신청통보";#N/A,#N/A,FALSE,"기성확인서";#N/A,#N/A,FALSE,"기성내역서"}</definedName>
    <definedName name="견적의뢰" localSheetId="1" hidden="1">{#N/A,#N/A,FALSE,"신청통보";#N/A,#N/A,FALSE,"기성확인서";#N/A,#N/A,FALSE,"기성내역서"}</definedName>
    <definedName name="견적의뢰" localSheetId="10" hidden="1">{#N/A,#N/A,FALSE,"신청통보";#N/A,#N/A,FALSE,"기성확인서";#N/A,#N/A,FALSE,"기성내역서"}</definedName>
    <definedName name="견적의뢰" localSheetId="6" hidden="1">{#N/A,#N/A,FALSE,"신청통보";#N/A,#N/A,FALSE,"기성확인서";#N/A,#N/A,FALSE,"기성내역서"}</definedName>
    <definedName name="견적의뢰" localSheetId="25" hidden="1">{#N/A,#N/A,FALSE,"신청통보";#N/A,#N/A,FALSE,"기성확인서";#N/A,#N/A,FALSE,"기성내역서"}</definedName>
    <definedName name="견적의뢰" hidden="1">{#N/A,#N/A,FALSE,"신청통보";#N/A,#N/A,FALSE,"기성확인서";#N/A,#N/A,FALSE,"기성내역서"}</definedName>
    <definedName name="견적탱크">#N/A</definedName>
    <definedName name="견출공001" localSheetId="23">#REF!</definedName>
    <definedName name="견출공001">#REF!</definedName>
    <definedName name="견출공002" localSheetId="23">#REF!</definedName>
    <definedName name="견출공002">#REF!</definedName>
    <definedName name="견출공011" localSheetId="23">#REF!</definedName>
    <definedName name="견출공011">#REF!</definedName>
    <definedName name="견출공982" localSheetId="23">#REF!</definedName>
    <definedName name="견출공982">#REF!</definedName>
    <definedName name="견출공991" localSheetId="23">#REF!</definedName>
    <definedName name="견출공991">#REF!</definedName>
    <definedName name="견출공992" localSheetId="23">#REF!</definedName>
    <definedName name="견출공992">#REF!</definedName>
    <definedName name="겹동백1002" localSheetId="23">#REF!</definedName>
    <definedName name="겹동백1002">#REF!</definedName>
    <definedName name="겹동백1204" localSheetId="23">#REF!</definedName>
    <definedName name="겹동백1204">#REF!</definedName>
    <definedName name="겹동백1506" localSheetId="23">#REF!</definedName>
    <definedName name="겹동백1506">#REF!</definedName>
    <definedName name="겹벗R6" localSheetId="23">#REF!</definedName>
    <definedName name="겹벗R6">#REF!</definedName>
    <definedName name="겹벗R8" localSheetId="23">#REF!</definedName>
    <definedName name="겹벗R8">#REF!</definedName>
    <definedName name="겹철쭉0304" localSheetId="23">#REF!</definedName>
    <definedName name="겹철쭉0304">#REF!</definedName>
    <definedName name="겹철쭉0506" localSheetId="23">#REF!</definedName>
    <definedName name="겹철쭉0506">#REF!</definedName>
    <definedName name="겹철쭉0608" localSheetId="23">#REF!</definedName>
    <definedName name="겹철쭉0608">#REF!</definedName>
    <definedName name="겹철쭉0810" localSheetId="23">#REF!</definedName>
    <definedName name="겹철쭉0810">#REF!</definedName>
    <definedName name="겹철쭉0812" localSheetId="23">#REF!</definedName>
    <definedName name="겹철쭉0812">#REF!</definedName>
    <definedName name="경" localSheetId="16">#REF!</definedName>
    <definedName name="경" localSheetId="23">#REF!</definedName>
    <definedName name="경" localSheetId="25">#REF!</definedName>
    <definedName name="경">#REF!</definedName>
    <definedName name="경계" localSheetId="23">#REF!</definedName>
    <definedName name="경계">#REF!</definedName>
    <definedName name="경계블럭연장" localSheetId="23" hidden="1">#REF!</definedName>
    <definedName name="경계블럭연장" hidden="1">#REF!</definedName>
    <definedName name="경계석">#N/A</definedName>
    <definedName name="경비" localSheetId="23">#REF!</definedName>
    <definedName name="경비">#REF!</definedName>
    <definedName name="경비2">#N/A</definedName>
    <definedName name="경비단가" localSheetId="16">#REF!</definedName>
    <definedName name="경비단가" localSheetId="23">#REF!</definedName>
    <definedName name="경비단가" localSheetId="10">#REF!</definedName>
    <definedName name="경비단가">#REF!</definedName>
    <definedName name="경비실수량" localSheetId="16">#REF!</definedName>
    <definedName name="경비실수량" localSheetId="23">#REF!</definedName>
    <definedName name="경비실수량" localSheetId="25">#REF!</definedName>
    <definedName name="경비실수량">#REF!</definedName>
    <definedName name="경비용역" localSheetId="16" hidden="1">{"'7'!$B$15:$D$32"}</definedName>
    <definedName name="경비용역" localSheetId="1" hidden="1">{"'7'!$B$15:$D$32"}</definedName>
    <definedName name="경비용역" localSheetId="10" hidden="1">{"'7'!$B$15:$D$32"}</definedName>
    <definedName name="경비용역" localSheetId="6" hidden="1">{"'7'!$B$15:$D$32"}</definedName>
    <definedName name="경비용역" localSheetId="25" hidden="1">{"'7'!$B$15:$D$32"}</definedName>
    <definedName name="경비용역" hidden="1">{"'7'!$B$15:$D$32"}</definedName>
    <definedName name="경비율">#N/A</definedName>
    <definedName name="경비합">#N/A</definedName>
    <definedName name="경사1" localSheetId="23">#REF!</definedName>
    <definedName name="경사1">#REF!</definedName>
    <definedName name="경사2" localSheetId="23">#REF!</definedName>
    <definedName name="경사2">#REF!</definedName>
    <definedName name="경사3" localSheetId="23">#REF!</definedName>
    <definedName name="경사3">#REF!</definedName>
    <definedName name="경사4" localSheetId="23">#REF!</definedName>
    <definedName name="경사4">#REF!</definedName>
    <definedName name="경사5" localSheetId="23">#REF!</definedName>
    <definedName name="경사5">#REF!</definedName>
    <definedName name="경상비1">#N/A</definedName>
    <definedName name="경암" localSheetId="23">#REF!</definedName>
    <definedName name="경암">#REF!</definedName>
    <definedName name="경영환율" localSheetId="23">#REF!</definedName>
    <definedName name="경영환율" localSheetId="1">#REF!</definedName>
    <definedName name="경영환율" localSheetId="10">#REF!</definedName>
    <definedName name="경영환율" localSheetId="6">#REF!</definedName>
    <definedName name="경영환율">#REF!</definedName>
    <definedName name="경유" localSheetId="23">#REF!</definedName>
    <definedName name="경유" localSheetId="10">#REF!</definedName>
    <definedName name="경유">#REF!</definedName>
    <definedName name="경한" localSheetId="16" hidden="1">{#N/A,#N/A,FALSE,"표지목차"}</definedName>
    <definedName name="경한" localSheetId="1" hidden="1">{#N/A,#N/A,FALSE,"표지목차"}</definedName>
    <definedName name="경한" localSheetId="10" hidden="1">{#N/A,#N/A,FALSE,"표지목차"}</definedName>
    <definedName name="경한" localSheetId="25" hidden="1">{#N/A,#N/A,FALSE,"표지목차"}</definedName>
    <definedName name="경한" hidden="1">{#N/A,#N/A,FALSE,"표지목차"}</definedName>
    <definedName name="경한1" localSheetId="16" hidden="1">{#N/A,#N/A,FALSE,"포장2"}</definedName>
    <definedName name="경한1" localSheetId="1" hidden="1">{#N/A,#N/A,FALSE,"포장2"}</definedName>
    <definedName name="경한1" localSheetId="10" hidden="1">{#N/A,#N/A,FALSE,"포장2"}</definedName>
    <definedName name="경한1" localSheetId="25" hidden="1">{#N/A,#N/A,FALSE,"포장2"}</definedName>
    <definedName name="경한1" hidden="1">{#N/A,#N/A,FALSE,"포장2"}</definedName>
    <definedName name="경한3" localSheetId="16" hidden="1">{#N/A,#N/A,FALSE,"운반시간"}</definedName>
    <definedName name="경한3" localSheetId="1" hidden="1">{#N/A,#N/A,FALSE,"운반시간"}</definedName>
    <definedName name="경한3" localSheetId="10" hidden="1">{#N/A,#N/A,FALSE,"운반시간"}</definedName>
    <definedName name="경한3" localSheetId="25" hidden="1">{#N/A,#N/A,FALSE,"운반시간"}</definedName>
    <definedName name="경한3" hidden="1">{#N/A,#N/A,FALSE,"운반시간"}</definedName>
    <definedName name="경한4" localSheetId="16" hidden="1">{#N/A,#N/A,FALSE,"혼합골재"}</definedName>
    <definedName name="경한4" localSheetId="1" hidden="1">{#N/A,#N/A,FALSE,"혼합골재"}</definedName>
    <definedName name="경한4" localSheetId="10" hidden="1">{#N/A,#N/A,FALSE,"혼합골재"}</definedName>
    <definedName name="경한4" localSheetId="25" hidden="1">{#N/A,#N/A,FALSE,"혼합골재"}</definedName>
    <definedName name="경한4" hidden="1">{#N/A,#N/A,FALSE,"혼합골재"}</definedName>
    <definedName name="경한5" localSheetId="16" hidden="1">{#N/A,#N/A,FALSE,"2~8번"}</definedName>
    <definedName name="경한5" localSheetId="1" hidden="1">{#N/A,#N/A,FALSE,"2~8번"}</definedName>
    <definedName name="경한5" localSheetId="10" hidden="1">{#N/A,#N/A,FALSE,"2~8번"}</definedName>
    <definedName name="경한5" localSheetId="25" hidden="1">{#N/A,#N/A,FALSE,"2~8번"}</definedName>
    <definedName name="경한5" hidden="1">{#N/A,#N/A,FALSE,"2~8번"}</definedName>
    <definedName name="경한6" localSheetId="16" hidden="1">{#N/A,#N/A,FALSE,"골재소요량";#N/A,#N/A,FALSE,"골재소요량"}</definedName>
    <definedName name="경한6" localSheetId="1" hidden="1">{#N/A,#N/A,FALSE,"골재소요량";#N/A,#N/A,FALSE,"골재소요량"}</definedName>
    <definedName name="경한6" localSheetId="10" hidden="1">{#N/A,#N/A,FALSE,"골재소요량";#N/A,#N/A,FALSE,"골재소요량"}</definedName>
    <definedName name="경한6" localSheetId="25" hidden="1">{#N/A,#N/A,FALSE,"골재소요량";#N/A,#N/A,FALSE,"골재소요량"}</definedName>
    <definedName name="경한6" hidden="1">{#N/A,#N/A,FALSE,"골재소요량";#N/A,#N/A,FALSE,"골재소요량"}</definedName>
    <definedName name="경한7" localSheetId="16" hidden="1">{#N/A,#N/A,FALSE,"구조2"}</definedName>
    <definedName name="경한7" localSheetId="1" hidden="1">{#N/A,#N/A,FALSE,"구조2"}</definedName>
    <definedName name="경한7" localSheetId="10" hidden="1">{#N/A,#N/A,FALSE,"구조2"}</definedName>
    <definedName name="경한7" localSheetId="25" hidden="1">{#N/A,#N/A,FALSE,"구조2"}</definedName>
    <definedName name="경한7" hidden="1">{#N/A,#N/A,FALSE,"구조2"}</definedName>
    <definedName name="경한8" localSheetId="16" hidden="1">{#N/A,#N/A,FALSE,"단가표지"}</definedName>
    <definedName name="경한8" localSheetId="1" hidden="1">{#N/A,#N/A,FALSE,"단가표지"}</definedName>
    <definedName name="경한8" localSheetId="10" hidden="1">{#N/A,#N/A,FALSE,"단가표지"}</definedName>
    <definedName name="경한8" localSheetId="25" hidden="1">{#N/A,#N/A,FALSE,"단가표지"}</definedName>
    <definedName name="경한8" hidden="1">{#N/A,#N/A,FALSE,"단가표지"}</definedName>
    <definedName name="경한9" localSheetId="16" hidden="1">{#N/A,#N/A,FALSE,"배수1"}</definedName>
    <definedName name="경한9" localSheetId="1" hidden="1">{#N/A,#N/A,FALSE,"배수1"}</definedName>
    <definedName name="경한9" localSheetId="10" hidden="1">{#N/A,#N/A,FALSE,"배수1"}</definedName>
    <definedName name="경한9" localSheetId="25" hidden="1">{#N/A,#N/A,FALSE,"배수1"}</definedName>
    <definedName name="경한9" hidden="1">{#N/A,#N/A,FALSE,"배수1"}</definedName>
    <definedName name="계" localSheetId="23">#REF!</definedName>
    <definedName name="계" localSheetId="1">#REF!</definedName>
    <definedName name="계" localSheetId="10">#REF!</definedName>
    <definedName name="계" localSheetId="6">#REF!</definedName>
    <definedName name="계">#REF!</definedName>
    <definedName name="계___령___공">#N/A</definedName>
    <definedName name="계수" localSheetId="23">#REF!</definedName>
    <definedName name="계수">#REF!</definedName>
    <definedName name="계수B5" localSheetId="23">#REF!</definedName>
    <definedName name="계수B5">#REF!</definedName>
    <definedName name="계수B6" localSheetId="23">#REF!</definedName>
    <definedName name="계수B6">#REF!</definedName>
    <definedName name="계수B8" localSheetId="23">#REF!</definedName>
    <definedName name="계수B8">#REF!</definedName>
    <definedName name="계약공기" localSheetId="16">#REF!</definedName>
    <definedName name="계약공기" localSheetId="23">#REF!</definedName>
    <definedName name="계약공기" localSheetId="25">#REF!</definedName>
    <definedName name="계약공기">#REF!</definedName>
    <definedName name="계약금액" localSheetId="23">#REF!</definedName>
    <definedName name="계약금액">#REF!</definedName>
    <definedName name="계약내용" localSheetId="16">#REF!</definedName>
    <definedName name="계약내용" localSheetId="23">#REF!</definedName>
    <definedName name="계약내용" localSheetId="25">#REF!</definedName>
    <definedName name="계약내용">#REF!</definedName>
    <definedName name="계약년월일" localSheetId="16">#REF!</definedName>
    <definedName name="계약년월일" localSheetId="23">#REF!</definedName>
    <definedName name="계약년월일" localSheetId="25">#REF!</definedName>
    <definedName name="계약년월일">#REF!</definedName>
    <definedName name="계약보증금납부서" localSheetId="23">#REF!</definedName>
    <definedName name="계약보증금납부서">#REF!</definedName>
    <definedName name="계약서" localSheetId="23">#REF!</definedName>
    <definedName name="계약서">#REF!</definedName>
    <definedName name="계장공">62012</definedName>
    <definedName name="계장공001" localSheetId="23">#REF!</definedName>
    <definedName name="계장공001">#REF!</definedName>
    <definedName name="계장공002" localSheetId="23">#REF!</definedName>
    <definedName name="계장공002">#REF!</definedName>
    <definedName name="계장공011" localSheetId="23">#REF!</definedName>
    <definedName name="계장공011">#REF!</definedName>
    <definedName name="계장공982" localSheetId="23">#REF!</definedName>
    <definedName name="계장공982">#REF!</definedName>
    <definedName name="계장공991" localSheetId="23">#REF!</definedName>
    <definedName name="계장공991">#REF!</definedName>
    <definedName name="계장공992" localSheetId="23">#REF!</definedName>
    <definedName name="계장공992">#REF!</definedName>
    <definedName name="계획고" localSheetId="23">#REF!</definedName>
    <definedName name="계획고">#REF!</definedName>
    <definedName name="계획표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환율" localSheetId="23">#REF!</definedName>
    <definedName name="계획환율" localSheetId="1">#REF!</definedName>
    <definedName name="계획환율" localSheetId="10">#REF!</definedName>
    <definedName name="계획환율" localSheetId="6">#REF!</definedName>
    <definedName name="계획환율">#REF!</definedName>
    <definedName name="고" localSheetId="16">#REF!</definedName>
    <definedName name="고" localSheetId="23">#REF!</definedName>
    <definedName name="고" localSheetId="1">#REF!</definedName>
    <definedName name="고" localSheetId="10">#REF!</definedName>
    <definedName name="고" localSheetId="6">#REF!</definedName>
    <definedName name="고">#REF!</definedName>
    <definedName name="고2" localSheetId="16">#REF!</definedName>
    <definedName name="고2" localSheetId="23">#REF!</definedName>
    <definedName name="고2" localSheetId="1">#REF!</definedName>
    <definedName name="고2" localSheetId="10">#REF!</definedName>
    <definedName name="고2" localSheetId="6">#REF!</definedName>
    <definedName name="고2">#REF!</definedName>
    <definedName name="고강직경D13" localSheetId="16">#REF!</definedName>
    <definedName name="고강직경D13" localSheetId="23">#REF!</definedName>
    <definedName name="고강직경D13" localSheetId="25">#REF!</definedName>
    <definedName name="고강직경D13">#REF!</definedName>
    <definedName name="고강직경D16_25" localSheetId="23">#REF!</definedName>
    <definedName name="고강직경D16_25">#REF!</definedName>
    <definedName name="고강직경D29_35" localSheetId="23">#REF!</definedName>
    <definedName name="고강직경D29_35">#REF!</definedName>
    <definedName name="고광3" localSheetId="23">#REF!</definedName>
    <definedName name="고광3">#REF!</definedName>
    <definedName name="고광5" localSheetId="23">#REF!</definedName>
    <definedName name="고광5">#REF!</definedName>
    <definedName name="고급기능" localSheetId="19">#REF!</definedName>
    <definedName name="고급기능" localSheetId="20">#REF!</definedName>
    <definedName name="고급기능" localSheetId="23">#REF!</definedName>
    <definedName name="고급기능" localSheetId="1">#REF!</definedName>
    <definedName name="고급기능" localSheetId="10">#REF!</definedName>
    <definedName name="고급기능" localSheetId="6">#REF!</definedName>
    <definedName name="고급기능">#REF!</definedName>
    <definedName name="고급기술" localSheetId="16">#REF!</definedName>
    <definedName name="고급기술" localSheetId="23">#REF!</definedName>
    <definedName name="고급기술" localSheetId="10">#REF!</definedName>
    <definedName name="고급기술">#REF!</definedName>
    <definedName name="고급기술자" localSheetId="19">#REF!</definedName>
    <definedName name="고급기술자" localSheetId="20">#REF!</definedName>
    <definedName name="고급기술자" localSheetId="23">#REF!</definedName>
    <definedName name="고급기술자" localSheetId="1">#REF!</definedName>
    <definedName name="고급기술자" localSheetId="10">#REF!</definedName>
    <definedName name="고급기술자" localSheetId="6">#REF!</definedName>
    <definedName name="고급기술자">#REF!</definedName>
    <definedName name="고급기술자노무비" localSheetId="23">#REF!</definedName>
    <definedName name="고급기술자노무비">#REF!</definedName>
    <definedName name="고급단가" localSheetId="19">#REF!</definedName>
    <definedName name="고급단가" localSheetId="20">#REF!</definedName>
    <definedName name="고급단가" localSheetId="23">#REF!</definedName>
    <definedName name="고급단가" localSheetId="1">#REF!</definedName>
    <definedName name="고급단가" localSheetId="6">#REF!</definedName>
    <definedName name="고급단가">#REF!</definedName>
    <definedName name="고급도화" localSheetId="19">#REF!</definedName>
    <definedName name="고급도화" localSheetId="20">#REF!</definedName>
    <definedName name="고급도화" localSheetId="23">#REF!</definedName>
    <definedName name="고급도화" localSheetId="1">#REF!</definedName>
    <definedName name="고급도화" localSheetId="6">#REF!</definedName>
    <definedName name="고급도화">#REF!</definedName>
    <definedName name="고급선원001" localSheetId="23">#REF!</definedName>
    <definedName name="고급선원001">#REF!</definedName>
    <definedName name="고급선원002" localSheetId="23">#REF!</definedName>
    <definedName name="고급선원002">#REF!</definedName>
    <definedName name="고급선원011" localSheetId="23">#REF!</definedName>
    <definedName name="고급선원011">#REF!</definedName>
    <definedName name="고급선원982" localSheetId="23">#REF!</definedName>
    <definedName name="고급선원982">#REF!</definedName>
    <definedName name="고급선원991" localSheetId="23">#REF!</definedName>
    <definedName name="고급선원991">#REF!</definedName>
    <definedName name="고급선원992" localSheetId="23">#REF!</definedName>
    <definedName name="고급선원992">#REF!</definedName>
    <definedName name="고급엔지니어링" localSheetId="23">#REF!</definedName>
    <definedName name="고급엔지니어링" localSheetId="1">#REF!</definedName>
    <definedName name="고급엔지니어링" localSheetId="6">#REF!</definedName>
    <definedName name="고급엔지니어링">#REF!</definedName>
    <definedName name="고급여비" localSheetId="23">#REF!</definedName>
    <definedName name="고급여비" localSheetId="1">#REF!</definedName>
    <definedName name="고급여비" localSheetId="6">#REF!</definedName>
    <definedName name="고급여비">#REF!</definedName>
    <definedName name="고급원자력비파괴시험공001" localSheetId="23">#REF!</definedName>
    <definedName name="고급원자력비파괴시험공001">#REF!</definedName>
    <definedName name="고급원자력비파괴시험공002" localSheetId="23">#REF!</definedName>
    <definedName name="고급원자력비파괴시험공002">#REF!</definedName>
    <definedName name="고급원자력비파괴시험공011" localSheetId="23">#REF!</definedName>
    <definedName name="고급원자력비파괴시험공011">#REF!</definedName>
    <definedName name="고급원자력비파괴시험공982" localSheetId="23">#REF!</definedName>
    <definedName name="고급원자력비파괴시험공982">#REF!</definedName>
    <definedName name="고급원자력비파괴시험공991" localSheetId="23">#REF!</definedName>
    <definedName name="고급원자력비파괴시험공991">#REF!</definedName>
    <definedName name="고급원자력비파괴시험공992" localSheetId="23">#REF!</definedName>
    <definedName name="고급원자력비파괴시험공992">#REF!</definedName>
    <definedName name="고급전체" localSheetId="23">#REF!</definedName>
    <definedName name="고급전체" localSheetId="1">#REF!</definedName>
    <definedName name="고급전체" localSheetId="6">#REF!</definedName>
    <definedName name="고급전체">#REF!</definedName>
    <definedName name="고급지도제작" localSheetId="23">#REF!</definedName>
    <definedName name="고급지도제작" localSheetId="1">#REF!</definedName>
    <definedName name="고급지도제작" localSheetId="6">#REF!</definedName>
    <definedName name="고급지도제작">#REF!</definedName>
    <definedName name="고급측량" localSheetId="23">#REF!</definedName>
    <definedName name="고급측량" localSheetId="1">#REF!</definedName>
    <definedName name="고급측량" localSheetId="6">#REF!</definedName>
    <definedName name="고급측량">#REF!</definedName>
    <definedName name="고급항공사진" localSheetId="23">#REF!</definedName>
    <definedName name="고급항공사진" localSheetId="1">#REF!</definedName>
    <definedName name="고급항공사진" localSheetId="6">#REF!</definedName>
    <definedName name="고급항공사진">#REF!</definedName>
    <definedName name="고기" localSheetId="23">#REF!</definedName>
    <definedName name="고기" localSheetId="1">#REF!</definedName>
    <definedName name="고기" localSheetId="6">#REF!</definedName>
    <definedName name="고기">#REF!</definedName>
    <definedName name="고능" localSheetId="23">#REF!</definedName>
    <definedName name="고능" localSheetId="1">#REF!</definedName>
    <definedName name="고능" localSheetId="6">#REF!</definedName>
    <definedName name="고능">#REF!</definedName>
    <definedName name="고압복구" localSheetId="23">#REF!</definedName>
    <definedName name="고압복구">#REF!</definedName>
    <definedName name="고압블럭수량" localSheetId="16">#REF!</definedName>
    <definedName name="고압블럭수량" localSheetId="23">#REF!</definedName>
    <definedName name="고압블럭수량" localSheetId="25">#REF!</definedName>
    <definedName name="고압블럭수량">#REF!</definedName>
    <definedName name="고압케이블전공001" localSheetId="23">#REF!</definedName>
    <definedName name="고압케이블전공001">#REF!</definedName>
    <definedName name="고압케이블전공002" localSheetId="23">#REF!</definedName>
    <definedName name="고압케이블전공002">#REF!</definedName>
    <definedName name="고압케이블전공011" localSheetId="23">#REF!</definedName>
    <definedName name="고압케이블전공011">#REF!</definedName>
    <definedName name="고압케이블전공982" localSheetId="23">#REF!</definedName>
    <definedName name="고압케이블전공982">#REF!</definedName>
    <definedName name="고압케이블전공991" localSheetId="23">#REF!</definedName>
    <definedName name="고압케이블전공991">#REF!</definedName>
    <definedName name="고압케이블전공992" localSheetId="23">#REF!</definedName>
    <definedName name="고압케이블전공992">#REF!</definedName>
    <definedName name="고용">#N/A</definedName>
    <definedName name="고용보험료율">#N/A</definedName>
    <definedName name="곡관135.J" localSheetId="23">#REF!</definedName>
    <definedName name="곡관135.J">#REF!</definedName>
    <definedName name="곡관135.M" localSheetId="23">#REF!</definedName>
    <definedName name="곡관135.M">#REF!</definedName>
    <definedName name="곡관90.J" localSheetId="23">#REF!</definedName>
    <definedName name="곡관90.J">#REF!</definedName>
    <definedName name="곡관90.M" localSheetId="23">#REF!</definedName>
    <definedName name="곡관90.M">#REF!</definedName>
    <definedName name="곡동" localSheetId="16" hidden="1">{"'Firr(선)'!$AS$1:$AY$62","'Firr(사)'!$AS$1:$AY$62","'Firr(회)'!$AS$1:$AY$62","'Firr(선)'!$L$1:$V$62","'Firr(사)'!$L$1:$V$62","'Firr(회)'!$L$1:$V$62"}</definedName>
    <definedName name="곡동" localSheetId="1" hidden="1">{"'Firr(선)'!$AS$1:$AY$62","'Firr(사)'!$AS$1:$AY$62","'Firr(회)'!$AS$1:$AY$62","'Firr(선)'!$L$1:$V$62","'Firr(사)'!$L$1:$V$62","'Firr(회)'!$L$1:$V$62"}</definedName>
    <definedName name="곡동" localSheetId="10" hidden="1">{"'Firr(선)'!$AS$1:$AY$62","'Firr(사)'!$AS$1:$AY$62","'Firr(회)'!$AS$1:$AY$62","'Firr(선)'!$L$1:$V$62","'Firr(사)'!$L$1:$V$62","'Firr(회)'!$L$1:$V$62"}</definedName>
    <definedName name="곡동" localSheetId="6" hidden="1">{"'Firr(선)'!$AS$1:$AY$62","'Firr(사)'!$AS$1:$AY$62","'Firr(회)'!$AS$1:$AY$62","'Firr(선)'!$L$1:$V$62","'Firr(사)'!$L$1:$V$62","'Firr(회)'!$L$1:$V$62"}</definedName>
    <definedName name="곡동" localSheetId="25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곤ㅇ" localSheetId="16" hidden="1">{#N/A,#N/A,FALSE,"전력간선"}</definedName>
    <definedName name="곤ㅇ" localSheetId="1" hidden="1">{#N/A,#N/A,FALSE,"전력간선"}</definedName>
    <definedName name="곤ㅇ" localSheetId="10" hidden="1">{#N/A,#N/A,FALSE,"전력간선"}</definedName>
    <definedName name="곤ㅇ" localSheetId="25" hidden="1">{#N/A,#N/A,FALSE,"전력간선"}</definedName>
    <definedName name="곤ㅇ" hidden="1">{#N/A,#N/A,FALSE,"전력간선"}</definedName>
    <definedName name="골" localSheetId="23" hidden="1">#REF!</definedName>
    <definedName name="골" hidden="1">#REF!</definedName>
    <definedName name="골재.시멘트집꼐" localSheetId="23" hidden="1">#REF!</definedName>
    <definedName name="골재.시멘트집꼐" localSheetId="1" hidden="1">#REF!</definedName>
    <definedName name="골재.시멘트집꼐" hidden="1">#REF!</definedName>
    <definedName name="골조" localSheetId="23">#REF!</definedName>
    <definedName name="골조">#REF!</definedName>
    <definedName name="곰" localSheetId="16" hidden="1">{#N/A,#N/A,FALSE,"구조1"}</definedName>
    <definedName name="곰" localSheetId="1" hidden="1">{#N/A,#N/A,FALSE,"구조1"}</definedName>
    <definedName name="곰" localSheetId="10" hidden="1">{#N/A,#N/A,FALSE,"구조1"}</definedName>
    <definedName name="곰" localSheetId="25" hidden="1">{#N/A,#N/A,FALSE,"구조1"}</definedName>
    <definedName name="곰" hidden="1">{#N/A,#N/A,FALSE,"구조1"}</definedName>
    <definedName name="곰솔2508" localSheetId="23">#REF!</definedName>
    <definedName name="곰솔2508">#REF!</definedName>
    <definedName name="곰솔3010" localSheetId="23">#REF!</definedName>
    <definedName name="곰솔3010">#REF!</definedName>
    <definedName name="곰솔H3.0xW1.0" localSheetId="16">#REF!</definedName>
    <definedName name="곰솔H3.0xW1.0" localSheetId="23">#REF!</definedName>
    <definedName name="곰솔H3.0xW1.0" localSheetId="25">#REF!</definedName>
    <definedName name="곰솔H3.0xW1.0">#REF!</definedName>
    <definedName name="곰솔H3.0xW1.2xR10" localSheetId="23">#REF!</definedName>
    <definedName name="곰솔H3.0xW1.2xR10">#REF!</definedName>
    <definedName name="곰솔H3.5xW1.5xR12" localSheetId="23">#REF!</definedName>
    <definedName name="곰솔H3.5xW1.5xR12">#REF!</definedName>
    <definedName name="곰솔R10" localSheetId="23">#REF!</definedName>
    <definedName name="곰솔R10">#REF!</definedName>
    <definedName name="곰솔R12" localSheetId="23">#REF!</definedName>
    <definedName name="곰솔R12">#REF!</definedName>
    <definedName name="곰솔R15" localSheetId="23">#REF!</definedName>
    <definedName name="곰솔R15">#REF!</definedName>
    <definedName name="곱" localSheetId="23">#REF!</definedName>
    <definedName name="곱">#REF!</definedName>
    <definedName name="공" localSheetId="16">#REF!</definedName>
    <definedName name="공" localSheetId="23">#REF!</definedName>
    <definedName name="공" localSheetId="1">#REF!</definedName>
    <definedName name="공" localSheetId="10">#REF!</definedName>
    <definedName name="공" localSheetId="6">#REF!</definedName>
    <definedName name="공">#REF!</definedName>
    <definedName name="공_____종" localSheetId="23">#REF!</definedName>
    <definedName name="공_____종">#REF!</definedName>
    <definedName name="공고공람비" localSheetId="23">#REF!</definedName>
    <definedName name="공고공람비" localSheetId="1">#REF!</definedName>
    <definedName name="공고공람비" localSheetId="6">#REF!</definedName>
    <definedName name="공고공람비">#REF!</definedName>
    <definedName name="공공계수" localSheetId="19">#REF!</definedName>
    <definedName name="공공계수" localSheetId="20">#REF!</definedName>
    <definedName name="공공계수" localSheetId="23">#REF!</definedName>
    <definedName name="공공계수" localSheetId="1">#REF!</definedName>
    <definedName name="공공계수" localSheetId="6">#REF!</definedName>
    <definedName name="공공계수">#REF!</definedName>
    <definedName name="공공시설">#N/A</definedName>
    <definedName name="공과잡비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#N/A</definedName>
    <definedName name="공구현황2" localSheetId="16">'&lt;단산29-35&gt;'!공구현황2</definedName>
    <definedName name="공구현황2" localSheetId="1">갑지!공구현황2</definedName>
    <definedName name="공구현황2" localSheetId="10">'과업대상지역 현황'!공구현황2</definedName>
    <definedName name="공구현황2" localSheetId="6">내역집계표!공구현황2</definedName>
    <definedName name="공구현황2" localSheetId="25">손해배상보험!공구현황2</definedName>
    <definedName name="공구현황2">[0]!공구현황2</definedName>
    <definedName name="공급가액" localSheetId="19">#REF!</definedName>
    <definedName name="공급가액" localSheetId="20">#REF!</definedName>
    <definedName name="공급가액" localSheetId="23">#REF!</definedName>
    <definedName name="공급가액" localSheetId="1">#REF!</definedName>
    <definedName name="공급가액" localSheetId="6">#REF!</definedName>
    <definedName name="공급가액">#REF!</definedName>
    <definedName name="공기" localSheetId="23">#REF!</definedName>
    <definedName name="공기">#REF!</definedName>
    <definedName name="공기1" localSheetId="23" hidden="1">#REF!</definedName>
    <definedName name="공기1" hidden="1">#REF!</definedName>
    <definedName name="공ㄴㅁ">#N/A</definedName>
    <definedName name="공내역">#N/A</definedName>
    <definedName name="공단" localSheetId="19">#REF!</definedName>
    <definedName name="공단" localSheetId="20">#REF!</definedName>
    <definedName name="공단" localSheetId="23">#REF!</definedName>
    <definedName name="공단" localSheetId="1">#REF!</definedName>
    <definedName name="공단" localSheetId="6">#REF!</definedName>
    <definedName name="공단">#REF!</definedName>
    <definedName name="공도구수량" localSheetId="23">#REF!</definedName>
    <definedName name="공도구수량">#REF!</definedName>
    <definedName name="공동공" localSheetId="23">#REF!</definedName>
    <definedName name="공동공">#REF!</definedName>
    <definedName name="공동구공" localSheetId="23">#REF!</definedName>
    <definedName name="공동구공">#REF!</definedName>
    <definedName name="공동구공집계표" localSheetId="23">#REF!</definedName>
    <definedName name="공동구공집계표">#REF!</definedName>
    <definedName name="공동구집계표" localSheetId="23">#REF!</definedName>
    <definedName name="공동구집계표">#REF!</definedName>
    <definedName name="공문" localSheetId="23">#REF!</definedName>
    <definedName name="공문">#REF!</definedName>
    <definedName name="공보" localSheetId="23">#REF!</definedName>
    <definedName name="공보" localSheetId="1">#REF!</definedName>
    <definedName name="공보" localSheetId="6">#REF!</definedName>
    <definedName name="공보">#REF!</definedName>
    <definedName name="공부" localSheetId="16" hidden="1">{#N/A,#N/A,TRUE,"960318-1";#N/A,#N/A,TRUE,"960318-2";#N/A,#N/A,TRUE,"960318-3"}</definedName>
    <definedName name="공부" localSheetId="1" hidden="1">{#N/A,#N/A,TRUE,"960318-1";#N/A,#N/A,TRUE,"960318-2";#N/A,#N/A,TRUE,"960318-3"}</definedName>
    <definedName name="공부" localSheetId="10" hidden="1">{#N/A,#N/A,TRUE,"960318-1";#N/A,#N/A,TRUE,"960318-2";#N/A,#N/A,TRUE,"960318-3"}</definedName>
    <definedName name="공부" localSheetId="25" hidden="1">{#N/A,#N/A,TRUE,"960318-1";#N/A,#N/A,TRUE,"960318-2";#N/A,#N/A,TRUE,"960318-3"}</definedName>
    <definedName name="공부" hidden="1">{#N/A,#N/A,TRUE,"960318-1";#N/A,#N/A,TRUE,"960318-2";#N/A,#N/A,TRUE,"960318-3"}</definedName>
    <definedName name="공사" localSheetId="16" hidden="1">{#N/A,#N/A,TRUE,"960318-1";#N/A,#N/A,TRUE,"960318-2";#N/A,#N/A,TRUE,"960318-3"}</definedName>
    <definedName name="공사" localSheetId="1" hidden="1">{#N/A,#N/A,TRUE,"960318-1";#N/A,#N/A,TRUE,"960318-2";#N/A,#N/A,TRUE,"960318-3"}</definedName>
    <definedName name="공사" localSheetId="10" hidden="1">{#N/A,#N/A,TRUE,"960318-1";#N/A,#N/A,TRUE,"960318-2";#N/A,#N/A,TRUE,"960318-3"}</definedName>
    <definedName name="공사" localSheetId="25" hidden="1">{#N/A,#N/A,TRUE,"960318-1";#N/A,#N/A,TRUE,"960318-2";#N/A,#N/A,TRUE,"960318-3"}</definedName>
    <definedName name="공사" hidden="1">{#N/A,#N/A,TRUE,"960318-1";#N/A,#N/A,TRUE,"960318-2";#N/A,#N/A,TRUE,"960318-3"}</definedName>
    <definedName name="공사감리율">#N/A</definedName>
    <definedName name="공사개요1">#N/A</definedName>
    <definedName name="공사개요2">#N/A</definedName>
    <definedName name="공사개요3">#N/A</definedName>
    <definedName name="공사개요4">#N/A</definedName>
    <definedName name="공사계획" localSheetId="16">#REF!</definedName>
    <definedName name="공사계획" localSheetId="23">#REF!</definedName>
    <definedName name="공사계획" localSheetId="10">#REF!</definedName>
    <definedName name="공사계획">#REF!</definedName>
    <definedName name="공사공정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표" localSheetId="23">#REF!</definedName>
    <definedName name="공사공정표">#REF!</definedName>
    <definedName name="공사금액">#N/A</definedName>
    <definedName name="공사명" localSheetId="23">#REF!</definedName>
    <definedName name="공사명">#REF!</definedName>
    <definedName name="공사비" localSheetId="19">#REF!</definedName>
    <definedName name="공사비" localSheetId="20">#REF!</definedName>
    <definedName name="공사비" localSheetId="23">#REF!</definedName>
    <definedName name="공사비" localSheetId="1">#REF!</definedName>
    <definedName name="공사비" localSheetId="6">#REF!</definedName>
    <definedName name="공사비">#REF!</definedName>
    <definedName name="공사비1310" localSheetId="23">#REF!</definedName>
    <definedName name="공사비1310">#REF!</definedName>
    <definedName name="공사비1315" localSheetId="23">#REF!</definedName>
    <definedName name="공사비1315">#REF!</definedName>
    <definedName name="공사비1320" localSheetId="23">#REF!</definedName>
    <definedName name="공사비1320">#REF!</definedName>
    <definedName name="공사비135" localSheetId="23">#REF!</definedName>
    <definedName name="공사비135">#REF!</definedName>
    <definedName name="공사비2005" localSheetId="23">#REF!</definedName>
    <definedName name="공사비2005">#REF!</definedName>
    <definedName name="공사비2010" localSheetId="23">#REF!</definedName>
    <definedName name="공사비2010">#REF!</definedName>
    <definedName name="공사비2015" localSheetId="23">#REF!</definedName>
    <definedName name="공사비2015">#REF!</definedName>
    <definedName name="공사비2020" localSheetId="23">#REF!</definedName>
    <definedName name="공사비2020">#REF!</definedName>
    <definedName name="공사비2505" localSheetId="23">#REF!</definedName>
    <definedName name="공사비2505">#REF!</definedName>
    <definedName name="공사비2510" localSheetId="23">#REF!</definedName>
    <definedName name="공사비2510">#REF!</definedName>
    <definedName name="공사비2515" localSheetId="23">#REF!</definedName>
    <definedName name="공사비2515">#REF!</definedName>
    <definedName name="공사비2520" localSheetId="23">#REF!</definedName>
    <definedName name="공사비2520">#REF!</definedName>
    <definedName name="공사비집" localSheetId="23">#REF!</definedName>
    <definedName name="공사비집">#REF!</definedName>
    <definedName name="공사요청" localSheetId="16" hidden="1">{#N/A,#N/A,TRUE,"960318-1";#N/A,#N/A,TRUE,"960318-2";#N/A,#N/A,TRUE,"960318-3"}</definedName>
    <definedName name="공사요청" localSheetId="1" hidden="1">{#N/A,#N/A,TRUE,"960318-1";#N/A,#N/A,TRUE,"960318-2";#N/A,#N/A,TRUE,"960318-3"}</definedName>
    <definedName name="공사요청" localSheetId="10" hidden="1">{#N/A,#N/A,TRUE,"960318-1";#N/A,#N/A,TRUE,"960318-2";#N/A,#N/A,TRUE,"960318-3"}</definedName>
    <definedName name="공사요청" localSheetId="25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localSheetId="16" hidden="1">{#N/A,#N/A,FALSE,"제목"}</definedName>
    <definedName name="공사요청2" localSheetId="1" hidden="1">{#N/A,#N/A,FALSE,"제목"}</definedName>
    <definedName name="공사요청2" localSheetId="10" hidden="1">{#N/A,#N/A,FALSE,"제목"}</definedName>
    <definedName name="공사요청2" localSheetId="25" hidden="1">{#N/A,#N/A,FALSE,"제목"}</definedName>
    <definedName name="공사요청2" hidden="1">{#N/A,#N/A,FALSE,"제목"}</definedName>
    <definedName name="공사원가" localSheetId="16">#REF!</definedName>
    <definedName name="공사원가" localSheetId="19">#REF!</definedName>
    <definedName name="공사원가" localSheetId="20">#REF!</definedName>
    <definedName name="공사원가" localSheetId="23">#REF!</definedName>
    <definedName name="공사원가" localSheetId="10">#REF!</definedName>
    <definedName name="공사원가">#REF!</definedName>
    <definedName name="공사원가명세서" localSheetId="16">#REF!</definedName>
    <definedName name="공사원가명세서" localSheetId="23">#REF!</definedName>
    <definedName name="공사원가명세서" localSheetId="25">#REF!</definedName>
    <definedName name="공사원가명세서">#REF!</definedName>
    <definedName name="공사원가명세서분석표1">#N/A</definedName>
    <definedName name="공사위치" localSheetId="16">#REF!</definedName>
    <definedName name="공사위치" localSheetId="23">#REF!</definedName>
    <definedName name="공사위치" localSheetId="25">#REF!</definedName>
    <definedName name="공사위치">#REF!</definedName>
    <definedName name="공사자재조서" localSheetId="23">#REF!</definedName>
    <definedName name="공사자재조서">#REF!</definedName>
    <definedName name="공산" localSheetId="16">#REF!</definedName>
    <definedName name="공산" localSheetId="23">#REF!</definedName>
    <definedName name="공산" localSheetId="25">#REF!</definedName>
    <definedName name="공산">#REF!</definedName>
    <definedName name="공산품" localSheetId="23">#REF!</definedName>
    <definedName name="공산품">#REF!</definedName>
    <definedName name="공수1" localSheetId="16">BLCH</definedName>
    <definedName name="공수1" localSheetId="23">BLCH</definedName>
    <definedName name="공수1" localSheetId="5">BLCH</definedName>
    <definedName name="공수1" localSheetId="8">BLCH</definedName>
    <definedName name="공수1" localSheetId="1">BLCH</definedName>
    <definedName name="공수1" localSheetId="10">BLCH</definedName>
    <definedName name="공수1" localSheetId="25">BLCH</definedName>
    <definedName name="공수1" localSheetId="9">BLCH</definedName>
    <definedName name="공수1">BLCH</definedName>
    <definedName name="공원식재공" localSheetId="16">#REF!</definedName>
    <definedName name="공원식재공" localSheetId="23">#REF!</definedName>
    <definedName name="공원식재공" localSheetId="25">#REF!</definedName>
    <definedName name="공원식재공">#REF!</definedName>
    <definedName name="공전" localSheetId="19">#REF!</definedName>
    <definedName name="공전" localSheetId="20">#REF!</definedName>
    <definedName name="공전" localSheetId="23">#REF!</definedName>
    <definedName name="공전" localSheetId="1">#REF!</definedName>
    <definedName name="공전" localSheetId="6">#REF!</definedName>
    <definedName name="공전">#REF!</definedName>
    <definedName name="공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정" localSheetId="16" hidden="1">{"'별표'!$N$220"}</definedName>
    <definedName name="공정정" localSheetId="1" hidden="1">{"'별표'!$N$220"}</definedName>
    <definedName name="공정정" localSheetId="10" hidden="1">{"'별표'!$N$220"}</definedName>
    <definedName name="공정정" localSheetId="25" hidden="1">{"'별표'!$N$220"}</definedName>
    <definedName name="공정정" hidden="1">{"'별표'!$N$220"}</definedName>
    <definedName name="공정표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조" localSheetId="16">#REF!</definedName>
    <definedName name="공조" localSheetId="19">#REF!</definedName>
    <definedName name="공조" localSheetId="20">#REF!</definedName>
    <definedName name="공조" localSheetId="23">#REF!</definedName>
    <definedName name="공조" localSheetId="10">#REF!</definedName>
    <definedName name="공조">#REF!</definedName>
    <definedName name="공종">#N/A</definedName>
    <definedName name="공종별수량" localSheetId="16" hidden="1">{#N/A,#N/A,FALSE,"포장단가"}</definedName>
    <definedName name="공종별수량" localSheetId="1" hidden="1">{#N/A,#N/A,FALSE,"포장단가"}</definedName>
    <definedName name="공종별수량" localSheetId="10" hidden="1">{#N/A,#N/A,FALSE,"포장단가"}</definedName>
    <definedName name="공종별수량" localSheetId="6" hidden="1">{#N/A,#N/A,FALSE,"포장단가"}</definedName>
    <definedName name="공종별수량" localSheetId="25" hidden="1">{#N/A,#N/A,FALSE,"포장단가"}</definedName>
    <definedName name="공종별수량" hidden="1">{#N/A,#N/A,FALSE,"포장단가"}</definedName>
    <definedName name="공종분류" localSheetId="23">OFFSET(#REF!,0,0,COUNTA(#REF!),1)</definedName>
    <definedName name="공종분류">OFFSET(#REF!,0,0,COUNTA(#REF!),1)</definedName>
    <definedName name="공통가설" localSheetId="23">#REF!</definedName>
    <definedName name="공통가설">#REF!</definedName>
    <definedName name="공통운영">#N/A</definedName>
    <definedName name="공통일위" localSheetId="23">#REF!</definedName>
    <definedName name="공통일위">#REF!</definedName>
    <definedName name="곸" localSheetId="16" hidden="1">{#N/A,#N/A,FALSE,"현장 NCR 분석";#N/A,#N/A,FALSE,"현장품질감사";#N/A,#N/A,FALSE,"현장품질감사"}</definedName>
    <definedName name="곸" localSheetId="1" hidden="1">{#N/A,#N/A,FALSE,"현장 NCR 분석";#N/A,#N/A,FALSE,"현장품질감사";#N/A,#N/A,FALSE,"현장품질감사"}</definedName>
    <definedName name="곸" localSheetId="10" hidden="1">{#N/A,#N/A,FALSE,"현장 NCR 분석";#N/A,#N/A,FALSE,"현장품질감사";#N/A,#N/A,FALSE,"현장품질감사"}</definedName>
    <definedName name="곸" localSheetId="25" hidden="1">{#N/A,#N/A,FALSE,"현장 NCR 분석";#N/A,#N/A,FALSE,"현장품질감사";#N/A,#N/A,FALSE,"현장품질감사"}</definedName>
    <definedName name="곸" hidden="1">{#N/A,#N/A,FALSE,"현장 NCR 분석";#N/A,#N/A,FALSE,"현장품질감사";#N/A,#N/A,FALSE,"현장품질감사"}</definedName>
    <definedName name="과업명" localSheetId="19">#REF!</definedName>
    <definedName name="과업명" localSheetId="20">#REF!</definedName>
    <definedName name="과업명" localSheetId="23">#REF!</definedName>
    <definedName name="과업명" localSheetId="1">#REF!</definedName>
    <definedName name="과업명" localSheetId="6">#REF!</definedName>
    <definedName name="과업명">#REF!</definedName>
    <definedName name="곽동준" localSheetId="16" hidden="1">{"'Firr(선)'!$AS$1:$AY$62","'Firr(사)'!$AS$1:$AY$62","'Firr(회)'!$AS$1:$AY$62","'Firr(선)'!$L$1:$V$62","'Firr(사)'!$L$1:$V$62","'Firr(회)'!$L$1:$V$62"}</definedName>
    <definedName name="곽동준" localSheetId="1" hidden="1">{"'Firr(선)'!$AS$1:$AY$62","'Firr(사)'!$AS$1:$AY$62","'Firr(회)'!$AS$1:$AY$62","'Firr(선)'!$L$1:$V$62","'Firr(사)'!$L$1:$V$62","'Firr(회)'!$L$1:$V$62"}</definedName>
    <definedName name="곽동준" localSheetId="10" hidden="1">{"'Firr(선)'!$AS$1:$AY$62","'Firr(사)'!$AS$1:$AY$62","'Firr(회)'!$AS$1:$AY$62","'Firr(선)'!$L$1:$V$62","'Firr(사)'!$L$1:$V$62","'Firr(회)'!$L$1:$V$62"}</definedName>
    <definedName name="곽동준" localSheetId="6" hidden="1">{"'Firr(선)'!$AS$1:$AY$62","'Firr(사)'!$AS$1:$AY$62","'Firr(회)'!$AS$1:$AY$62","'Firr(선)'!$L$1:$V$62","'Firr(사)'!$L$1:$V$62","'Firr(회)'!$L$1:$V$62"}</definedName>
    <definedName name="곽동준" localSheetId="25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16" hidden="1">{"'Firr(선)'!$AS$1:$AY$62","'Firr(사)'!$AS$1:$AY$62","'Firr(회)'!$AS$1:$AY$62","'Firr(선)'!$L$1:$V$62","'Firr(사)'!$L$1:$V$62","'Firr(회)'!$L$1:$V$62"}</definedName>
    <definedName name="곽동중" localSheetId="1" hidden="1">{"'Firr(선)'!$AS$1:$AY$62","'Firr(사)'!$AS$1:$AY$62","'Firr(회)'!$AS$1:$AY$62","'Firr(선)'!$L$1:$V$62","'Firr(사)'!$L$1:$V$62","'Firr(회)'!$L$1:$V$62"}</definedName>
    <definedName name="곽동중" localSheetId="10" hidden="1">{"'Firr(선)'!$AS$1:$AY$62","'Firr(사)'!$AS$1:$AY$62","'Firr(회)'!$AS$1:$AY$62","'Firr(선)'!$L$1:$V$62","'Firr(사)'!$L$1:$V$62","'Firr(회)'!$L$1:$V$62"}</definedName>
    <definedName name="곽동중" localSheetId="6" hidden="1">{"'Firr(선)'!$AS$1:$AY$62","'Firr(사)'!$AS$1:$AY$62","'Firr(회)'!$AS$1:$AY$62","'Firr(선)'!$L$1:$V$62","'Firr(사)'!$L$1:$V$62","'Firr(회)'!$L$1:$V$62"}</definedName>
    <definedName name="곽동중" localSheetId="25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_상접" localSheetId="23">#REF!</definedName>
    <definedName name="관_상접">#REF!</definedName>
    <definedName name="관_상직" localSheetId="23">#REF!</definedName>
    <definedName name="관_상직">#REF!</definedName>
    <definedName name="관_주접" localSheetId="23">#REF!</definedName>
    <definedName name="관_주접">#REF!</definedName>
    <definedName name="관_지" localSheetId="23">#REF!</definedName>
    <definedName name="관_지">#REF!</definedName>
    <definedName name="관_직주" localSheetId="23">#REF!</definedName>
    <definedName name="관_직주">#REF!</definedName>
    <definedName name="관갉" localSheetId="19">#REF!,#REF!,#REF!</definedName>
    <definedName name="관갉" localSheetId="20">#REF!,#REF!,#REF!</definedName>
    <definedName name="관갉" localSheetId="23">#REF!,#REF!,#REF!</definedName>
    <definedName name="관갉" localSheetId="1">#REF!,#REF!,#REF!</definedName>
    <definedName name="관갉" localSheetId="10">#REF!,#REF!,#REF!</definedName>
    <definedName name="관갉" localSheetId="6">#REF!,#REF!,#REF!</definedName>
    <definedName name="관갉">#REF!,#REF!,#REF!</definedName>
    <definedName name="관경" localSheetId="19">#REF!</definedName>
    <definedName name="관경" localSheetId="20">#REF!</definedName>
    <definedName name="관경" localSheetId="23">#REF!</definedName>
    <definedName name="관경" localSheetId="1">#REF!</definedName>
    <definedName name="관경" localSheetId="6">#REF!</definedName>
    <definedName name="관경">#REF!</definedName>
    <definedName name="관금액" localSheetId="23">#REF!</definedName>
    <definedName name="관금액" localSheetId="10">#REF!</definedName>
    <definedName name="관금액">#REF!</definedName>
    <definedName name="관급" localSheetId="19">#REF!,#REF!,#REF!</definedName>
    <definedName name="관급" localSheetId="20">#REF!,#REF!,#REF!</definedName>
    <definedName name="관급" localSheetId="23">#REF!,#REF!,#REF!</definedName>
    <definedName name="관급" localSheetId="1">#REF!,#REF!,#REF!</definedName>
    <definedName name="관급" localSheetId="10">#REF!,#REF!,#REF!</definedName>
    <definedName name="관급" localSheetId="6">#REF!,#REF!,#REF!</definedName>
    <definedName name="관급">#REF!,#REF!,#REF!</definedName>
    <definedName name="관급1" localSheetId="19">#REF!,#REF!,#REF!</definedName>
    <definedName name="관급1" localSheetId="20">#REF!,#REF!,#REF!</definedName>
    <definedName name="관급1" localSheetId="23">#REF!,#REF!,#REF!</definedName>
    <definedName name="관급1" localSheetId="1">#REF!,#REF!,#REF!</definedName>
    <definedName name="관급1" localSheetId="10">#REF!,#REF!,#REF!</definedName>
    <definedName name="관급1" localSheetId="6">#REF!,#REF!,#REF!</definedName>
    <definedName name="관급1">#REF!,#REF!,#REF!</definedName>
    <definedName name="관급1310" localSheetId="23">#REF!</definedName>
    <definedName name="관급1310">#REF!</definedName>
    <definedName name="관급1315" localSheetId="23">#REF!</definedName>
    <definedName name="관급1315">#REF!</definedName>
    <definedName name="관급1320" localSheetId="23">#REF!</definedName>
    <definedName name="관급1320">#REF!</definedName>
    <definedName name="관급135" localSheetId="23">#REF!</definedName>
    <definedName name="관급135">#REF!</definedName>
    <definedName name="관급2005" localSheetId="23">#REF!</definedName>
    <definedName name="관급2005">#REF!</definedName>
    <definedName name="관급2010" localSheetId="23">#REF!</definedName>
    <definedName name="관급2010">#REF!</definedName>
    <definedName name="관급2015" localSheetId="23">#REF!</definedName>
    <definedName name="관급2015">#REF!</definedName>
    <definedName name="관급2020" localSheetId="23">#REF!</definedName>
    <definedName name="관급2020">#REF!</definedName>
    <definedName name="관급2505" localSheetId="23">#REF!</definedName>
    <definedName name="관급2505">#REF!</definedName>
    <definedName name="관급2510" localSheetId="23">#REF!</definedName>
    <definedName name="관급2510">#REF!</definedName>
    <definedName name="관급2515" localSheetId="23">#REF!</definedName>
    <definedName name="관급2515">#REF!</definedName>
    <definedName name="관급2520" localSheetId="23">#REF!</definedName>
    <definedName name="관급2520">#REF!</definedName>
    <definedName name="관급단가">#N/A</definedName>
    <definedName name="관급자재" localSheetId="19">#REF!,#REF!,#REF!</definedName>
    <definedName name="관급자재" localSheetId="20">#REF!,#REF!,#REF!</definedName>
    <definedName name="관급자재" localSheetId="23">#REF!,#REF!,#REF!</definedName>
    <definedName name="관급자재" localSheetId="1">#REF!,#REF!,#REF!</definedName>
    <definedName name="관급자재" localSheetId="6">#REF!,#REF!,#REF!</definedName>
    <definedName name="관급자재">#REF!,#REF!,#REF!</definedName>
    <definedName name="관급자재대" localSheetId="16">#REF!</definedName>
    <definedName name="관급자재대" localSheetId="23">#REF!</definedName>
    <definedName name="관급자재대" localSheetId="10">#REF!</definedName>
    <definedName name="관급자재대">#REF!</definedName>
    <definedName name="관급자재비" localSheetId="19">#REF!</definedName>
    <definedName name="관급자재비" localSheetId="20">#REF!</definedName>
    <definedName name="관급자재비" localSheetId="23">#REF!</definedName>
    <definedName name="관급자재비" localSheetId="1">#REF!</definedName>
    <definedName name="관급자재비" localSheetId="10">#REF!</definedName>
    <definedName name="관급자재비" localSheetId="6">#REF!</definedName>
    <definedName name="관급자재비">#REF!</definedName>
    <definedName name="관기초종류" localSheetId="23">#REF!</definedName>
    <definedName name="관기초종류">#REF!</definedName>
    <definedName name="관로연장거리">#N/A</definedName>
    <definedName name="관로조서" localSheetId="23">#REF!</definedName>
    <definedName name="관로조서">#REF!</definedName>
    <definedName name="관리비" localSheetId="16">#REF!</definedName>
    <definedName name="관리비" localSheetId="19">#REF!</definedName>
    <definedName name="관리비" localSheetId="20">#REF!</definedName>
    <definedName name="관리비" localSheetId="23">#REF!</definedName>
    <definedName name="관리비" localSheetId="10">#REF!</definedName>
    <definedName name="관리비">#REF!</definedName>
    <definedName name="관목" localSheetId="16">#REF!</definedName>
    <definedName name="관목" localSheetId="23">#REF!</definedName>
    <definedName name="관목" localSheetId="25">#REF!</definedName>
    <definedName name="관목">#REF!</definedName>
    <definedName name="관목계" localSheetId="23">#REF!</definedName>
    <definedName name="관목계">#REF!</definedName>
    <definedName name="관세" localSheetId="16">#REF!</definedName>
    <definedName name="관세" localSheetId="23">#REF!</definedName>
    <definedName name="관세" localSheetId="25">#REF!</definedName>
    <definedName name="관세">#REF!</definedName>
    <definedName name="관절8다" localSheetId="16">#REF!</definedName>
    <definedName name="관절8다" localSheetId="23">#REF!</definedName>
    <definedName name="관절8다" localSheetId="25">#REF!</definedName>
    <definedName name="관절8다">#REF!</definedName>
    <definedName name="관정지반고">#N/A</definedName>
    <definedName name="관제원" localSheetId="16">#REF!</definedName>
    <definedName name="관제원" localSheetId="23">#REF!</definedName>
    <definedName name="관제원" localSheetId="25">#REF!</definedName>
    <definedName name="관제원">#REF!</definedName>
    <definedName name="관지수판" localSheetId="23">#REF!</definedName>
    <definedName name="관지수판">#REF!</definedName>
    <definedName name="관치수" localSheetId="23">#REF!</definedName>
    <definedName name="관치수">#REF!</definedName>
    <definedName name="관할증" localSheetId="16">#REF!</definedName>
    <definedName name="관할증" localSheetId="23">#REF!</definedName>
    <definedName name="관할증" localSheetId="25">#REF!</definedName>
    <definedName name="관할증">#REF!</definedName>
    <definedName name="광나무1003" localSheetId="23">#REF!</definedName>
    <definedName name="광나무1003">#REF!</definedName>
    <definedName name="광나무1203" localSheetId="23">#REF!</definedName>
    <definedName name="광나무1203">#REF!</definedName>
    <definedName name="광나무1506" localSheetId="23">#REF!</definedName>
    <definedName name="광나무1506">#REF!</definedName>
    <definedName name="광산" localSheetId="16">#REF!</definedName>
    <definedName name="광산" localSheetId="23">#REF!</definedName>
    <definedName name="광산" localSheetId="25">#REF!</definedName>
    <definedName name="광산">#REF!</definedName>
    <definedName name="광산품" localSheetId="23">#REF!</definedName>
    <definedName name="광산품">#REF!</definedName>
    <definedName name="광케이블구성상세도" localSheetId="16">BlankMacro1</definedName>
    <definedName name="광케이블구성상세도" localSheetId="19">BlankMacro1</definedName>
    <definedName name="광케이블구성상세도" localSheetId="20">BlankMacro1</definedName>
    <definedName name="광케이블구성상세도" localSheetId="23">BlankMacro1</definedName>
    <definedName name="광케이블구성상세도" localSheetId="5">BlankMacro1</definedName>
    <definedName name="광케이블구성상세도" localSheetId="8">BlankMacro1</definedName>
    <definedName name="광케이블구성상세도" localSheetId="1">BlankMacro1</definedName>
    <definedName name="광케이블구성상세도" localSheetId="10">BlankMacro1</definedName>
    <definedName name="광케이블구성상세도" localSheetId="6">BlankMacro1</definedName>
    <definedName name="광케이블구성상세도" localSheetId="25">BlankMacro1</definedName>
    <definedName name="광케이블구성상세도" localSheetId="9">BlankMacro1</definedName>
    <definedName name="광케이블구성상세도">BlankMacro1</definedName>
    <definedName name="광케이블설치사001" localSheetId="16">#REF!</definedName>
    <definedName name="광케이블설치사001" localSheetId="23">#REF!</definedName>
    <definedName name="광케이블설치사001" localSheetId="25">#REF!</definedName>
    <definedName name="광케이블설치사001">#REF!</definedName>
    <definedName name="광케이블설치사002" localSheetId="23">#REF!</definedName>
    <definedName name="광케이블설치사002">#REF!</definedName>
    <definedName name="광케이블설치사011" localSheetId="23">#REF!</definedName>
    <definedName name="광케이블설치사011">#REF!</definedName>
    <definedName name="광케이블설치사982" localSheetId="23">#REF!</definedName>
    <definedName name="광케이블설치사982">#REF!</definedName>
    <definedName name="광케이블설치사991" localSheetId="23">#REF!</definedName>
    <definedName name="광케이블설치사991">#REF!</definedName>
    <definedName name="광케이블설치사992" localSheetId="23">#REF!</definedName>
    <definedName name="광케이블설치사992">#REF!</definedName>
    <definedName name="광통신설치사001" localSheetId="23">#REF!</definedName>
    <definedName name="광통신설치사001">#REF!</definedName>
    <definedName name="광통신설치사002" localSheetId="23">#REF!</definedName>
    <definedName name="광통신설치사002">#REF!</definedName>
    <definedName name="광통신설치사011" localSheetId="23">#REF!</definedName>
    <definedName name="광통신설치사011">#REF!</definedName>
    <definedName name="광통신설치사982" localSheetId="23">#REF!</definedName>
    <definedName name="광통신설치사982">#REF!</definedName>
    <definedName name="광통신설치사991" localSheetId="23">#REF!</definedName>
    <definedName name="광통신설치사991">#REF!</definedName>
    <definedName name="광통신설치사992" localSheetId="23">#REF!</definedName>
    <definedName name="광통신설치사992">#REF!</definedName>
    <definedName name="광편백0405" localSheetId="23">#REF!</definedName>
    <definedName name="광편백0405">#REF!</definedName>
    <definedName name="광편백0507" localSheetId="23">#REF!</definedName>
    <definedName name="광편백0507">#REF!</definedName>
    <definedName name="광편백0509" localSheetId="23">#REF!</definedName>
    <definedName name="광편백0509">#REF!</definedName>
    <definedName name="교" localSheetId="16" hidden="1">{#N/A,#N/A,FALSE,"현장 NCR 분석";#N/A,#N/A,FALSE,"현장품질감사";#N/A,#N/A,FALSE,"현장품질감사"}</definedName>
    <definedName name="교" localSheetId="1" hidden="1">{#N/A,#N/A,FALSE,"현장 NCR 분석";#N/A,#N/A,FALSE,"현장품질감사";#N/A,#N/A,FALSE,"현장품질감사"}</definedName>
    <definedName name="교" localSheetId="10" hidden="1">{#N/A,#N/A,FALSE,"현장 NCR 분석";#N/A,#N/A,FALSE,"현장품질감사";#N/A,#N/A,FALSE,"현장품질감사"}</definedName>
    <definedName name="교" localSheetId="25" hidden="1">{#N/A,#N/A,FALSE,"현장 NCR 분석";#N/A,#N/A,FALSE,"현장품질감사";#N/A,#N/A,FALSE,"현장품질감사"}</definedName>
    <definedName name="교" hidden="1">{#N/A,#N/A,FALSE,"현장 NCR 분석";#N/A,#N/A,FALSE,"현장품질감사";#N/A,#N/A,FALSE,"현장품질감사"}</definedName>
    <definedName name="교각1" localSheetId="23">#REF!</definedName>
    <definedName name="교각1">#REF!</definedName>
    <definedName name="교각2" localSheetId="23">#REF!</definedName>
    <definedName name="교각2">#REF!</definedName>
    <definedName name="교각3" localSheetId="23">#REF!</definedName>
    <definedName name="교각3">#REF!</definedName>
    <definedName name="교대" localSheetId="23">#REF!</definedName>
    <definedName name="교대">#REF!</definedName>
    <definedName name="교대2" localSheetId="23">#REF!</definedName>
    <definedName name="교대2">#REF!</definedName>
    <definedName name="교대보호블럭_설치" localSheetId="16">#REF!</definedName>
    <definedName name="교대보호블럭_설치" localSheetId="23">#REF!</definedName>
    <definedName name="교대보호블럭_설치" localSheetId="25">#REF!</definedName>
    <definedName name="교대보호블럭_설치">#REF!</definedName>
    <definedName name="교대접합공" localSheetId="23">#REF!</definedName>
    <definedName name="교대접합공">#REF!</definedName>
    <definedName name="교량공" localSheetId="23">#REF!</definedName>
    <definedName name="교량공">#REF!</definedName>
    <definedName name="교량배수시설공" localSheetId="23">#REF!</definedName>
    <definedName name="교량배수시설공">#REF!</definedName>
    <definedName name="교면방수" localSheetId="23">#REF!</definedName>
    <definedName name="교면방수">#REF!</definedName>
    <definedName name="교명판및설명판" localSheetId="23">#REF!</definedName>
    <definedName name="교명판및설명판">#REF!</definedName>
    <definedName name="교목계" localSheetId="23">#REF!</definedName>
    <definedName name="교목계">#REF!</definedName>
    <definedName name="교외지" localSheetId="16">#REF!</definedName>
    <definedName name="교외지" localSheetId="19">#REF!</definedName>
    <definedName name="교외지" localSheetId="20">#REF!</definedName>
    <definedName name="교외지" localSheetId="23">#REF!</definedName>
    <definedName name="교외지" localSheetId="1">#REF!</definedName>
    <definedName name="교외지" localSheetId="10">#REF!</definedName>
    <definedName name="교외지" localSheetId="6">#REF!</definedName>
    <definedName name="교외지">#REF!</definedName>
    <definedName name="교외지비율" localSheetId="19">#REF!</definedName>
    <definedName name="교외지비율" localSheetId="20">#REF!</definedName>
    <definedName name="교외지비율" localSheetId="23">#REF!</definedName>
    <definedName name="교외지비율" localSheetId="1">#REF!</definedName>
    <definedName name="교외지비율" localSheetId="10">#REF!</definedName>
    <definedName name="교외지비율" localSheetId="6">#REF!</definedName>
    <definedName name="교외지비율">#REF!</definedName>
    <definedName name="교육">#N/A</definedName>
    <definedName name="교육내용">#N/A</definedName>
    <definedName name="교좌받침공" localSheetId="23">#REF!</definedName>
    <definedName name="교좌받침공">#REF!</definedName>
    <definedName name="교통" localSheetId="19">#REF!</definedName>
    <definedName name="교통" localSheetId="20">#REF!</definedName>
    <definedName name="교통" localSheetId="23">#REF!</definedName>
    <definedName name="교통" localSheetId="1">#REF!</definedName>
    <definedName name="교통" localSheetId="6">#REF!</definedName>
    <definedName name="교통">#REF!</definedName>
    <definedName name="교통영향2" localSheetId="16" hidden="1">{"'활동원단위'!$A$22:$G$26"}</definedName>
    <definedName name="교통영향2" localSheetId="1" hidden="1">{"'활동원단위'!$A$22:$G$26"}</definedName>
    <definedName name="교통영향2" localSheetId="10" hidden="1">{"'활동원단위'!$A$22:$G$26"}</definedName>
    <definedName name="교통영향2" localSheetId="6" hidden="1">{"'활동원단위'!$A$22:$G$26"}</definedName>
    <definedName name="교통영향2" localSheetId="25" hidden="1">{"'활동원단위'!$A$22:$G$26"}</definedName>
    <definedName name="교통영향2" hidden="1">{"'활동원단위'!$A$22:$G$26"}</definedName>
    <definedName name="굡" localSheetId="16" hidden="1">{#N/A,#N/A,FALSE,"현장 NCR 분석";#N/A,#N/A,FALSE,"현장품질감사";#N/A,#N/A,FALSE,"현장품질감사"}</definedName>
    <definedName name="굡" localSheetId="1" hidden="1">{#N/A,#N/A,FALSE,"현장 NCR 분석";#N/A,#N/A,FALSE,"현장품질감사";#N/A,#N/A,FALSE,"현장품질감사"}</definedName>
    <definedName name="굡" localSheetId="10" hidden="1">{#N/A,#N/A,FALSE,"현장 NCR 분석";#N/A,#N/A,FALSE,"현장품질감사";#N/A,#N/A,FALSE,"현장품질감사"}</definedName>
    <definedName name="굡" localSheetId="25" hidden="1">{#N/A,#N/A,FALSE,"현장 NCR 분석";#N/A,#N/A,FALSE,"현장품질감사";#N/A,#N/A,FALSE,"현장품질감사"}</definedName>
    <definedName name="굡" hidden="1">{#N/A,#N/A,FALSE,"현장 NCR 분석";#N/A,#N/A,FALSE,"현장품질감사";#N/A,#N/A,FALSE,"현장품질감사"}</definedName>
    <definedName name="굥" localSheetId="16" hidden="1">{#N/A,#N/A,FALSE,"현장 NCR 분석";#N/A,#N/A,FALSE,"현장품질감사";#N/A,#N/A,FALSE,"현장품질감사"}</definedName>
    <definedName name="굥" localSheetId="1" hidden="1">{#N/A,#N/A,FALSE,"현장 NCR 분석";#N/A,#N/A,FALSE,"현장품질감사";#N/A,#N/A,FALSE,"현장품질감사"}</definedName>
    <definedName name="굥" localSheetId="10" hidden="1">{#N/A,#N/A,FALSE,"현장 NCR 분석";#N/A,#N/A,FALSE,"현장품질감사";#N/A,#N/A,FALSE,"현장품질감사"}</definedName>
    <definedName name="굥" localSheetId="25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" localSheetId="23" hidden="1">#REF!</definedName>
    <definedName name="구" localSheetId="1" hidden="1">#REF!</definedName>
    <definedName name="구" hidden="1">#REF!</definedName>
    <definedName name="구______분">#N/A</definedName>
    <definedName name="구간삽도" localSheetId="16">'&lt;단산29-35&gt;'!구간삽도</definedName>
    <definedName name="구간삽도" localSheetId="1">갑지!구간삽도</definedName>
    <definedName name="구간삽도" localSheetId="10">'과업대상지역 현황'!구간삽도</definedName>
    <definedName name="구간삽도" localSheetId="25">손해배상보험!구간삽도</definedName>
    <definedName name="구간삽도">[0]!구간삽도</definedName>
    <definedName name="구당초">#N/A</definedName>
    <definedName name="구릉지비율" localSheetId="19">#REF!</definedName>
    <definedName name="구릉지비율" localSheetId="20">#REF!</definedName>
    <definedName name="구릉지비율" localSheetId="23">#REF!</definedName>
    <definedName name="구릉지비율" localSheetId="1">#REF!</definedName>
    <definedName name="구릉지비율" localSheetId="10">#REF!</definedName>
    <definedName name="구릉지비율" localSheetId="6">#REF!</definedName>
    <definedName name="구릉지비율">#REF!</definedName>
    <definedName name="구변경">#N/A</definedName>
    <definedName name="구산갑지" hidden="1">#N/A</definedName>
    <definedName name="구상나무1505" localSheetId="23">#REF!</definedName>
    <definedName name="구상나무1505">#REF!</definedName>
    <definedName name="구상나무2008" localSheetId="23">#REF!</definedName>
    <definedName name="구상나무2008">#REF!</definedName>
    <definedName name="구상나무2510" localSheetId="23">#REF!</definedName>
    <definedName name="구상나무2510">#REF!</definedName>
    <definedName name="구상나무3012" localSheetId="23">#REF!</definedName>
    <definedName name="구상나무3012">#REF!</definedName>
    <definedName name="구조물공" localSheetId="16">#REF!</definedName>
    <definedName name="구조물공" localSheetId="23">#REF!</definedName>
    <definedName name="구조물공" localSheetId="25">#REF!</definedName>
    <definedName name="구조물공">#REF!</definedName>
    <definedName name="구조물집계" localSheetId="16">#REF!</definedName>
    <definedName name="구조물집계" localSheetId="23">#REF!</definedName>
    <definedName name="구조물집계" localSheetId="25">#REF!</definedName>
    <definedName name="구조물집계">#REF!</definedName>
    <definedName name="구조물집계2" localSheetId="16">#REF!</definedName>
    <definedName name="구조물집계2" localSheetId="23">#REF!</definedName>
    <definedName name="구조물집계2" localSheetId="25">#REF!</definedName>
    <definedName name="구조물집계2">#REF!</definedName>
    <definedName name="구조작업량" localSheetId="19">#REF!</definedName>
    <definedName name="구조작업량" localSheetId="20">#REF!</definedName>
    <definedName name="구조작업량" localSheetId="23">#REF!</definedName>
    <definedName name="구조작업량" localSheetId="1">#REF!</definedName>
    <definedName name="구조작업량" localSheetId="10">#REF!</definedName>
    <definedName name="구조작업량" localSheetId="6">#REF!</definedName>
    <definedName name="구조작업량">#REF!</definedName>
    <definedName name="구조지형계수" localSheetId="19">#REF!</definedName>
    <definedName name="구조지형계수" localSheetId="20">#REF!</definedName>
    <definedName name="구조지형계수" localSheetId="23">#REF!</definedName>
    <definedName name="구조지형계수" localSheetId="1">#REF!</definedName>
    <definedName name="구조지형계수" localSheetId="6">#REF!</definedName>
    <definedName name="구조지형계수">#REF!</definedName>
    <definedName name="구조화일수" localSheetId="23">#REF!</definedName>
    <definedName name="구조화일수" localSheetId="1">#REF!</definedName>
    <definedName name="구조화일수" localSheetId="6">#REF!</definedName>
    <definedName name="구조화일수">#REF!</definedName>
    <definedName name="국내장비" localSheetId="23">#REF!</definedName>
    <definedName name="국내장비">#REF!</definedName>
    <definedName name="국내장비계" localSheetId="23">#REF!</definedName>
    <definedName name="국내장비계">#REF!</definedName>
    <definedName name="군유1">#N/A</definedName>
    <definedName name="군유2">#N/A</definedName>
    <definedName name="군유3">#N/A</definedName>
    <definedName name="군유4">#N/A</definedName>
    <definedName name="군유5">#N/A</definedName>
    <definedName name="군유6">#N/A</definedName>
    <definedName name="군유7">#N/A</definedName>
    <definedName name="궁" localSheetId="16" hidden="1">{#N/A,#N/A,FALSE,"현장 NCR 분석";#N/A,#N/A,FALSE,"현장품질감사";#N/A,#N/A,FALSE,"현장품질감사"}</definedName>
    <definedName name="궁" localSheetId="1" hidden="1">{#N/A,#N/A,FALSE,"현장 NCR 분석";#N/A,#N/A,FALSE,"현장품질감사";#N/A,#N/A,FALSE,"현장품질감사"}</definedName>
    <definedName name="궁" localSheetId="10" hidden="1">{#N/A,#N/A,FALSE,"현장 NCR 분석";#N/A,#N/A,FALSE,"현장품질감사";#N/A,#N/A,FALSE,"현장품질감사"}</definedName>
    <definedName name="궁" localSheetId="25" hidden="1">{#N/A,#N/A,FALSE,"현장 NCR 분석";#N/A,#N/A,FALSE,"현장품질감사";#N/A,#N/A,FALSE,"현장품질감사"}</definedName>
    <definedName name="궁" hidden="1">{#N/A,#N/A,FALSE,"현장 NCR 분석";#N/A,#N/A,FALSE,"현장품질감사";#N/A,#N/A,FALSE,"현장품질감사"}</definedName>
    <definedName name="궤도공001" localSheetId="23">#REF!</definedName>
    <definedName name="궤도공001">#REF!</definedName>
    <definedName name="궤도공002" localSheetId="23">#REF!</definedName>
    <definedName name="궤도공002">#REF!</definedName>
    <definedName name="궤도공011" localSheetId="23">#REF!</definedName>
    <definedName name="궤도공011">#REF!</definedName>
    <definedName name="궤도공982" localSheetId="23">#REF!</definedName>
    <definedName name="궤도공982">#REF!</definedName>
    <definedName name="궤도공991" localSheetId="23">#REF!</definedName>
    <definedName name="궤도공991">#REF!</definedName>
    <definedName name="궤도공992" localSheetId="23">#REF!</definedName>
    <definedName name="궤도공992">#REF!</definedName>
    <definedName name="규" localSheetId="16" hidden="1">{#N/A,#N/A,FALSE,"전력간선"}</definedName>
    <definedName name="규" localSheetId="1" hidden="1">{#N/A,#N/A,FALSE,"전력간선"}</definedName>
    <definedName name="규" localSheetId="10" hidden="1">{#N/A,#N/A,FALSE,"전력간선"}</definedName>
    <definedName name="규" localSheetId="25" hidden="1">{#N/A,#N/A,FALSE,"전력간선"}</definedName>
    <definedName name="규" hidden="1">{#N/A,#N/A,FALSE,"전력간선"}</definedName>
    <definedName name="규격" localSheetId="23">#REF!</definedName>
    <definedName name="규격">#REF!</definedName>
    <definedName name="규모계수" localSheetId="23">#REF!</definedName>
    <definedName name="규모계수" localSheetId="1">#REF!</definedName>
    <definedName name="규모계수" localSheetId="6">#REF!</definedName>
    <definedName name="규모계수">#REF!</definedName>
    <definedName name="균" localSheetId="16" hidden="1">{#N/A,#N/A,FALSE,"현장 NCR 분석";#N/A,#N/A,FALSE,"현장품질감사";#N/A,#N/A,FALSE,"현장품질감사"}</definedName>
    <definedName name="균" localSheetId="1" hidden="1">{#N/A,#N/A,FALSE,"현장 NCR 분석";#N/A,#N/A,FALSE,"현장품질감사";#N/A,#N/A,FALSE,"현장품질감사"}</definedName>
    <definedName name="균" localSheetId="10" hidden="1">{#N/A,#N/A,FALSE,"현장 NCR 분석";#N/A,#N/A,FALSE,"현장품질감사";#N/A,#N/A,FALSE,"현장품질감사"}</definedName>
    <definedName name="균" localSheetId="25" hidden="1">{#N/A,#N/A,FALSE,"현장 NCR 분석";#N/A,#N/A,FALSE,"현장품질감사";#N/A,#N/A,FALSE,"현장품질감사"}</definedName>
    <definedName name="균" hidden="1">{#N/A,#N/A,FALSE,"현장 NCR 분석";#N/A,#N/A,FALSE,"현장품질감사";#N/A,#N/A,FALSE,"현장품질감사"}</definedName>
    <definedName name="귱" localSheetId="16" hidden="1">{#N/A,#N/A,FALSE,"현장 NCR 분석";#N/A,#N/A,FALSE,"현장품질감사";#N/A,#N/A,FALSE,"현장품질감사"}</definedName>
    <definedName name="귱" localSheetId="1" hidden="1">{#N/A,#N/A,FALSE,"현장 NCR 분석";#N/A,#N/A,FALSE,"현장품질감사";#N/A,#N/A,FALSE,"현장품질감사"}</definedName>
    <definedName name="귱" localSheetId="10" hidden="1">{#N/A,#N/A,FALSE,"현장 NCR 분석";#N/A,#N/A,FALSE,"현장품질감사";#N/A,#N/A,FALSE,"현장품질감사"}</definedName>
    <definedName name="귱" localSheetId="25" hidden="1">{#N/A,#N/A,FALSE,"현장 NCR 분석";#N/A,#N/A,FALSE,"현장품질감사";#N/A,#N/A,FALSE,"현장품질감사"}</definedName>
    <definedName name="귱" hidden="1">{#N/A,#N/A,FALSE,"현장 NCR 분석";#N/A,#N/A,FALSE,"현장품질감사";#N/A,#N/A,FALSE,"현장품질감사"}</definedName>
    <definedName name="그라스울" localSheetId="23">#REF!</definedName>
    <definedName name="그라스울">#REF!</definedName>
    <definedName name="근로자계수" localSheetId="23">#REF!</definedName>
    <definedName name="근로자계수" localSheetId="1">#REF!</definedName>
    <definedName name="근로자계수" localSheetId="6">#REF!</definedName>
    <definedName name="근로자계수">#REF!</definedName>
    <definedName name="금마타리" localSheetId="23">#REF!</definedName>
    <definedName name="금마타리">#REF!</definedName>
    <definedName name="금변금간접노무비">#N/A</definedName>
    <definedName name="금변금고용보험료" localSheetId="23">#REF!</definedName>
    <definedName name="금변금고용보험료">#REF!</definedName>
    <definedName name="금변금공급가액">#N/A</definedName>
    <definedName name="금변금공사원가">#N/A</definedName>
    <definedName name="금변금기타경비">#N/A</definedName>
    <definedName name="금변금도급액">#N/A</definedName>
    <definedName name="금변금부가가치세">#N/A</definedName>
    <definedName name="금변금산재보험료">#N/A</definedName>
    <definedName name="금변금순공사원가">#N/A</definedName>
    <definedName name="금변금안전관리비">#N/A</definedName>
    <definedName name="금변금이윤">#N/A</definedName>
    <definedName name="금변금일반관리비">#N/A</definedName>
    <definedName name="금변금폐기물처리비" localSheetId="23">#REF!</definedName>
    <definedName name="금변금폐기물처리비">#REF!</definedName>
    <definedName name="금변전간접노무비">#N/A</definedName>
    <definedName name="금변전고용보험료" localSheetId="23">#REF!</definedName>
    <definedName name="금변전고용보험료">#REF!</definedName>
    <definedName name="금변전공급가액">#N/A</definedName>
    <definedName name="금변전공사원가">#N/A</definedName>
    <definedName name="금변전기타경비">#N/A</definedName>
    <definedName name="금변전도급액">#N/A</definedName>
    <definedName name="금변전부가가치세">#N/A</definedName>
    <definedName name="금변전산재보험료">#N/A</definedName>
    <definedName name="금변전순공사원가">#N/A</definedName>
    <definedName name="금변전안전관리비">#N/A</definedName>
    <definedName name="금변전이윤">#N/A</definedName>
    <definedName name="금변전일반관리비">#N/A</definedName>
    <definedName name="금변전폐기물처리비" localSheetId="23">#REF!</definedName>
    <definedName name="금변전폐기물처리비">#REF!</definedName>
    <definedName name="금송1006" localSheetId="23">#REF!</definedName>
    <definedName name="금송1006">#REF!</definedName>
    <definedName name="금송1208" localSheetId="23">#REF!</definedName>
    <definedName name="금송1208">#REF!</definedName>
    <definedName name="금송1510" localSheetId="23">#REF!</definedName>
    <definedName name="금송1510">#REF!</definedName>
    <definedName name="금액" localSheetId="23">#REF!</definedName>
    <definedName name="금액" localSheetId="1">#REF!</definedName>
    <definedName name="금액" localSheetId="6">#REF!</definedName>
    <definedName name="금액">#REF!</definedName>
    <definedName name="금회공사원가금회">#N/A</definedName>
    <definedName name="금회공사원가기시행">#N/A</definedName>
    <definedName name="금회공사원가전체">#N/A</definedName>
    <definedName name="금회금간접노무비">#N/A</definedName>
    <definedName name="금회금고용보험료">#N/A</definedName>
    <definedName name="금회금공사원가" localSheetId="23">#REF!</definedName>
    <definedName name="금회금공사원가">#REF!</definedName>
    <definedName name="금회금기타경비">#N/A</definedName>
    <definedName name="금회금산재보험료">#N/A</definedName>
    <definedName name="금회금안전관리비">#N/A</definedName>
    <definedName name="금회금이윤">#N/A</definedName>
    <definedName name="금회금일반관리비">#N/A</definedName>
    <definedName name="금회금제이윤">#N/A</definedName>
    <definedName name="금회금폐기물처리비" localSheetId="23">#REF!</definedName>
    <definedName name="금회금폐기물처리비" localSheetId="10">#REF!</definedName>
    <definedName name="금회금폐기물처리비">#REF!</definedName>
    <definedName name="금회기공사원가" localSheetId="16">#REF!</definedName>
    <definedName name="금회기공사원가" localSheetId="23">#REF!</definedName>
    <definedName name="금회기공사원가" localSheetId="25">#REF!</definedName>
    <definedName name="금회기공사원가">#REF!</definedName>
    <definedName name="금회장공사원가" localSheetId="23">#REF!</definedName>
    <definedName name="금회장공사원가">#REF!</definedName>
    <definedName name="금회전공사원가" localSheetId="23">#REF!</definedName>
    <definedName name="금회전공사원가">#REF!</definedName>
    <definedName name="기" localSheetId="23">#REF!</definedName>
    <definedName name="기" localSheetId="1">#REF!</definedName>
    <definedName name="기" localSheetId="6">#REF!</definedName>
    <definedName name="기">#REF!</definedName>
    <definedName name="기___와___공">#N/A</definedName>
    <definedName name="기00" localSheetId="23">#REF!</definedName>
    <definedName name="기00" localSheetId="1">#REF!</definedName>
    <definedName name="기00" localSheetId="10">#REF!</definedName>
    <definedName name="기00" localSheetId="6">#REF!</definedName>
    <definedName name="기00">#REF!</definedName>
    <definedName name="기01" localSheetId="23">#REF!</definedName>
    <definedName name="기01" localSheetId="1">#REF!</definedName>
    <definedName name="기01" localSheetId="6">#REF!</definedName>
    <definedName name="기01">#REF!</definedName>
    <definedName name="기02" localSheetId="23">#REF!</definedName>
    <definedName name="기02" localSheetId="1">#REF!</definedName>
    <definedName name="기02" localSheetId="6">#REF!</definedName>
    <definedName name="기02">#REF!</definedName>
    <definedName name="기03" localSheetId="23">#REF!</definedName>
    <definedName name="기03" localSheetId="1">#REF!</definedName>
    <definedName name="기03" localSheetId="6">#REF!</definedName>
    <definedName name="기03">#REF!</definedName>
    <definedName name="기04" localSheetId="23">#REF!</definedName>
    <definedName name="기04" localSheetId="1">#REF!</definedName>
    <definedName name="기04" localSheetId="6">#REF!</definedName>
    <definedName name="기04">#REF!</definedName>
    <definedName name="기97" localSheetId="23">#REF!</definedName>
    <definedName name="기97" localSheetId="1">#REF!</definedName>
    <definedName name="기97" localSheetId="6">#REF!</definedName>
    <definedName name="기97">#REF!</definedName>
    <definedName name="기98" localSheetId="23">#REF!</definedName>
    <definedName name="기98" localSheetId="1">#REF!</definedName>
    <definedName name="기98" localSheetId="6">#REF!</definedName>
    <definedName name="기98">#REF!</definedName>
    <definedName name="기99" localSheetId="23">#REF!</definedName>
    <definedName name="기99" localSheetId="1">#REF!</definedName>
    <definedName name="기99" localSheetId="6">#REF!</definedName>
    <definedName name="기99">#REF!</definedName>
    <definedName name="기계경비" localSheetId="23">#REF!</definedName>
    <definedName name="기계경비">#REF!</definedName>
    <definedName name="기계경비산출표" localSheetId="16" hidden="1">{#N/A,#N/A,FALSE,"표지"}</definedName>
    <definedName name="기계경비산출표" localSheetId="1" hidden="1">{#N/A,#N/A,FALSE,"표지"}</definedName>
    <definedName name="기계경비산출표" localSheetId="10" hidden="1">{#N/A,#N/A,FALSE,"표지"}</definedName>
    <definedName name="기계경비산출표" localSheetId="25" hidden="1">{#N/A,#N/A,FALSE,"표지"}</definedName>
    <definedName name="기계경비산출표" hidden="1">{#N/A,#N/A,FALSE,"표지"}</definedName>
    <definedName name="기계공">49113</definedName>
    <definedName name="기계공001" localSheetId="23">#REF!</definedName>
    <definedName name="기계공001">#REF!</definedName>
    <definedName name="기계공002" localSheetId="23">#REF!</definedName>
    <definedName name="기계공002">#REF!</definedName>
    <definedName name="기계공011" localSheetId="23">#REF!</definedName>
    <definedName name="기계공011">#REF!</definedName>
    <definedName name="기계공982" localSheetId="23">#REF!</definedName>
    <definedName name="기계공982">#REF!</definedName>
    <definedName name="기계공991" localSheetId="23">#REF!</definedName>
    <definedName name="기계공991">#REF!</definedName>
    <definedName name="기계공992" localSheetId="23">#REF!</definedName>
    <definedName name="기계공992">#REF!</definedName>
    <definedName name="기계설치공">57749</definedName>
    <definedName name="기계설치공001" localSheetId="23">#REF!</definedName>
    <definedName name="기계설치공001">#REF!</definedName>
    <definedName name="기계설치공002" localSheetId="23">#REF!</definedName>
    <definedName name="기계설치공002">#REF!</definedName>
    <definedName name="기계설치공011" localSheetId="23">#REF!</definedName>
    <definedName name="기계설치공011">#REF!</definedName>
    <definedName name="기계설치공982" localSheetId="23">#REF!</definedName>
    <definedName name="기계설치공982">#REF!</definedName>
    <definedName name="기계설치공991" localSheetId="23">#REF!</definedName>
    <definedName name="기계설치공991">#REF!</definedName>
    <definedName name="기계설치공992" localSheetId="23">#REF!</definedName>
    <definedName name="기계설치공992">#REF!</definedName>
    <definedName name="기계설치공품셈" localSheetId="16">#REF!</definedName>
    <definedName name="기계설치공품셈" localSheetId="23">#REF!</definedName>
    <definedName name="기계설치공품셈" localSheetId="10">#REF!</definedName>
    <definedName name="기계설치공품셈" localSheetId="25">#REF!</definedName>
    <definedName name="기계설치공품셈">#REF!</definedName>
    <definedName name="기계운전사" localSheetId="23">#REF!</definedName>
    <definedName name="기계운전사" localSheetId="10">#REF!</definedName>
    <definedName name="기계운전사">#REF!</definedName>
    <definedName name="기관명">#N/A</definedName>
    <definedName name="기기">#N/A</definedName>
    <definedName name="기기기" localSheetId="23" hidden="1">#REF!</definedName>
    <definedName name="기기기" localSheetId="25" hidden="1">#REF!</definedName>
    <definedName name="기기기" hidden="1">#REF!</definedName>
    <definedName name="기둥높이" localSheetId="23">#REF!</definedName>
    <definedName name="기둥높이" localSheetId="25">#REF!</definedName>
    <definedName name="기둥높이">#REF!</definedName>
    <definedName name="기둥지름" localSheetId="23">#REF!</definedName>
    <definedName name="기둥지름" localSheetId="25">#REF!</definedName>
    <definedName name="기둥지름">#REF!</definedName>
    <definedName name="기록" localSheetId="23">#REF!</definedName>
    <definedName name="기록" localSheetId="1">#REF!</definedName>
    <definedName name="기록" localSheetId="6">#REF!</definedName>
    <definedName name="기록">#REF!</definedName>
    <definedName name="기상" localSheetId="23">#REF!</definedName>
    <definedName name="기상" localSheetId="1">#REF!</definedName>
    <definedName name="기상" localSheetId="10">#REF!</definedName>
    <definedName name="기상" localSheetId="6">#REF!</definedName>
    <definedName name="기상">#REF!</definedName>
    <definedName name="기성">#N/A</definedName>
    <definedName name="기성1">#N/A</definedName>
    <definedName name="기성차수" localSheetId="23">#REF!</definedName>
    <definedName name="기성차수" localSheetId="10">#REF!</definedName>
    <definedName name="기성차수">#REF!</definedName>
    <definedName name="기술3" localSheetId="16" hidden="1">{#N/A,#N/A,TRUE,"손익보고"}</definedName>
    <definedName name="기술3" localSheetId="1" hidden="1">{#N/A,#N/A,TRUE,"손익보고"}</definedName>
    <definedName name="기술3" localSheetId="10" hidden="1">{#N/A,#N/A,TRUE,"손익보고"}</definedName>
    <definedName name="기술3" localSheetId="6" hidden="1">{#N/A,#N/A,TRUE,"손익보고"}</definedName>
    <definedName name="기술3" localSheetId="25" hidden="1">{#N/A,#N/A,TRUE,"손익보고"}</definedName>
    <definedName name="기술3" hidden="1">{#N/A,#N/A,TRUE,"손익보고"}</definedName>
    <definedName name="기술료" localSheetId="19">#REF!</definedName>
    <definedName name="기술료" localSheetId="20">#REF!</definedName>
    <definedName name="기술료" localSheetId="23">#REF!</definedName>
    <definedName name="기술료" localSheetId="1">#REF!</definedName>
    <definedName name="기술료" localSheetId="10">#REF!</definedName>
    <definedName name="기술료" localSheetId="6">#REF!</definedName>
    <definedName name="기술료">#REF!</definedName>
    <definedName name="기술료율" localSheetId="23">#REF!</definedName>
    <definedName name="기술료율">#REF!</definedName>
    <definedName name="기술사" localSheetId="19">#REF!</definedName>
    <definedName name="기술사" localSheetId="20">#REF!</definedName>
    <definedName name="기술사" localSheetId="23">#REF!</definedName>
    <definedName name="기술사" localSheetId="1">#REF!</definedName>
    <definedName name="기술사" localSheetId="10">#REF!</definedName>
    <definedName name="기술사" localSheetId="6">#REF!</definedName>
    <definedName name="기술사">#REF!</definedName>
    <definedName name="기술업무" localSheetId="19">#REF!</definedName>
    <definedName name="기술업무" localSheetId="20">#REF!</definedName>
    <definedName name="기술업무" localSheetId="23">#REF!</definedName>
    <definedName name="기술업무" localSheetId="1">#REF!</definedName>
    <definedName name="기술업무" localSheetId="6">#REF!</definedName>
    <definedName name="기술업무">#REF!</definedName>
    <definedName name="기안3" localSheetId="19">#REF!</definedName>
    <definedName name="기안3" localSheetId="20">#REF!</definedName>
    <definedName name="기안3" localSheetId="23">#REF!</definedName>
    <definedName name="기안3" localSheetId="1">#REF!</definedName>
    <definedName name="기안3" localSheetId="6">#REF!</definedName>
    <definedName name="기안3">#REF!</definedName>
    <definedName name="기안갑" localSheetId="16">#REF!</definedName>
    <definedName name="기안갑" localSheetId="19">#REF!</definedName>
    <definedName name="기안갑" localSheetId="20">#REF!</definedName>
    <definedName name="기안갑" localSheetId="23">#REF!</definedName>
    <definedName name="기안갑" localSheetId="1">#REF!</definedName>
    <definedName name="기안갑" localSheetId="10">#REF!</definedName>
    <definedName name="기안갑" localSheetId="6">#REF!</definedName>
    <definedName name="기안갑">#REF!</definedName>
    <definedName name="기안용지" localSheetId="19">#REF!</definedName>
    <definedName name="기안용지" localSheetId="20">#REF!</definedName>
    <definedName name="기안용지" localSheetId="23">#REF!</definedName>
    <definedName name="기안용지" localSheetId="1">#REF!</definedName>
    <definedName name="기안용지" localSheetId="6">#REF!</definedName>
    <definedName name="기안용지">#REF!</definedName>
    <definedName name="기안을" localSheetId="16">#REF!</definedName>
    <definedName name="기안을" localSheetId="19">#REF!</definedName>
    <definedName name="기안을" localSheetId="20">#REF!</definedName>
    <definedName name="기안을" localSheetId="23">#REF!</definedName>
    <definedName name="기안을" localSheetId="1">#REF!</definedName>
    <definedName name="기안을" localSheetId="10">#REF!</definedName>
    <definedName name="기안을" localSheetId="6">#REF!</definedName>
    <definedName name="기안을">#REF!</definedName>
    <definedName name="기자재수량" localSheetId="19">#REF!</definedName>
    <definedName name="기자재수량" localSheetId="20">#REF!</definedName>
    <definedName name="기자재수량" localSheetId="23">#REF!</definedName>
    <definedName name="기자재수량" localSheetId="1">#REF!</definedName>
    <definedName name="기자재수량" localSheetId="6">#REF!</definedName>
    <definedName name="기자재수량">#REF!</definedName>
    <definedName name="기조" localSheetId="19">#REF!</definedName>
    <definedName name="기조" localSheetId="20">#REF!</definedName>
    <definedName name="기조" localSheetId="23">#REF!</definedName>
    <definedName name="기조" localSheetId="1">#REF!</definedName>
    <definedName name="기조" localSheetId="6">#REF!</definedName>
    <definedName name="기조">#REF!</definedName>
    <definedName name="기조일위대가">#N/A</definedName>
    <definedName name="기종계수" localSheetId="19">#REF!</definedName>
    <definedName name="기종계수" localSheetId="20">#REF!</definedName>
    <definedName name="기종계수" localSheetId="23">#REF!</definedName>
    <definedName name="기종계수" localSheetId="1">#REF!</definedName>
    <definedName name="기종계수" localSheetId="6">#REF!</definedName>
    <definedName name="기종계수">#REF!</definedName>
    <definedName name="기주조딕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준">#N/A</definedName>
    <definedName name="기준단가표" localSheetId="16">#REF!</definedName>
    <definedName name="기준단가표" localSheetId="23">#REF!</definedName>
    <definedName name="기준단가표" localSheetId="10">#REF!</definedName>
    <definedName name="기준단가표">#REF!</definedName>
    <definedName name="기준데이타" localSheetId="19">#REF!</definedName>
    <definedName name="기준데이타" localSheetId="20">#REF!</definedName>
    <definedName name="기준데이타" localSheetId="23">#REF!</definedName>
    <definedName name="기준데이타" localSheetId="1">#REF!</definedName>
    <definedName name="기준데이타" localSheetId="6">#REF!</definedName>
    <definedName name="기준데이타">#REF!</definedName>
    <definedName name="기초" localSheetId="23">#REF!</definedName>
    <definedName name="기초">#REF!</definedName>
    <definedName name="기초EL" localSheetId="23">#REF!</definedName>
    <definedName name="기초EL">#REF!</definedName>
    <definedName name="기초강성2" localSheetId="23">#REF!</definedName>
    <definedName name="기초강성2">#REF!</definedName>
    <definedName name="기초거푸집" localSheetId="23">#REF!</definedName>
    <definedName name="기초거푸집">#REF!</definedName>
    <definedName name="기초교직">9</definedName>
    <definedName name="기초교축">9</definedName>
    <definedName name="기초길이" localSheetId="23">#REF!</definedName>
    <definedName name="기초길이">#REF!</definedName>
    <definedName name="기초단가" localSheetId="23">#REF!</definedName>
    <definedName name="기초단가">#REF!</definedName>
    <definedName name="기초단가1" localSheetId="23">#REF!</definedName>
    <definedName name="기초단가1">#REF!</definedName>
    <definedName name="기초데이타">#N/A</definedName>
    <definedName name="기초선" localSheetId="23">#REF!</definedName>
    <definedName name="기초선" localSheetId="10">#REF!</definedName>
    <definedName name="기초선">#REF!</definedName>
    <definedName name="기초인건비" localSheetId="19">#REF!</definedName>
    <definedName name="기초인건비" localSheetId="20">#REF!</definedName>
    <definedName name="기초인건비" localSheetId="23">#REF!</definedName>
    <definedName name="기초인건비" localSheetId="1">#REF!</definedName>
    <definedName name="기초인건비" localSheetId="6">#REF!</definedName>
    <definedName name="기초인건비">#REF!</definedName>
    <definedName name="기초일위">#N/A</definedName>
    <definedName name="기초일위대가1">#N/A</definedName>
    <definedName name="기초폭300" localSheetId="23">#REF!</definedName>
    <definedName name="기초폭300">#REF!</definedName>
    <definedName name="기초폭350" localSheetId="23">#REF!</definedName>
    <definedName name="기초폭350">#REF!</definedName>
    <definedName name="기초폭교직">9</definedName>
    <definedName name="기초폭교축">9</definedName>
    <definedName name="기초피복">0.1</definedName>
    <definedName name="기타" localSheetId="19">#REF!</definedName>
    <definedName name="기타" localSheetId="20">#REF!</definedName>
    <definedName name="기타" localSheetId="23">#REF!</definedName>
    <definedName name="기타" localSheetId="1">#REF!</definedName>
    <definedName name="기타" localSheetId="6">#REF!</definedName>
    <definedName name="기타">#REF!</definedName>
    <definedName name="기타경비" localSheetId="19">#REF!</definedName>
    <definedName name="기타경비" localSheetId="20">#REF!</definedName>
    <definedName name="기타경비" localSheetId="23">#REF!</definedName>
    <definedName name="기타경비" localSheetId="1">#REF!</definedName>
    <definedName name="기타경비" localSheetId="6">#REF!</definedName>
    <definedName name="기타경비">#REF!</definedName>
    <definedName name="기타경비2" localSheetId="16" hidden="1">{#N/A,#N/A,TRUE,"토적및재료집계";#N/A,#N/A,TRUE,"토적및재료집계";#N/A,#N/A,TRUE,"단위량"}</definedName>
    <definedName name="기타경비2" localSheetId="1" hidden="1">{#N/A,#N/A,TRUE,"토적및재료집계";#N/A,#N/A,TRUE,"토적및재료집계";#N/A,#N/A,TRUE,"단위량"}</definedName>
    <definedName name="기타경비2" localSheetId="10" hidden="1">{#N/A,#N/A,TRUE,"토적및재료집계";#N/A,#N/A,TRUE,"토적및재료집계";#N/A,#N/A,TRUE,"단위량"}</definedName>
    <definedName name="기타경비2" localSheetId="6" hidden="1">{#N/A,#N/A,TRUE,"토적및재료집계";#N/A,#N/A,TRUE,"토적및재료집계";#N/A,#N/A,TRUE,"단위량"}</definedName>
    <definedName name="기타경비2" localSheetId="25" hidden="1">{#N/A,#N/A,TRUE,"토적및재료집계";#N/A,#N/A,TRUE,"토적및재료집계";#N/A,#N/A,TRUE,"단위량"}</definedName>
    <definedName name="기타경비2" hidden="1">{#N/A,#N/A,TRUE,"토적및재료집계";#N/A,#N/A,TRUE,"토적및재료집계";#N/A,#N/A,TRUE,"단위량"}</definedName>
    <definedName name="기타경비율">#N/A</definedName>
    <definedName name="긳ㄱ" localSheetId="16" hidden="1">{#N/A,#N/A,FALSE,"이정표"}</definedName>
    <definedName name="긳ㄱ" localSheetId="1" hidden="1">{#N/A,#N/A,FALSE,"이정표"}</definedName>
    <definedName name="긳ㄱ" localSheetId="10" hidden="1">{#N/A,#N/A,FALSE,"이정표"}</definedName>
    <definedName name="긳ㄱ" localSheetId="25" hidden="1">{#N/A,#N/A,FALSE,"이정표"}</definedName>
    <definedName name="긳ㄱ" hidden="1">{#N/A,#N/A,FALSE,"이정표"}</definedName>
    <definedName name="길" localSheetId="23">#REF!</definedName>
    <definedName name="길">#REF!</definedName>
    <definedName name="김" localSheetId="23" hidden="1">#REF!</definedName>
    <definedName name="김" hidden="1">#REF!</definedName>
    <definedName name="김1" localSheetId="16" hidden="1">{#N/A,#N/A,FALSE,"부대1"}</definedName>
    <definedName name="김1" localSheetId="1" hidden="1">{#N/A,#N/A,FALSE,"부대1"}</definedName>
    <definedName name="김1" localSheetId="10" hidden="1">{#N/A,#N/A,FALSE,"부대1"}</definedName>
    <definedName name="김1" localSheetId="25" hidden="1">{#N/A,#N/A,FALSE,"부대1"}</definedName>
    <definedName name="김1" hidden="1">{#N/A,#N/A,FALSE,"부대1"}</definedName>
    <definedName name="김10" localSheetId="16" hidden="1">{#N/A,#N/A,FALSE,"배수2"}</definedName>
    <definedName name="김10" localSheetId="1" hidden="1">{#N/A,#N/A,FALSE,"배수2"}</definedName>
    <definedName name="김10" localSheetId="10" hidden="1">{#N/A,#N/A,FALSE,"배수2"}</definedName>
    <definedName name="김10" localSheetId="25" hidden="1">{#N/A,#N/A,FALSE,"배수2"}</definedName>
    <definedName name="김10" hidden="1">{#N/A,#N/A,FALSE,"배수2"}</definedName>
    <definedName name="김경준" localSheetId="16" hidden="1">{#N/A,#N/A,FALSE,"2~8번"}</definedName>
    <definedName name="김경준" localSheetId="1" hidden="1">{#N/A,#N/A,FALSE,"2~8번"}</definedName>
    <definedName name="김경준" localSheetId="10" hidden="1">{#N/A,#N/A,FALSE,"2~8번"}</definedName>
    <definedName name="김경준" localSheetId="6" hidden="1">{#N/A,#N/A,FALSE,"2~8번"}</definedName>
    <definedName name="김경준" localSheetId="25" hidden="1">{#N/A,#N/A,FALSE,"2~8번"}</definedName>
    <definedName name="김경준" hidden="1">{#N/A,#N/A,FALSE,"2~8번"}</definedName>
    <definedName name="김동" localSheetId="16" hidden="1">{"'Firr(선)'!$AS$1:$AY$62","'Firr(사)'!$AS$1:$AY$62","'Firr(회)'!$AS$1:$AY$62","'Firr(선)'!$L$1:$V$62","'Firr(사)'!$L$1:$V$62","'Firr(회)'!$L$1:$V$62"}</definedName>
    <definedName name="김동" localSheetId="1" hidden="1">{"'Firr(선)'!$AS$1:$AY$62","'Firr(사)'!$AS$1:$AY$62","'Firr(회)'!$AS$1:$AY$62","'Firr(선)'!$L$1:$V$62","'Firr(사)'!$L$1:$V$62","'Firr(회)'!$L$1:$V$62"}</definedName>
    <definedName name="김동" localSheetId="10" hidden="1">{"'Firr(선)'!$AS$1:$AY$62","'Firr(사)'!$AS$1:$AY$62","'Firr(회)'!$AS$1:$AY$62","'Firr(선)'!$L$1:$V$62","'Firr(사)'!$L$1:$V$62","'Firr(회)'!$L$1:$V$62"}</definedName>
    <definedName name="김동" localSheetId="6" hidden="1">{"'Firr(선)'!$AS$1:$AY$62","'Firr(사)'!$AS$1:$AY$62","'Firr(회)'!$AS$1:$AY$62","'Firr(선)'!$L$1:$V$62","'Firr(사)'!$L$1:$V$62","'Firr(회)'!$L$1:$V$62"}</definedName>
    <definedName name="김동" localSheetId="25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16" hidden="1">{"'Firr(선)'!$AS$1:$AY$62","'Firr(사)'!$AS$1:$AY$62","'Firr(회)'!$AS$1:$AY$62","'Firr(선)'!$L$1:$V$62","'Firr(사)'!$L$1:$V$62","'Firr(회)'!$L$1:$V$62"}</definedName>
    <definedName name="김동준" localSheetId="1" hidden="1">{"'Firr(선)'!$AS$1:$AY$62","'Firr(사)'!$AS$1:$AY$62","'Firr(회)'!$AS$1:$AY$62","'Firr(선)'!$L$1:$V$62","'Firr(사)'!$L$1:$V$62","'Firr(회)'!$L$1:$V$62"}</definedName>
    <definedName name="김동준" localSheetId="10" hidden="1">{"'Firr(선)'!$AS$1:$AY$62","'Firr(사)'!$AS$1:$AY$62","'Firr(회)'!$AS$1:$AY$62","'Firr(선)'!$L$1:$V$62","'Firr(사)'!$L$1:$V$62","'Firr(회)'!$L$1:$V$62"}</definedName>
    <definedName name="김동준" localSheetId="6" hidden="1">{"'Firr(선)'!$AS$1:$AY$62","'Firr(사)'!$AS$1:$AY$62","'Firr(회)'!$AS$1:$AY$62","'Firr(선)'!$L$1:$V$62","'Firr(사)'!$L$1:$V$62","'Firr(회)'!$L$1:$V$62"}</definedName>
    <definedName name="김동준" localSheetId="25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성혁" localSheetId="16">#REF!,#REF!,#REF!,#REF!,#REF!,#REF!,#REF!,#REF!,#REF!,#REF!,#REF!,#REF!,#REF!,#REF!</definedName>
    <definedName name="김성혁" localSheetId="23">#REF!,#REF!,#REF!,#REF!,#REF!,#REF!,#REF!,#REF!,#REF!,#REF!,#REF!,#REF!,#REF!,#REF!</definedName>
    <definedName name="김성혁" localSheetId="25">#REF!,#REF!,#REF!,#REF!,#REF!,#REF!,#REF!,#REF!,#REF!,#REF!,#REF!,#REF!,#REF!,#REF!</definedName>
    <definedName name="김성혁">#REF!,#REF!,#REF!,#REF!,#REF!,#REF!,#REF!,#REF!,#REF!,#REF!,#REF!,#REF!,#REF!,#REF!</definedName>
    <definedName name="김신희" localSheetId="16" hidden="1">{"'7'!$B$15:$D$32"}</definedName>
    <definedName name="김신희" localSheetId="1" hidden="1">{"'7'!$B$15:$D$32"}</definedName>
    <definedName name="김신희" localSheetId="10" hidden="1">{"'7'!$B$15:$D$32"}</definedName>
    <definedName name="김신희" localSheetId="6" hidden="1">{"'7'!$B$15:$D$32"}</definedName>
    <definedName name="김신희" localSheetId="25" hidden="1">{"'7'!$B$15:$D$32"}</definedName>
    <definedName name="김신희" hidden="1">{"'7'!$B$15:$D$32"}</definedName>
    <definedName name="김양석" localSheetId="16">#REF!,#REF!,#REF!,#REF!,#REF!,#REF!,#REF!,#REF!,#REF!,#REF!,#REF!,#REF!,#REF!,#REF!,#REF!,#REF!,#REF!,#REF!,#REF!</definedName>
    <definedName name="김양석" localSheetId="23">#REF!,#REF!,#REF!,#REF!,#REF!,#REF!,#REF!,#REF!,#REF!,#REF!,#REF!,#REF!,#REF!,#REF!,#REF!,#REF!,#REF!,#REF!,#REF!</definedName>
    <definedName name="김양석" localSheetId="25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ㅈㅗㅊ리" localSheetId="16" hidden="1">{"'7'!$B$15:$D$32"}</definedName>
    <definedName name="김ㅈㅗㅊ리" localSheetId="1" hidden="1">{"'7'!$B$15:$D$32"}</definedName>
    <definedName name="김ㅈㅗㅊ리" localSheetId="10" hidden="1">{"'7'!$B$15:$D$32"}</definedName>
    <definedName name="김ㅈㅗㅊ리" localSheetId="6" hidden="1">{"'7'!$B$15:$D$32"}</definedName>
    <definedName name="김ㅈㅗㅊ리" localSheetId="25" hidden="1">{"'7'!$B$15:$D$32"}</definedName>
    <definedName name="김ㅈㅗㅊ리" hidden="1">{"'7'!$B$15:$D$32"}</definedName>
    <definedName name="김학민" localSheetId="23">#REF!,#REF!</definedName>
    <definedName name="김학민">#REF!,#REF!</definedName>
    <definedName name="ㄲㅎㄹㅇㄴ">#N/A</definedName>
    <definedName name="깡" localSheetId="16" hidden="1">{#N/A,#N/A,FALSE,"현장 NCR 분석";#N/A,#N/A,FALSE,"현장품질감사";#N/A,#N/A,FALSE,"현장품질감사"}</definedName>
    <definedName name="깡" localSheetId="1" hidden="1">{#N/A,#N/A,FALSE,"현장 NCR 분석";#N/A,#N/A,FALSE,"현장품질감사";#N/A,#N/A,FALSE,"현장품질감사"}</definedName>
    <definedName name="깡" localSheetId="10" hidden="1">{#N/A,#N/A,FALSE,"현장 NCR 분석";#N/A,#N/A,FALSE,"현장품질감사";#N/A,#N/A,FALSE,"현장품질감사"}</definedName>
    <definedName name="깡" localSheetId="25" hidden="1">{#N/A,#N/A,FALSE,"현장 NCR 분석";#N/A,#N/A,FALSE,"현장품질감사";#N/A,#N/A,FALSE,"현장품질감사"}</definedName>
    <definedName name="깡" hidden="1">{#N/A,#N/A,FALSE,"현장 NCR 분석";#N/A,#N/A,FALSE,"현장품질감사";#N/A,#N/A,FALSE,"현장품질감사"}</definedName>
    <definedName name="깨기집꼐" localSheetId="23">#REF!</definedName>
    <definedName name="깨기집꼐">#REF!</definedName>
    <definedName name="꽃복숭아R3" localSheetId="23">#REF!</definedName>
    <definedName name="꽃복숭아R3">#REF!</definedName>
    <definedName name="꽃복숭아R4" localSheetId="23">#REF!</definedName>
    <definedName name="꽃복숭아R4">#REF!</definedName>
    <definedName name="꽃복숭아R5" localSheetId="23">#REF!</definedName>
    <definedName name="꽃복숭아R5">#REF!</definedName>
    <definedName name="꽃사과R10" localSheetId="23">#REF!</definedName>
    <definedName name="꽃사과R10">#REF!</definedName>
    <definedName name="꽃사과R4" localSheetId="23">#REF!</definedName>
    <definedName name="꽃사과R4">#REF!</definedName>
    <definedName name="꽃사과R6" localSheetId="23">#REF!</definedName>
    <definedName name="꽃사과R6">#REF!</definedName>
    <definedName name="꽃사과R8" localSheetId="23">#REF!</definedName>
    <definedName name="꽃사과R8">#REF!</definedName>
    <definedName name="꽃아그배R10" localSheetId="23">#REF!</definedName>
    <definedName name="꽃아그배R10">#REF!</definedName>
    <definedName name="꽃아그배R4" localSheetId="23">#REF!</definedName>
    <definedName name="꽃아그배R4">#REF!</definedName>
    <definedName name="꽃아그배R6" localSheetId="23">#REF!</definedName>
    <definedName name="꽃아그배R6">#REF!</definedName>
    <definedName name="꽃아그배R8" localSheetId="23">#REF!</definedName>
    <definedName name="꽃아그배R8">#REF!</definedName>
    <definedName name="꽃창포" localSheetId="16">#REF!</definedName>
    <definedName name="꽃창포" localSheetId="23">#REF!</definedName>
    <definedName name="꽃창포" localSheetId="25">#REF!</definedName>
    <definedName name="꽃창포">#REF!</definedName>
    <definedName name="꽃향유" localSheetId="23">#REF!</definedName>
    <definedName name="꽃향유">#REF!</definedName>
    <definedName name="꽝꽝0304" localSheetId="23">#REF!</definedName>
    <definedName name="꽝꽝0304">#REF!</definedName>
    <definedName name="꽝꽝0406" localSheetId="23">#REF!</definedName>
    <definedName name="꽝꽝0406">#REF!</definedName>
    <definedName name="꽝꽝0508" localSheetId="23">#REF!</definedName>
    <definedName name="꽝꽝0508">#REF!</definedName>
    <definedName name="꽝꽝0610" localSheetId="23">#REF!</definedName>
    <definedName name="꽝꽝0610">#REF!</definedName>
    <definedName name="ㄳ43ㅅ3" localSheetId="16" hidden="1">{#N/A,#N/A,FALSE,"현장 NCR 분석";#N/A,#N/A,FALSE,"현장품질감사";#N/A,#N/A,FALSE,"현장품질감사"}</definedName>
    <definedName name="ㄳ43ㅅ3" localSheetId="1" hidden="1">{#N/A,#N/A,FALSE,"현장 NCR 분석";#N/A,#N/A,FALSE,"현장품질감사";#N/A,#N/A,FALSE,"현장품질감사"}</definedName>
    <definedName name="ㄳ43ㅅ3" localSheetId="10" hidden="1">{#N/A,#N/A,FALSE,"현장 NCR 분석";#N/A,#N/A,FALSE,"현장품질감사";#N/A,#N/A,FALSE,"현장품질감사"}</definedName>
    <definedName name="ㄳ43ㅅ3" localSheetId="25" hidden="1">{#N/A,#N/A,FALSE,"현장 NCR 분석";#N/A,#N/A,FALSE,"현장품질감사";#N/A,#N/A,FALSE,"현장품질감사"}</definedName>
    <definedName name="ㄳ43ㅅ3" hidden="1">{#N/A,#N/A,FALSE,"현장 NCR 분석";#N/A,#N/A,FALSE,"현장품질감사";#N/A,#N/A,FALSE,"현장품질감사"}</definedName>
    <definedName name="ㄳㄳㄳㄳ" localSheetId="16" hidden="1">{"'용역비'!$A$4:$C$8"}</definedName>
    <definedName name="ㄳㄳㄳㄳ" localSheetId="1" hidden="1">{"'용역비'!$A$4:$C$8"}</definedName>
    <definedName name="ㄳㄳㄳㄳ" localSheetId="10" hidden="1">{"'용역비'!$A$4:$C$8"}</definedName>
    <definedName name="ㄳㄳㄳㄳ" localSheetId="6" hidden="1">{"'용역비'!$A$4:$C$8"}</definedName>
    <definedName name="ㄳㄳㄳㄳ" localSheetId="25" hidden="1">{"'용역비'!$A$4:$C$8"}</definedName>
    <definedName name="ㄳㄳㄳㄳ" hidden="1">{"'용역비'!$A$4:$C$8"}</definedName>
    <definedName name="ㄳㅅ" localSheetId="23" hidden="1">#REF!</definedName>
    <definedName name="ㄳㅅ" hidden="1">#REF!</definedName>
    <definedName name="ㄴ" localSheetId="16">'&lt;단산29-35&gt;'!ㄴ</definedName>
    <definedName name="ㄴ" localSheetId="19">'&lt;산근2&gt;표준품셈'!ㄴ</definedName>
    <definedName name="ㄴ" localSheetId="20">'&lt;산근3&gt;환산,보정(누수관리)'!ㄴ</definedName>
    <definedName name="ㄴ" localSheetId="1">갑지!ㄴ</definedName>
    <definedName name="ㄴ" localSheetId="10">'과업대상지역 현황'!ㄴ</definedName>
    <definedName name="ㄴ" localSheetId="6">내역집계표!ㄴ</definedName>
    <definedName name="ㄴ" localSheetId="25">손해배상보험!ㄴ</definedName>
    <definedName name="ㄴ">[0]!ㄴ</definedName>
    <definedName name="ㄴ1" localSheetId="16">#REF!</definedName>
    <definedName name="ㄴ1" localSheetId="23">#REF!</definedName>
    <definedName name="ㄴ1" localSheetId="25">#REF!</definedName>
    <definedName name="ㄴ1">#REF!</definedName>
    <definedName name="ㄴ2" localSheetId="23">#REF!</definedName>
    <definedName name="ㄴ2">#REF!</definedName>
    <definedName name="ㄴ31" localSheetId="19">#REF!</definedName>
    <definedName name="ㄴ31" localSheetId="20">#REF!</definedName>
    <definedName name="ㄴ31" localSheetId="23">#REF!</definedName>
    <definedName name="ㄴ31" localSheetId="1">#REF!</definedName>
    <definedName name="ㄴ31" localSheetId="10">#REF!</definedName>
    <definedName name="ㄴ31" localSheetId="6">#REF!</definedName>
    <definedName name="ㄴ31">#REF!</definedName>
    <definedName name="ㄴㄱㄹ" localSheetId="23" hidden="1">#REF!</definedName>
    <definedName name="ㄴㄱㄹ" localSheetId="1" hidden="1">#REF!</definedName>
    <definedName name="ㄴㄱㄹ" hidden="1">#REF!</definedName>
    <definedName name="ㄴㄴ">#N/A</definedName>
    <definedName name="ㄴㄴㄴ" localSheetId="19">#REF!</definedName>
    <definedName name="ㄴㄴㄴ" localSheetId="20">#REF!</definedName>
    <definedName name="ㄴㄴㄴ" localSheetId="23">#REF!</definedName>
    <definedName name="ㄴㄴㄴ" localSheetId="1">갑지!ㄴㄴㄴ</definedName>
    <definedName name="ㄴㄴㄴ" localSheetId="10">#REF!</definedName>
    <definedName name="ㄴㄴㄴ" localSheetId="6">내역집계표!ㄴㄴㄴ</definedName>
    <definedName name="ㄴㄴㄴ" localSheetId="25">#REF!</definedName>
    <definedName name="ㄴㄴㄴ">#REF!</definedName>
    <definedName name="ㄴㄴㄴㄴ" localSheetId="23" hidden="1">#REF!</definedName>
    <definedName name="ㄴㄴㄴㄴ" hidden="1">#REF!</definedName>
    <definedName name="ㄴㄴㄴㄴㄴ" localSheetId="23" hidden="1">#REF!</definedName>
    <definedName name="ㄴㄴㄴㄴㄴ" hidden="1">#REF!</definedName>
    <definedName name="ㄴㄴㅇㄻㄴㄹㅇ" localSheetId="16">BlankMacro1</definedName>
    <definedName name="ㄴㄴㅇㄻㄴㄹㅇ" localSheetId="19">BlankMacro1</definedName>
    <definedName name="ㄴㄴㅇㄻㄴㄹㅇ" localSheetId="20">BlankMacro1</definedName>
    <definedName name="ㄴㄴㅇㄻㄴㄹㅇ" localSheetId="23">BlankMacro1</definedName>
    <definedName name="ㄴㄴㅇㄻㄴㄹㅇ" localSheetId="5">BlankMacro1</definedName>
    <definedName name="ㄴㄴㅇㄻㄴㄹㅇ" localSheetId="8">BlankMacro1</definedName>
    <definedName name="ㄴㄴㅇㄻㄴㄹㅇ" localSheetId="1">BlankMacro1</definedName>
    <definedName name="ㄴㄴㅇㄻㄴㄹㅇ" localSheetId="10">BlankMacro1</definedName>
    <definedName name="ㄴㄴㅇㄻㄴㄹㅇ" localSheetId="6">BlankMacro1</definedName>
    <definedName name="ㄴㄴㅇㄻㄴㄹㅇ" localSheetId="25">BlankMacro1</definedName>
    <definedName name="ㄴㄴㅇㄻㄴㄹㅇ" localSheetId="9">BlankMacro1</definedName>
    <definedName name="ㄴㄴㅇㄻㄴㄹㅇ">BlankMacro1</definedName>
    <definedName name="ㄴㄹ" localSheetId="16">BLCH</definedName>
    <definedName name="ㄴㄹ" localSheetId="23">BLCH</definedName>
    <definedName name="ㄴㄹ" localSheetId="5">BLCH</definedName>
    <definedName name="ㄴㄹ" localSheetId="8">BLCH</definedName>
    <definedName name="ㄴㄹ" localSheetId="1">BLCH</definedName>
    <definedName name="ㄴㄹ" localSheetId="10">BLCH</definedName>
    <definedName name="ㄴㄹ" localSheetId="25">BLCH</definedName>
    <definedName name="ㄴㄹ" localSheetId="9">BLCH</definedName>
    <definedName name="ㄴㄹ">BLCH</definedName>
    <definedName name="ㄴㄹㄴㄹ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ㄺㄷ" localSheetId="16" hidden="1">{#N/A,#N/A,FALSE,"현장 NCR 분석";#N/A,#N/A,FALSE,"현장품질감사";#N/A,#N/A,FALSE,"현장품질감사"}</definedName>
    <definedName name="ㄴㄺㄷ" localSheetId="1" hidden="1">{#N/A,#N/A,FALSE,"현장 NCR 분석";#N/A,#N/A,FALSE,"현장품질감사";#N/A,#N/A,FALSE,"현장품질감사"}</definedName>
    <definedName name="ㄴㄺㄷ" localSheetId="10" hidden="1">{#N/A,#N/A,FALSE,"현장 NCR 분석";#N/A,#N/A,FALSE,"현장품질감사";#N/A,#N/A,FALSE,"현장품질감사"}</definedName>
    <definedName name="ㄴㄺㄷ" localSheetId="25" hidden="1">{#N/A,#N/A,FALSE,"현장 NCR 분석";#N/A,#N/A,FALSE,"현장품질감사";#N/A,#N/A,FALSE,"현장품질감사"}</definedName>
    <definedName name="ㄴㄺㄷ" hidden="1">{#N/A,#N/A,FALSE,"현장 NCR 분석";#N/A,#N/A,FALSE,"현장품질감사";#N/A,#N/A,FALSE,"현장품질감사"}</definedName>
    <definedName name="ㄴㅀ" localSheetId="16">BlankMacro1</definedName>
    <definedName name="ㄴㅀ" localSheetId="19">BlankMacro1</definedName>
    <definedName name="ㄴㅀ" localSheetId="20">BlankMacro1</definedName>
    <definedName name="ㄴㅀ" localSheetId="23">BlankMacro1</definedName>
    <definedName name="ㄴㅀ" localSheetId="5">BlankMacro1</definedName>
    <definedName name="ㄴㅀ" localSheetId="8">BlankMacro1</definedName>
    <definedName name="ㄴㅀ" localSheetId="1">BlankMacro1</definedName>
    <definedName name="ㄴㅀ" localSheetId="10">BlankMacro1</definedName>
    <definedName name="ㄴㅀ" localSheetId="6">BlankMacro1</definedName>
    <definedName name="ㄴㅀ" localSheetId="25">BlankMacro1</definedName>
    <definedName name="ㄴㅀ" localSheetId="9">BlankMacro1</definedName>
    <definedName name="ㄴㅀ">BlankMacro1</definedName>
    <definedName name="ㄴㅁ" localSheetId="16" hidden="1">#REF!</definedName>
    <definedName name="ㄴㅁ" localSheetId="23" hidden="1">#REF!</definedName>
    <definedName name="ㄴㅁ" localSheetId="1" hidden="1">#REF!</definedName>
    <definedName name="ㄴㅁ" hidden="1">#REF!</definedName>
    <definedName name="ㄴㅁㅇㅁㄴ" localSheetId="23" hidden="1">#REF!</definedName>
    <definedName name="ㄴㅁㅇㅁㄴ" hidden="1">#REF!</definedName>
    <definedName name="ㄴㅃ" localSheetId="23">#REF!</definedName>
    <definedName name="ㄴㅃ">#REF!</definedName>
    <definedName name="ㄴㅇ" localSheetId="23">#REF!</definedName>
    <definedName name="ㄴㅇ">#REF!</definedName>
    <definedName name="ㄴㅇㄹ" localSheetId="16" hidden="1">{#N/A,#N/A,FALSE,"전력간선"}</definedName>
    <definedName name="ㄴㅇㄹ" localSheetId="1" hidden="1">{#N/A,#N/A,FALSE,"전력간선"}</definedName>
    <definedName name="ㄴㅇㄹ" localSheetId="10" hidden="1">{#N/A,#N/A,FALSE,"전력간선"}</definedName>
    <definedName name="ㄴㅇㄹ" localSheetId="25" hidden="1">{#N/A,#N/A,FALSE,"전력간선"}</definedName>
    <definedName name="ㄴㅇㄹ" hidden="1">{#N/A,#N/A,FALSE,"전력간선"}</definedName>
    <definedName name="ㄴㅇㄹㄴㅁ" localSheetId="16">BlankMacro1</definedName>
    <definedName name="ㄴㅇㄹㄴㅁ" localSheetId="19">BlankMacro1</definedName>
    <definedName name="ㄴㅇㄹㄴㅁ" localSheetId="20">BlankMacro1</definedName>
    <definedName name="ㄴㅇㄹㄴㅁ" localSheetId="23">BlankMacro1</definedName>
    <definedName name="ㄴㅇㄹㄴㅁ" localSheetId="5">BlankMacro1</definedName>
    <definedName name="ㄴㅇㄹㄴㅁ" localSheetId="8">BlankMacro1</definedName>
    <definedName name="ㄴㅇㄹㄴㅁ" localSheetId="1">BlankMacro1</definedName>
    <definedName name="ㄴㅇㄹㄴㅁ" localSheetId="10">BlankMacro1</definedName>
    <definedName name="ㄴㅇㄹㄴㅁ" localSheetId="6">BlankMacro1</definedName>
    <definedName name="ㄴㅇㄹㄴㅁ" localSheetId="25">BlankMacro1</definedName>
    <definedName name="ㄴㅇㄹㄴㅁ" localSheetId="9">BlankMacro1</definedName>
    <definedName name="ㄴㅇㄹㄴㅁ">BlankMacro1</definedName>
    <definedName name="ㄴㅇㅀㄹㅇㄶㅎㅇㄴㅀ" localSheetId="16" hidden="1">{"'제10장(표)'!$A$5:$L$10"}</definedName>
    <definedName name="ㄴㅇㅀㄹㅇㄶㅎㅇㄴㅀ" localSheetId="1" hidden="1">{"'제10장(표)'!$A$5:$L$10"}</definedName>
    <definedName name="ㄴㅇㅀㄹㅇㄶㅎㅇㄴㅀ" localSheetId="10" hidden="1">{"'제10장(표)'!$A$5:$L$10"}</definedName>
    <definedName name="ㄴㅇㅀㄹㅇㄶㅎㅇㄴㅀ" localSheetId="6" hidden="1">{"'제10장(표)'!$A$5:$L$10"}</definedName>
    <definedName name="ㄴㅇㅀㄹㅇㄶㅎㅇㄴㅀ" localSheetId="25" hidden="1">{"'제10장(표)'!$A$5:$L$10"}</definedName>
    <definedName name="ㄴㅇㅀㄹㅇㄶㅎㅇㄴㅀ" hidden="1">{"'제10장(표)'!$A$5:$L$10"}</definedName>
    <definedName name="ㄴㅇㅎ" localSheetId="16" hidden="1">{#N/A,#N/A,FALSE,"현장 NCR 분석";#N/A,#N/A,FALSE,"현장품질감사";#N/A,#N/A,FALSE,"현장품질감사"}</definedName>
    <definedName name="ㄴㅇㅎ" localSheetId="1" hidden="1">{#N/A,#N/A,FALSE,"현장 NCR 분석";#N/A,#N/A,FALSE,"현장품질감사";#N/A,#N/A,FALSE,"현장품질감사"}</definedName>
    <definedName name="ㄴㅇㅎ" localSheetId="10" hidden="1">{#N/A,#N/A,FALSE,"현장 NCR 분석";#N/A,#N/A,FALSE,"현장품질감사";#N/A,#N/A,FALSE,"현장품질감사"}</definedName>
    <definedName name="ㄴㅇㅎ" localSheetId="25" hidden="1">{#N/A,#N/A,FALSE,"현장 NCR 분석";#N/A,#N/A,FALSE,"현장품질감사";#N/A,#N/A,FALSE,"현장품질감사"}</definedName>
    <definedName name="ㄴㅇㅎ" hidden="1">{#N/A,#N/A,FALSE,"현장 NCR 분석";#N/A,#N/A,FALSE,"현장품질감사";#N/A,#N/A,FALSE,"현장품질감사"}</definedName>
    <definedName name="ㄴㅇㅎㄴㅇ" localSheetId="23" hidden="1">#REF!</definedName>
    <definedName name="ㄴㅇㅎㄴㅇ" hidden="1">#REF!</definedName>
    <definedName name="ㄴㅇㅎㄹㄴㅇㅎ" localSheetId="16">BlankMacro1</definedName>
    <definedName name="ㄴㅇㅎㄹㄴㅇㅎ" localSheetId="19">BlankMacro1</definedName>
    <definedName name="ㄴㅇㅎㄹㄴㅇㅎ" localSheetId="20">BlankMacro1</definedName>
    <definedName name="ㄴㅇㅎㄹㄴㅇㅎ" localSheetId="23">BlankMacro1</definedName>
    <definedName name="ㄴㅇㅎㄹㄴㅇㅎ" localSheetId="5">BlankMacro1</definedName>
    <definedName name="ㄴㅇㅎㄹㄴㅇㅎ" localSheetId="8">BlankMacro1</definedName>
    <definedName name="ㄴㅇㅎㄹㄴㅇㅎ" localSheetId="1">BlankMacro1</definedName>
    <definedName name="ㄴㅇㅎㄹㄴㅇㅎ" localSheetId="10">BlankMacro1</definedName>
    <definedName name="ㄴㅇㅎㄹㄴㅇㅎ" localSheetId="6">BlankMacro1</definedName>
    <definedName name="ㄴㅇㅎㄹㄴㅇㅎ" localSheetId="25">BlankMacro1</definedName>
    <definedName name="ㄴㅇㅎㄹㄴㅇㅎ" localSheetId="9">BlankMacro1</definedName>
    <definedName name="ㄴㅇㅎㄹㄴㅇㅎ">BlankMacro1</definedName>
    <definedName name="나" localSheetId="19">#REF!</definedName>
    <definedName name="나" localSheetId="20">#REF!</definedName>
    <definedName name="나" localSheetId="23">#REF!</definedName>
    <definedName name="나" localSheetId="1">#REF!</definedName>
    <definedName name="나" localSheetId="10">#REF!</definedName>
    <definedName name="나" localSheetId="6">#REF!</definedName>
    <definedName name="나">#REF!</definedName>
    <definedName name="나." localSheetId="23">#REF!</definedName>
    <definedName name="나.">#REF!</definedName>
    <definedName name="나.주거공단완충녹지시설물공" localSheetId="23">#REF!</definedName>
    <definedName name="나.주거공단완충녹지시설물공">#REF!</definedName>
    <definedName name="나2" localSheetId="19">#REF!</definedName>
    <definedName name="나2" localSheetId="20">#REF!</definedName>
    <definedName name="나2" localSheetId="23">#REF!</definedName>
    <definedName name="나2" localSheetId="1">#REF!</definedName>
    <definedName name="나2" localSheetId="10">#REF!</definedName>
    <definedName name="나2" localSheetId="6">#REF!</definedName>
    <definedName name="나2">#REF!</definedName>
    <definedName name="나3" localSheetId="19">#REF!</definedName>
    <definedName name="나3" localSheetId="20">#REF!</definedName>
    <definedName name="나3" localSheetId="23">#REF!</definedName>
    <definedName name="나3" localSheetId="1">#REF!</definedName>
    <definedName name="나3" localSheetId="10">#REF!</definedName>
    <definedName name="나3" localSheetId="6">#REF!</definedName>
    <definedName name="나3">#REF!</definedName>
    <definedName name="나4" localSheetId="23">#REF!</definedName>
    <definedName name="나4" localSheetId="1">#REF!</definedName>
    <definedName name="나4" localSheetId="6">#REF!</definedName>
    <definedName name="나4">#REF!</definedName>
    <definedName name="나5" localSheetId="23">#REF!</definedName>
    <definedName name="나5" localSheetId="1">#REF!</definedName>
    <definedName name="나5" localSheetId="6">#REF!</definedName>
    <definedName name="나5">#REF!</definedName>
    <definedName name="나6" localSheetId="23">#REF!</definedName>
    <definedName name="나6" localSheetId="1">#REF!</definedName>
    <definedName name="나6" localSheetId="6">#REF!</definedName>
    <definedName name="나6">#REF!</definedName>
    <definedName name="나간길이" localSheetId="23">#REF!</definedName>
    <definedName name="나간길이">#REF!</definedName>
    <definedName name="나라" localSheetId="23">#REF!</definedName>
    <definedName name="나라">#REF!</definedName>
    <definedName name="나무" localSheetId="23">#REF!</definedName>
    <definedName name="나무">#REF!</definedName>
    <definedName name="나사식_이음" localSheetId="23">#REF!</definedName>
    <definedName name="나사식_이음">#REF!</definedName>
    <definedName name="나야" localSheetId="23">#REF!</definedName>
    <definedName name="나야">#REF!</definedName>
    <definedName name="낙교개수" localSheetId="23">#REF!</definedName>
    <definedName name="낙교개수">#REF!</definedName>
    <definedName name="낙상홍1004" localSheetId="23">#REF!</definedName>
    <definedName name="낙상홍1004">#REF!</definedName>
    <definedName name="낙상홍1506" localSheetId="23">#REF!</definedName>
    <definedName name="낙상홍1506">#REF!</definedName>
    <definedName name="낙상홍1808" localSheetId="23">#REF!</definedName>
    <definedName name="낙상홍1808">#REF!</definedName>
    <definedName name="낙상홍2010" localSheetId="23">#REF!</definedName>
    <definedName name="낙상홍2010">#REF!</definedName>
    <definedName name="낙상홍2515" localSheetId="23">#REF!</definedName>
    <definedName name="낙상홍2515">#REF!</definedName>
    <definedName name="낙우송R10" localSheetId="23">#REF!</definedName>
    <definedName name="낙우송R10">#REF!</definedName>
    <definedName name="낙우송R12" localSheetId="23">#REF!</definedName>
    <definedName name="낙우송R12">#REF!</definedName>
    <definedName name="낙우송R5" localSheetId="23">#REF!</definedName>
    <definedName name="낙우송R5">#REF!</definedName>
    <definedName name="낙우송R6" localSheetId="23">#REF!</definedName>
    <definedName name="낙우송R6">#REF!</definedName>
    <definedName name="낙우송R8" localSheetId="23">#REF!</definedName>
    <definedName name="낙우송R8">#REF!</definedName>
    <definedName name="낙찰" localSheetId="23">#REF!</definedName>
    <definedName name="낙찰" localSheetId="1">#REF!</definedName>
    <definedName name="낙찰" localSheetId="6">#REF!</definedName>
    <definedName name="낙찰">#REF!</definedName>
    <definedName name="낙찰가">#N/A</definedName>
    <definedName name="낙찰단가" localSheetId="23">#REF!</definedName>
    <definedName name="낙찰단가" localSheetId="1">#REF!</definedName>
    <definedName name="낙찰단가" localSheetId="10">#REF!</definedName>
    <definedName name="낙찰단가" localSheetId="6">#REF!</definedName>
    <definedName name="낙찰단가">#REF!</definedName>
    <definedName name="낙찰율" localSheetId="23">#REF!</definedName>
    <definedName name="낙찰율" localSheetId="1">#REF!</definedName>
    <definedName name="낙찰율" localSheetId="6">#REF!</definedName>
    <definedName name="낙찰율">#REF!</definedName>
    <definedName name="낙하물방지" localSheetId="23">#REF!</definedName>
    <definedName name="낙하물방지">#REF!</definedName>
    <definedName name="낙하물방지." localSheetId="23">#REF!</definedName>
    <definedName name="낙하물방지.">#REF!</definedName>
    <definedName name="낙하물방지.J" localSheetId="23">#REF!</definedName>
    <definedName name="낙하물방지.J">#REF!</definedName>
    <definedName name="낙하물방지공" localSheetId="16">#REF!</definedName>
    <definedName name="낙하물방지공" localSheetId="23">#REF!</definedName>
    <definedName name="낙하물방지공" localSheetId="25">#REF!</definedName>
    <definedName name="낙하물방지공">#REF!</definedName>
    <definedName name="난" localSheetId="16" hidden="1">{#N/A,#N/A,FALSE,"현장 NCR 분석";#N/A,#N/A,FALSE,"현장품질감사";#N/A,#N/A,FALSE,"현장품질감사"}</definedName>
    <definedName name="난" localSheetId="1" hidden="1">{#N/A,#N/A,FALSE,"현장 NCR 분석";#N/A,#N/A,FALSE,"현장품질감사";#N/A,#N/A,FALSE,"현장품질감사"}</definedName>
    <definedName name="난" localSheetId="10" hidden="1">{#N/A,#N/A,FALSE,"현장 NCR 분석";#N/A,#N/A,FALSE,"현장품질감사";#N/A,#N/A,FALSE,"현장품질감사"}</definedName>
    <definedName name="난" localSheetId="25" hidden="1">{#N/A,#N/A,FALSE,"현장 NCR 분석";#N/A,#N/A,FALSE,"현장품질감사";#N/A,#N/A,FALSE,"현장품질감사"}</definedName>
    <definedName name="난" hidden="1">{#N/A,#N/A,FALSE,"현장 NCR 분석";#N/A,#N/A,FALSE,"현장품질감사";#N/A,#N/A,FALSE,"현장품질감사"}</definedName>
    <definedName name="난_경" localSheetId="23">#REF!</definedName>
    <definedName name="난_경">#REF!</definedName>
    <definedName name="난_수" localSheetId="23">#REF!</definedName>
    <definedName name="난_수">#REF!</definedName>
    <definedName name="난간" localSheetId="16">#REF!</definedName>
    <definedName name="난간" localSheetId="23">#REF!</definedName>
    <definedName name="난간" localSheetId="25">#REF!</definedName>
    <definedName name="난간">#REF!</definedName>
    <definedName name="난간벽개소" localSheetId="23">#REF!</definedName>
    <definedName name="난간벽개소">#REF!</definedName>
    <definedName name="난간벽높이" localSheetId="23">#REF!</definedName>
    <definedName name="난간벽높이">#REF!</definedName>
    <definedName name="난간벽두께" localSheetId="23">#REF!</definedName>
    <definedName name="난간벽두께">#REF!</definedName>
    <definedName name="난간설치.J" localSheetId="23">#REF!</definedName>
    <definedName name="난간설치.J">#REF!</definedName>
    <definedName name="난방계" localSheetId="16">#REF!</definedName>
    <definedName name="난방계" localSheetId="23">#REF!</definedName>
    <definedName name="난방계" localSheetId="25">#REF!</definedName>
    <definedName name="난방계">#REF!</definedName>
    <definedName name="난방수량" localSheetId="23">#REF!</definedName>
    <definedName name="난방수량">#REF!</definedName>
    <definedName name="날자" localSheetId="16">#REF!</definedName>
    <definedName name="날자" localSheetId="23">#REF!</definedName>
    <definedName name="날자" localSheetId="10">#REF!</definedName>
    <definedName name="날자">#REF!</definedName>
    <definedName name="남남" localSheetId="16" hidden="1">#REF!</definedName>
    <definedName name="남남" localSheetId="23" hidden="1">#REF!</definedName>
    <definedName name="남남" localSheetId="25" hidden="1">#REF!</definedName>
    <definedName name="남남" hidden="1">#REF!</definedName>
    <definedName name="남산1호">#N/A</definedName>
    <definedName name="남산2호">#N/A</definedName>
    <definedName name="남천H1.2" localSheetId="16">#REF!</definedName>
    <definedName name="남천H1.2" localSheetId="23">#REF!</definedName>
    <definedName name="남천H1.2" localSheetId="25">#REF!</definedName>
    <definedName name="남천H1.2">#REF!</definedName>
    <definedName name="낭" localSheetId="16" hidden="1">{#N/A,#N/A,FALSE,"현장 NCR 분석";#N/A,#N/A,FALSE,"현장품질감사";#N/A,#N/A,FALSE,"현장품질감사"}</definedName>
    <definedName name="낭" localSheetId="1" hidden="1">{#N/A,#N/A,FALSE,"현장 NCR 분석";#N/A,#N/A,FALSE,"현장품질감사";#N/A,#N/A,FALSE,"현장품질감사"}</definedName>
    <definedName name="낭" localSheetId="10" hidden="1">{#N/A,#N/A,FALSE,"현장 NCR 분석";#N/A,#N/A,FALSE,"현장품질감사";#N/A,#N/A,FALSE,"현장품질감사"}</definedName>
    <definedName name="낭" localSheetId="25" hidden="1">{#N/A,#N/A,FALSE,"현장 NCR 분석";#N/A,#N/A,FALSE,"현장품질감사";#N/A,#N/A,FALSE,"현장품질감사"}</definedName>
    <definedName name="낭" hidden="1">{#N/A,#N/A,FALSE,"현장 NCR 분석";#N/A,#N/A,FALSE,"현장품질감사";#N/A,#N/A,FALSE,"현장품질감사"}</definedName>
    <definedName name="내">#N/A</definedName>
    <definedName name="내벽두께" localSheetId="23">#REF!</definedName>
    <definedName name="내벽두께">#REF!</definedName>
    <definedName name="내부벽체수" localSheetId="23">#REF!</definedName>
    <definedName name="내부벽체수">#REF!</definedName>
    <definedName name="내선전공" localSheetId="16">#REF!</definedName>
    <definedName name="내선전공" localSheetId="23">#REF!</definedName>
    <definedName name="내선전공" localSheetId="1">#REF!</definedName>
    <definedName name="내선전공" localSheetId="10">#REF!</definedName>
    <definedName name="내선전공" localSheetId="6">#REF!</definedName>
    <definedName name="내선전공">#REF!</definedName>
    <definedName name="내선전공001" localSheetId="16">#REF!</definedName>
    <definedName name="내선전공001" localSheetId="23">#REF!</definedName>
    <definedName name="내선전공001" localSheetId="25">#REF!</definedName>
    <definedName name="내선전공001">#REF!</definedName>
    <definedName name="내선전공002" localSheetId="23">#REF!</definedName>
    <definedName name="내선전공002">#REF!</definedName>
    <definedName name="내선전공011" localSheetId="23">#REF!</definedName>
    <definedName name="내선전공011">#REF!</definedName>
    <definedName name="내선전공982" localSheetId="23">#REF!</definedName>
    <definedName name="내선전공982">#REF!</definedName>
    <definedName name="내선전공991" localSheetId="23">#REF!</definedName>
    <definedName name="내선전공991">#REF!</definedName>
    <definedName name="내선전공992" localSheetId="23">#REF!</definedName>
    <definedName name="내선전공992">#REF!</definedName>
    <definedName name="내역" localSheetId="23">#REF!</definedName>
    <definedName name="내역">#REF!</definedName>
    <definedName name="내역1" localSheetId="16">#REF!</definedName>
    <definedName name="내역1" localSheetId="23">#REF!</definedName>
    <definedName name="내역1" localSheetId="25">#REF!</definedName>
    <definedName name="내역1">#REF!</definedName>
    <definedName name="내역2" localSheetId="23">#REF!</definedName>
    <definedName name="내역2">#REF!</definedName>
    <definedName name="내역서" localSheetId="23">#REF!</definedName>
    <definedName name="내역서">#REF!</definedName>
    <definedName name="내역서1" localSheetId="16" hidden="1">{"'제10장(표)'!$A$5:$L$10"}</definedName>
    <definedName name="내역서1" localSheetId="1" hidden="1">{"'제10장(표)'!$A$5:$L$10"}</definedName>
    <definedName name="내역서1" localSheetId="10" hidden="1">{"'제10장(표)'!$A$5:$L$10"}</definedName>
    <definedName name="내역서1" localSheetId="6" hidden="1">{"'제10장(표)'!$A$5:$L$10"}</definedName>
    <definedName name="내역서1" localSheetId="25" hidden="1">{"'제10장(표)'!$A$5:$L$10"}</definedName>
    <definedName name="내역서1" hidden="1">{"'제10장(표)'!$A$5:$L$10"}</definedName>
    <definedName name="내역서2" localSheetId="16">#REF!</definedName>
    <definedName name="내역서2" localSheetId="23">#REF!</definedName>
    <definedName name="내역서2" localSheetId="10">#REF!</definedName>
    <definedName name="내역서2">#REF!</definedName>
    <definedName name="내역서3" localSheetId="16" hidden="1">{#N/A,#N/A,FALSE,"전력간선"}</definedName>
    <definedName name="내역서3" localSheetId="1" hidden="1">{#N/A,#N/A,FALSE,"전력간선"}</definedName>
    <definedName name="내역서3" localSheetId="10" hidden="1">{#N/A,#N/A,FALSE,"전력간선"}</definedName>
    <definedName name="내역서3" localSheetId="25" hidden="1">{#N/A,#N/A,FALSE,"전력간선"}</definedName>
    <definedName name="내역서3" hidden="1">{#N/A,#N/A,FALSE,"전력간선"}</definedName>
    <definedName name="내역서3안" localSheetId="16" hidden="1">{"'제10장(표)'!$A$5:$L$10"}</definedName>
    <definedName name="내역서3안" localSheetId="1" hidden="1">{"'제10장(표)'!$A$5:$L$10"}</definedName>
    <definedName name="내역서3안" localSheetId="10" hidden="1">{"'제10장(표)'!$A$5:$L$10"}</definedName>
    <definedName name="내역서3안" localSheetId="6" hidden="1">{"'제10장(표)'!$A$5:$L$10"}</definedName>
    <definedName name="내역서3안" localSheetId="25" hidden="1">{"'제10장(표)'!$A$5:$L$10"}</definedName>
    <definedName name="내역서3안" hidden="1">{"'제10장(표)'!$A$5:$L$10"}</definedName>
    <definedName name="내역서갑지" localSheetId="16" hidden="1">{#N/A,#N/A,FALSE,"전력간선"}</definedName>
    <definedName name="내역서갑지" localSheetId="1" hidden="1">{#N/A,#N/A,FALSE,"전력간선"}</definedName>
    <definedName name="내역서갑지" localSheetId="10" hidden="1">{#N/A,#N/A,FALSE,"전력간선"}</definedName>
    <definedName name="내역서갑지" localSheetId="25" hidden="1">{#N/A,#N/A,FALSE,"전력간선"}</definedName>
    <definedName name="내역서갑지" hidden="1">{#N/A,#N/A,FALSE,"전력간선"}</definedName>
    <definedName name="내역서갑지1" localSheetId="16" hidden="1">{#N/A,#N/A,FALSE,"전력간선"}</definedName>
    <definedName name="내역서갑지1" localSheetId="1" hidden="1">{#N/A,#N/A,FALSE,"전력간선"}</definedName>
    <definedName name="내역서갑지1" localSheetId="10" hidden="1">{#N/A,#N/A,FALSE,"전력간선"}</definedName>
    <definedName name="내역서갑지1" localSheetId="25" hidden="1">{#N/A,#N/A,FALSE,"전력간선"}</definedName>
    <definedName name="내역서갑지1" hidden="1">{#N/A,#N/A,FALSE,"전력간선"}</definedName>
    <definedName name="내역서갑지2" localSheetId="16" hidden="1">{#N/A,#N/A,FALSE,"전력간선"}</definedName>
    <definedName name="내역서갑지2" localSheetId="1" hidden="1">{#N/A,#N/A,FALSE,"전력간선"}</definedName>
    <definedName name="내역서갑지2" localSheetId="10" hidden="1">{#N/A,#N/A,FALSE,"전력간선"}</definedName>
    <definedName name="내역서갑지2" localSheetId="25" hidden="1">{#N/A,#N/A,FALSE,"전력간선"}</definedName>
    <definedName name="내역서갑지2" hidden="1">{#N/A,#N/A,FALSE,"전력간선"}</definedName>
    <definedName name="내역서갑지3" localSheetId="16" hidden="1">{#N/A,#N/A,FALSE,"전력간선"}</definedName>
    <definedName name="내역서갑지3" localSheetId="1" hidden="1">{#N/A,#N/A,FALSE,"전력간선"}</definedName>
    <definedName name="내역서갑지3" localSheetId="10" hidden="1">{#N/A,#N/A,FALSE,"전력간선"}</definedName>
    <definedName name="내역서갑지3" localSheetId="25" hidden="1">{#N/A,#N/A,FALSE,"전력간선"}</definedName>
    <definedName name="내역서갑지3" hidden="1">{#N/A,#N/A,FALSE,"전력간선"}</definedName>
    <definedName name="내역서갑지4" localSheetId="16" hidden="1">{#N/A,#N/A,FALSE,"전력간선"}</definedName>
    <definedName name="내역서갑지4" localSheetId="1" hidden="1">{#N/A,#N/A,FALSE,"전력간선"}</definedName>
    <definedName name="내역서갑지4" localSheetId="10" hidden="1">{#N/A,#N/A,FALSE,"전력간선"}</definedName>
    <definedName name="내역서갑지4" localSheetId="25" hidden="1">{#N/A,#N/A,FALSE,"전력간선"}</definedName>
    <definedName name="내역서갑지4" hidden="1">{#N/A,#N/A,FALSE,"전력간선"}</definedName>
    <definedName name="내역서갑지5" localSheetId="16" hidden="1">{#N/A,#N/A,FALSE,"전력간선"}</definedName>
    <definedName name="내역서갑지5" localSheetId="1" hidden="1">{#N/A,#N/A,FALSE,"전력간선"}</definedName>
    <definedName name="내역서갑지5" localSheetId="10" hidden="1">{#N/A,#N/A,FALSE,"전력간선"}</definedName>
    <definedName name="내역서갑지5" localSheetId="25" hidden="1">{#N/A,#N/A,FALSE,"전력간선"}</definedName>
    <definedName name="내역서갑지5" hidden="1">{#N/A,#N/A,FALSE,"전력간선"}</definedName>
    <definedName name="내역서갑지6" localSheetId="16" hidden="1">{#N/A,#N/A,FALSE,"전력간선"}</definedName>
    <definedName name="내역서갑지6" localSheetId="1" hidden="1">{#N/A,#N/A,FALSE,"전력간선"}</definedName>
    <definedName name="내역서갑지6" localSheetId="10" hidden="1">{#N/A,#N/A,FALSE,"전력간선"}</definedName>
    <definedName name="내역서갑지6" localSheetId="25" hidden="1">{#N/A,#N/A,FALSE,"전력간선"}</definedName>
    <definedName name="내역서갑지6" hidden="1">{#N/A,#N/A,FALSE,"전력간선"}</definedName>
    <definedName name="내역서갑지7" localSheetId="16" hidden="1">{#N/A,#N/A,FALSE,"전력간선"}</definedName>
    <definedName name="내역서갑지7" localSheetId="1" hidden="1">{#N/A,#N/A,FALSE,"전력간선"}</definedName>
    <definedName name="내역서갑지7" localSheetId="10" hidden="1">{#N/A,#N/A,FALSE,"전력간선"}</definedName>
    <definedName name="내역서갑지7" localSheetId="25" hidden="1">{#N/A,#N/A,FALSE,"전력간선"}</definedName>
    <definedName name="내역서갑지7" hidden="1">{#N/A,#N/A,FALSE,"전력간선"}</definedName>
    <definedName name="내역서갑지8" localSheetId="16" hidden="1">{#N/A,#N/A,FALSE,"전력간선"}</definedName>
    <definedName name="내역서갑지8" localSheetId="1" hidden="1">{#N/A,#N/A,FALSE,"전력간선"}</definedName>
    <definedName name="내역서갑지8" localSheetId="10" hidden="1">{#N/A,#N/A,FALSE,"전력간선"}</definedName>
    <definedName name="내역서갑지8" localSheetId="25" hidden="1">{#N/A,#N/A,FALSE,"전력간선"}</definedName>
    <definedName name="내역서갑지8" hidden="1">{#N/A,#N/A,FALSE,"전력간선"}</definedName>
    <definedName name="내역서갑지9" localSheetId="16" hidden="1">{#N/A,#N/A,FALSE,"전력간선"}</definedName>
    <definedName name="내역서갑지9" localSheetId="1" hidden="1">{#N/A,#N/A,FALSE,"전력간선"}</definedName>
    <definedName name="내역서갑지9" localSheetId="10" hidden="1">{#N/A,#N/A,FALSE,"전력간선"}</definedName>
    <definedName name="내역서갑지9" localSheetId="25" hidden="1">{#N/A,#N/A,FALSE,"전력간선"}</definedName>
    <definedName name="내역서갑지9" hidden="1">{#N/A,#N/A,FALSE,"전력간선"}</definedName>
    <definedName name="내역서수량" localSheetId="23">#REF!</definedName>
    <definedName name="내역서수량">#REF!</definedName>
    <definedName name="내역서을지" localSheetId="23">#REF!</definedName>
    <definedName name="내역서을지">#REF!</definedName>
    <definedName name="내역서입니다" localSheetId="16" hidden="1">{#N/A,#N/A,TRUE,"1";#N/A,#N/A,TRUE,"2";#N/A,#N/A,TRUE,"3";#N/A,#N/A,TRUE,"4";#N/A,#N/A,TRUE,"5";#N/A,#N/A,TRUE,"6";#N/A,#N/A,TRUE,"7"}</definedName>
    <definedName name="내역서입니다" localSheetId="1" hidden="1">{#N/A,#N/A,TRUE,"1";#N/A,#N/A,TRUE,"2";#N/A,#N/A,TRUE,"3";#N/A,#N/A,TRUE,"4";#N/A,#N/A,TRUE,"5";#N/A,#N/A,TRUE,"6";#N/A,#N/A,TRUE,"7"}</definedName>
    <definedName name="내역서입니다" localSheetId="10" hidden="1">{#N/A,#N/A,TRUE,"1";#N/A,#N/A,TRUE,"2";#N/A,#N/A,TRUE,"3";#N/A,#N/A,TRUE,"4";#N/A,#N/A,TRUE,"5";#N/A,#N/A,TRUE,"6";#N/A,#N/A,TRUE,"7"}</definedName>
    <definedName name="내역서입니다" localSheetId="25" hidden="1">{#N/A,#N/A,TRUE,"1";#N/A,#N/A,TRUE,"2";#N/A,#N/A,TRUE,"3";#N/A,#N/A,TRUE,"4";#N/A,#N/A,TRUE,"5";#N/A,#N/A,TRUE,"6";#N/A,#N/A,TRUE,"7"}</definedName>
    <definedName name="내역서입니다" hidden="1">{#N/A,#N/A,TRUE,"1";#N/A,#N/A,TRUE,"2";#N/A,#N/A,TRUE,"3";#N/A,#N/A,TRUE,"4";#N/A,#N/A,TRUE,"5";#N/A,#N/A,TRUE,"6";#N/A,#N/A,TRUE,"7"}</definedName>
    <definedName name="내역총괄" localSheetId="16" hidden="1">{"'제10장(표)'!$A$5:$L$10"}</definedName>
    <definedName name="내역총괄" localSheetId="1" hidden="1">{"'제10장(표)'!$A$5:$L$10"}</definedName>
    <definedName name="내역총괄" localSheetId="10" hidden="1">{"'제10장(표)'!$A$5:$L$10"}</definedName>
    <definedName name="내역총괄" localSheetId="6" hidden="1">{"'제10장(표)'!$A$5:$L$10"}</definedName>
    <definedName name="내역총괄" localSheetId="25" hidden="1">{"'제10장(표)'!$A$5:$L$10"}</definedName>
    <definedName name="내역총괄" hidden="1">{"'제10장(표)'!$A$5:$L$10"}</definedName>
    <definedName name="내역표지" localSheetId="23">#REF!</definedName>
    <definedName name="내역표지">#REF!</definedName>
    <definedName name="내장공001" localSheetId="23">#REF!</definedName>
    <definedName name="내장공001">#REF!</definedName>
    <definedName name="내장공002" localSheetId="23">#REF!</definedName>
    <definedName name="내장공002">#REF!</definedName>
    <definedName name="내장공011" localSheetId="23">#REF!</definedName>
    <definedName name="내장공011">#REF!</definedName>
    <definedName name="내장공982" localSheetId="23">#REF!</definedName>
    <definedName name="내장공982">#REF!</definedName>
    <definedName name="내장공991" localSheetId="23">#REF!</definedName>
    <definedName name="내장공991">#REF!</definedName>
    <definedName name="내장공992" localSheetId="23">#REF!</definedName>
    <definedName name="내장공992">#REF!</definedName>
    <definedName name="내전">#N/A</definedName>
    <definedName name="낵역4" localSheetId="23">#REF!</definedName>
    <definedName name="낵역4">#REF!</definedName>
    <definedName name="너" localSheetId="19">#REF!</definedName>
    <definedName name="너" localSheetId="20">#REF!</definedName>
    <definedName name="너" localSheetId="23">#REF!</definedName>
    <definedName name="너" localSheetId="1">#REF!</definedName>
    <definedName name="너" localSheetId="6">#REF!</definedName>
    <definedName name="너">#REF!</definedName>
    <definedName name="넌아ㅣ런이러ㅣㄴ알" localSheetId="16">'&lt;단산29-35&gt;'!넌아ㅣ런이러ㅣㄴ알</definedName>
    <definedName name="넌아ㅣ런이러ㅣㄴ알" localSheetId="1">갑지!넌아ㅣ런이러ㅣㄴ알</definedName>
    <definedName name="넌아ㅣ런이러ㅣㄴ알" localSheetId="10">'과업대상지역 현황'!넌아ㅣ런이러ㅣㄴ알</definedName>
    <definedName name="넌아ㅣ런이러ㅣㄴ알" localSheetId="6">내역집계표!넌아ㅣ런이러ㅣㄴ알</definedName>
    <definedName name="넌아ㅣ런이러ㅣㄴ알" localSheetId="25">손해배상보험!넌아ㅣ런이러ㅣㄴ알</definedName>
    <definedName name="넌아ㅣ런이러ㅣㄴ알">[0]!넌아ㅣ런이러ㅣㄴ알</definedName>
    <definedName name="넝" localSheetId="16" hidden="1">{#N/A,#N/A,FALSE,"현장 NCR 분석";#N/A,#N/A,FALSE,"현장품질감사";#N/A,#N/A,FALSE,"현장품질감사"}</definedName>
    <definedName name="넝" localSheetId="1" hidden="1">{#N/A,#N/A,FALSE,"현장 NCR 분석";#N/A,#N/A,FALSE,"현장품질감사";#N/A,#N/A,FALSE,"현장품질감사"}</definedName>
    <definedName name="넝" localSheetId="10" hidden="1">{#N/A,#N/A,FALSE,"현장 NCR 분석";#N/A,#N/A,FALSE,"현장품질감사";#N/A,#N/A,FALSE,"현장품질감사"}</definedName>
    <definedName name="넝" localSheetId="25" hidden="1">{#N/A,#N/A,FALSE,"현장 NCR 분석";#N/A,#N/A,FALSE,"현장품질감사";#N/A,#N/A,FALSE,"현장품질감사"}</definedName>
    <definedName name="넝" hidden="1">{#N/A,#N/A,FALSE,"현장 NCR 분석";#N/A,#N/A,FALSE,"현장품질감사";#N/A,#N/A,FALSE,"현장품질감사"}</definedName>
    <definedName name="년도__실적추정은_건설이자_미포" localSheetId="19">#REF!</definedName>
    <definedName name="년도__실적추정은_건설이자_미포" localSheetId="20">#REF!</definedName>
    <definedName name="년도__실적추정은_건설이자_미포" localSheetId="23">#REF!</definedName>
    <definedName name="년도__실적추정은_건설이자_미포">#REF!</definedName>
    <definedName name="노" localSheetId="16">#REF!</definedName>
    <definedName name="노" localSheetId="23">#REF!</definedName>
    <definedName name="노" localSheetId="25">#REF!</definedName>
    <definedName name="노">#REF!</definedName>
    <definedName name="노00" localSheetId="19">#REF!</definedName>
    <definedName name="노00" localSheetId="20">#REF!</definedName>
    <definedName name="노00" localSheetId="23">#REF!</definedName>
    <definedName name="노00" localSheetId="1">#REF!</definedName>
    <definedName name="노00" localSheetId="6">#REF!</definedName>
    <definedName name="노00">#REF!</definedName>
    <definedName name="노01" localSheetId="19">#REF!</definedName>
    <definedName name="노01" localSheetId="20">#REF!</definedName>
    <definedName name="노01" localSheetId="23">#REF!</definedName>
    <definedName name="노01" localSheetId="1">#REF!</definedName>
    <definedName name="노01" localSheetId="6">#REF!</definedName>
    <definedName name="노01">#REF!</definedName>
    <definedName name="노02" localSheetId="19">#REF!</definedName>
    <definedName name="노02" localSheetId="20">#REF!</definedName>
    <definedName name="노02" localSheetId="23">#REF!</definedName>
    <definedName name="노02" localSheetId="1">#REF!</definedName>
    <definedName name="노02" localSheetId="6">#REF!</definedName>
    <definedName name="노02">#REF!</definedName>
    <definedName name="노03" localSheetId="23">#REF!</definedName>
    <definedName name="노03" localSheetId="1">#REF!</definedName>
    <definedName name="노03" localSheetId="6">#REF!</definedName>
    <definedName name="노03">#REF!</definedName>
    <definedName name="노04" localSheetId="23">#REF!</definedName>
    <definedName name="노04" localSheetId="1">#REF!</definedName>
    <definedName name="노04" localSheetId="6">#REF!</definedName>
    <definedName name="노04">#REF!</definedName>
    <definedName name="노97" localSheetId="23">#REF!</definedName>
    <definedName name="노97" localSheetId="1">#REF!</definedName>
    <definedName name="노97" localSheetId="6">#REF!</definedName>
    <definedName name="노97">#REF!</definedName>
    <definedName name="노98" localSheetId="23">#REF!</definedName>
    <definedName name="노98" localSheetId="1">#REF!</definedName>
    <definedName name="노98" localSheetId="6">#REF!</definedName>
    <definedName name="노98">#REF!</definedName>
    <definedName name="노99" localSheetId="23">#REF!</definedName>
    <definedName name="노99" localSheetId="1">#REF!</definedName>
    <definedName name="노99" localSheetId="6">#REF!</definedName>
    <definedName name="노99">#REF!</definedName>
    <definedName name="노계1" localSheetId="16">BLCH</definedName>
    <definedName name="노계1" localSheetId="23">BLCH</definedName>
    <definedName name="노계1" localSheetId="5">BLCH</definedName>
    <definedName name="노계1" localSheetId="8">BLCH</definedName>
    <definedName name="노계1" localSheetId="1">BLCH</definedName>
    <definedName name="노계1" localSheetId="10">BLCH</definedName>
    <definedName name="노계1" localSheetId="25">BLCH</definedName>
    <definedName name="노계1" localSheetId="9">BLCH</definedName>
    <definedName name="노계1">BLCH</definedName>
    <definedName name="노곡1호">#N/A</definedName>
    <definedName name="노곡2호">#N/A</definedName>
    <definedName name="노곡3호">#N/A</definedName>
    <definedName name="노곡4호">#N/A</definedName>
    <definedName name="노르웨이R12" localSheetId="23">#REF!</definedName>
    <definedName name="노르웨이R12">#REF!</definedName>
    <definedName name="노르웨이R15" localSheetId="23">#REF!</definedName>
    <definedName name="노르웨이R15">#REF!</definedName>
    <definedName name="노르웨이R4" localSheetId="23">#REF!</definedName>
    <definedName name="노르웨이R4">#REF!</definedName>
    <definedName name="노르웨이R5" localSheetId="23">#REF!</definedName>
    <definedName name="노르웨이R5">#REF!</definedName>
    <definedName name="노르웨이R6" localSheetId="23">#REF!</definedName>
    <definedName name="노르웨이R6">#REF!</definedName>
    <definedName name="노르웨이R8" localSheetId="23">#REF!</definedName>
    <definedName name="노르웨이R8">#REF!</definedName>
    <definedName name="노무" localSheetId="16">#REF!</definedName>
    <definedName name="노무" localSheetId="23">#REF!</definedName>
    <definedName name="노무" localSheetId="25">#REF!</definedName>
    <definedName name="노무">#REF!</definedName>
    <definedName name="노무비" localSheetId="23">#REF!</definedName>
    <definedName name="노무비" localSheetId="1">#REF!</definedName>
    <definedName name="노무비" localSheetId="6">#REF!</definedName>
    <definedName name="노무비">#REF!</definedName>
    <definedName name="노무비1" localSheetId="23">#REF!</definedName>
    <definedName name="노무비1">#REF!</definedName>
    <definedName name="노무비단가">#N/A</definedName>
    <definedName name="노무비합">#N/A</definedName>
    <definedName name="노무할증단가" localSheetId="16">#REF!</definedName>
    <definedName name="노무할증단가" localSheetId="23">#REF!</definedName>
    <definedName name="노무할증단가" localSheetId="10">#REF!</definedName>
    <definedName name="노무할증단가" localSheetId="25">#REF!</definedName>
    <definedName name="노무할증단가">#REF!</definedName>
    <definedName name="노부비" localSheetId="16">#REF!</definedName>
    <definedName name="노부비" localSheetId="23">#REF!</definedName>
    <definedName name="노부비" localSheetId="25">#REF!</definedName>
    <definedName name="노부비">#REF!</definedName>
    <definedName name="노산3교집계표" localSheetId="16">#REF!</definedName>
    <definedName name="노산3교집계표" localSheetId="23">#REF!</definedName>
    <definedName name="노산3교집계표" localSheetId="25">#REF!</definedName>
    <definedName name="노산3교집계표">#REF!</definedName>
    <definedName name="노상층" localSheetId="16">#REF!</definedName>
    <definedName name="노상층" localSheetId="23">#REF!</definedName>
    <definedName name="노상층" localSheetId="25">#REF!</definedName>
    <definedName name="노상층">#REF!</definedName>
    <definedName name="노원문화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23">#REF!</definedName>
    <definedName name="노임" localSheetId="1">#REF!</definedName>
    <definedName name="노임" localSheetId="10">#REF!</definedName>
    <definedName name="노임" localSheetId="6">#REF!</definedName>
    <definedName name="노임">#REF!</definedName>
    <definedName name="노임단가" localSheetId="23">#REF!</definedName>
    <definedName name="노임단가" localSheetId="1">#REF!</definedName>
    <definedName name="노임단가" localSheetId="6">#REF!</definedName>
    <definedName name="노임단가">#REF!</definedName>
    <definedName name="노즐공001" localSheetId="23">#REF!</definedName>
    <definedName name="노즐공001">#REF!</definedName>
    <definedName name="노즐공002" localSheetId="23">#REF!</definedName>
    <definedName name="노즐공002">#REF!</definedName>
    <definedName name="노즐공011" localSheetId="23">#REF!</definedName>
    <definedName name="노즐공011">#REF!</definedName>
    <definedName name="노즐공982" localSheetId="23">#REF!</definedName>
    <definedName name="노즐공982">#REF!</definedName>
    <definedName name="노즐공991" localSheetId="23">#REF!</definedName>
    <definedName name="노즐공991">#REF!</definedName>
    <definedName name="노즐공992" localSheetId="23">#REF!</definedName>
    <definedName name="노즐공992">#REF!</definedName>
    <definedName name="노집1" localSheetId="16">BLCH</definedName>
    <definedName name="노집1" localSheetId="23">BLCH</definedName>
    <definedName name="노집1" localSheetId="5">BLCH</definedName>
    <definedName name="노집1" localSheetId="8">BLCH</definedName>
    <definedName name="노집1" localSheetId="1">BLCH</definedName>
    <definedName name="노집1" localSheetId="10">BLCH</definedName>
    <definedName name="노집1" localSheetId="25">BLCH</definedName>
    <definedName name="노집1" localSheetId="9">BLCH</definedName>
    <definedName name="노집1">BLCH</definedName>
    <definedName name="노체" localSheetId="16">#REF!</definedName>
    <definedName name="노체" localSheetId="23">#REF!</definedName>
    <definedName name="노체" localSheetId="25">#REF!</definedName>
    <definedName name="노체">#REF!</definedName>
    <definedName name="노체공제" localSheetId="16">#REF!</definedName>
    <definedName name="노체공제" localSheetId="23">#REF!</definedName>
    <definedName name="노체공제">#REF!</definedName>
    <definedName name="노출직부" localSheetId="23">#REF!</definedName>
    <definedName name="노출직부" localSheetId="1">#REF!</definedName>
    <definedName name="노출직부" localSheetId="6">#REF!</definedName>
    <definedName name="노출직부">#REF!</definedName>
    <definedName name="녹막이경" localSheetId="23">#REF!</definedName>
    <definedName name="녹막이경">#REF!</definedName>
    <definedName name="녹막이노" localSheetId="23">#REF!</definedName>
    <definedName name="녹막이노">#REF!</definedName>
    <definedName name="녹막이재" localSheetId="23">#REF!</definedName>
    <definedName name="녹막이재">#REF!</definedName>
    <definedName name="농경지비율" localSheetId="19">#REF!</definedName>
    <definedName name="농경지비율" localSheetId="20">#REF!</definedName>
    <definedName name="농경지비율" localSheetId="23">#REF!</definedName>
    <definedName name="농경지비율" localSheetId="1">#REF!</definedName>
    <definedName name="농경지비율" localSheetId="6">#REF!</definedName>
    <definedName name="농경지비율">#REF!</definedName>
    <definedName name="농림" localSheetId="23">#REF!</definedName>
    <definedName name="농림">#REF!</definedName>
    <definedName name="농원1호">#N/A</definedName>
    <definedName name="농원2호">#N/A</definedName>
    <definedName name="높이1" localSheetId="23">#REF!</definedName>
    <definedName name="높이1">#REF!</definedName>
    <definedName name="높이2" localSheetId="23">#REF!</definedName>
    <definedName name="높이2">#REF!</definedName>
    <definedName name="높이3" localSheetId="23">#REF!</definedName>
    <definedName name="높이3">#REF!</definedName>
    <definedName name="높이300" localSheetId="23">#REF!</definedName>
    <definedName name="높이300">#REF!</definedName>
    <definedName name="높이350" localSheetId="23">#REF!</definedName>
    <definedName name="높이350">#REF!</definedName>
    <definedName name="높이4" localSheetId="23">#REF!</definedName>
    <definedName name="높이4">#REF!</definedName>
    <definedName name="높이5" localSheetId="23">#REF!</definedName>
    <definedName name="높이5">#REF!</definedName>
    <definedName name="뇨ㅕ" localSheetId="23">#REF!</definedName>
    <definedName name="뇨ㅕ">#REF!</definedName>
    <definedName name="누계도급" localSheetId="23">#REF!</definedName>
    <definedName name="누계도급">#REF!</definedName>
    <definedName name="눈주목" localSheetId="16">#REF!</definedName>
    <definedName name="눈주목" localSheetId="23">#REF!</definedName>
    <definedName name="눈주목" localSheetId="25">#REF!</definedName>
    <definedName name="눈주목">#REF!</definedName>
    <definedName name="눈주목H0.5" localSheetId="23">#REF!</definedName>
    <definedName name="눈주목H0.5">#REF!</definedName>
    <definedName name="눈향L06" localSheetId="23">#REF!</definedName>
    <definedName name="눈향L06">#REF!</definedName>
    <definedName name="눈향L08" localSheetId="23">#REF!</definedName>
    <definedName name="눈향L08">#REF!</definedName>
    <definedName name="눈향L10" localSheetId="23">#REF!</definedName>
    <definedName name="눈향L10">#REF!</definedName>
    <definedName name="눈향L14" localSheetId="23">#REF!</definedName>
    <definedName name="눈향L14">#REF!</definedName>
    <definedName name="눈향L20" localSheetId="23">#REF!</definedName>
    <definedName name="눈향L20">#REF!</definedName>
    <definedName name="느릅R10" localSheetId="23">#REF!</definedName>
    <definedName name="느릅R10">#REF!</definedName>
    <definedName name="느릅R4" localSheetId="23">#REF!</definedName>
    <definedName name="느릅R4">#REF!</definedName>
    <definedName name="느릅R5" localSheetId="23">#REF!</definedName>
    <definedName name="느릅R5">#REF!</definedName>
    <definedName name="느릅R8" localSheetId="23">#REF!</definedName>
    <definedName name="느릅R8">#REF!</definedName>
    <definedName name="느티R10" localSheetId="23">#REF!</definedName>
    <definedName name="느티R10">#REF!</definedName>
    <definedName name="느티R12" localSheetId="23">#REF!</definedName>
    <definedName name="느티R12">#REF!</definedName>
    <definedName name="느티R15" localSheetId="23">#REF!</definedName>
    <definedName name="느티R15">#REF!</definedName>
    <definedName name="느티R18" localSheetId="23">#REF!</definedName>
    <definedName name="느티R18">#REF!</definedName>
    <definedName name="느티R20" localSheetId="23">#REF!</definedName>
    <definedName name="느티R20">#REF!</definedName>
    <definedName name="느티R25" localSheetId="23">#REF!</definedName>
    <definedName name="느티R25">#REF!</definedName>
    <definedName name="느티R30" localSheetId="23">#REF!</definedName>
    <definedName name="느티R30">#REF!</definedName>
    <definedName name="느티R5" localSheetId="23">#REF!</definedName>
    <definedName name="느티R5">#REF!</definedName>
    <definedName name="느티R6" localSheetId="23">#REF!</definedName>
    <definedName name="느티R6">#REF!</definedName>
    <definedName name="느티R8" localSheetId="23">#REF!</definedName>
    <definedName name="느티R8">#REF!</definedName>
    <definedName name="느티나무" localSheetId="16">#REF!</definedName>
    <definedName name="느티나무" localSheetId="23">#REF!</definedName>
    <definedName name="느티나무" localSheetId="25">#REF!</definedName>
    <definedName name="느티나무">#REF!</definedName>
    <definedName name="느티나무H4.0xR12" localSheetId="23">#REF!</definedName>
    <definedName name="느티나무H4.0xR12">#REF!</definedName>
    <definedName name="느티나무H4.5xR20" localSheetId="23">#REF!</definedName>
    <definedName name="느티나무H4.5xR20">#REF!</definedName>
    <definedName name="느티나무H4.5xR25" localSheetId="23">#REF!</definedName>
    <definedName name="느티나무H4.5xR25">#REF!</definedName>
    <definedName name="능력" localSheetId="16">'&lt;단산29-35&gt;'!능력</definedName>
    <definedName name="능력" localSheetId="19">'&lt;산근2&gt;표준품셈'!능력</definedName>
    <definedName name="능력" localSheetId="20">'&lt;산근3&gt;환산,보정(누수관리)'!능력</definedName>
    <definedName name="능력" localSheetId="1">갑지!능력</definedName>
    <definedName name="능력" localSheetId="10">'과업대상지역 현황'!능력</definedName>
    <definedName name="능력" localSheetId="6">내역집계표!능력</definedName>
    <definedName name="능력" localSheetId="25">손해배상보험!능력</definedName>
    <definedName name="능력">[0]!능력</definedName>
    <definedName name="능소화R2" localSheetId="23">#REF!</definedName>
    <definedName name="능소화R2">#REF!</definedName>
    <definedName name="능소화R4" localSheetId="23">#REF!</definedName>
    <definedName name="능소화R4">#REF!</definedName>
    <definedName name="능소화R6" localSheetId="23">#REF!</definedName>
    <definedName name="능소화R6">#REF!</definedName>
    <definedName name="ㄵㄴㄴㄴㅁㄴ" localSheetId="16">#REF!</definedName>
    <definedName name="ㄵㄴㄴㄴㅁㄴ" localSheetId="23">#REF!</definedName>
    <definedName name="ㄵㄴㄴㄴㅁㄴ" localSheetId="25">#REF!</definedName>
    <definedName name="ㄵㄴㄴㄴㅁㄴ">#REF!</definedName>
    <definedName name="ㄵㄹ" localSheetId="23">#REF!</definedName>
    <definedName name="ㄵㄹ">#REF!</definedName>
    <definedName name="ㄶㄹㄴㅇ" localSheetId="16">BlankMacro1</definedName>
    <definedName name="ㄶㄹㄴㅇ" localSheetId="19">BlankMacro1</definedName>
    <definedName name="ㄶㄹㄴㅇ" localSheetId="20">BlankMacro1</definedName>
    <definedName name="ㄶㄹㄴㅇ" localSheetId="23">BlankMacro1</definedName>
    <definedName name="ㄶㄹㄴㅇ" localSheetId="5">BlankMacro1</definedName>
    <definedName name="ㄶㄹㄴㅇ" localSheetId="8">BlankMacro1</definedName>
    <definedName name="ㄶㄹㄴㅇ" localSheetId="1">BlankMacro1</definedName>
    <definedName name="ㄶㄹㄴㅇ" localSheetId="10">BlankMacro1</definedName>
    <definedName name="ㄶㄹㄴㅇ" localSheetId="6">BlankMacro1</definedName>
    <definedName name="ㄶㄹㄴㅇ" localSheetId="25">BlankMacro1</definedName>
    <definedName name="ㄶㄹㄴㅇ" localSheetId="9">BlankMacro1</definedName>
    <definedName name="ㄶㄹㄴㅇ">BlankMacro1</definedName>
    <definedName name="ㄶㄹㄹㄴㅇㅎ" localSheetId="16">BlankMacro1</definedName>
    <definedName name="ㄶㄹㄹㄴㅇㅎ" localSheetId="19">BlankMacro1</definedName>
    <definedName name="ㄶㄹㄹㄴㅇㅎ" localSheetId="20">BlankMacro1</definedName>
    <definedName name="ㄶㄹㄹㄴㅇㅎ" localSheetId="23">BlankMacro1</definedName>
    <definedName name="ㄶㄹㄹㄴㅇㅎ" localSheetId="5">BlankMacro1</definedName>
    <definedName name="ㄶㄹㄹㄴㅇㅎ" localSheetId="8">BlankMacro1</definedName>
    <definedName name="ㄶㄹㄹㄴㅇㅎ" localSheetId="1">BlankMacro1</definedName>
    <definedName name="ㄶㄹㄹㄴㅇㅎ" localSheetId="10">BlankMacro1</definedName>
    <definedName name="ㄶㄹㄹㄴㅇㅎ" localSheetId="6">BlankMacro1</definedName>
    <definedName name="ㄶㄹㄹㄴㅇㅎ" localSheetId="25">BlankMacro1</definedName>
    <definedName name="ㄶㄹㄹㄴㅇㅎ" localSheetId="9">BlankMacro1</definedName>
    <definedName name="ㄶㄹㄹㄴㅇㅎ">BlankMacro1</definedName>
    <definedName name="ㄷ" localSheetId="16" hidden="1">{#N/A,#N/A,TRUE,"토적및재료집계";#N/A,#N/A,TRUE,"토적및재료집계";#N/A,#N/A,TRUE,"단위량"}</definedName>
    <definedName name="ㄷ" localSheetId="1" hidden="1">{#N/A,#N/A,TRUE,"토적및재료집계";#N/A,#N/A,TRUE,"토적및재료집계";#N/A,#N/A,TRUE,"단위량"}</definedName>
    <definedName name="ㄷ" localSheetId="10" hidden="1">{#N/A,#N/A,TRUE,"토적및재료집계";#N/A,#N/A,TRUE,"토적및재료집계";#N/A,#N/A,TRUE,"단위량"}</definedName>
    <definedName name="ㄷ" localSheetId="6" hidden="1">{#N/A,#N/A,TRUE,"토적및재료집계";#N/A,#N/A,TRUE,"토적및재료집계";#N/A,#N/A,TRUE,"단위량"}</definedName>
    <definedName name="ㄷ" localSheetId="25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1" localSheetId="23">#REF!</definedName>
    <definedName name="ㄷ1">#REF!</definedName>
    <definedName name="ㄷ2" localSheetId="23">#REF!</definedName>
    <definedName name="ㄷ2">#REF!</definedName>
    <definedName name="ㄷㄱ" localSheetId="16" hidden="1">{#N/A,#N/A,FALSE,"포장2"}</definedName>
    <definedName name="ㄷㄱ" localSheetId="1" hidden="1">{#N/A,#N/A,FALSE,"포장2"}</definedName>
    <definedName name="ㄷㄱ" localSheetId="10" hidden="1">{#N/A,#N/A,FALSE,"포장2"}</definedName>
    <definedName name="ㄷㄱ" localSheetId="25" hidden="1">{#N/A,#N/A,FALSE,"포장2"}</definedName>
    <definedName name="ㄷㄱ" hidden="1">{#N/A,#N/A,FALSE,"포장2"}</definedName>
    <definedName name="ㄷㄷ" localSheetId="23" hidden="1">#REF!</definedName>
    <definedName name="ㄷㄷ" hidden="1">#REF!</definedName>
    <definedName name="ㄷㄷㄷ" localSheetId="23">#REF!</definedName>
    <definedName name="ㄷㄷㄷ">#REF!</definedName>
    <definedName name="ㄷㅅ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숃ㄱ" localSheetId="23" hidden="1">#REF!</definedName>
    <definedName name="ㄷ숃ㄱ" hidden="1">#REF!</definedName>
    <definedName name="ㄷㅇ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ㅈㄷㄱ" localSheetId="16">BlankMacro1</definedName>
    <definedName name="ㄷㅈㄱㅈㄷㄱ" localSheetId="19">BlankMacro1</definedName>
    <definedName name="ㄷㅈㄱㅈㄷㄱ" localSheetId="20">BlankMacro1</definedName>
    <definedName name="ㄷㅈㄱㅈㄷㄱ" localSheetId="23">BlankMacro1</definedName>
    <definedName name="ㄷㅈㄱㅈㄷㄱ" localSheetId="5">BlankMacro1</definedName>
    <definedName name="ㄷㅈㄱㅈㄷㄱ" localSheetId="8">BlankMacro1</definedName>
    <definedName name="ㄷㅈㄱㅈㄷㄱ" localSheetId="1">BlankMacro1</definedName>
    <definedName name="ㄷㅈㄱㅈㄷㄱ" localSheetId="10">BlankMacro1</definedName>
    <definedName name="ㄷㅈㄱㅈㄷㄱ" localSheetId="6">BlankMacro1</definedName>
    <definedName name="ㄷㅈㄱㅈㄷㄱ" localSheetId="25">BlankMacro1</definedName>
    <definedName name="ㄷㅈㄱㅈㄷㄱ" localSheetId="9">BlankMacro1</definedName>
    <definedName name="ㄷㅈㄱㅈㄷㄱ">BlankMacro1</definedName>
    <definedName name="ㄷㅎ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23" hidden="1">#REF!</definedName>
    <definedName name="ㄷㅎㄹㅇ" hidden="1">#REF!</definedName>
    <definedName name="다" localSheetId="19">#REF!</definedName>
    <definedName name="다" localSheetId="20">#REF!</definedName>
    <definedName name="다" localSheetId="23">#REF!</definedName>
    <definedName name="다" localSheetId="1">#REF!</definedName>
    <definedName name="다" localSheetId="10">#REF!</definedName>
    <definedName name="다" localSheetId="6">#REF!</definedName>
    <definedName name="다">#REF!</definedName>
    <definedName name="다." localSheetId="23">#REF!</definedName>
    <definedName name="다.">#REF!</definedName>
    <definedName name="다2" localSheetId="19">#REF!</definedName>
    <definedName name="다2" localSheetId="20">#REF!</definedName>
    <definedName name="다2" localSheetId="23">#REF!</definedName>
    <definedName name="다2" localSheetId="1">#REF!</definedName>
    <definedName name="다2" localSheetId="10">#REF!</definedName>
    <definedName name="다2" localSheetId="6">#REF!</definedName>
    <definedName name="다2">#REF!</definedName>
    <definedName name="다3" localSheetId="19">#REF!</definedName>
    <definedName name="다3" localSheetId="20">#REF!</definedName>
    <definedName name="다3" localSheetId="23">#REF!</definedName>
    <definedName name="다3" localSheetId="1">#REF!</definedName>
    <definedName name="다3" localSheetId="10">#REF!</definedName>
    <definedName name="다3" localSheetId="6">#REF!</definedName>
    <definedName name="다3">#REF!</definedName>
    <definedName name="다4" localSheetId="23">#REF!</definedName>
    <definedName name="다4" localSheetId="1">#REF!</definedName>
    <definedName name="다4" localSheetId="6">#REF!</definedName>
    <definedName name="다4">#REF!</definedName>
    <definedName name="다5" localSheetId="23">#REF!</definedName>
    <definedName name="다5" localSheetId="1">#REF!</definedName>
    <definedName name="다5" localSheetId="6">#REF!</definedName>
    <definedName name="다5">#REF!</definedName>
    <definedName name="다6" localSheetId="23">#REF!</definedName>
    <definedName name="다6" localSheetId="1">#REF!</definedName>
    <definedName name="다6" localSheetId="6">#REF!</definedName>
    <definedName name="다6">#REF!</definedName>
    <definedName name="다빈조경비상연락망">#N/A</definedName>
    <definedName name="다우웰바설치공" localSheetId="23">#REF!</definedName>
    <definedName name="다우웰바설치공">#REF!</definedName>
    <definedName name="다짐되메우기" localSheetId="23">#REF!</definedName>
    <definedName name="다짐되메우기">#REF!</definedName>
    <definedName name="닥트공" localSheetId="23">#REF!</definedName>
    <definedName name="닥트공">#REF!</definedName>
    <definedName name="닥트공001" localSheetId="23">#REF!</definedName>
    <definedName name="닥트공001">#REF!</definedName>
    <definedName name="닥트공002" localSheetId="23">#REF!</definedName>
    <definedName name="닥트공002">#REF!</definedName>
    <definedName name="닥트공011" localSheetId="23">#REF!</definedName>
    <definedName name="닥트공011">#REF!</definedName>
    <definedName name="닥트공982" localSheetId="23">#REF!</definedName>
    <definedName name="닥트공982">#REF!</definedName>
    <definedName name="닥트공991" localSheetId="23">#REF!</definedName>
    <definedName name="닥트공991">#REF!</definedName>
    <definedName name="닥트공992" localSheetId="23">#REF!</definedName>
    <definedName name="닥트공992">#REF!</definedName>
    <definedName name="닥트공품셈" localSheetId="16">#REF!</definedName>
    <definedName name="닥트공품셈" localSheetId="23">#REF!</definedName>
    <definedName name="닥트공품셈" localSheetId="10">#REF!</definedName>
    <definedName name="닥트공품셈" localSheetId="25">#REF!</definedName>
    <definedName name="닥트공품셈">#REF!</definedName>
    <definedName name="닥트노무할증" localSheetId="16">#REF!</definedName>
    <definedName name="닥트노무할증" localSheetId="23">#REF!</definedName>
    <definedName name="닥트노무할증" localSheetId="25">#REF!</definedName>
    <definedName name="닥트노무할증">#REF!</definedName>
    <definedName name="닥트자재할증" localSheetId="23">#REF!</definedName>
    <definedName name="닥트자재할증">#REF!</definedName>
    <definedName name="단" localSheetId="23">#REF!</definedName>
    <definedName name="단">#REF!</definedName>
    <definedName name="단_가2" localSheetId="23">#REF!</definedName>
    <definedName name="단_가2" localSheetId="1">#REF!</definedName>
    <definedName name="단_가2" localSheetId="6">#REF!</definedName>
    <definedName name="단_가2">#REF!</definedName>
    <definedName name="단_가3" localSheetId="23">#REF!</definedName>
    <definedName name="단_가3" localSheetId="1">#REF!</definedName>
    <definedName name="단_가3" localSheetId="6">#REF!</definedName>
    <definedName name="단_가3">#REF!</definedName>
    <definedName name="단_가4" localSheetId="23">#REF!</definedName>
    <definedName name="단_가4" localSheetId="1">#REF!</definedName>
    <definedName name="단_가4" localSheetId="6">#REF!</definedName>
    <definedName name="단_가4">#REF!</definedName>
    <definedName name="단_가5" localSheetId="23">#REF!</definedName>
    <definedName name="단_가5" localSheetId="1">#REF!</definedName>
    <definedName name="단_가5" localSheetId="6">#REF!</definedName>
    <definedName name="단_가5">#REF!</definedName>
    <definedName name="단_가6" localSheetId="23">#REF!</definedName>
    <definedName name="단_가6" localSheetId="1">#REF!</definedName>
    <definedName name="단_가6" localSheetId="6">#REF!</definedName>
    <definedName name="단_가6">#REF!</definedName>
    <definedName name="단가" localSheetId="23">#REF!</definedName>
    <definedName name="단가" localSheetId="1">#REF!</definedName>
    <definedName name="단가" localSheetId="6">#REF!</definedName>
    <definedName name="단가">#REF!</definedName>
    <definedName name="단가1" localSheetId="23">#REF!</definedName>
    <definedName name="단가1" localSheetId="1">#REF!</definedName>
    <definedName name="단가1" localSheetId="6">#REF!</definedName>
    <definedName name="단가1">#REF!</definedName>
    <definedName name="단가2" localSheetId="19">#REF!,#REF!</definedName>
    <definedName name="단가2" localSheetId="20">#REF!,#REF!</definedName>
    <definedName name="단가2" localSheetId="23">#REF!,#REF!</definedName>
    <definedName name="단가2" localSheetId="1">#REF!,#REF!</definedName>
    <definedName name="단가2" localSheetId="10">#REF!,#REF!</definedName>
    <definedName name="단가2" localSheetId="6">#REF!,#REF!</definedName>
    <definedName name="단가2">#REF!,#REF!</definedName>
    <definedName name="단가검토">#N/A</definedName>
    <definedName name="단가공종">#N/A</definedName>
    <definedName name="단가구분" localSheetId="23">#REF!</definedName>
    <definedName name="단가구분">#REF!</definedName>
    <definedName name="단가다" localSheetId="23">#REF!</definedName>
    <definedName name="단가다">#REF!</definedName>
    <definedName name="단가비교표" localSheetId="19">#REF!,#REF!</definedName>
    <definedName name="단가비교표" localSheetId="20">#REF!,#REF!</definedName>
    <definedName name="단가비교표" localSheetId="23">#REF!,#REF!</definedName>
    <definedName name="단가비교표" localSheetId="1">#REF!,#REF!</definedName>
    <definedName name="단가비교표" localSheetId="10">#REF!,#REF!</definedName>
    <definedName name="단가비교표" localSheetId="6">#REF!,#REF!</definedName>
    <definedName name="단가비교표">#REF!,#REF!</definedName>
    <definedName name="단가산출" localSheetId="16">#REF!</definedName>
    <definedName name="단가산출" localSheetId="23">#REF!</definedName>
    <definedName name="단가산출" localSheetId="10">#REF!</definedName>
    <definedName name="단가산출">#REF!</definedName>
    <definedName name="단가산출3" localSheetId="19">#REF!</definedName>
    <definedName name="단가산출3" localSheetId="20">#REF!</definedName>
    <definedName name="단가산출3" localSheetId="23">#REF!</definedName>
    <definedName name="단가산출3" localSheetId="1">#REF!</definedName>
    <definedName name="단가산출3" localSheetId="10">#REF!</definedName>
    <definedName name="단가산출3" localSheetId="6">#REF!</definedName>
    <definedName name="단가산출3">#REF!</definedName>
    <definedName name="단가산출참고" localSheetId="23">#REF!</definedName>
    <definedName name="단가산출참고">#REF!</definedName>
    <definedName name="단가산출표" localSheetId="23">#REF!</definedName>
    <definedName name="단가산출표">#REF!</definedName>
    <definedName name="단가임" localSheetId="16">#REF!</definedName>
    <definedName name="단가임" localSheetId="23">#REF!</definedName>
    <definedName name="단가임" localSheetId="25">#REF!</definedName>
    <definedName name="단가임">#REF!</definedName>
    <definedName name="단가조사" localSheetId="19">#REF!</definedName>
    <definedName name="단가조사" localSheetId="20">#REF!</definedName>
    <definedName name="단가조사" localSheetId="23">#REF!</definedName>
    <definedName name="단가조사" localSheetId="1">#REF!</definedName>
    <definedName name="단가조사" localSheetId="10">#REF!</definedName>
    <definedName name="단가조사" localSheetId="6">#REF!</definedName>
    <definedName name="단가조사">#REF!</definedName>
    <definedName name="단가조사서">#N/A</definedName>
    <definedName name="단가조사표">#N/A</definedName>
    <definedName name="단가집계" localSheetId="19">#REF!</definedName>
    <definedName name="단가집계" localSheetId="20">#REF!</definedName>
    <definedName name="단가집계" localSheetId="23">#REF!</definedName>
    <definedName name="단가집계" localSheetId="1">#REF!</definedName>
    <definedName name="단가집계" localSheetId="10">#REF!</definedName>
    <definedName name="단가집계" localSheetId="6">#REF!</definedName>
    <definedName name="단가집계">#REF!</definedName>
    <definedName name="단가표">#N/A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 localSheetId="23">#REF!</definedName>
    <definedName name="단관M">#REF!</definedName>
    <definedName name="단면2모" localSheetId="16">#REF!</definedName>
    <definedName name="단면2모" localSheetId="23">#REF!</definedName>
    <definedName name="단면2모" localSheetId="25">#REF!</definedName>
    <definedName name="단면2모">#REF!</definedName>
    <definedName name="단면2모멘트" localSheetId="23">#REF!</definedName>
    <definedName name="단면2모멘트">#REF!</definedName>
    <definedName name="단면적3Span" localSheetId="23">#REF!</definedName>
    <definedName name="단면적3Span">#REF!</definedName>
    <definedName name="단면특성" localSheetId="23">#REF!</definedName>
    <definedName name="단면특성">#REF!</definedName>
    <definedName name="단비표" localSheetId="23">#REF!</definedName>
    <definedName name="단비표">#REF!</definedName>
    <definedName name="단순인력" localSheetId="23">#REF!</definedName>
    <definedName name="단순인력" localSheetId="1">#REF!</definedName>
    <definedName name="단순인력" localSheetId="6">#REF!</definedName>
    <definedName name="단순인력">#REF!</definedName>
    <definedName name="단위공량10" localSheetId="16">#REF!</definedName>
    <definedName name="단위공량10" localSheetId="23">#REF!</definedName>
    <definedName name="단위공량10" localSheetId="10">#REF!</definedName>
    <definedName name="단위공량10" localSheetId="25">#REF!</definedName>
    <definedName name="단위공량10">#REF!</definedName>
    <definedName name="단위공량11" localSheetId="16">#REF!</definedName>
    <definedName name="단위공량11" localSheetId="23">#REF!</definedName>
    <definedName name="단위공량11">#REF!</definedName>
    <definedName name="단위공량12" localSheetId="23">#REF!</definedName>
    <definedName name="단위공량12">#REF!</definedName>
    <definedName name="단위공량13" localSheetId="23">#REF!</definedName>
    <definedName name="단위공량13">#REF!</definedName>
    <definedName name="단위공량14" localSheetId="23">#REF!</definedName>
    <definedName name="단위공량14">#REF!</definedName>
    <definedName name="단위공량15" localSheetId="23">#REF!</definedName>
    <definedName name="단위공량15">#REF!</definedName>
    <definedName name="단위공량16" localSheetId="23">#REF!</definedName>
    <definedName name="단위공량16">#REF!</definedName>
    <definedName name="단위공량17" localSheetId="23">#REF!</definedName>
    <definedName name="단위공량17">#REF!</definedName>
    <definedName name="단위공량4" localSheetId="23">#REF!</definedName>
    <definedName name="단위공량4">#REF!</definedName>
    <definedName name="단위공량5" localSheetId="23">#REF!</definedName>
    <definedName name="단위공량5">#REF!</definedName>
    <definedName name="단위공량6" localSheetId="23">#REF!</definedName>
    <definedName name="단위공량6">#REF!</definedName>
    <definedName name="단위공량7" localSheetId="23">#REF!</definedName>
    <definedName name="단위공량7">#REF!</definedName>
    <definedName name="단위공량8" localSheetId="23">#REF!</definedName>
    <definedName name="단위공량8">#REF!</definedName>
    <definedName name="단위공량9" localSheetId="19">#REF!</definedName>
    <definedName name="단위공량9" localSheetId="20">#REF!</definedName>
    <definedName name="단위공량9" localSheetId="23">#REF!</definedName>
    <definedName name="단위공량9" localSheetId="1">#REF!</definedName>
    <definedName name="단위공량9" localSheetId="10">#REF!</definedName>
    <definedName name="단위공량9" localSheetId="6">#REF!</definedName>
    <definedName name="단위공량9">#REF!</definedName>
    <definedName name="단위급수수량" localSheetId="23">#REF!</definedName>
    <definedName name="단위급수수량">#REF!</definedName>
    <definedName name="단위배수계" localSheetId="23">#REF!</definedName>
    <definedName name="단위배수계">#REF!</definedName>
    <definedName name="단위배수수량" localSheetId="23">#REF!</definedName>
    <definedName name="단위배수수량">#REF!</definedName>
    <definedName name="단위중량">2.5</definedName>
    <definedName name="單位阡원_阡￥" localSheetId="19">#REF!</definedName>
    <definedName name="單位阡원_阡￥" localSheetId="20">#REF!</definedName>
    <definedName name="單位阡원_阡￥" localSheetId="23">#REF!</definedName>
    <definedName name="單位阡원_阡￥" localSheetId="1">#REF!</definedName>
    <definedName name="單位阡원_阡￥" localSheetId="10">#REF!</definedName>
    <definedName name="單位阡원_阡￥" localSheetId="6">#REF!</definedName>
    <definedName name="單位阡원_阡￥">#REF!</definedName>
    <definedName name="단중입력">#N/A</definedName>
    <definedName name="단차" localSheetId="23">#REF!</definedName>
    <definedName name="단차">#REF!</definedName>
    <definedName name="담양" localSheetId="23">#REF!</definedName>
    <definedName name="담양">#REF!</definedName>
    <definedName name="담쟁이L03" localSheetId="23">#REF!</definedName>
    <definedName name="담쟁이L03">#REF!</definedName>
    <definedName name="당" localSheetId="16" hidden="1">{#N/A,#N/A,FALSE,"현장 NCR 분석";#N/A,#N/A,FALSE,"현장품질감사";#N/A,#N/A,FALSE,"현장품질감사"}</definedName>
    <definedName name="당" localSheetId="1" hidden="1">{#N/A,#N/A,FALSE,"현장 NCR 분석";#N/A,#N/A,FALSE,"현장품질감사";#N/A,#N/A,FALSE,"현장품질감사"}</definedName>
    <definedName name="당" localSheetId="10" hidden="1">{#N/A,#N/A,FALSE,"현장 NCR 분석";#N/A,#N/A,FALSE,"현장품질감사";#N/A,#N/A,FALSE,"현장품질감사"}</definedName>
    <definedName name="당" localSheetId="25" hidden="1">{#N/A,#N/A,FALSE,"현장 NCR 분석";#N/A,#N/A,FALSE,"현장품질감사";#N/A,#N/A,FALSE,"현장품질감사"}</definedName>
    <definedName name="당" hidden="1">{#N/A,#N/A,FALSE,"현장 NCR 분석";#N/A,#N/A,FALSE,"현장품질감사";#N/A,#N/A,FALSE,"현장품질감사"}</definedName>
    <definedName name="당사">#N/A</definedName>
    <definedName name="당월달러" localSheetId="19">#REF!</definedName>
    <definedName name="당월달러" localSheetId="20">#REF!</definedName>
    <definedName name="당월달러" localSheetId="23">#REF!</definedName>
    <definedName name="당월달러" localSheetId="1">#REF!</definedName>
    <definedName name="당월달러" localSheetId="6">#REF!</definedName>
    <definedName name="당월달러">#REF!</definedName>
    <definedName name="당월엔화" localSheetId="23">#REF!</definedName>
    <definedName name="당월엔화" localSheetId="1">#REF!</definedName>
    <definedName name="당월엔화" localSheetId="6">#REF!</definedName>
    <definedName name="당월엔화">#REF!</definedName>
    <definedName name="당초변경">#N/A</definedName>
    <definedName name="대" localSheetId="23">#REF!</definedName>
    <definedName name="대">#REF!</definedName>
    <definedName name="대___장___공">#N/A</definedName>
    <definedName name="대개소" localSheetId="23">#REF!</definedName>
    <definedName name="대개소">#REF!</definedName>
    <definedName name="대경관" localSheetId="23">#REF!</definedName>
    <definedName name="대경관">#REF!</definedName>
    <definedName name="대관경" localSheetId="23">#REF!</definedName>
    <definedName name="대관경">#REF!</definedName>
    <definedName name="대구경천공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기영역">#N/A</definedName>
    <definedName name="대기질" localSheetId="23">#REF!</definedName>
    <definedName name="대기질">#REF!</definedName>
    <definedName name="대기질측정">#N/A</definedName>
    <definedName name="대나무" localSheetId="23">#REF!</definedName>
    <definedName name="대나무">#REF!</definedName>
    <definedName name="대로2류" localSheetId="23">#REF!</definedName>
    <definedName name="대로2류">#REF!</definedName>
    <definedName name="대리석포장" localSheetId="16" hidden="1">{#N/A,#N/A,TRUE,"총괄"}</definedName>
    <definedName name="대리석포장" localSheetId="1" hidden="1">{#N/A,#N/A,TRUE,"총괄"}</definedName>
    <definedName name="대리석포장" localSheetId="10" hidden="1">{#N/A,#N/A,TRUE,"총괄"}</definedName>
    <definedName name="대리석포장" localSheetId="6" hidden="1">{#N/A,#N/A,TRUE,"총괄"}</definedName>
    <definedName name="대리석포장" localSheetId="25" hidden="1">{#N/A,#N/A,TRUE,"총괄"}</definedName>
    <definedName name="대리석포장" hidden="1">{#N/A,#N/A,TRUE,"총괄"}</definedName>
    <definedName name="대보">#N/A</definedName>
    <definedName name="대비표2" localSheetId="16" hidden="1">{#N/A,#N/A,FALSE,"증감대비표";#N/A,#N/A,FALSE,"결의서";#N/A,#N/A,FALSE,"내역서";#N/A,#N/A,FALSE,"도급예상"}</definedName>
    <definedName name="대비표2" localSheetId="1" hidden="1">{#N/A,#N/A,FALSE,"증감대비표";#N/A,#N/A,FALSE,"결의서";#N/A,#N/A,FALSE,"내역서";#N/A,#N/A,FALSE,"도급예상"}</definedName>
    <definedName name="대비표2" localSheetId="10" hidden="1">{#N/A,#N/A,FALSE,"증감대비표";#N/A,#N/A,FALSE,"결의서";#N/A,#N/A,FALSE,"내역서";#N/A,#N/A,FALSE,"도급예상"}</definedName>
    <definedName name="대비표2" localSheetId="6" hidden="1">{#N/A,#N/A,FALSE,"증감대비표";#N/A,#N/A,FALSE,"결의서";#N/A,#N/A,FALSE,"내역서";#N/A,#N/A,FALSE,"도급예상"}</definedName>
    <definedName name="대비표2" localSheetId="25" hidden="1">{#N/A,#N/A,FALSE,"증감대비표";#N/A,#N/A,FALSE,"결의서";#N/A,#N/A,FALSE,"내역서";#N/A,#N/A,FALSE,"도급예상"}</definedName>
    <definedName name="대비표2" hidden="1">{#N/A,#N/A,FALSE,"증감대비표";#N/A,#N/A,FALSE,"결의서";#N/A,#N/A,FALSE,"내역서";#N/A,#N/A,FALSE,"도급예상"}</definedName>
    <definedName name="대상설정" localSheetId="23">#REF!</definedName>
    <definedName name="대상설정">#REF!</definedName>
    <definedName name="대소개" localSheetId="16">#REF!</definedName>
    <definedName name="대소개" localSheetId="23">#REF!</definedName>
    <definedName name="대소개" localSheetId="25">#REF!</definedName>
    <definedName name="대소개">#REF!</definedName>
    <definedName name="대안설정" localSheetId="16">#REF!</definedName>
    <definedName name="대안설정" localSheetId="23">#REF!</definedName>
    <definedName name="대안설정" localSheetId="10">#REF!</definedName>
    <definedName name="대안설정" localSheetId="25">#REF!</definedName>
    <definedName name="대안설정">#REF!</definedName>
    <definedName name="대왕참R10" localSheetId="23">#REF!</definedName>
    <definedName name="대왕참R10">#REF!</definedName>
    <definedName name="대왕참R4" localSheetId="23">#REF!</definedName>
    <definedName name="대왕참R4">#REF!</definedName>
    <definedName name="대왕참R6" localSheetId="23">#REF!</definedName>
    <definedName name="대왕참R6">#REF!</definedName>
    <definedName name="대왕참R8" localSheetId="23">#REF!</definedName>
    <definedName name="대왕참R8">#REF!</definedName>
    <definedName name="대추R10" localSheetId="23">#REF!</definedName>
    <definedName name="대추R10">#REF!</definedName>
    <definedName name="대추R4" localSheetId="23">#REF!</definedName>
    <definedName name="대추R4">#REF!</definedName>
    <definedName name="대추R5" localSheetId="23">#REF!</definedName>
    <definedName name="대추R5">#REF!</definedName>
    <definedName name="대추R6" localSheetId="23">#REF!</definedName>
    <definedName name="대추R6">#REF!</definedName>
    <definedName name="대추R8" localSheetId="23">#REF!</definedName>
    <definedName name="대추R8">#REF!</definedName>
    <definedName name="댜" localSheetId="16" hidden="1">{#N/A,#N/A,FALSE,"토공2"}</definedName>
    <definedName name="댜" localSheetId="1" hidden="1">{#N/A,#N/A,FALSE,"토공2"}</definedName>
    <definedName name="댜" localSheetId="10" hidden="1">{#N/A,#N/A,FALSE,"토공2"}</definedName>
    <definedName name="댜" localSheetId="25" hidden="1">{#N/A,#N/A,FALSE,"토공2"}</definedName>
    <definedName name="댜" hidden="1">{#N/A,#N/A,FALSE,"토공2"}</definedName>
    <definedName name="더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 localSheetId="23">#REF!</definedName>
    <definedName name="더하기">#REF!</definedName>
    <definedName name="덕산1호">#N/A</definedName>
    <definedName name="덕산2호">#N/A</definedName>
    <definedName name="덕산3호">#N/A</definedName>
    <definedName name="덕산4호">#N/A</definedName>
    <definedName name="덕전1호">#N/A</definedName>
    <definedName name="덕전2호">#N/A</definedName>
    <definedName name="덕전3호">#N/A</definedName>
    <definedName name="덕지1호">#N/A</definedName>
    <definedName name="덕천1호">#N/A</definedName>
    <definedName name="덕천2호">#N/A</definedName>
    <definedName name="덕천3호">#N/A</definedName>
    <definedName name="덕천4호">#N/A</definedName>
    <definedName name="덩굴장미3" localSheetId="23">#REF!</definedName>
    <definedName name="덩굴장미3">#REF!</definedName>
    <definedName name="덩굴장미4" localSheetId="23">#REF!</definedName>
    <definedName name="덩굴장미4">#REF!</definedName>
    <definedName name="덩굴장미5" localSheetId="23">#REF!</definedName>
    <definedName name="덩굴장미5">#REF!</definedName>
    <definedName name="데이타" localSheetId="16">#REF!</definedName>
    <definedName name="데이타" localSheetId="23">#REF!</definedName>
    <definedName name="데이타" localSheetId="25">#REF!</definedName>
    <definedName name="데이타">#REF!</definedName>
    <definedName name="데크휘니샤면고르기" localSheetId="23">#REF!</definedName>
    <definedName name="데크휘니샤면고르기">#REF!</definedName>
    <definedName name="도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근점" localSheetId="23">#REF!</definedName>
    <definedName name="도근점">#REF!</definedName>
    <definedName name="도급" localSheetId="16">#REF!</definedName>
    <definedName name="도급" localSheetId="23">#REF!</definedName>
    <definedName name="도급" localSheetId="1">#REF!</definedName>
    <definedName name="도급" localSheetId="10">#REF!</definedName>
    <definedName name="도급" localSheetId="6">#REF!</definedName>
    <definedName name="도급">#REF!</definedName>
    <definedName name="도급가" localSheetId="16">#REF!</definedName>
    <definedName name="도급가" localSheetId="23">#REF!</definedName>
    <definedName name="도급가" localSheetId="25">#REF!</definedName>
    <definedName name="도급가">#REF!</definedName>
    <definedName name="도급공사" localSheetId="19">#REF!</definedName>
    <definedName name="도급공사" localSheetId="20">#REF!</definedName>
    <definedName name="도급공사" localSheetId="23">#REF!</definedName>
    <definedName name="도급공사" localSheetId="1">#REF!</definedName>
    <definedName name="도급공사" localSheetId="6">#REF!</definedName>
    <definedName name="도급공사">#REF!</definedName>
    <definedName name="도급공사비" localSheetId="23">#REF!</definedName>
    <definedName name="도급공사비">#REF!</definedName>
    <definedName name="도급내역111" localSheetId="16" hidden="1">{#N/A,#N/A,FALSE,"결의서";#N/A,#N/A,FALSE,"내역서";#N/A,#N/A,FALSE,"비목별예상공사";#N/A,#N/A,FALSE,"도급예상";#N/A,#N/A,FALSE,"산출내역"}</definedName>
    <definedName name="도급내역111" localSheetId="1" hidden="1">{#N/A,#N/A,FALSE,"결의서";#N/A,#N/A,FALSE,"내역서";#N/A,#N/A,FALSE,"비목별예상공사";#N/A,#N/A,FALSE,"도급예상";#N/A,#N/A,FALSE,"산출내역"}</definedName>
    <definedName name="도급내역111" localSheetId="10" hidden="1">{#N/A,#N/A,FALSE,"결의서";#N/A,#N/A,FALSE,"내역서";#N/A,#N/A,FALSE,"비목별예상공사";#N/A,#N/A,FALSE,"도급예상";#N/A,#N/A,FALSE,"산출내역"}</definedName>
    <definedName name="도급내역111" localSheetId="6" hidden="1">{#N/A,#N/A,FALSE,"결의서";#N/A,#N/A,FALSE,"내역서";#N/A,#N/A,FALSE,"비목별예상공사";#N/A,#N/A,FALSE,"도급예상";#N/A,#N/A,FALSE,"산출내역"}</definedName>
    <definedName name="도급내역111" localSheetId="25" hidden="1">{#N/A,#N/A,FALSE,"결의서";#N/A,#N/A,FALSE,"내역서";#N/A,#N/A,FALSE,"비목별예상공사";#N/A,#N/A,FALSE,"도급예상";#N/A,#N/A,FALSE,"산출내역"}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localSheetId="16" hidden="1">{#N/A,#N/A,FALSE,"증감대비표";#N/A,#N/A,FALSE,"결의서";#N/A,#N/A,FALSE,"내역서";#N/A,#N/A,FALSE,"도급예상"}</definedName>
    <definedName name="도급내역2" localSheetId="1" hidden="1">{#N/A,#N/A,FALSE,"증감대비표";#N/A,#N/A,FALSE,"결의서";#N/A,#N/A,FALSE,"내역서";#N/A,#N/A,FALSE,"도급예상"}</definedName>
    <definedName name="도급내역2" localSheetId="10" hidden="1">{#N/A,#N/A,FALSE,"증감대비표";#N/A,#N/A,FALSE,"결의서";#N/A,#N/A,FALSE,"내역서";#N/A,#N/A,FALSE,"도급예상"}</definedName>
    <definedName name="도급내역2" localSheetId="6" hidden="1">{#N/A,#N/A,FALSE,"증감대비표";#N/A,#N/A,FALSE,"결의서";#N/A,#N/A,FALSE,"내역서";#N/A,#N/A,FALSE,"도급예상"}</definedName>
    <definedName name="도급내역2" localSheetId="25" hidden="1">{#N/A,#N/A,FALSE,"증감대비표";#N/A,#N/A,FALSE,"결의서";#N/A,#N/A,FALSE,"내역서";#N/A,#N/A,FALSE,"도급예상"}</definedName>
    <definedName name="도급내역2" hidden="1">{#N/A,#N/A,FALSE,"증감대비표";#N/A,#N/A,FALSE,"결의서";#N/A,#N/A,FALSE,"내역서";#N/A,#N/A,FALSE,"도급예상"}</definedName>
    <definedName name="도급단가">#N/A</definedName>
    <definedName name="도급대비" localSheetId="16" hidden="1">{#N/A,#N/A,FALSE,"신청통보";#N/A,#N/A,FALSE,"기성확인서";#N/A,#N/A,FALSE,"기성내역서"}</definedName>
    <definedName name="도급대비" localSheetId="1" hidden="1">{#N/A,#N/A,FALSE,"신청통보";#N/A,#N/A,FALSE,"기성확인서";#N/A,#N/A,FALSE,"기성내역서"}</definedName>
    <definedName name="도급대비" localSheetId="10" hidden="1">{#N/A,#N/A,FALSE,"신청통보";#N/A,#N/A,FALSE,"기성확인서";#N/A,#N/A,FALSE,"기성내역서"}</definedName>
    <definedName name="도급대비" localSheetId="6" hidden="1">{#N/A,#N/A,FALSE,"신청통보";#N/A,#N/A,FALSE,"기성확인서";#N/A,#N/A,FALSE,"기성내역서"}</definedName>
    <definedName name="도급대비" localSheetId="25" hidden="1">{#N/A,#N/A,FALSE,"신청통보";#N/A,#N/A,FALSE,"기성확인서";#N/A,#N/A,FALSE,"기성내역서"}</definedName>
    <definedName name="도급대비" hidden="1">{#N/A,#N/A,FALSE,"신청통보";#N/A,#N/A,FALSE,"기성확인서";#N/A,#N/A,FALSE,"기성내역서"}</definedName>
    <definedName name="도급대비2" localSheetId="16" hidden="1">{#N/A,#N/A,FALSE,"신청통보";#N/A,#N/A,FALSE,"기성확인서";#N/A,#N/A,FALSE,"기성내역서"}</definedName>
    <definedName name="도급대비2" localSheetId="1" hidden="1">{#N/A,#N/A,FALSE,"신청통보";#N/A,#N/A,FALSE,"기성확인서";#N/A,#N/A,FALSE,"기성내역서"}</definedName>
    <definedName name="도급대비2" localSheetId="10" hidden="1">{#N/A,#N/A,FALSE,"신청통보";#N/A,#N/A,FALSE,"기성확인서";#N/A,#N/A,FALSE,"기성내역서"}</definedName>
    <definedName name="도급대비2" localSheetId="6" hidden="1">{#N/A,#N/A,FALSE,"신청통보";#N/A,#N/A,FALSE,"기성확인서";#N/A,#N/A,FALSE,"기성내역서"}</definedName>
    <definedName name="도급대비2" localSheetId="25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localSheetId="16" hidden="1">{#N/A,#N/A,FALSE,"결의서";#N/A,#N/A,FALSE,"내역서";#N/A,#N/A,FALSE,"도급예상";#N/A,#N/A,FALSE,"시방서"}</definedName>
    <definedName name="도급대비표" localSheetId="1" hidden="1">{#N/A,#N/A,FALSE,"결의서";#N/A,#N/A,FALSE,"내역서";#N/A,#N/A,FALSE,"도급예상";#N/A,#N/A,FALSE,"시방서"}</definedName>
    <definedName name="도급대비표" localSheetId="10" hidden="1">{#N/A,#N/A,FALSE,"결의서";#N/A,#N/A,FALSE,"내역서";#N/A,#N/A,FALSE,"도급예상";#N/A,#N/A,FALSE,"시방서"}</definedName>
    <definedName name="도급대비표" localSheetId="6" hidden="1">{#N/A,#N/A,FALSE,"결의서";#N/A,#N/A,FALSE,"내역서";#N/A,#N/A,FALSE,"도급예상";#N/A,#N/A,FALSE,"시방서"}</definedName>
    <definedName name="도급대비표" localSheetId="25" hidden="1">{#N/A,#N/A,FALSE,"결의서";#N/A,#N/A,FALSE,"내역서";#N/A,#N/A,FALSE,"도급예상";#N/A,#N/A,FALSE,"시방서"}</definedName>
    <definedName name="도급대비표" hidden="1">{#N/A,#N/A,FALSE,"결의서";#N/A,#N/A,FALSE,"내역서";#N/A,#N/A,FALSE,"도급예상";#N/A,#N/A,FALSE,"시방서"}</definedName>
    <definedName name="도급대비표1" localSheetId="16" hidden="1">{#N/A,#N/A,FALSE,"결의서";#N/A,#N/A,FALSE,"내역서";#N/A,#N/A,FALSE,"도급예상";#N/A,#N/A,FALSE,"시방서"}</definedName>
    <definedName name="도급대비표1" localSheetId="1" hidden="1">{#N/A,#N/A,FALSE,"결의서";#N/A,#N/A,FALSE,"내역서";#N/A,#N/A,FALSE,"도급예상";#N/A,#N/A,FALSE,"시방서"}</definedName>
    <definedName name="도급대비표1" localSheetId="10" hidden="1">{#N/A,#N/A,FALSE,"결의서";#N/A,#N/A,FALSE,"내역서";#N/A,#N/A,FALSE,"도급예상";#N/A,#N/A,FALSE,"시방서"}</definedName>
    <definedName name="도급대비표1" localSheetId="6" hidden="1">{#N/A,#N/A,FALSE,"결의서";#N/A,#N/A,FALSE,"내역서";#N/A,#N/A,FALSE,"도급예상";#N/A,#N/A,FALSE,"시방서"}</definedName>
    <definedName name="도급대비표1" localSheetId="25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localSheetId="16" hidden="1">{#N/A,#N/A,FALSE,"증감대비표";#N/A,#N/A,FALSE,"결의서";#N/A,#N/A,FALSE,"내역서";#N/A,#N/A,FALSE,"도급예상"}</definedName>
    <definedName name="도급대비표3" localSheetId="1" hidden="1">{#N/A,#N/A,FALSE,"증감대비표";#N/A,#N/A,FALSE,"결의서";#N/A,#N/A,FALSE,"내역서";#N/A,#N/A,FALSE,"도급예상"}</definedName>
    <definedName name="도급대비표3" localSheetId="10" hidden="1">{#N/A,#N/A,FALSE,"증감대비표";#N/A,#N/A,FALSE,"결의서";#N/A,#N/A,FALSE,"내역서";#N/A,#N/A,FALSE,"도급예상"}</definedName>
    <definedName name="도급대비표3" localSheetId="6" hidden="1">{#N/A,#N/A,FALSE,"증감대비표";#N/A,#N/A,FALSE,"결의서";#N/A,#N/A,FALSE,"내역서";#N/A,#N/A,FALSE,"도급예상"}</definedName>
    <definedName name="도급대비표3" localSheetId="25" hidden="1">{#N/A,#N/A,FALSE,"증감대비표";#N/A,#N/A,FALSE,"결의서";#N/A,#N/A,FALSE,"내역서";#N/A,#N/A,FALSE,"도급예상"}</definedName>
    <definedName name="도급대비표3" hidden="1">{#N/A,#N/A,FALSE,"증감대비표";#N/A,#N/A,FALSE,"결의서";#N/A,#N/A,FALSE,"내역서";#N/A,#N/A,FALSE,"도급예상"}</definedName>
    <definedName name="도급반영확인서" localSheetId="16" hidden="1">{#N/A,#N/A,FALSE,"신청통보";#N/A,#N/A,FALSE,"기성확인서";#N/A,#N/A,FALSE,"기성내역서"}</definedName>
    <definedName name="도급반영확인서" localSheetId="1" hidden="1">{#N/A,#N/A,FALSE,"신청통보";#N/A,#N/A,FALSE,"기성확인서";#N/A,#N/A,FALSE,"기성내역서"}</definedName>
    <definedName name="도급반영확인서" localSheetId="10" hidden="1">{#N/A,#N/A,FALSE,"신청통보";#N/A,#N/A,FALSE,"기성확인서";#N/A,#N/A,FALSE,"기성내역서"}</definedName>
    <definedName name="도급반영확인서" localSheetId="6" hidden="1">{#N/A,#N/A,FALSE,"신청통보";#N/A,#N/A,FALSE,"기성확인서";#N/A,#N/A,FALSE,"기성내역서"}</definedName>
    <definedName name="도급반영확인서" localSheetId="25" hidden="1">{#N/A,#N/A,FALSE,"신청통보";#N/A,#N/A,FALSE,"기성확인서";#N/A,#N/A,FALSE,"기성내역서"}</definedName>
    <definedName name="도급반영확인서" hidden="1">{#N/A,#N/A,FALSE,"신청통보";#N/A,#N/A,FALSE,"기성확인서";#N/A,#N/A,FALSE,"기성내역서"}</definedName>
    <definedName name="도급분류" localSheetId="23">OFFSET(#REF!,0,0,COUNTA(#REF!),1)</definedName>
    <definedName name="도급분류">OFFSET(#REF!,0,0,COUNTA(#REF!),1)</definedName>
    <definedName name="도급액" localSheetId="16">#REF!</definedName>
    <definedName name="도급액" localSheetId="23">#REF!</definedName>
    <definedName name="도급액" localSheetId="10">#REF!</definedName>
    <definedName name="도급액">#REF!</definedName>
    <definedName name="도급예산액" localSheetId="19">#REF!</definedName>
    <definedName name="도급예산액" localSheetId="20">#REF!</definedName>
    <definedName name="도급예산액" localSheetId="23">#REF!</definedName>
    <definedName name="도급예산액" localSheetId="1">#REF!</definedName>
    <definedName name="도급예산액" localSheetId="6">#REF!</definedName>
    <definedName name="도급예산액">#REF!</definedName>
    <definedName name="도급예상1" localSheetId="16" hidden="1">{#N/A,#N/A,FALSE,"결의서";#N/A,#N/A,FALSE,"내역서";#N/A,#N/A,FALSE,"도급예상";#N/A,#N/A,FALSE,"시방서"}</definedName>
    <definedName name="도급예상1" localSheetId="1" hidden="1">{#N/A,#N/A,FALSE,"결의서";#N/A,#N/A,FALSE,"내역서";#N/A,#N/A,FALSE,"도급예상";#N/A,#N/A,FALSE,"시방서"}</definedName>
    <definedName name="도급예상1" localSheetId="10" hidden="1">{#N/A,#N/A,FALSE,"결의서";#N/A,#N/A,FALSE,"내역서";#N/A,#N/A,FALSE,"도급예상";#N/A,#N/A,FALSE,"시방서"}</definedName>
    <definedName name="도급예상1" localSheetId="6" hidden="1">{#N/A,#N/A,FALSE,"결의서";#N/A,#N/A,FALSE,"내역서";#N/A,#N/A,FALSE,"도급예상";#N/A,#N/A,FALSE,"시방서"}</definedName>
    <definedName name="도급예상1" localSheetId="25" hidden="1">{#N/A,#N/A,FALSE,"결의서";#N/A,#N/A,FALSE,"내역서";#N/A,#N/A,FALSE,"도급예상";#N/A,#N/A,FALSE,"시방서"}</definedName>
    <definedName name="도급예상1" hidden="1">{#N/A,#N/A,FALSE,"결의서";#N/A,#N/A,FALSE,"내역서";#N/A,#N/A,FALSE,"도급예상";#N/A,#N/A,FALSE,"시방서"}</definedName>
    <definedName name="도급예상액" localSheetId="19">#REF!</definedName>
    <definedName name="도급예상액" localSheetId="20">#REF!</definedName>
    <definedName name="도급예상액" localSheetId="23">#REF!</definedName>
    <definedName name="도급예상액" localSheetId="1">#REF!</definedName>
    <definedName name="도급예상액" localSheetId="6">#REF!</definedName>
    <definedName name="도급예상액">#REF!</definedName>
    <definedName name="도급예정액">#N/A</definedName>
    <definedName name="도급표" localSheetId="16" hidden="1">{#N/A,#N/A,FALSE,"신청통보";#N/A,#N/A,FALSE,"기성확인서";#N/A,#N/A,FALSE,"기성내역서"}</definedName>
    <definedName name="도급표" localSheetId="1" hidden="1">{#N/A,#N/A,FALSE,"신청통보";#N/A,#N/A,FALSE,"기성확인서";#N/A,#N/A,FALSE,"기성내역서"}</definedName>
    <definedName name="도급표" localSheetId="10" hidden="1">{#N/A,#N/A,FALSE,"신청통보";#N/A,#N/A,FALSE,"기성확인서";#N/A,#N/A,FALSE,"기성내역서"}</definedName>
    <definedName name="도급표" localSheetId="6" hidden="1">{#N/A,#N/A,FALSE,"신청통보";#N/A,#N/A,FALSE,"기성확인서";#N/A,#N/A,FALSE,"기성내역서"}</definedName>
    <definedName name="도급표" localSheetId="25" hidden="1">{#N/A,#N/A,FALSE,"신청통보";#N/A,#N/A,FALSE,"기성확인서";#N/A,#N/A,FALSE,"기성내역서"}</definedName>
    <definedName name="도급표" hidden="1">{#N/A,#N/A,FALSE,"신청통보";#N/A,#N/A,FALSE,"기성확인서";#N/A,#N/A,FALSE,"기성내역서"}</definedName>
    <definedName name="도급확인서" localSheetId="16" hidden="1">{#N/A,#N/A,FALSE,"신청통보";#N/A,#N/A,FALSE,"기성확인서";#N/A,#N/A,FALSE,"기성내역서"}</definedName>
    <definedName name="도급확인서" localSheetId="1" hidden="1">{#N/A,#N/A,FALSE,"신청통보";#N/A,#N/A,FALSE,"기성확인서";#N/A,#N/A,FALSE,"기성내역서"}</definedName>
    <definedName name="도급확인서" localSheetId="10" hidden="1">{#N/A,#N/A,FALSE,"신청통보";#N/A,#N/A,FALSE,"기성확인서";#N/A,#N/A,FALSE,"기성내역서"}</definedName>
    <definedName name="도급확인서" localSheetId="6" hidden="1">{#N/A,#N/A,FALSE,"신청통보";#N/A,#N/A,FALSE,"기성확인서";#N/A,#N/A,FALSE,"기성내역서"}</definedName>
    <definedName name="도급확인서" localSheetId="25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도로연장" localSheetId="19">#REF!</definedName>
    <definedName name="도로연장" localSheetId="20">#REF!</definedName>
    <definedName name="도로연장" localSheetId="23">#REF!</definedName>
    <definedName name="도로연장" localSheetId="1">#REF!</definedName>
    <definedName name="도로연장" localSheetId="6">#REF!</definedName>
    <definedName name="도로연장">#REF!</definedName>
    <definedName name="도로작업연장" localSheetId="23">#REF!</definedName>
    <definedName name="도로작업연장" localSheetId="1">#REF!</definedName>
    <definedName name="도로작업연장" localSheetId="6">#REF!</definedName>
    <definedName name="도로작업연장">#REF!</definedName>
    <definedName name="도로정위치연장" localSheetId="23">#REF!</definedName>
    <definedName name="도로정위치연장" localSheetId="1">#REF!</definedName>
    <definedName name="도로정위치연장" localSheetId="6">#REF!</definedName>
    <definedName name="도로정위치연장">#REF!</definedName>
    <definedName name="도로지형계수" localSheetId="23">#REF!</definedName>
    <definedName name="도로지형계수" localSheetId="1">#REF!</definedName>
    <definedName name="도로지형계수" localSheetId="6">#REF!</definedName>
    <definedName name="도로지형계수">#REF!</definedName>
    <definedName name="도면4" localSheetId="16">BlankMacro1</definedName>
    <definedName name="도면4" localSheetId="19">BlankMacro1</definedName>
    <definedName name="도면4" localSheetId="20">BlankMacro1</definedName>
    <definedName name="도면4" localSheetId="23">BlankMacro1</definedName>
    <definedName name="도면4" localSheetId="5">BlankMacro1</definedName>
    <definedName name="도면4" localSheetId="8">BlankMacro1</definedName>
    <definedName name="도면4" localSheetId="1">BlankMacro1</definedName>
    <definedName name="도면4" localSheetId="10">BlankMacro1</definedName>
    <definedName name="도면4" localSheetId="6">BlankMacro1</definedName>
    <definedName name="도면4" localSheetId="25">BlankMacro1</definedName>
    <definedName name="도면4" localSheetId="9">BlankMacro1</definedName>
    <definedName name="도면4">BlankMacro1</definedName>
    <definedName name="도면가격" localSheetId="19">#REF!</definedName>
    <definedName name="도면가격" localSheetId="20">#REF!</definedName>
    <definedName name="도면가격" localSheetId="23">#REF!</definedName>
    <definedName name="도면가격" localSheetId="1">#REF!</definedName>
    <definedName name="도면가격" localSheetId="10">#REF!</definedName>
    <definedName name="도면가격" localSheetId="6">#REF!</definedName>
    <definedName name="도면가격">#REF!</definedName>
    <definedName name="도면가격2" localSheetId="19">#REF!</definedName>
    <definedName name="도면가격2" localSheetId="20">#REF!</definedName>
    <definedName name="도면가격2" localSheetId="23">#REF!</definedName>
    <definedName name="도면가격2" localSheetId="1">#REF!</definedName>
    <definedName name="도면가격2" localSheetId="10">#REF!</definedName>
    <definedName name="도면가격2" localSheetId="6">#REF!</definedName>
    <definedName name="도면가격2">#REF!</definedName>
    <definedName name="도면수" localSheetId="19">#REF!</definedName>
    <definedName name="도면수" localSheetId="20">#REF!</definedName>
    <definedName name="도면수" localSheetId="23">#REF!</definedName>
    <definedName name="도면수" localSheetId="1">#REF!</definedName>
    <definedName name="도면수" localSheetId="10">#REF!</definedName>
    <definedName name="도면수" localSheetId="6">#REF!</definedName>
    <definedName name="도면수">#REF!</definedName>
    <definedName name="도면편집작업량" localSheetId="23">#REF!</definedName>
    <definedName name="도면편집작업량" localSheetId="1">#REF!</definedName>
    <definedName name="도면편집작업량" localSheetId="6">#REF!</definedName>
    <definedName name="도면편집작업량">#REF!</definedName>
    <definedName name="도면편집지형계수" localSheetId="23">#REF!</definedName>
    <definedName name="도면편집지형계수" localSheetId="1">#REF!</definedName>
    <definedName name="도면편집지형계수" localSheetId="6">#REF!</definedName>
    <definedName name="도면편집지형계수">#REF!</definedName>
    <definedName name="도면편집지형증감계수" localSheetId="23">#REF!</definedName>
    <definedName name="도면편집지형증감계수" localSheetId="1">#REF!</definedName>
    <definedName name="도면편집지형증감계수" localSheetId="6">#REF!</definedName>
    <definedName name="도면편집지형증감계수">#REF!</definedName>
    <definedName name="도면편집축척별시간당작업량" localSheetId="23">#REF!</definedName>
    <definedName name="도면편집축척별시간당작업량" localSheetId="1">#REF!</definedName>
    <definedName name="도면편집축척별시간당작업량" localSheetId="6">#REF!</definedName>
    <definedName name="도면편집축척별시간당작업량">#REF!</definedName>
    <definedName name="도목수">#N/A</definedName>
    <definedName name="도배공001" localSheetId="23">#REF!</definedName>
    <definedName name="도배공001">#REF!</definedName>
    <definedName name="도배공002" localSheetId="23">#REF!</definedName>
    <definedName name="도배공002">#REF!</definedName>
    <definedName name="도배공011" localSheetId="23">#REF!</definedName>
    <definedName name="도배공011">#REF!</definedName>
    <definedName name="도배공982" localSheetId="23">#REF!</definedName>
    <definedName name="도배공982">#REF!</definedName>
    <definedName name="도배공991" localSheetId="23">#REF!</definedName>
    <definedName name="도배공991">#REF!</definedName>
    <definedName name="도배공992" localSheetId="23">#REF!</definedName>
    <definedName name="도배공992">#REF!</definedName>
    <definedName name="도시작업계수" localSheetId="23">#REF!</definedName>
    <definedName name="도시작업계수" localSheetId="1">#REF!</definedName>
    <definedName name="도시작업계수" localSheetId="6">#REF!</definedName>
    <definedName name="도시작업계수">#REF!</definedName>
    <definedName name="도시적용1" localSheetId="23">#REF!</definedName>
    <definedName name="도시적용1" localSheetId="1">#REF!</definedName>
    <definedName name="도시적용1" localSheetId="6">#REF!</definedName>
    <definedName name="도시적용1">#REF!</definedName>
    <definedName name="도시적용2" localSheetId="23">#REF!</definedName>
    <definedName name="도시적용2" localSheetId="1">#REF!</definedName>
    <definedName name="도시적용2" localSheetId="6">#REF!</definedName>
    <definedName name="도시적용2">#REF!</definedName>
    <definedName name="도시적용3" localSheetId="23">#REF!</definedName>
    <definedName name="도시적용3" localSheetId="1">#REF!</definedName>
    <definedName name="도시적용3" localSheetId="6">#REF!</definedName>
    <definedName name="도시적용3">#REF!</definedName>
    <definedName name="도시적용4" localSheetId="23">#REF!</definedName>
    <definedName name="도시적용4" localSheetId="1">#REF!</definedName>
    <definedName name="도시적용4" localSheetId="6">#REF!</definedName>
    <definedName name="도시적용4">#REF!</definedName>
    <definedName name="도시적용5" localSheetId="23">#REF!</definedName>
    <definedName name="도시적용5" localSheetId="1">#REF!</definedName>
    <definedName name="도시적용5" localSheetId="6">#REF!</definedName>
    <definedName name="도시적용5">#REF!</definedName>
    <definedName name="도장공">59780</definedName>
    <definedName name="도장공001" localSheetId="23">#REF!</definedName>
    <definedName name="도장공001">#REF!</definedName>
    <definedName name="도장공002" localSheetId="23">#REF!</definedName>
    <definedName name="도장공002">#REF!</definedName>
    <definedName name="도장공011" localSheetId="23">#REF!</definedName>
    <definedName name="도장공011">#REF!</definedName>
    <definedName name="도장공982" localSheetId="23">#REF!</definedName>
    <definedName name="도장공982">#REF!</definedName>
    <definedName name="도장공991" localSheetId="23">#REF!</definedName>
    <definedName name="도장공991">#REF!</definedName>
    <definedName name="도장공992" localSheetId="23">#REF!</definedName>
    <definedName name="도장공992">#REF!</definedName>
    <definedName name="도장공품셈" localSheetId="16">#REF!</definedName>
    <definedName name="도장공품셈" localSheetId="23">#REF!</definedName>
    <definedName name="도장공품셈" localSheetId="10">#REF!</definedName>
    <definedName name="도장공품셈" localSheetId="25">#REF!</definedName>
    <definedName name="도장공품셈">#REF!</definedName>
    <definedName name="도편수001" localSheetId="16">#REF!</definedName>
    <definedName name="도편수001" localSheetId="23">#REF!</definedName>
    <definedName name="도편수001" localSheetId="25">#REF!</definedName>
    <definedName name="도편수001">#REF!</definedName>
    <definedName name="도편수002" localSheetId="23">#REF!</definedName>
    <definedName name="도편수002">#REF!</definedName>
    <definedName name="도편수011" localSheetId="23">#REF!</definedName>
    <definedName name="도편수011">#REF!</definedName>
    <definedName name="도편수982" localSheetId="23">#REF!</definedName>
    <definedName name="도편수982">#REF!</definedName>
    <definedName name="도편수991" localSheetId="23">#REF!</definedName>
    <definedName name="도편수991">#REF!</definedName>
    <definedName name="도편수992" localSheetId="23">#REF!</definedName>
    <definedName name="도편수992">#REF!</definedName>
    <definedName name="도표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화고급" localSheetId="23">#REF!</definedName>
    <definedName name="도화고급" localSheetId="1">#REF!</definedName>
    <definedName name="도화고급" localSheetId="10">#REF!</definedName>
    <definedName name="도화고급" localSheetId="6">#REF!</definedName>
    <definedName name="도화고급">#REF!</definedName>
    <definedName name="도화기상각" localSheetId="23">#REF!</definedName>
    <definedName name="도화기상각" localSheetId="1">#REF!</definedName>
    <definedName name="도화기상각" localSheetId="6">#REF!</definedName>
    <definedName name="도화기상각">#REF!</definedName>
    <definedName name="도화기정비" localSheetId="23">#REF!</definedName>
    <definedName name="도화기정비" localSheetId="1">#REF!</definedName>
    <definedName name="도화기정비" localSheetId="6">#REF!</definedName>
    <definedName name="도화기정비">#REF!</definedName>
    <definedName name="도화중급" localSheetId="23">#REF!</definedName>
    <definedName name="도화중급" localSheetId="1">#REF!</definedName>
    <definedName name="도화중급" localSheetId="6">#REF!</definedName>
    <definedName name="도화중급">#REF!</definedName>
    <definedName name="도화증감계수" localSheetId="23">#REF!</definedName>
    <definedName name="도화증감계수" localSheetId="1">#REF!</definedName>
    <definedName name="도화증감계수" localSheetId="6">#REF!</definedName>
    <definedName name="도화증감계수">#REF!</definedName>
    <definedName name="도화지형증감계수" localSheetId="23">#REF!</definedName>
    <definedName name="도화지형증감계수" localSheetId="1">#REF!</definedName>
    <definedName name="도화지형증감계수" localSheetId="6">#REF!</definedName>
    <definedName name="도화지형증감계수">#REF!</definedName>
    <definedName name="도화초급" localSheetId="23">#REF!</definedName>
    <definedName name="도화초급" localSheetId="1">#REF!</definedName>
    <definedName name="도화초급" localSheetId="6">#REF!</definedName>
    <definedName name="도화초급">#REF!</definedName>
    <definedName name="도화축척별작업량" localSheetId="23">#REF!</definedName>
    <definedName name="도화축척별작업량" localSheetId="1">#REF!</definedName>
    <definedName name="도화축척별작업량" localSheetId="6">#REF!</definedName>
    <definedName name="도화축척별작업량">#REF!</definedName>
    <definedName name="독수리" localSheetId="23" hidden="1">#REF!</definedName>
    <definedName name="독수리" hidden="1">#REF!</definedName>
    <definedName name="독일가문비1206" localSheetId="23">#REF!</definedName>
    <definedName name="독일가문비1206">#REF!</definedName>
    <definedName name="독일가문비1508" localSheetId="23">#REF!</definedName>
    <definedName name="독일가문비1508">#REF!</definedName>
    <definedName name="독일가문비2010" localSheetId="23">#REF!</definedName>
    <definedName name="독일가문비2010">#REF!</definedName>
    <definedName name="독일가문비2512" localSheetId="23">#REF!</definedName>
    <definedName name="독일가문비2512">#REF!</definedName>
    <definedName name="독일가문비3015" localSheetId="23">#REF!</definedName>
    <definedName name="독일가문비3015">#REF!</definedName>
    <definedName name="독일가문비3518" localSheetId="23">#REF!</definedName>
    <definedName name="독일가문비3518">#REF!</definedName>
    <definedName name="돈나무0504" localSheetId="23">#REF!</definedName>
    <definedName name="돈나무0504">#REF!</definedName>
    <definedName name="돈나무0805" localSheetId="23">#REF!</definedName>
    <definedName name="돈나무0805">#REF!</definedName>
    <definedName name="돈나무1007" localSheetId="23">#REF!</definedName>
    <definedName name="돈나무1007">#REF!</definedName>
    <definedName name="돈나무1210" localSheetId="23">#REF!</definedName>
    <definedName name="돈나무1210">#REF!</definedName>
    <definedName name="돌" localSheetId="16">#REF!</definedName>
    <definedName name="돌" localSheetId="23">#REF!</definedName>
    <definedName name="돌" localSheetId="25">#REF!</definedName>
    <definedName name="돌">#REF!</definedName>
    <definedName name="돌단풍" localSheetId="23">#REF!</definedName>
    <definedName name="돌단풍">#REF!</definedName>
    <definedName name="동" localSheetId="16" hidden="1">{#N/A,#N/A,FALSE,"구조2"}</definedName>
    <definedName name="동" localSheetId="1" hidden="1">{#N/A,#N/A,FALSE,"구조2"}</definedName>
    <definedName name="동" localSheetId="10" hidden="1">{#N/A,#N/A,FALSE,"구조2"}</definedName>
    <definedName name="동" localSheetId="25" hidden="1">{#N/A,#N/A,FALSE,"구조2"}</definedName>
    <definedName name="동" hidden="1">{#N/A,#N/A,FALSE,"구조2"}</definedName>
    <definedName name="동_발_공__터_널" localSheetId="23">#REF!</definedName>
    <definedName name="동_발_공__터_널">#REF!</definedName>
    <definedName name="동바리" localSheetId="23">#REF!</definedName>
    <definedName name="동바리">#REF!</definedName>
    <definedName name="동바리공" localSheetId="23">#REF!</definedName>
    <definedName name="동바리공">#REF!</definedName>
    <definedName name="동발공_터널001" localSheetId="23">#REF!</definedName>
    <definedName name="동발공_터널001">#REF!</definedName>
    <definedName name="동발공_터널002" localSheetId="23">#REF!</definedName>
    <definedName name="동발공_터널002">#REF!</definedName>
    <definedName name="동발공_터널011" localSheetId="23">#REF!</definedName>
    <definedName name="동발공_터널011">#REF!</definedName>
    <definedName name="동발공_터널982" localSheetId="23">#REF!</definedName>
    <definedName name="동발공_터널982">#REF!</definedName>
    <definedName name="동발공_터널991" localSheetId="23">#REF!</definedName>
    <definedName name="동발공_터널991">#REF!</definedName>
    <definedName name="동발공_터널992" localSheetId="23">#REF!</definedName>
    <definedName name="동발공_터널992">#REF!</definedName>
    <definedName name="동백1002" localSheetId="23">#REF!</definedName>
    <definedName name="동백1002">#REF!</definedName>
    <definedName name="동백1204" localSheetId="23">#REF!</definedName>
    <definedName name="동백1204">#REF!</definedName>
    <definedName name="동백1506" localSheetId="23">#REF!</definedName>
    <definedName name="동백1506">#REF!</definedName>
    <definedName name="동백1808" localSheetId="23">#REF!</definedName>
    <definedName name="동백1808">#REF!</definedName>
    <definedName name="동백나무H2.0" localSheetId="16">#REF!</definedName>
    <definedName name="동백나무H2.0" localSheetId="23">#REF!</definedName>
    <definedName name="동백나무H2.0" localSheetId="25">#REF!</definedName>
    <definedName name="동백나무H2.0">#REF!</definedName>
    <definedName name="동식물" localSheetId="16">#REF!</definedName>
    <definedName name="동식물" localSheetId="23">#REF!</definedName>
    <definedName name="동식물" localSheetId="1">#REF!</definedName>
    <definedName name="동식물" localSheetId="10">#REF!</definedName>
    <definedName name="동식물" localSheetId="6">#REF!</definedName>
    <definedName name="동식물">#REF!</definedName>
    <definedName name="동식물상">#N/A</definedName>
    <definedName name="동식물수" localSheetId="23">#REF!</definedName>
    <definedName name="동식물수" localSheetId="1">#REF!</definedName>
    <definedName name="동식물수" localSheetId="6">#REF!</definedName>
    <definedName name="동식물수">#REF!</definedName>
    <definedName name="동양" localSheetId="23" hidden="1">#REF!</definedName>
    <definedName name="동양" hidden="1">#REF!</definedName>
    <definedName name="동준" localSheetId="16" hidden="1">{"'Firr(선)'!$AS$1:$AY$62","'Firr(사)'!$AS$1:$AY$62","'Firr(회)'!$AS$1:$AY$62","'Firr(선)'!$L$1:$V$62","'Firr(사)'!$L$1:$V$62","'Firr(회)'!$L$1:$V$62"}</definedName>
    <definedName name="동준" localSheetId="1" hidden="1">{"'Firr(선)'!$AS$1:$AY$62","'Firr(사)'!$AS$1:$AY$62","'Firr(회)'!$AS$1:$AY$62","'Firr(선)'!$L$1:$V$62","'Firr(사)'!$L$1:$V$62","'Firr(회)'!$L$1:$V$62"}</definedName>
    <definedName name="동준" localSheetId="10" hidden="1">{"'Firr(선)'!$AS$1:$AY$62","'Firr(사)'!$AS$1:$AY$62","'Firr(회)'!$AS$1:$AY$62","'Firr(선)'!$L$1:$V$62","'Firr(사)'!$L$1:$V$62","'Firr(회)'!$L$1:$V$62"}</definedName>
    <definedName name="동준" localSheetId="6" hidden="1">{"'Firr(선)'!$AS$1:$AY$62","'Firr(사)'!$AS$1:$AY$62","'Firr(회)'!$AS$1:$AY$62","'Firr(선)'!$L$1:$V$62","'Firr(사)'!$L$1:$V$62","'Firr(회)'!$L$1:$V$62"}</definedName>
    <definedName name="동준" localSheetId="25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되메인경" localSheetId="23">#REF!</definedName>
    <definedName name="되메인경">#REF!</definedName>
    <definedName name="되메인노" localSheetId="23">#REF!</definedName>
    <definedName name="되메인노">#REF!</definedName>
    <definedName name="되메인재" localSheetId="23">#REF!</definedName>
    <definedName name="되메인재">#REF!</definedName>
    <definedName name="두기1">#N/A</definedName>
    <definedName name="두기1호">#N/A</definedName>
    <definedName name="두기2">#N/A</definedName>
    <definedName name="두기2호">#N/A</definedName>
    <definedName name="두기3">#N/A</definedName>
    <definedName name="두기3호">#N/A</definedName>
    <definedName name="뒤장" localSheetId="16" hidden="1">{#N/A,#N/A,FALSE,"견적조건";#N/A,#N/A,FALSE,"산출근거"}</definedName>
    <definedName name="뒤장" localSheetId="1" hidden="1">{#N/A,#N/A,FALSE,"견적조건";#N/A,#N/A,FALSE,"산출근거"}</definedName>
    <definedName name="뒤장" localSheetId="10" hidden="1">{#N/A,#N/A,FALSE,"견적조건";#N/A,#N/A,FALSE,"산출근거"}</definedName>
    <definedName name="뒤장" localSheetId="25" hidden="1">{#N/A,#N/A,FALSE,"견적조건";#N/A,#N/A,FALSE,"산출근거"}</definedName>
    <definedName name="뒤장" hidden="1">{#N/A,#N/A,FALSE,"견적조건";#N/A,#N/A,FALSE,"산출근거"}</definedName>
    <definedName name="드잡이공001" localSheetId="23">#REF!</definedName>
    <definedName name="드잡이공001">#REF!</definedName>
    <definedName name="드잡이공002" localSheetId="23">#REF!</definedName>
    <definedName name="드잡이공002">#REF!</definedName>
    <definedName name="드잡이공011" localSheetId="23">#REF!</definedName>
    <definedName name="드잡이공011">#REF!</definedName>
    <definedName name="드잡이공982" localSheetId="23">#REF!</definedName>
    <definedName name="드잡이공982">#REF!</definedName>
    <definedName name="드잡이공991" localSheetId="23">#REF!</definedName>
    <definedName name="드잡이공991">#REF!</definedName>
    <definedName name="드잡이공992" localSheetId="23">#REF!</definedName>
    <definedName name="드잡이공992">#REF!</definedName>
    <definedName name="등R2" localSheetId="23">#REF!</definedName>
    <definedName name="등R2">#REF!</definedName>
    <definedName name="등R4" localSheetId="23">#REF!</definedName>
    <definedName name="등R4">#REF!</definedName>
    <definedName name="등R6" localSheetId="23">#REF!</definedName>
    <definedName name="등R6">#REF!</definedName>
    <definedName name="등R8" localSheetId="23">#REF!</definedName>
    <definedName name="등R8">#REF!</definedName>
    <definedName name="등록_시작">#N/A</definedName>
    <definedName name="등록_취소">#N/A</definedName>
    <definedName name="때죽R10" localSheetId="23">#REF!</definedName>
    <definedName name="때죽R10">#REF!</definedName>
    <definedName name="때죽R4" localSheetId="23">#REF!</definedName>
    <definedName name="때죽R4">#REF!</definedName>
    <definedName name="때죽R6" localSheetId="23">#REF!</definedName>
    <definedName name="때죽R6">#REF!</definedName>
    <definedName name="때죽R8" localSheetId="23">#REF!</definedName>
    <definedName name="때죽R8">#REF!</definedName>
    <definedName name="때죽나무H3.0" localSheetId="16">#REF!</definedName>
    <definedName name="때죽나무H3.0" localSheetId="23">#REF!</definedName>
    <definedName name="때죽나무H3.0" localSheetId="25">#REF!</definedName>
    <definedName name="때죽나무H3.0">#REF!</definedName>
    <definedName name="뚜껑" localSheetId="23">#REF!</definedName>
    <definedName name="뚜껑">#REF!</definedName>
    <definedName name="뚜껑1" localSheetId="16" hidden="1">{#N/A,#N/A,FALSE,"배수2"}</definedName>
    <definedName name="뚜껑1" localSheetId="1" hidden="1">{#N/A,#N/A,FALSE,"배수2"}</definedName>
    <definedName name="뚜껑1" localSheetId="10" hidden="1">{#N/A,#N/A,FALSE,"배수2"}</definedName>
    <definedName name="뚜껑1" localSheetId="25" hidden="1">{#N/A,#N/A,FALSE,"배수2"}</definedName>
    <definedName name="뚜껑1" hidden="1">{#N/A,#N/A,FALSE,"배수2"}</definedName>
    <definedName name="뜨껑" localSheetId="16" hidden="1">{#N/A,#N/A,FALSE,"부대1"}</definedName>
    <definedName name="뜨껑" localSheetId="1" hidden="1">{#N/A,#N/A,FALSE,"부대1"}</definedName>
    <definedName name="뜨껑" localSheetId="10" hidden="1">{#N/A,#N/A,FALSE,"부대1"}</definedName>
    <definedName name="뜨껑" localSheetId="25" hidden="1">{#N/A,#N/A,FALSE,"부대1"}</definedName>
    <definedName name="뜨껑" hidden="1">{#N/A,#N/A,FALSE,"부대1"}</definedName>
    <definedName name="ㄹ" localSheetId="16" hidden="1">{#N/A,#N/A,TRUE,"토적및재료집계";#N/A,#N/A,TRUE,"토적및재료집계";#N/A,#N/A,TRUE,"단위량"}</definedName>
    <definedName name="ㄹ" localSheetId="1" hidden="1">{#N/A,#N/A,TRUE,"토적및재료집계";#N/A,#N/A,TRUE,"토적및재료집계";#N/A,#N/A,TRUE,"단위량"}</definedName>
    <definedName name="ㄹ" localSheetId="10" hidden="1">{#N/A,#N/A,TRUE,"토적및재료집계";#N/A,#N/A,TRUE,"토적및재료집계";#N/A,#N/A,TRUE,"단위량"}</definedName>
    <definedName name="ㄹ" localSheetId="6" hidden="1">{#N/A,#N/A,TRUE,"토적및재료집계";#N/A,#N/A,TRUE,"토적및재료집계";#N/A,#N/A,TRUE,"단위량"}</definedName>
    <definedName name="ㄹ" localSheetId="25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" localSheetId="23">#REF!</definedName>
    <definedName name="ㄹ1">#REF!</definedName>
    <definedName name="ㄹ13" localSheetId="23">#REF!</definedName>
    <definedName name="ㄹ13">#REF!</definedName>
    <definedName name="ㄹ2" localSheetId="23">#REF!</definedName>
    <definedName name="ㄹ2">#REF!</definedName>
    <definedName name="ㄹ40" localSheetId="23">#REF!</definedName>
    <definedName name="ㄹ40">#REF!</definedName>
    <definedName name="ㄹ62" localSheetId="23">#REF!</definedName>
    <definedName name="ㄹ62">#REF!</definedName>
    <definedName name="ㄹ87" localSheetId="23">#REF!</definedName>
    <definedName name="ㄹ87">#REF!</definedName>
    <definedName name="ㄹㄴㅇ" localSheetId="16" hidden="1">{#N/A,#N/A,FALSE,"현장 NCR 분석";#N/A,#N/A,FALSE,"현장품질감사";#N/A,#N/A,FALSE,"현장품질감사"}</definedName>
    <definedName name="ㄹㄴㅇ" localSheetId="1" hidden="1">{#N/A,#N/A,FALSE,"현장 NCR 분석";#N/A,#N/A,FALSE,"현장품질감사";#N/A,#N/A,FALSE,"현장품질감사"}</definedName>
    <definedName name="ㄹㄴㅇ" localSheetId="10" hidden="1">{#N/A,#N/A,FALSE,"현장 NCR 분석";#N/A,#N/A,FALSE,"현장품질감사";#N/A,#N/A,FALSE,"현장품질감사"}</definedName>
    <definedName name="ㄹㄴㅇ" localSheetId="25" hidden="1">{#N/A,#N/A,FALSE,"현장 NCR 분석";#N/A,#N/A,FALSE,"현장품질감사";#N/A,#N/A,FALSE,"현장품질감사"}</definedName>
    <definedName name="ㄹㄴㅇ" hidden="1">{#N/A,#N/A,FALSE,"현장 NCR 분석";#N/A,#N/A,FALSE,"현장품질감사";#N/A,#N/A,FALSE,"현장품질감사"}</definedName>
    <definedName name="ㄹㄴㅇㄹㅇ">#N/A</definedName>
    <definedName name="ㄹㄷ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3">#REF!</definedName>
    <definedName name="ㄹㄹ">#REF!</definedName>
    <definedName name="ㄹㄹㄹ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" localSheetId="16" hidden="1">{"'Firr(선)'!$AS$1:$AY$62","'Firr(사)'!$AS$1:$AY$62","'Firr(회)'!$AS$1:$AY$62","'Firr(선)'!$L$1:$V$62","'Firr(사)'!$L$1:$V$62","'Firr(회)'!$L$1:$V$62"}</definedName>
    <definedName name="ㄹㄹㄹㄹ" localSheetId="1" hidden="1">{"'Firr(선)'!$AS$1:$AY$62","'Firr(사)'!$AS$1:$AY$62","'Firr(회)'!$AS$1:$AY$62","'Firr(선)'!$L$1:$V$62","'Firr(사)'!$L$1:$V$62","'Firr(회)'!$L$1:$V$62"}</definedName>
    <definedName name="ㄹㄹㄹㄹ" localSheetId="10" hidden="1">{"'Firr(선)'!$AS$1:$AY$62","'Firr(사)'!$AS$1:$AY$62","'Firr(회)'!$AS$1:$AY$62","'Firr(선)'!$L$1:$V$62","'Firr(사)'!$L$1:$V$62","'Firr(회)'!$L$1:$V$62"}</definedName>
    <definedName name="ㄹㄹㄹㄹ" localSheetId="6" hidden="1">{"'Firr(선)'!$AS$1:$AY$62","'Firr(사)'!$AS$1:$AY$62","'Firr(회)'!$AS$1:$AY$62","'Firr(선)'!$L$1:$V$62","'Firr(사)'!$L$1:$V$62","'Firr(회)'!$L$1:$V$62"}</definedName>
    <definedName name="ㄹㄹㄹㄹ" localSheetId="25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ㄹㄹㄹㄹ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ㄶ" localSheetId="23" hidden="1">#REF!</definedName>
    <definedName name="ㄹㅇㄶ" hidden="1">#REF!</definedName>
    <definedName name="ㄹㅇㄶ옿" localSheetId="23" hidden="1">#REF!</definedName>
    <definedName name="ㄹㅇㄶ옿" hidden="1">#REF!</definedName>
    <definedName name="ㄹㅇㄹㄴ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ㅇ" localSheetId="23" hidden="1">#REF!</definedName>
    <definedName name="ㄹㅇㄹㅇ" hidden="1">#REF!</definedName>
    <definedName name="ㄹㅈㄷ" localSheetId="16" hidden="1">{#N/A,#N/A,FALSE,"현장 NCR 분석";#N/A,#N/A,FALSE,"현장품질감사";#N/A,#N/A,FALSE,"현장품질감사"}</definedName>
    <definedName name="ㄹㅈㄷ" localSheetId="1" hidden="1">{#N/A,#N/A,FALSE,"현장 NCR 분석";#N/A,#N/A,FALSE,"현장품질감사";#N/A,#N/A,FALSE,"현장품질감사"}</definedName>
    <definedName name="ㄹㅈㄷ" localSheetId="10" hidden="1">{#N/A,#N/A,FALSE,"현장 NCR 분석";#N/A,#N/A,FALSE,"현장품질감사";#N/A,#N/A,FALSE,"현장품질감사"}</definedName>
    <definedName name="ㄹㅈㄷ" localSheetId="25" hidden="1">{#N/A,#N/A,FALSE,"현장 NCR 분석";#N/A,#N/A,FALSE,"현장품질감사";#N/A,#N/A,FALSE,"현장품질감사"}</definedName>
    <definedName name="ㄹㅈㄷ" hidden="1">{#N/A,#N/A,FALSE,"현장 NCR 분석";#N/A,#N/A,FALSE,"현장품질감사";#N/A,#N/A,FALSE,"현장품질감사"}</definedName>
    <definedName name="ㄹ호" localSheetId="16">BlankMacro1</definedName>
    <definedName name="ㄹ호" localSheetId="19">BlankMacro1</definedName>
    <definedName name="ㄹ호" localSheetId="20">BlankMacro1</definedName>
    <definedName name="ㄹ호" localSheetId="23">BlankMacro1</definedName>
    <definedName name="ㄹ호" localSheetId="5">BlankMacro1</definedName>
    <definedName name="ㄹ호" localSheetId="8">BlankMacro1</definedName>
    <definedName name="ㄹ호" localSheetId="1" hidden="1">#REF!</definedName>
    <definedName name="ㄹ호" localSheetId="10">BlankMacro1</definedName>
    <definedName name="ㄹ호" localSheetId="6" hidden="1">#REF!</definedName>
    <definedName name="ㄹ호" localSheetId="25">BlankMacro1</definedName>
    <definedName name="ㄹ호" localSheetId="9">BlankMacro1</definedName>
    <definedName name="ㄹ호">BlankMacro1</definedName>
    <definedName name="라" localSheetId="19">#REF!</definedName>
    <definedName name="라" localSheetId="20">#REF!</definedName>
    <definedName name="라" localSheetId="23">#REF!</definedName>
    <definedName name="라" localSheetId="1">#REF!</definedName>
    <definedName name="라" localSheetId="10">#REF!</definedName>
    <definedName name="라" localSheetId="6">#REF!</definedName>
    <definedName name="라">#REF!</definedName>
    <definedName name="라2" localSheetId="19">#REF!</definedName>
    <definedName name="라2" localSheetId="20">#REF!</definedName>
    <definedName name="라2" localSheetId="23">#REF!</definedName>
    <definedName name="라2" localSheetId="1">#REF!</definedName>
    <definedName name="라2" localSheetId="10">#REF!</definedName>
    <definedName name="라2" localSheetId="6">#REF!</definedName>
    <definedName name="라2">#REF!</definedName>
    <definedName name="라3" localSheetId="19">#REF!</definedName>
    <definedName name="라3" localSheetId="20">#REF!</definedName>
    <definedName name="라3" localSheetId="23">#REF!</definedName>
    <definedName name="라3" localSheetId="1">#REF!</definedName>
    <definedName name="라3" localSheetId="10">#REF!</definedName>
    <definedName name="라3" localSheetId="6">#REF!</definedName>
    <definedName name="라3">#REF!</definedName>
    <definedName name="라4" localSheetId="23">#REF!</definedName>
    <definedName name="라4" localSheetId="1">#REF!</definedName>
    <definedName name="라4" localSheetId="6">#REF!</definedName>
    <definedName name="라4">#REF!</definedName>
    <definedName name="라5" localSheetId="23">#REF!</definedName>
    <definedName name="라5" localSheetId="1">#REF!</definedName>
    <definedName name="라5" localSheetId="6">#REF!</definedName>
    <definedName name="라5">#REF!</definedName>
    <definedName name="라6" localSheetId="23">#REF!</definedName>
    <definedName name="라6" localSheetId="1">#REF!</definedName>
    <definedName name="라6" localSheetId="6">#REF!</definedName>
    <definedName name="라6">#REF!</definedName>
    <definedName name="랄">#N/A</definedName>
    <definedName name="램프" localSheetId="23">#REF!</definedName>
    <definedName name="램프" localSheetId="1">#REF!</definedName>
    <definedName name="램프" localSheetId="10">#REF!</definedName>
    <definedName name="램프" localSheetId="6">#REF!</definedName>
    <definedName name="램프">#REF!</definedName>
    <definedName name="량" localSheetId="16">'&lt;단산29-35&gt;'!량</definedName>
    <definedName name="량" localSheetId="1">갑지!량</definedName>
    <definedName name="량" localSheetId="10">'과업대상지역 현황'!량</definedName>
    <definedName name="량" localSheetId="25">손해배상보험!량</definedName>
    <definedName name="량">[0]!량</definedName>
    <definedName name="러시아워" localSheetId="16">#REF!</definedName>
    <definedName name="러시아워" localSheetId="23">#REF!</definedName>
    <definedName name="러시아워" localSheetId="10">#REF!</definedName>
    <definedName name="러시아워">#REF!</definedName>
    <definedName name="러ㅏㄹ">#N/A</definedName>
    <definedName name="럴" localSheetId="16" hidden="1">{#N/A,#N/A,FALSE,"운반시간"}</definedName>
    <definedName name="럴" localSheetId="1" hidden="1">{#N/A,#N/A,FALSE,"운반시간"}</definedName>
    <definedName name="럴" localSheetId="10" hidden="1">{#N/A,#N/A,FALSE,"운반시간"}</definedName>
    <definedName name="럴" localSheetId="25" hidden="1">{#N/A,#N/A,FALSE,"운반시간"}</definedName>
    <definedName name="럴" hidden="1">{#N/A,#N/A,FALSE,"운반시간"}</definedName>
    <definedName name="럴ㅇ니" localSheetId="16" hidden="1">{#N/A,#N/A,FALSE,"2~8번"}</definedName>
    <definedName name="럴ㅇ니" localSheetId="1" hidden="1">{#N/A,#N/A,FALSE,"2~8번"}</definedName>
    <definedName name="럴ㅇ니" localSheetId="10" hidden="1">{#N/A,#N/A,FALSE,"2~8번"}</definedName>
    <definedName name="럴ㅇ니" localSheetId="25" hidden="1">{#N/A,#N/A,FALSE,"2~8번"}</definedName>
    <definedName name="럴ㅇ니" hidden="1">{#N/A,#N/A,FALSE,"2~8번"}</definedName>
    <definedName name="레_무근" localSheetId="23">#REF!</definedName>
    <definedName name="레_무근">#REF!</definedName>
    <definedName name="레_무근1" localSheetId="23">#REF!</definedName>
    <definedName name="레_무근1">#REF!</definedName>
    <definedName name="레_철근" localSheetId="16">#REF!</definedName>
    <definedName name="레_철근" localSheetId="23">#REF!</definedName>
    <definedName name="레_철근" localSheetId="25">#REF!</definedName>
    <definedName name="레_철근">#REF!</definedName>
    <definedName name="레이어별작업비율" localSheetId="19">#REF!</definedName>
    <definedName name="레이어별작업비율" localSheetId="20">#REF!</definedName>
    <definedName name="레이어별작업비율" localSheetId="23">#REF!</definedName>
    <definedName name="레이어별작업비율" localSheetId="1">#REF!</definedName>
    <definedName name="레이어별작업비율" localSheetId="6">#REF!</definedName>
    <definedName name="레이어별작업비율">#REF!</definedName>
    <definedName name="로ㅓ허ㅗ하" localSheetId="16" hidden="1">{"'자리배치도'!$AG$1:$CI$28"}</definedName>
    <definedName name="로ㅓ허ㅗ하" localSheetId="1" hidden="1">{"'자리배치도'!$AG$1:$CI$28"}</definedName>
    <definedName name="로ㅓ허ㅗ하" localSheetId="10" hidden="1">{"'자리배치도'!$AG$1:$CI$28"}</definedName>
    <definedName name="로ㅓ허ㅗ하" localSheetId="6" hidden="1">{"'자리배치도'!$AG$1:$CI$28"}</definedName>
    <definedName name="로ㅓ허ㅗ하" localSheetId="25" hidden="1">{"'자리배치도'!$AG$1:$CI$28"}</definedName>
    <definedName name="로ㅓ허ㅗ하" hidden="1">{"'자리배치도'!$AG$1:$CI$28"}</definedName>
    <definedName name="롯데안">#N/A</definedName>
    <definedName name="루___핑___공">#N/A</definedName>
    <definedName name="루베" localSheetId="23">#REF!</definedName>
    <definedName name="루베">#REF!</definedName>
    <definedName name="류" localSheetId="23">#REF!</definedName>
    <definedName name="류">#REF!</definedName>
    <definedName name="류효정" localSheetId="16" hidden="1">{"'Firr(선)'!$AS$1:$AY$62","'Firr(사)'!$AS$1:$AY$62","'Firr(회)'!$AS$1:$AY$62","'Firr(선)'!$L$1:$V$62","'Firr(사)'!$L$1:$V$62","'Firr(회)'!$L$1:$V$62"}</definedName>
    <definedName name="류효정" localSheetId="1" hidden="1">{"'Firr(선)'!$AS$1:$AY$62","'Firr(사)'!$AS$1:$AY$62","'Firr(회)'!$AS$1:$AY$62","'Firr(선)'!$L$1:$V$62","'Firr(사)'!$L$1:$V$62","'Firr(회)'!$L$1:$V$62"}</definedName>
    <definedName name="류효정" localSheetId="10" hidden="1">{"'Firr(선)'!$AS$1:$AY$62","'Firr(사)'!$AS$1:$AY$62","'Firr(회)'!$AS$1:$AY$62","'Firr(선)'!$L$1:$V$62","'Firr(사)'!$L$1:$V$62","'Firr(회)'!$L$1:$V$62"}</definedName>
    <definedName name="류효정" localSheetId="6" hidden="1">{"'Firr(선)'!$AS$1:$AY$62","'Firr(사)'!$AS$1:$AY$62","'Firr(회)'!$AS$1:$AY$62","'Firr(선)'!$L$1:$V$62","'Firr(사)'!$L$1:$V$62","'Firr(회)'!$L$1:$V$62"}</definedName>
    <definedName name="류효정" localSheetId="25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" localSheetId="23">#REF!</definedName>
    <definedName name="리">#REF!</definedName>
    <definedName name="리___벳___공">#N/A</definedName>
    <definedName name="리브두께" localSheetId="23">#REF!</definedName>
    <definedName name="리브두께">#REF!</definedName>
    <definedName name="리브폭" localSheetId="23">#REF!</definedName>
    <definedName name="리브폭">#REF!</definedName>
    <definedName name="ㄿㅇㄴ">#N/A</definedName>
    <definedName name="ㅀㅇㅀㅎㅎㅎ" localSheetId="23">#REF!</definedName>
    <definedName name="ㅀㅇㅀㅎㅎㅎ">#REF!</definedName>
    <definedName name="ㅀㅇㅎ" localSheetId="16" hidden="1">{#N/A,#N/A,FALSE,"현장 NCR 분석";#N/A,#N/A,FALSE,"현장품질감사";#N/A,#N/A,FALSE,"현장품질감사"}</definedName>
    <definedName name="ㅀㅇㅎ" localSheetId="1" hidden="1">{#N/A,#N/A,FALSE,"현장 NCR 분석";#N/A,#N/A,FALSE,"현장품질감사";#N/A,#N/A,FALSE,"현장품질감사"}</definedName>
    <definedName name="ㅀㅇㅎ" localSheetId="10" hidden="1">{#N/A,#N/A,FALSE,"현장 NCR 분석";#N/A,#N/A,FALSE,"현장품질감사";#N/A,#N/A,FALSE,"현장품질감사"}</definedName>
    <definedName name="ㅀㅇㅎ" localSheetId="25" hidden="1">{#N/A,#N/A,FALSE,"현장 NCR 분석";#N/A,#N/A,FALSE,"현장품질감사";#N/A,#N/A,FALSE,"현장품질감사"}</definedName>
    <definedName name="ㅀㅇㅎ" hidden="1">{#N/A,#N/A,FALSE,"현장 NCR 분석";#N/A,#N/A,FALSE,"현장품질감사";#N/A,#N/A,FALSE,"현장품질감사"}</definedName>
    <definedName name="ㅀㅇㅎㅇㅎㅇ" localSheetId="23">#REF!</definedName>
    <definedName name="ㅀㅇㅎㅇㅎㅇ">#REF!</definedName>
    <definedName name="ㅁ" localSheetId="19">#REF!</definedName>
    <definedName name="ㅁ" localSheetId="20">#REF!</definedName>
    <definedName name="ㅁ" localSheetId="23">#REF!</definedName>
    <definedName name="ㅁ" localSheetId="1">#REF!</definedName>
    <definedName name="ㅁ" localSheetId="6">#REF!</definedName>
    <definedName name="ㅁ">#REF!</definedName>
    <definedName name="ㅁ1" localSheetId="19">#REF!</definedName>
    <definedName name="ㅁ1" localSheetId="20">#REF!</definedName>
    <definedName name="ㅁ1" localSheetId="23">#REF!</definedName>
    <definedName name="ㅁ1" localSheetId="1">#REF!</definedName>
    <definedName name="ㅁ1" localSheetId="6">#REF!</definedName>
    <definedName name="ㅁ1">#REF!</definedName>
    <definedName name="ㅁ100" localSheetId="23">#REF!</definedName>
    <definedName name="ㅁ100">#REF!</definedName>
    <definedName name="ㅁ1000">#N/A</definedName>
    <definedName name="ㅁ1100" localSheetId="23">#REF!</definedName>
    <definedName name="ㅁ1100">#REF!</definedName>
    <definedName name="ㅁ1140" localSheetId="23">#REF!</definedName>
    <definedName name="ㅁ1140">#REF!</definedName>
    <definedName name="ㅁ1382" localSheetId="23">#REF!</definedName>
    <definedName name="ㅁ1382" localSheetId="1">#REF!</definedName>
    <definedName name="ㅁ1382" localSheetId="6">#REF!</definedName>
    <definedName name="ㅁ1382">#REF!</definedName>
    <definedName name="ㅁ1430" localSheetId="23">#REF!</definedName>
    <definedName name="ㅁ1430" localSheetId="1">#REF!</definedName>
    <definedName name="ㅁ1430" localSheetId="6">#REF!</definedName>
    <definedName name="ㅁ1430">#REF!</definedName>
    <definedName name="ㅁ170">#N/A</definedName>
    <definedName name="ㅁ1700">#N/A</definedName>
    <definedName name="ㅁ1800">#N/A</definedName>
    <definedName name="ㅁ1882">#N/A</definedName>
    <definedName name="ㅁ2" localSheetId="23">#REF!</definedName>
    <definedName name="ㅁ2">#REF!</definedName>
    <definedName name="ㅁ202" localSheetId="23">#REF!</definedName>
    <definedName name="ㅁ202">#REF!</definedName>
    <definedName name="ㅁ2200">#N/A</definedName>
    <definedName name="ㅁ2400">#N/A</definedName>
    <definedName name="ㅁ298" localSheetId="23">#REF!</definedName>
    <definedName name="ㅁ298">#REF!</definedName>
    <definedName name="ㅁ331" localSheetId="16">#REF!</definedName>
    <definedName name="ㅁ331" localSheetId="23">#REF!</definedName>
    <definedName name="ㅁ331" localSheetId="10">#REF!</definedName>
    <definedName name="ㅁ331">#REF!</definedName>
    <definedName name="ㅁ4ㄱㅈ" localSheetId="16" hidden="1">{#N/A,#N/A,FALSE,"현장 NCR 분석";#N/A,#N/A,FALSE,"현장품질감사";#N/A,#N/A,FALSE,"현장품질감사"}</definedName>
    <definedName name="ㅁ4ㄱㅈ" localSheetId="1" hidden="1">{#N/A,#N/A,FALSE,"현장 NCR 분석";#N/A,#N/A,FALSE,"현장품질감사";#N/A,#N/A,FALSE,"현장품질감사"}</definedName>
    <definedName name="ㅁ4ㄱㅈ" localSheetId="10" hidden="1">{#N/A,#N/A,FALSE,"현장 NCR 분석";#N/A,#N/A,FALSE,"현장품질감사";#N/A,#N/A,FALSE,"현장품질감사"}</definedName>
    <definedName name="ㅁ4ㄱㅈ" localSheetId="25" hidden="1">{#N/A,#N/A,FALSE,"현장 NCR 분석";#N/A,#N/A,FALSE,"현장품질감사";#N/A,#N/A,FALSE,"현장품질감사"}</definedName>
    <definedName name="ㅁ4ㄱㅈ" hidden="1">{#N/A,#N/A,FALSE,"현장 NCR 분석";#N/A,#N/A,FALSE,"현장품질감사";#N/A,#N/A,FALSE,"현장품질감사"}</definedName>
    <definedName name="ㅁ500">#N/A</definedName>
    <definedName name="ㅁ60" localSheetId="23">#REF!</definedName>
    <definedName name="ㅁ60">#REF!</definedName>
    <definedName name="ㅁ700" localSheetId="23">#REF!</definedName>
    <definedName name="ㅁ700">#REF!</definedName>
    <definedName name="ㅁ750" localSheetId="23">#REF!</definedName>
    <definedName name="ㅁ750">#REF!</definedName>
    <definedName name="ㅁ8529" localSheetId="23">#REF!</definedName>
    <definedName name="ㅁ8529" localSheetId="1">#REF!</definedName>
    <definedName name="ㅁ8529" localSheetId="6">#REF!</definedName>
    <definedName name="ㅁ8529">#REF!</definedName>
    <definedName name="ㅁ940" localSheetId="23">#REF!</definedName>
    <definedName name="ㅁ940">#REF!</definedName>
    <definedName name="ㅁa1140" localSheetId="23">#REF!</definedName>
    <definedName name="ㅁa1140">#REF!</definedName>
    <definedName name="ㅁㄴ" localSheetId="23" hidden="1">#REF!</definedName>
    <definedName name="ㅁㄴ" hidden="1">#REF!</definedName>
    <definedName name="ㅁㄴㅇ" localSheetId="16">BlankMacro1</definedName>
    <definedName name="ㅁㄴㅇ" localSheetId="19">BlankMacro1</definedName>
    <definedName name="ㅁㄴㅇ" localSheetId="20">BlankMacro1</definedName>
    <definedName name="ㅁㄴㅇ" localSheetId="23">BlankMacro1</definedName>
    <definedName name="ㅁㄴㅇ" localSheetId="5">BlankMacro1</definedName>
    <definedName name="ㅁㄴㅇ" localSheetId="8">BlankMacro1</definedName>
    <definedName name="ㅁㄴㅇ" localSheetId="1">BlankMacro1</definedName>
    <definedName name="ㅁㄴㅇ" localSheetId="10">BlankMacro1</definedName>
    <definedName name="ㅁㄴㅇ" localSheetId="6">BlankMacro1</definedName>
    <definedName name="ㅁㄴㅇ" localSheetId="25">BlankMacro1</definedName>
    <definedName name="ㅁㄴㅇ" localSheetId="9">BlankMacro1</definedName>
    <definedName name="ㅁㄴㅇ">BlankMacro1</definedName>
    <definedName name="ㅁㄴㅇㄹ" localSheetId="16">#REF!</definedName>
    <definedName name="ㅁㄴㅇㄹ" localSheetId="23">#REF!</definedName>
    <definedName name="ㅁㄴㅇㄹ" localSheetId="25">#REF!</definedName>
    <definedName name="ㅁㄴㅇㄹ">#REF!</definedName>
    <definedName name="ㅁㄴㅇㄻㅁ" localSheetId="23">#REF!</definedName>
    <definedName name="ㅁㄴㅇㄻㅁ">#REF!</definedName>
    <definedName name="ㅁㄴㅇㅁㄴ" localSheetId="16">BlankMacro1</definedName>
    <definedName name="ㅁㄴㅇㅁㄴ" localSheetId="19">BlankMacro1</definedName>
    <definedName name="ㅁㄴㅇㅁㄴ" localSheetId="20">BlankMacro1</definedName>
    <definedName name="ㅁㄴㅇㅁㄴ" localSheetId="23">BlankMacro1</definedName>
    <definedName name="ㅁㄴㅇㅁㄴ" localSheetId="5">BlankMacro1</definedName>
    <definedName name="ㅁㄴㅇㅁㄴ" localSheetId="8">BlankMacro1</definedName>
    <definedName name="ㅁㄴㅇㅁㄴ" localSheetId="1">BlankMacro1</definedName>
    <definedName name="ㅁㄴㅇㅁㄴ" localSheetId="10">BlankMacro1</definedName>
    <definedName name="ㅁㄴㅇㅁㄴ" localSheetId="6">BlankMacro1</definedName>
    <definedName name="ㅁㄴㅇㅁㄴ" localSheetId="25">BlankMacro1</definedName>
    <definedName name="ㅁㄴㅇㅁㄴ" localSheetId="9">BlankMacro1</definedName>
    <definedName name="ㅁㄴㅇㅁㄴ">BlankMacro1</definedName>
    <definedName name="ㅁㄴㅇㅁㄴㅇ" localSheetId="16" hidden="1">#REF!</definedName>
    <definedName name="ㅁㄴㅇㅁㄴㅇ" localSheetId="23" hidden="1">#REF!</definedName>
    <definedName name="ㅁㄴㅇㅁㄴㅇ" localSheetId="25" hidden="1">#REF!</definedName>
    <definedName name="ㅁㄴㅇㅁㄴㅇ" hidden="1">#REF!</definedName>
    <definedName name="ㅁㄴㅇㅇ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" localSheetId="23" hidden="1">#REF!</definedName>
    <definedName name="ㅁㅁ" hidden="1">#REF!</definedName>
    <definedName name="ㅁㅁㄴ" localSheetId="16" hidden="1">{#N/A,#N/A,FALSE,"2~8번"}</definedName>
    <definedName name="ㅁㅁㄴ" localSheetId="1" hidden="1">{#N/A,#N/A,FALSE,"2~8번"}</definedName>
    <definedName name="ㅁㅁㄴ" localSheetId="10" hidden="1">{#N/A,#N/A,FALSE,"2~8번"}</definedName>
    <definedName name="ㅁㅁㄴ" localSheetId="25" hidden="1">{#N/A,#N/A,FALSE,"2~8번"}</definedName>
    <definedName name="ㅁㅁㄴ" hidden="1">{#N/A,#N/A,FALSE,"2~8번"}</definedName>
    <definedName name="ㅁㅁㅁ" localSheetId="19" hidden="1">#REF!</definedName>
    <definedName name="ㅁㅁㅁ" localSheetId="20" hidden="1">#REF!</definedName>
    <definedName name="ㅁㅁㅁ" localSheetId="23" hidden="1">#REF!</definedName>
    <definedName name="ㅁㅁㅁ" localSheetId="1" hidden="1">#REF!</definedName>
    <definedName name="ㅁㅁㅁ" localSheetId="10" hidden="1">#REF!</definedName>
    <definedName name="ㅁㅁㅁ" localSheetId="6" hidden="1">#REF!</definedName>
    <definedName name="ㅁㅁㅁ" hidden="1">#REF!</definedName>
    <definedName name="ㅁㅁㅁㅁ" localSheetId="16">BLCH</definedName>
    <definedName name="ㅁㅁㅁㅁ" localSheetId="23">BLCH</definedName>
    <definedName name="ㅁㅁㅁㅁ" localSheetId="5">BLCH</definedName>
    <definedName name="ㅁㅁㅁㅁ" localSheetId="8">BLCH</definedName>
    <definedName name="ㅁㅁㅁㅁ" localSheetId="1">BLCH</definedName>
    <definedName name="ㅁㅁㅁㅁ" localSheetId="10">BLCH</definedName>
    <definedName name="ㅁㅁㅁㅁ" localSheetId="25">BLCH</definedName>
    <definedName name="ㅁㅁㅁㅁ" localSheetId="9">BLCH</definedName>
    <definedName name="ㅁㅁㅁㅁ">BLCH</definedName>
    <definedName name="ㅁㅁㅁㅁㅁ" localSheetId="23">#REF!</definedName>
    <definedName name="ㅁㅁㅁㅁㅁ">#REF!</definedName>
    <definedName name="ㅁㅁㅁㅁㅁㅁ" localSheetId="16" hidden="1">#REF!</definedName>
    <definedName name="ㅁㅁㅁㅁㅁㅁ" localSheetId="23" hidden="1">#REF!</definedName>
    <definedName name="ㅁㅁㅁㅁㅁㅁ" localSheetId="1" hidden="1">#REF!</definedName>
    <definedName name="ㅁㅁㅁㅁㅁㅁ" hidden="1">#REF!</definedName>
    <definedName name="ㅁㅇ" localSheetId="23">#REF!</definedName>
    <definedName name="ㅁㅇ">#REF!</definedName>
    <definedName name="ㅁㅇㅁㄴㅇㅁㄴㅇㄷㅁㅇㅁ" localSheetId="16" hidden="1">{#N/A,#N/A,FALSE,"운반시간"}</definedName>
    <definedName name="ㅁㅇㅁㄴㅇㅁㄴㅇㄷㅁㅇㅁ" localSheetId="1" hidden="1">{#N/A,#N/A,FALSE,"운반시간"}</definedName>
    <definedName name="ㅁㅇㅁㄴㅇㅁㄴㅇㄷㅁㅇㅁ" localSheetId="10" hidden="1">{#N/A,#N/A,FALSE,"운반시간"}</definedName>
    <definedName name="ㅁㅇㅁㄴㅇㅁㄴㅇㄷㅁㅇㅁ" localSheetId="25" hidden="1">{#N/A,#N/A,FALSE,"운반시간"}</definedName>
    <definedName name="ㅁㅇㅁㄴㅇㅁㄴㅇㄷㅁㅇㅁ" hidden="1">{#N/A,#N/A,FALSE,"운반시간"}</definedName>
    <definedName name="ㅁㅇㅇㅁㅇㅁ" localSheetId="23">#REF!</definedName>
    <definedName name="ㅁㅇㅇㅁㅇㅁ">#REF!</definedName>
    <definedName name="ㅁㅈㄷ" localSheetId="16" hidden="1">{#N/A,#N/A,FALSE,"배수1"}</definedName>
    <definedName name="ㅁㅈㄷ" localSheetId="1" hidden="1">{#N/A,#N/A,FALSE,"배수1"}</definedName>
    <definedName name="ㅁㅈㄷ" localSheetId="10" hidden="1">{#N/A,#N/A,FALSE,"배수1"}</definedName>
    <definedName name="ㅁㅈㄷ" localSheetId="25" hidden="1">{#N/A,#N/A,FALSE,"배수1"}</definedName>
    <definedName name="ㅁㅈㄷ" hidden="1">{#N/A,#N/A,FALSE,"배수1"}</definedName>
    <definedName name="ㅁㅍ" localSheetId="19">#REF!</definedName>
    <definedName name="ㅁㅍ" localSheetId="20">#REF!</definedName>
    <definedName name="ㅁㅍ" localSheetId="23">#REF!</definedName>
    <definedName name="ㅁㅍ">#REF!</definedName>
    <definedName name="ㅁㅎ" localSheetId="16" hidden="1">{#N/A,#N/A,FALSE,"부대2"}</definedName>
    <definedName name="ㅁㅎ" localSheetId="1" hidden="1">{#N/A,#N/A,FALSE,"부대2"}</definedName>
    <definedName name="ㅁㅎ" localSheetId="10" hidden="1">{#N/A,#N/A,FALSE,"부대2"}</definedName>
    <definedName name="ㅁㅎ" localSheetId="25" hidden="1">{#N/A,#N/A,FALSE,"부대2"}</definedName>
    <definedName name="ㅁㅎ" hidden="1">{#N/A,#N/A,FALSE,"부대2"}</definedName>
    <definedName name="마" localSheetId="23">#REF!</definedName>
    <definedName name="마">#REF!</definedName>
    <definedName name="마가목R3" localSheetId="23">#REF!</definedName>
    <definedName name="마가목R3">#REF!</definedName>
    <definedName name="마가목R5" localSheetId="23">#REF!</definedName>
    <definedName name="마가목R5">#REF!</definedName>
    <definedName name="마가목R7" localSheetId="23">#REF!</definedName>
    <definedName name="마가목R7">#REF!</definedName>
    <definedName name="마감" localSheetId="16" hidden="1">{#N/A,#N/A,FALSE,"견적조건";#N/A,#N/A,FALSE,"산출근거"}</definedName>
    <definedName name="마감" localSheetId="1" hidden="1">{#N/A,#N/A,FALSE,"견적조건";#N/A,#N/A,FALSE,"산출근거"}</definedName>
    <definedName name="마감" localSheetId="10" hidden="1">{#N/A,#N/A,FALSE,"견적조건";#N/A,#N/A,FALSE,"산출근거"}</definedName>
    <definedName name="마감" localSheetId="25" hidden="1">{#N/A,#N/A,FALSE,"견적조건";#N/A,#N/A,FALSE,"산출근거"}</definedName>
    <definedName name="마감" hidden="1">{#N/A,#N/A,FALSE,"견적조건";#N/A,#N/A,FALSE,"산출근거"}</definedName>
    <definedName name="마감도급" localSheetId="16" hidden="1">{#N/A,#N/A,FALSE,"결의서";#N/A,#N/A,FALSE,"내역서";#N/A,#N/A,FALSE,"도급예상";#N/A,#N/A,FALSE,"시방서"}</definedName>
    <definedName name="마감도급" localSheetId="1" hidden="1">{#N/A,#N/A,FALSE,"결의서";#N/A,#N/A,FALSE,"내역서";#N/A,#N/A,FALSE,"도급예상";#N/A,#N/A,FALSE,"시방서"}</definedName>
    <definedName name="마감도급" localSheetId="10" hidden="1">{#N/A,#N/A,FALSE,"결의서";#N/A,#N/A,FALSE,"내역서";#N/A,#N/A,FALSE,"도급예상";#N/A,#N/A,FALSE,"시방서"}</definedName>
    <definedName name="마감도급" localSheetId="6" hidden="1">{#N/A,#N/A,FALSE,"결의서";#N/A,#N/A,FALSE,"내역서";#N/A,#N/A,FALSE,"도급예상";#N/A,#N/A,FALSE,"시방서"}</definedName>
    <definedName name="마감도급" localSheetId="25" hidden="1">{#N/A,#N/A,FALSE,"결의서";#N/A,#N/A,FALSE,"내역서";#N/A,#N/A,FALSE,"도급예상";#N/A,#N/A,FALSE,"시방서"}</definedName>
    <definedName name="마감도급" hidden="1">{#N/A,#N/A,FALSE,"결의서";#N/A,#N/A,FALSE,"내역서";#N/A,#N/A,FALSE,"도급예상";#N/A,#N/A,FALSE,"시방서"}</definedName>
    <definedName name="마감환율" localSheetId="19">#REF!</definedName>
    <definedName name="마감환율" localSheetId="20">#REF!</definedName>
    <definedName name="마감환율" localSheetId="23">#REF!</definedName>
    <definedName name="마감환율" localSheetId="1">#REF!</definedName>
    <definedName name="마감환율" localSheetId="10">#REF!</definedName>
    <definedName name="마감환율" localSheetId="6">#REF!</definedName>
    <definedName name="마감환율">#REF!</definedName>
    <definedName name="마부_우마차포함">#N/A</definedName>
    <definedName name="마스콘수량" localSheetId="23">#REF!</definedName>
    <definedName name="마스콘수량">#REF!</definedName>
    <definedName name="만득이" localSheetId="16" hidden="1">{#N/A,#N/A,FALSE,"2~8번"}</definedName>
    <definedName name="만득이" localSheetId="1" hidden="1">{#N/A,#N/A,FALSE,"2~8번"}</definedName>
    <definedName name="만득이" localSheetId="10" hidden="1">{#N/A,#N/A,FALSE,"2~8번"}</definedName>
    <definedName name="만득이" localSheetId="6" hidden="1">{#N/A,#N/A,FALSE,"2~8번"}</definedName>
    <definedName name="만득이" localSheetId="25" hidden="1">{#N/A,#N/A,FALSE,"2~8번"}</definedName>
    <definedName name="만득이" hidden="1">{#N/A,#N/A,FALSE,"2~8번"}</definedName>
    <definedName name="말뚝길이" localSheetId="23">#REF!</definedName>
    <definedName name="말뚝길이">#REF!</definedName>
    <definedName name="말뚝두께" localSheetId="23">#REF!</definedName>
    <definedName name="말뚝두께">#REF!</definedName>
    <definedName name="말뚝속채움" localSheetId="23">#REF!</definedName>
    <definedName name="말뚝속채움">#REF!</definedName>
    <definedName name="말뚝시험비" localSheetId="23">#REF!</definedName>
    <definedName name="말뚝시험비">#REF!</definedName>
    <definedName name="말뚝열수" localSheetId="23">#REF!</definedName>
    <definedName name="말뚝열수">#REF!</definedName>
    <definedName name="말뚝이음" localSheetId="23">#REF!</definedName>
    <definedName name="말뚝이음">#REF!</definedName>
    <definedName name="말뚝직경" localSheetId="23">#REF!</definedName>
    <definedName name="말뚝직경">#REF!</definedName>
    <definedName name="말뚝행수" localSheetId="23">#REF!</definedName>
    <definedName name="말뚝행수">#REF!</definedName>
    <definedName name="말발도리1003" localSheetId="23">#REF!</definedName>
    <definedName name="말발도리1003">#REF!</definedName>
    <definedName name="말발도리1204" localSheetId="23">#REF!</definedName>
    <definedName name="말발도리1204">#REF!</definedName>
    <definedName name="말발도리1506" localSheetId="23">#REF!</definedName>
    <definedName name="말발도리1506">#REF!</definedName>
    <definedName name="망" localSheetId="16" hidden="1">{#N/A,#N/A,FALSE,"부대2"}</definedName>
    <definedName name="망" localSheetId="1" hidden="1">{#N/A,#N/A,FALSE,"부대2"}</definedName>
    <definedName name="망" localSheetId="10" hidden="1">{#N/A,#N/A,FALSE,"부대2"}</definedName>
    <definedName name="망" localSheetId="25" hidden="1">{#N/A,#N/A,FALSE,"부대2"}</definedName>
    <definedName name="망" hidden="1">{#N/A,#N/A,FALSE,"부대2"}</definedName>
    <definedName name="매끈한마감" localSheetId="23">#REF!</definedName>
    <definedName name="매끈한마감">#REF!</definedName>
    <definedName name="매당가격" localSheetId="19">#REF!</definedName>
    <definedName name="매당가격" localSheetId="20">#REF!</definedName>
    <definedName name="매당가격" localSheetId="23">#REF!</definedName>
    <definedName name="매당가격" localSheetId="1">#REF!</definedName>
    <definedName name="매당가격" localSheetId="10">#REF!</definedName>
    <definedName name="매당가격" localSheetId="6">#REF!</definedName>
    <definedName name="매당가격">#REF!</definedName>
    <definedName name="매자0804" localSheetId="23">#REF!</definedName>
    <definedName name="매자0804">#REF!</definedName>
    <definedName name="매자1005" localSheetId="23">#REF!</definedName>
    <definedName name="매자1005">#REF!</definedName>
    <definedName name="매출대책">#N/A</definedName>
    <definedName name="매크로11" localSheetId="23">#REF!</definedName>
    <definedName name="매크로11" localSheetId="5">#REF!</definedName>
    <definedName name="매크로11" localSheetId="8">#REF!</definedName>
    <definedName name="매크로11" localSheetId="9">#REF!</definedName>
    <definedName name="매크로11">#REF!</definedName>
    <definedName name="매크로4" localSheetId="23">#REF!</definedName>
    <definedName name="매크로4" localSheetId="5">#REF!</definedName>
    <definedName name="매크로4" localSheetId="8">#REF!</definedName>
    <definedName name="매크로4" localSheetId="9">#REF!</definedName>
    <definedName name="매크로4">#REF!</definedName>
    <definedName name="매화R10" localSheetId="23">#REF!</definedName>
    <definedName name="매화R10">#REF!</definedName>
    <definedName name="매화R4" localSheetId="23">#REF!</definedName>
    <definedName name="매화R4">#REF!</definedName>
    <definedName name="매화R6" localSheetId="23">#REF!</definedName>
    <definedName name="매화R6">#REF!</definedName>
    <definedName name="매화R8" localSheetId="23">#REF!</definedName>
    <definedName name="매화R8">#REF!</definedName>
    <definedName name="맥문동" localSheetId="16">#REF!</definedName>
    <definedName name="맥문동" localSheetId="23">#REF!</definedName>
    <definedName name="맥문동" localSheetId="25">#REF!</definedName>
    <definedName name="맥문동">#REF!</definedName>
    <definedName name="맨_거" localSheetId="23">#REF!</definedName>
    <definedName name="맨_거">#REF!</definedName>
    <definedName name="맨_두겅" localSheetId="23">#REF!</definedName>
    <definedName name="맨_두겅">#REF!</definedName>
    <definedName name="맨_벽" localSheetId="23">#REF!</definedName>
    <definedName name="맨_벽">#REF!</definedName>
    <definedName name="맨홀" localSheetId="16">#REF!</definedName>
    <definedName name="맨홀" localSheetId="23">#REF!</definedName>
    <definedName name="맨홀" localSheetId="25">#REF!</definedName>
    <definedName name="맨홀">#REF!</definedName>
    <definedName name="맨홀토공단위수량" localSheetId="23">#REF!</definedName>
    <definedName name="맨홀토공단위수량">#REF!</definedName>
    <definedName name="맨홀평균높이산출" localSheetId="23">#REF!</definedName>
    <definedName name="맨홀평균높이산출">#REF!</definedName>
    <definedName name="맷수" localSheetId="19">#REF!</definedName>
    <definedName name="맷수" localSheetId="20">#REF!</definedName>
    <definedName name="맷수" localSheetId="23">#REF!</definedName>
    <definedName name="맷수" localSheetId="1">#REF!</definedName>
    <definedName name="맷수" localSheetId="6">#REF!</definedName>
    <definedName name="맷수">#REF!</definedName>
    <definedName name="메1" localSheetId="23">#REF!</definedName>
    <definedName name="메1">#REF!</definedName>
    <definedName name="메2" localSheetId="23">#REF!</definedName>
    <definedName name="메2">#REF!</definedName>
    <definedName name="메인_메뉴호출">#N/A</definedName>
    <definedName name="메인_시작">#N/A</definedName>
    <definedName name="메타B10" localSheetId="23">#REF!</definedName>
    <definedName name="메타B10">#REF!</definedName>
    <definedName name="메타B12" localSheetId="23">#REF!</definedName>
    <definedName name="메타B12">#REF!</definedName>
    <definedName name="메타B15" localSheetId="23">#REF!</definedName>
    <definedName name="메타B15">#REF!</definedName>
    <definedName name="메타B18" localSheetId="23">#REF!</definedName>
    <definedName name="메타B18">#REF!</definedName>
    <definedName name="메타B4" localSheetId="23">#REF!</definedName>
    <definedName name="메타B4">#REF!</definedName>
    <definedName name="메타B5" localSheetId="23">#REF!</definedName>
    <definedName name="메타B5">#REF!</definedName>
    <definedName name="메타B6" localSheetId="23">#REF!</definedName>
    <definedName name="메타B6">#REF!</definedName>
    <definedName name="메타B8" localSheetId="23">#REF!</definedName>
    <definedName name="메타B8">#REF!</definedName>
    <definedName name="멘트" localSheetId="16">#REF!</definedName>
    <definedName name="멘트" localSheetId="23">#REF!</definedName>
    <definedName name="멘트" localSheetId="25">#REF!</definedName>
    <definedName name="멘트">#REF!</definedName>
    <definedName name="면적" localSheetId="23">#REF!</definedName>
    <definedName name="면적" localSheetId="1">#REF!</definedName>
    <definedName name="면적" localSheetId="6">#REF!</definedName>
    <definedName name="면적">#REF!</definedName>
    <definedName name="면적1" localSheetId="23">#REF!</definedName>
    <definedName name="면적1">#REF!</definedName>
    <definedName name="면적2" localSheetId="23">#REF!</definedName>
    <definedName name="면적2">#REF!</definedName>
    <definedName name="면적3" localSheetId="23">#REF!</definedName>
    <definedName name="면적3">#REF!</definedName>
    <definedName name="명부범위">#N/A</definedName>
    <definedName name="명수" localSheetId="23">#REF!</definedName>
    <definedName name="명수" localSheetId="1">#REF!</definedName>
    <definedName name="명수" localSheetId="10">#REF!</definedName>
    <definedName name="명수" localSheetId="6">#REF!</definedName>
    <definedName name="명수">#REF!</definedName>
    <definedName name="명자0604" localSheetId="23">#REF!</definedName>
    <definedName name="명자0604">#REF!</definedName>
    <definedName name="명자0805" localSheetId="23">#REF!</definedName>
    <definedName name="명자0805">#REF!</definedName>
    <definedName name="명자1006" localSheetId="23">#REF!</definedName>
    <definedName name="명자1006">#REF!</definedName>
    <definedName name="명자1208" localSheetId="23">#REF!</definedName>
    <definedName name="명자1208">#REF!</definedName>
    <definedName name="명칭" localSheetId="16">#REF!</definedName>
    <definedName name="명칭" localSheetId="23">#REF!</definedName>
    <definedName name="명칭" localSheetId="25">#REF!</definedName>
    <definedName name="명칭">#REF!</definedName>
    <definedName name="모감주R10" localSheetId="23">#REF!</definedName>
    <definedName name="모감주R10">#REF!</definedName>
    <definedName name="모감주R4" localSheetId="23">#REF!</definedName>
    <definedName name="모감주R4">#REF!</definedName>
    <definedName name="모감주R6" localSheetId="23">#REF!</definedName>
    <definedName name="모감주R6">#REF!</definedName>
    <definedName name="모감주R8" localSheetId="23">#REF!</definedName>
    <definedName name="모감주R8">#REF!</definedName>
    <definedName name="모감주나무H3.0xR10" localSheetId="16">#REF!</definedName>
    <definedName name="모감주나무H3.0xR10" localSheetId="23">#REF!</definedName>
    <definedName name="모감주나무H3.0xR10" localSheetId="25">#REF!</definedName>
    <definedName name="모감주나무H3.0xR10">#REF!</definedName>
    <definedName name="모과2005" localSheetId="23">#REF!</definedName>
    <definedName name="모과2005">#REF!</definedName>
    <definedName name="모과2507" localSheetId="23">#REF!</definedName>
    <definedName name="모과2507">#REF!</definedName>
    <definedName name="모과R10" localSheetId="23">#REF!</definedName>
    <definedName name="모과R10">#REF!</definedName>
    <definedName name="모과R12" localSheetId="23">#REF!</definedName>
    <definedName name="모과R12">#REF!</definedName>
    <definedName name="모과R15" localSheetId="23">#REF!</definedName>
    <definedName name="모과R15">#REF!</definedName>
    <definedName name="모과R20" localSheetId="23">#REF!</definedName>
    <definedName name="모과R20">#REF!</definedName>
    <definedName name="모과R25" localSheetId="23">#REF!</definedName>
    <definedName name="모과R25">#REF!</definedName>
    <definedName name="모과R5" localSheetId="23">#REF!</definedName>
    <definedName name="모과R5">#REF!</definedName>
    <definedName name="모과R8" localSheetId="23">#REF!</definedName>
    <definedName name="모과R8">#REF!</definedName>
    <definedName name="모과나무" localSheetId="16">#REF!</definedName>
    <definedName name="모과나무" localSheetId="23">#REF!</definedName>
    <definedName name="모과나무" localSheetId="25">#REF!</definedName>
    <definedName name="모과나무">#REF!</definedName>
    <definedName name="모과나무H2.5" localSheetId="23">#REF!</definedName>
    <definedName name="모과나무H2.5">#REF!</definedName>
    <definedName name="모과나무H3.5" localSheetId="23">#REF!</definedName>
    <definedName name="모과나무H3.5">#REF!</definedName>
    <definedName name="모란5가지" localSheetId="23">#REF!</definedName>
    <definedName name="모란5가지">#REF!</definedName>
    <definedName name="모란6가지" localSheetId="23">#REF!</definedName>
    <definedName name="모란6가지">#REF!</definedName>
    <definedName name="모래" localSheetId="16">#REF!</definedName>
    <definedName name="모래" localSheetId="23">#REF!</definedName>
    <definedName name="모래" localSheetId="25">#REF!</definedName>
    <definedName name="모래">#REF!</definedName>
    <definedName name="모래__분사공">#N/A</definedName>
    <definedName name="모래1" localSheetId="16">#REF!</definedName>
    <definedName name="모래1" localSheetId="23">#REF!</definedName>
    <definedName name="모래1" localSheetId="25">#REF!</definedName>
    <definedName name="모래1">#REF!</definedName>
    <definedName name="모래300" localSheetId="16">#REF!</definedName>
    <definedName name="모래300" localSheetId="23">#REF!</definedName>
    <definedName name="모래300" localSheetId="25">#REF!</definedName>
    <definedName name="모래300">#REF!</definedName>
    <definedName name="모래350" localSheetId="16">#REF!</definedName>
    <definedName name="모래350" localSheetId="23">#REF!</definedName>
    <definedName name="모래350">#REF!</definedName>
    <definedName name="모래층산출근거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목">#N/A</definedName>
    <definedName name="목도001" localSheetId="23">#REF!</definedName>
    <definedName name="목도001">#REF!</definedName>
    <definedName name="목도002" localSheetId="23">#REF!</definedName>
    <definedName name="목도002">#REF!</definedName>
    <definedName name="목도011" localSheetId="23">#REF!</definedName>
    <definedName name="목도011">#REF!</definedName>
    <definedName name="목도982" localSheetId="23">#REF!</definedName>
    <definedName name="목도982">#REF!</definedName>
    <definedName name="목도991" localSheetId="23">#REF!</definedName>
    <definedName name="목도991">#REF!</definedName>
    <definedName name="목도992" localSheetId="23">#REF!</definedName>
    <definedName name="목도992">#REF!</definedName>
    <definedName name="목련R10" localSheetId="23">#REF!</definedName>
    <definedName name="목련R10">#REF!</definedName>
    <definedName name="목련R12" localSheetId="23">#REF!</definedName>
    <definedName name="목련R12">#REF!</definedName>
    <definedName name="목련R15" localSheetId="23">#REF!</definedName>
    <definedName name="목련R15">#REF!</definedName>
    <definedName name="목련R20" localSheetId="23">#REF!</definedName>
    <definedName name="목련R20">#REF!</definedName>
    <definedName name="목련R4" localSheetId="23">#REF!</definedName>
    <definedName name="목련R4">#REF!</definedName>
    <definedName name="목련R5" localSheetId="23">#REF!</definedName>
    <definedName name="목련R5">#REF!</definedName>
    <definedName name="목련R6" localSheetId="23">#REF!</definedName>
    <definedName name="목련R6">#REF!</definedName>
    <definedName name="목련R8" localSheetId="23">#REF!</definedName>
    <definedName name="목련R8">#REF!</definedName>
    <definedName name="목록3">#N/A</definedName>
    <definedName name="목백합" localSheetId="23">#REF!</definedName>
    <definedName name="목백합">#REF!</definedName>
    <definedName name="목서1506" localSheetId="23">#REF!</definedName>
    <definedName name="목서1506">#REF!</definedName>
    <definedName name="목서2012" localSheetId="23">#REF!</definedName>
    <definedName name="목서2012">#REF!</definedName>
    <definedName name="목서2515" localSheetId="23">#REF!</definedName>
    <definedName name="목서2515">#REF!</definedName>
    <definedName name="목수국1006" localSheetId="23">#REF!</definedName>
    <definedName name="목수국1006">#REF!</definedName>
    <definedName name="목수국1208" localSheetId="23">#REF!</definedName>
    <definedName name="목수국1208">#REF!</definedName>
    <definedName name="목수국1510" localSheetId="23">#REF!</definedName>
    <definedName name="목수국1510">#REF!</definedName>
    <definedName name="목조각공001" localSheetId="16">#REF!</definedName>
    <definedName name="목조각공001" localSheetId="23">#REF!</definedName>
    <definedName name="목조각공001" localSheetId="25">#REF!</definedName>
    <definedName name="목조각공001">#REF!</definedName>
    <definedName name="목조각공002" localSheetId="23">#REF!</definedName>
    <definedName name="목조각공002">#REF!</definedName>
    <definedName name="목조각공011" localSheetId="23">#REF!</definedName>
    <definedName name="목조각공011">#REF!</definedName>
    <definedName name="목조각공982" localSheetId="23">#REF!</definedName>
    <definedName name="목조각공982">#REF!</definedName>
    <definedName name="목조각공991" localSheetId="23">#REF!</definedName>
    <definedName name="목조각공991">#REF!</definedName>
    <definedName name="목조각공992" localSheetId="23">#REF!</definedName>
    <definedName name="목조각공992">#REF!</definedName>
    <definedName name="몰라" localSheetId="16">#REF!</definedName>
    <definedName name="몰라" localSheetId="23">#REF!</definedName>
    <definedName name="몰라" localSheetId="1">갑지!몰라</definedName>
    <definedName name="몰라" localSheetId="10">#REF!</definedName>
    <definedName name="몰라" localSheetId="6">내역집계표!몰라</definedName>
    <definedName name="몰라" localSheetId="25">#REF!</definedName>
    <definedName name="몰라">#REF!</definedName>
    <definedName name="무궁화" localSheetId="23">#REF!</definedName>
    <definedName name="무궁화">#REF!</definedName>
    <definedName name="무궁화1003" localSheetId="23">#REF!</definedName>
    <definedName name="무궁화1003">#REF!</definedName>
    <definedName name="무궁화1203" localSheetId="23">#REF!</definedName>
    <definedName name="무궁화1203">#REF!</definedName>
    <definedName name="무궁화1504" localSheetId="23">#REF!</definedName>
    <definedName name="무궁화1504">#REF!</definedName>
    <definedName name="무궁화1805" localSheetId="23">#REF!</definedName>
    <definedName name="무궁화1805">#REF!</definedName>
    <definedName name="무궁화2006" localSheetId="23">#REF!</definedName>
    <definedName name="무궁화2006">#REF!</definedName>
    <definedName name="무근콘경" localSheetId="23">#REF!</definedName>
    <definedName name="무근콘경">#REF!</definedName>
    <definedName name="무근콘노" localSheetId="23">#REF!</definedName>
    <definedName name="무근콘노">#REF!</definedName>
    <definedName name="무근콘재" localSheetId="23">#REF!</definedName>
    <definedName name="무근콘재">#REF!</definedName>
    <definedName name="무농1호">#N/A</definedName>
    <definedName name="무농2호">#N/A</definedName>
    <definedName name="무늬거푸집" localSheetId="23">#REF!</definedName>
    <definedName name="무늬거푸집">#REF!</definedName>
    <definedName name="무사복구" localSheetId="23">#REF!</definedName>
    <definedName name="무사복구">#REF!</definedName>
    <definedName name="무선안테나공">95000</definedName>
    <definedName name="무선안테나공001" localSheetId="23">#REF!</definedName>
    <definedName name="무선안테나공001">#REF!</definedName>
    <definedName name="무선안테나공002" localSheetId="23">#REF!</definedName>
    <definedName name="무선안테나공002">#REF!</definedName>
    <definedName name="무선안테나공011" localSheetId="23">#REF!</definedName>
    <definedName name="무선안테나공011">#REF!</definedName>
    <definedName name="무선안테나공982" localSheetId="23">#REF!</definedName>
    <definedName name="무선안테나공982">#REF!</definedName>
    <definedName name="무선안테나공991" localSheetId="23">#REF!</definedName>
    <definedName name="무선안테나공991">#REF!</definedName>
    <definedName name="무선안테나공992" localSheetId="23">#REF!</definedName>
    <definedName name="무선안테나공992">#REF!</definedName>
    <definedName name="무수축.J" localSheetId="23">#REF!</definedName>
    <definedName name="무수축.J">#REF!</definedName>
    <definedName name="무수축콘크리트" localSheetId="23">#REF!</definedName>
    <definedName name="무수축콘크리트">#REF!</definedName>
    <definedName name="무안">#N/A</definedName>
    <definedName name="문화재" localSheetId="23">#REF!</definedName>
    <definedName name="문화재" localSheetId="1">#REF!</definedName>
    <definedName name="문화재" localSheetId="10">#REF!</definedName>
    <definedName name="문화재" localSheetId="6">#REF!</definedName>
    <definedName name="문화재">#REF!</definedName>
    <definedName name="물가자료" localSheetId="16">#REF!</definedName>
    <definedName name="물가자료" localSheetId="23">#REF!</definedName>
    <definedName name="물가자료" localSheetId="25">#REF!</definedName>
    <definedName name="물가자료">#REF!</definedName>
    <definedName name="물량집계">#N/A</definedName>
    <definedName name="물막이턱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수요종합계획" localSheetId="16" hidden="1">{"'제10장(표)'!$A$5:$L$10"}</definedName>
    <definedName name="물수요종합계획" localSheetId="1" hidden="1">{"'제10장(표)'!$A$5:$L$10"}</definedName>
    <definedName name="물수요종합계획" localSheetId="10" hidden="1">{"'제10장(표)'!$A$5:$L$10"}</definedName>
    <definedName name="물수요종합계획" localSheetId="6" hidden="1">{"'제10장(표)'!$A$5:$L$10"}</definedName>
    <definedName name="물수요종합계획" localSheetId="25" hidden="1">{"'제10장(표)'!$A$5:$L$10"}</definedName>
    <definedName name="물수요종합계획" hidden="1">{"'제10장(표)'!$A$5:$L$10"}</definedName>
    <definedName name="물음표" localSheetId="23">#REF!</definedName>
    <definedName name="물음표" localSheetId="1">#REF!</definedName>
    <definedName name="물음표" localSheetId="6">#REF!</definedName>
    <definedName name="물음표">#REF!</definedName>
    <definedName name="물푸기" localSheetId="16">#REF!</definedName>
    <definedName name="물푸기" localSheetId="23">#REF!</definedName>
    <definedName name="물푸기" localSheetId="25">#REF!</definedName>
    <definedName name="물푸기">#REF!</definedName>
    <definedName name="물푸레R5" localSheetId="23">#REF!</definedName>
    <definedName name="물푸레R5">#REF!</definedName>
    <definedName name="물푸레R6" localSheetId="23">#REF!</definedName>
    <definedName name="물푸레R6">#REF!</definedName>
    <definedName name="물푸레R8" localSheetId="23">#REF!</definedName>
    <definedName name="물푸레R8">#REF!</definedName>
    <definedName name="물할" localSheetId="16">#REF!</definedName>
    <definedName name="물할" localSheetId="23">#REF!</definedName>
    <definedName name="물할" localSheetId="25">#REF!</definedName>
    <definedName name="물할">#REF!</definedName>
    <definedName name="뭐냐" localSheetId="16">#REF!</definedName>
    <definedName name="뭐냐" localSheetId="23">#REF!</definedName>
    <definedName name="뭐냐" localSheetId="25">#REF!</definedName>
    <definedName name="뭐냐">#REF!</definedName>
    <definedName name="미" localSheetId="16">#REF!</definedName>
    <definedName name="미" localSheetId="23">#REF!</definedName>
    <definedName name="미" localSheetId="25">#REF!</definedName>
    <definedName name="미">#REF!</definedName>
    <definedName name="미_장_공" localSheetId="16">#REF!</definedName>
    <definedName name="미_장_공" localSheetId="23">#REF!</definedName>
    <definedName name="미_장_공" localSheetId="25">#REF!</definedName>
    <definedName name="미_장_공">#REF!</definedName>
    <definedName name="미끄럼방지수량" localSheetId="23">#REF!</definedName>
    <definedName name="미끄럼방지수량">#REF!</definedName>
    <definedName name="미선0804" localSheetId="23">#REF!</definedName>
    <definedName name="미선0804">#REF!</definedName>
    <definedName name="미선1206" localSheetId="23">#REF!</definedName>
    <definedName name="미선1206">#REF!</definedName>
    <definedName name="미워" localSheetId="16">#REF!</definedName>
    <definedName name="미워" localSheetId="23">#REF!</definedName>
    <definedName name="미워" localSheetId="25">#REF!</definedName>
    <definedName name="미워">#REF!</definedName>
    <definedName name="미장공" localSheetId="23">#REF!</definedName>
    <definedName name="미장공" localSheetId="10">#REF!</definedName>
    <definedName name="미장공">#REF!</definedName>
    <definedName name="미장공001" localSheetId="16">#REF!</definedName>
    <definedName name="미장공001" localSheetId="23">#REF!</definedName>
    <definedName name="미장공001" localSheetId="25">#REF!</definedName>
    <definedName name="미장공001">#REF!</definedName>
    <definedName name="미장공002" localSheetId="23">#REF!</definedName>
    <definedName name="미장공002">#REF!</definedName>
    <definedName name="미장공011" localSheetId="23">#REF!</definedName>
    <definedName name="미장공011">#REF!</definedName>
    <definedName name="미장공982" localSheetId="23">#REF!</definedName>
    <definedName name="미장공982">#REF!</definedName>
    <definedName name="미장공991" localSheetId="23">#REF!</definedName>
    <definedName name="미장공991">#REF!</definedName>
    <definedName name="미장공992" localSheetId="23">#REF!</definedName>
    <definedName name="미장공992">#REF!</definedName>
    <definedName name="민" localSheetId="23">#REF!</definedName>
    <definedName name="민">#REF!</definedName>
    <definedName name="ㅂ" localSheetId="16">BLCH</definedName>
    <definedName name="ㅂ" localSheetId="23">BLCH</definedName>
    <definedName name="ㅂ" localSheetId="5">BLCH</definedName>
    <definedName name="ㅂ" localSheetId="8">BLCH</definedName>
    <definedName name="ㅂ" localSheetId="1">BLCH</definedName>
    <definedName name="ㅂ" localSheetId="10">BLCH</definedName>
    <definedName name="ㅂ" localSheetId="25">BLCH</definedName>
    <definedName name="ㅂ" localSheetId="9">BLCH</definedName>
    <definedName name="ㅂ">BLCH</definedName>
    <definedName name="ㅂㄷ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23">#REF!,#REF!,#REF!,#REF!,#REF!,#REF!,#REF!,#REF!,#REF!,#REF!,#REF!,#REF!,#REF!,#REF!,#REF!,#REF!,#REF!,#REF!,#REF!,#REF!,#REF!,#REF!</definedName>
    <definedName name="ㅂㅂ">#REF!,#REF!,#REF!,#REF!,#REF!,#REF!,#REF!,#REF!,#REF!,#REF!,#REF!,#REF!,#REF!,#REF!,#REF!,#REF!,#REF!,#REF!,#REF!,#REF!,#REF!,#REF!</definedName>
    <definedName name="ㅂㅂㅂ" localSheetId="16">BlankMacro1</definedName>
    <definedName name="ㅂㅂㅂ" localSheetId="19">BlankMacro1</definedName>
    <definedName name="ㅂㅂㅂ" localSheetId="20">BlankMacro1</definedName>
    <definedName name="ㅂㅂㅂ" localSheetId="23">BlankMacro1</definedName>
    <definedName name="ㅂㅂㅂ" localSheetId="5">BlankMacro1</definedName>
    <definedName name="ㅂㅂㅂ" localSheetId="8">BlankMacro1</definedName>
    <definedName name="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10">BlankMacro1</definedName>
    <definedName name="ㅂㅂㅂ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25">BlankMacro1</definedName>
    <definedName name="ㅂㅂㅂ" localSheetId="9">BlankMacro1</definedName>
    <definedName name="ㅂㅂㅂ">BlankMacro1</definedName>
    <definedName name="ㅂㅂㅂㅂ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ㅈㅂㅈ" localSheetId="23">#REF!</definedName>
    <definedName name="ㅂㅂㅈㅂㅈ">#REF!</definedName>
    <definedName name="ㅂㅈ" localSheetId="16" hidden="1">{#N/A,#N/A,FALSE,"2~8번"}</definedName>
    <definedName name="ㅂㅈ" localSheetId="1" hidden="1">{#N/A,#N/A,FALSE,"2~8번"}</definedName>
    <definedName name="ㅂㅈ" localSheetId="10" hidden="1">{#N/A,#N/A,FALSE,"2~8번"}</definedName>
    <definedName name="ㅂㅈ" localSheetId="25" hidden="1">{#N/A,#N/A,FALSE,"2~8번"}</definedName>
    <definedName name="ㅂㅈ" hidden="1">{#N/A,#N/A,FALSE,"2~8번"}</definedName>
    <definedName name="ㅂㅈㄷ">#N/A</definedName>
    <definedName name="ㅂㅈㄷㄱ" localSheetId="16" hidden="1">{#N/A,#N/A,FALSE,"현장 NCR 분석";#N/A,#N/A,FALSE,"현장품질감사";#N/A,#N/A,FALSE,"현장품질감사"}</definedName>
    <definedName name="ㅂㅈㄷㄱ" localSheetId="1" hidden="1">{#N/A,#N/A,FALSE,"현장 NCR 분석";#N/A,#N/A,FALSE,"현장품질감사";#N/A,#N/A,FALSE,"현장품질감사"}</definedName>
    <definedName name="ㅂㅈㄷㄱ" localSheetId="10" hidden="1">{#N/A,#N/A,FALSE,"현장 NCR 분석";#N/A,#N/A,FALSE,"현장품질감사";#N/A,#N/A,FALSE,"현장품질감사"}</definedName>
    <definedName name="ㅂㅈㄷㄱ" localSheetId="25" hidden="1">{#N/A,#N/A,FALSE,"현장 NCR 분석";#N/A,#N/A,FALSE,"현장품질감사";#N/A,#N/A,FALSE,"현장품질감사"}</definedName>
    <definedName name="ㅂㅈㄷㄱ" hidden="1">{#N/A,#N/A,FALSE,"현장 NCR 분석";#N/A,#N/A,FALSE,"현장품질감사";#N/A,#N/A,FALSE,"현장품질감사"}</definedName>
    <definedName name="ㅂㅈㅂ" localSheetId="16" hidden="1">{#N/A,#N/A,FALSE,"현장 NCR 분석";#N/A,#N/A,FALSE,"현장품질감사";#N/A,#N/A,FALSE,"현장품질감사"}</definedName>
    <definedName name="ㅂㅈㅂ" localSheetId="1" hidden="1">{#N/A,#N/A,FALSE,"현장 NCR 분석";#N/A,#N/A,FALSE,"현장품질감사";#N/A,#N/A,FALSE,"현장품질감사"}</definedName>
    <definedName name="ㅂㅈㅂ" localSheetId="10" hidden="1">{#N/A,#N/A,FALSE,"현장 NCR 분석";#N/A,#N/A,FALSE,"현장품질감사";#N/A,#N/A,FALSE,"현장품질감사"}</definedName>
    <definedName name="ㅂㅈㅂ" localSheetId="25" hidden="1">{#N/A,#N/A,FALSE,"현장 NCR 분석";#N/A,#N/A,FALSE,"현장품질감사";#N/A,#N/A,FALSE,"현장품질감사"}</definedName>
    <definedName name="ㅂㅈㅂ" hidden="1">{#N/A,#N/A,FALSE,"현장 NCR 분석";#N/A,#N/A,FALSE,"현장품질감사";#N/A,#N/A,FALSE,"현장품질감사"}</definedName>
    <definedName name="ㅂㅈㅂㅈ" localSheetId="16" hidden="1">{#N/A,#N/A,FALSE,"현장 NCR 분석";#N/A,#N/A,FALSE,"현장품질감사";#N/A,#N/A,FALSE,"현장품질감사"}</definedName>
    <definedName name="ㅂㅈㅂㅈ" localSheetId="1" hidden="1">{#N/A,#N/A,FALSE,"현장 NCR 분석";#N/A,#N/A,FALSE,"현장품질감사";#N/A,#N/A,FALSE,"현장품질감사"}</definedName>
    <definedName name="ㅂㅈㅂㅈ" localSheetId="10" hidden="1">{#N/A,#N/A,FALSE,"현장 NCR 분석";#N/A,#N/A,FALSE,"현장품질감사";#N/A,#N/A,FALSE,"현장품질감사"}</definedName>
    <definedName name="ㅂㅈㅂㅈ" localSheetId="25" hidden="1">{#N/A,#N/A,FALSE,"현장 NCR 분석";#N/A,#N/A,FALSE,"현장품질감사";#N/A,#N/A,FALSE,"현장품질감사"}</definedName>
    <definedName name="ㅂㅈㅂㅈ" hidden="1">{#N/A,#N/A,FALSE,"현장 NCR 분석";#N/A,#N/A,FALSE,"현장품질감사";#N/A,#N/A,FALSE,"현장품질감사"}</definedName>
    <definedName name="ㅂㅍ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23">#REF!</definedName>
    <definedName name="바">#REF!</definedName>
    <definedName name="바닥판부" localSheetId="23">#REF!</definedName>
    <definedName name="바닥판부">#REF!</definedName>
    <definedName name="바보" localSheetId="19">#REF!</definedName>
    <definedName name="바보" localSheetId="20">#REF!</definedName>
    <definedName name="바보" localSheetId="23">#REF!</definedName>
    <definedName name="바보" localSheetId="1">#REF!</definedName>
    <definedName name="바보" localSheetId="10">#REF!</definedName>
    <definedName name="바보" localSheetId="6">#REF!</definedName>
    <definedName name="바보">#REF!</definedName>
    <definedName name="바보1" localSheetId="16" hidden="1">{#N/A,#N/A,FALSE,"골재소요량";#N/A,#N/A,FALSE,"골재소요량"}</definedName>
    <definedName name="바보1" localSheetId="1" hidden="1">{#N/A,#N/A,FALSE,"골재소요량";#N/A,#N/A,FALSE,"골재소요량"}</definedName>
    <definedName name="바보1" localSheetId="10" hidden="1">{#N/A,#N/A,FALSE,"골재소요량";#N/A,#N/A,FALSE,"골재소요량"}</definedName>
    <definedName name="바보1" localSheetId="6" hidden="1">{#N/A,#N/A,FALSE,"골재소요량";#N/A,#N/A,FALSE,"골재소요량"}</definedName>
    <definedName name="바보1" localSheetId="25" hidden="1">{#N/A,#N/A,FALSE,"골재소요량";#N/A,#N/A,FALSE,"골재소요량"}</definedName>
    <definedName name="바보1" hidden="1">{#N/A,#N/A,FALSE,"골재소요량";#N/A,#N/A,FALSE,"골재소요량"}</definedName>
    <definedName name="바부" localSheetId="16" hidden="1">{"'용역비'!$A$4:$C$8"}</definedName>
    <definedName name="바부" localSheetId="1" hidden="1">{"'용역비'!$A$4:$C$8"}</definedName>
    <definedName name="바부" localSheetId="10" hidden="1">{"'용역비'!$A$4:$C$8"}</definedName>
    <definedName name="바부" localSheetId="6" hidden="1">{"'용역비'!$A$4:$C$8"}</definedName>
    <definedName name="바부" localSheetId="25" hidden="1">{"'용역비'!$A$4:$C$8"}</definedName>
    <definedName name="바부" hidden="1">{"'용역비'!$A$4:$C$8"}</definedName>
    <definedName name="바이브레타공">#N/A</definedName>
    <definedName name="바탕" localSheetId="23">#REF!</definedName>
    <definedName name="바탕">#REF!</definedName>
    <definedName name="박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경희" localSheetId="23">#REF!</definedName>
    <definedName name="박경희">#REF!</definedName>
    <definedName name="박스높이" localSheetId="23">#REF!</definedName>
    <definedName name="박스높이">#REF!</definedName>
    <definedName name="박스연결상태" localSheetId="23">#REF!</definedName>
    <definedName name="박스연결상태">#REF!</definedName>
    <definedName name="박스연장" localSheetId="23">#REF!</definedName>
    <definedName name="박스연장">#REF!</definedName>
    <definedName name="박스폭" localSheetId="23">#REF!</definedName>
    <definedName name="박스폭">#REF!</definedName>
    <definedName name="박태기" localSheetId="23">#REF!</definedName>
    <definedName name="박태기">#REF!</definedName>
    <definedName name="반" localSheetId="23">#REF!</definedName>
    <definedName name="반">#REF!</definedName>
    <definedName name="반사" localSheetId="16" hidden="1">{#N/A,#N/A,FALSE,"포장단가"}</definedName>
    <definedName name="반사" localSheetId="1" hidden="1">{#N/A,#N/A,FALSE,"포장단가"}</definedName>
    <definedName name="반사" localSheetId="10" hidden="1">{#N/A,#N/A,FALSE,"포장단가"}</definedName>
    <definedName name="반사" localSheetId="6" hidden="1">{#N/A,#N/A,FALSE,"포장단가"}</definedName>
    <definedName name="반사" localSheetId="25" hidden="1">{#N/A,#N/A,FALSE,"포장단가"}</definedName>
    <definedName name="반사" hidden="1">{#N/A,#N/A,FALSE,"포장단가"}</definedName>
    <definedName name="반사경" localSheetId="23">#REF!</definedName>
    <definedName name="반사경">#REF!</definedName>
    <definedName name="반송1012" localSheetId="23">#REF!</definedName>
    <definedName name="반송1012">#REF!</definedName>
    <definedName name="반송1215" localSheetId="23">#REF!</definedName>
    <definedName name="반송1215">#REF!</definedName>
    <definedName name="반송1518" localSheetId="23">#REF!</definedName>
    <definedName name="반송1518">#REF!</definedName>
    <definedName name="반송1520" localSheetId="23">#REF!</definedName>
    <definedName name="반송1520">#REF!</definedName>
    <definedName name="반송2022" localSheetId="23">#REF!</definedName>
    <definedName name="반송2022">#REF!</definedName>
    <definedName name="반중력옹벽" localSheetId="16">#REF!</definedName>
    <definedName name="반중력옹벽" localSheetId="23">#REF!</definedName>
    <definedName name="반중력옹벽" localSheetId="25">#REF!</definedName>
    <definedName name="반중력옹벽">#REF!</definedName>
    <definedName name="발주계획" localSheetId="16" hidden="1">{"'자리배치도'!$AG$1:$CI$28"}</definedName>
    <definedName name="발주계획" localSheetId="1" hidden="1">{"'자리배치도'!$AG$1:$CI$28"}</definedName>
    <definedName name="발주계획" localSheetId="10" hidden="1">{"'자리배치도'!$AG$1:$CI$28"}</definedName>
    <definedName name="발주계획" localSheetId="6" hidden="1">{"'자리배치도'!$AG$1:$CI$28"}</definedName>
    <definedName name="발주계획" localSheetId="25" hidden="1">{"'자리배치도'!$AG$1:$CI$28"}</definedName>
    <definedName name="발주계획" hidden="1">{"'자리배치도'!$AG$1:$CI$28"}</definedName>
    <definedName name="발주처" localSheetId="19">#REF!</definedName>
    <definedName name="발주처" localSheetId="20">#REF!</definedName>
    <definedName name="발주처" localSheetId="23">#REF!</definedName>
    <definedName name="발주처" localSheetId="1">#REF!</definedName>
    <definedName name="발주처" localSheetId="10">#REF!</definedName>
    <definedName name="발주처" localSheetId="6">#REF!</definedName>
    <definedName name="발주처">#REF!</definedName>
    <definedName name="방_모" localSheetId="23">#REF!</definedName>
    <definedName name="방_모">#REF!</definedName>
    <definedName name="방부대형" localSheetId="23">#REF!</definedName>
    <definedName name="방부대형">#REF!</definedName>
    <definedName name="방수공" localSheetId="19">#REF!</definedName>
    <definedName name="방수공" localSheetId="20">#REF!</definedName>
    <definedName name="방수공" localSheetId="23">#REF!</definedName>
    <definedName name="방수공" localSheetId="1">#REF!</definedName>
    <definedName name="방수공" localSheetId="10">#REF!</definedName>
    <definedName name="방수공" localSheetId="6">#REF!</definedName>
    <definedName name="방수공">#REF!</definedName>
    <definedName name="방수공001" localSheetId="23">#REF!</definedName>
    <definedName name="방수공001">#REF!</definedName>
    <definedName name="방수공002" localSheetId="23">#REF!</definedName>
    <definedName name="방수공002">#REF!</definedName>
    <definedName name="방수공011" localSheetId="23">#REF!</definedName>
    <definedName name="방수공011">#REF!</definedName>
    <definedName name="방수공982" localSheetId="23">#REF!</definedName>
    <definedName name="방수공982">#REF!</definedName>
    <definedName name="방수공991" localSheetId="23">#REF!</definedName>
    <definedName name="방수공991">#REF!</definedName>
    <definedName name="방수공992" localSheetId="23">#REF!</definedName>
    <definedName name="방수공992">#REF!</definedName>
    <definedName name="방수몰탈" localSheetId="23">#REF!</definedName>
    <definedName name="방수몰탈">#REF!</definedName>
    <definedName name="방수재" localSheetId="23">#REF!</definedName>
    <definedName name="방수재">#REF!</definedName>
    <definedName name="방수플레이트" localSheetId="16" hidden="1">{#N/A,#N/A,FALSE,"견적조건";#N/A,#N/A,FALSE,"산출근거"}</definedName>
    <definedName name="방수플레이트" localSheetId="1" hidden="1">{#N/A,#N/A,FALSE,"견적조건";#N/A,#N/A,FALSE,"산출근거"}</definedName>
    <definedName name="방수플레이트" localSheetId="10" hidden="1">{#N/A,#N/A,FALSE,"견적조건";#N/A,#N/A,FALSE,"산출근거"}</definedName>
    <definedName name="방수플레이트" localSheetId="25" hidden="1">{#N/A,#N/A,FALSE,"견적조건";#N/A,#N/A,FALSE,"산출근거"}</definedName>
    <definedName name="방수플레이트" hidden="1">{#N/A,#N/A,FALSE,"견적조건";#N/A,#N/A,FALSE,"산출근거"}</definedName>
    <definedName name="방음벽" localSheetId="23" hidden="1">#REF!</definedName>
    <definedName name="방음벽" localSheetId="1" hidden="1">#REF!</definedName>
    <definedName name="방음벽" hidden="1">#REF!</definedName>
    <definedName name="방호벽" localSheetId="23">#REF!</definedName>
    <definedName name="방호벽">#REF!</definedName>
    <definedName name="방호벽철근" localSheetId="23">#REF!</definedName>
    <definedName name="방호벽철근">#REF!</definedName>
    <definedName name="배관" localSheetId="23">#REF!</definedName>
    <definedName name="배관">#REF!</definedName>
    <definedName name="배관공">60590</definedName>
    <definedName name="배관공001" localSheetId="23">#REF!</definedName>
    <definedName name="배관공001">#REF!</definedName>
    <definedName name="배관공002" localSheetId="23">#REF!</definedName>
    <definedName name="배관공002">#REF!</definedName>
    <definedName name="배관공011" localSheetId="23">#REF!</definedName>
    <definedName name="배관공011">#REF!</definedName>
    <definedName name="배관공982" localSheetId="23">#REF!</definedName>
    <definedName name="배관공982">#REF!</definedName>
    <definedName name="배관공991" localSheetId="23">#REF!</definedName>
    <definedName name="배관공991">#REF!</definedName>
    <definedName name="배관공992" localSheetId="23">#REF!</definedName>
    <definedName name="배관공992">#REF!</definedName>
    <definedName name="배관공수율" localSheetId="23" hidden="1">#REF!</definedName>
    <definedName name="배관공수율" hidden="1">#REF!</definedName>
    <definedName name="배관공품셈" localSheetId="16">#REF!</definedName>
    <definedName name="배관공품셈" localSheetId="23">#REF!</definedName>
    <definedName name="배관공품셈" localSheetId="10">#REF!</definedName>
    <definedName name="배관공품셈" localSheetId="25">#REF!</definedName>
    <definedName name="배관공품셈">#REF!</definedName>
    <definedName name="배관자재중량">#N/A</definedName>
    <definedName name="배당초">#N/A</definedName>
    <definedName name="배롱나무" localSheetId="16">#REF!</definedName>
    <definedName name="배롱나무" localSheetId="23">#REF!</definedName>
    <definedName name="배롱나무" localSheetId="25">#REF!</definedName>
    <definedName name="배롱나무">#REF!</definedName>
    <definedName name="배롱나무H2.5xR7" localSheetId="16">#REF!</definedName>
    <definedName name="배롱나무H2.5xR7" localSheetId="23">#REF!</definedName>
    <definedName name="배롱나무H2.5xR7">#REF!</definedName>
    <definedName name="배롱나무H3.5xR20" localSheetId="16">#REF!</definedName>
    <definedName name="배롱나무H3.5xR20" localSheetId="23">#REF!</definedName>
    <definedName name="배롱나무H3.5xR20">#REF!</definedName>
    <definedName name="배면방수" localSheetId="23">#REF!</definedName>
    <definedName name="배면방수">#REF!</definedName>
    <definedName name="배변경">#N/A</definedName>
    <definedName name="배수관날개벽집계" localSheetId="23">#REF!</definedName>
    <definedName name="배수관날개벽집계">#REF!</definedName>
    <definedName name="배수관날개벽집계표" localSheetId="23">#REF!</definedName>
    <definedName name="배수관날개벽집계표">#REF!</definedName>
    <definedName name="배수관제작직관" localSheetId="16">#REF!</definedName>
    <definedName name="배수관제작직관" localSheetId="23">#REF!</definedName>
    <definedName name="배수관제작직관" localSheetId="25">#REF!</definedName>
    <definedName name="배수관제작직관">#REF!</definedName>
    <definedName name="배수관집계2" localSheetId="16" hidden="1">{#N/A,#N/A,FALSE,"2~8번"}</definedName>
    <definedName name="배수관집계2" localSheetId="1" hidden="1">{#N/A,#N/A,FALSE,"2~8번"}</definedName>
    <definedName name="배수관집계2" localSheetId="10" hidden="1">{#N/A,#N/A,FALSE,"2~8번"}</definedName>
    <definedName name="배수관집계2" localSheetId="6" hidden="1">{#N/A,#N/A,FALSE,"2~8번"}</definedName>
    <definedName name="배수관집계2" localSheetId="25" hidden="1">{#N/A,#N/A,FALSE,"2~8번"}</definedName>
    <definedName name="배수관집계2" hidden="1">{#N/A,#N/A,FALSE,"2~8번"}</definedName>
    <definedName name="배수구" localSheetId="23">#REF!</definedName>
    <definedName name="배수구">#REF!</definedName>
    <definedName name="배전전공" localSheetId="16">#REF!</definedName>
    <definedName name="배전전공" localSheetId="19">#REF!</definedName>
    <definedName name="배전전공" localSheetId="20">#REF!</definedName>
    <definedName name="배전전공" localSheetId="23">#REF!</definedName>
    <definedName name="배전전공" localSheetId="10">#REF!</definedName>
    <definedName name="배전전공">#REF!</definedName>
    <definedName name="배전전공001" localSheetId="16">#REF!</definedName>
    <definedName name="배전전공001" localSheetId="23">#REF!</definedName>
    <definedName name="배전전공001" localSheetId="25">#REF!</definedName>
    <definedName name="배전전공001">#REF!</definedName>
    <definedName name="배전전공002" localSheetId="23">#REF!</definedName>
    <definedName name="배전전공002">#REF!</definedName>
    <definedName name="배전전공011" localSheetId="23">#REF!</definedName>
    <definedName name="배전전공011">#REF!</definedName>
    <definedName name="배전전공982" localSheetId="23">#REF!</definedName>
    <definedName name="배전전공982">#REF!</definedName>
    <definedName name="배전전공991" localSheetId="23">#REF!</definedName>
    <definedName name="배전전공991">#REF!</definedName>
    <definedName name="배전전공992" localSheetId="23">#REF!</definedName>
    <definedName name="배전전공992">#REF!</definedName>
    <definedName name="배전활선전공001" localSheetId="23">#REF!</definedName>
    <definedName name="배전활선전공001">#REF!</definedName>
    <definedName name="배전활선전공002" localSheetId="23">#REF!</definedName>
    <definedName name="배전활선전공002">#REF!</definedName>
    <definedName name="배전활선전공011" localSheetId="23">#REF!</definedName>
    <definedName name="배전활선전공011">#REF!</definedName>
    <definedName name="배전활선전공982" localSheetId="23">#REF!</definedName>
    <definedName name="배전활선전공982">#REF!</definedName>
    <definedName name="배전활선전공991" localSheetId="23">#REF!</definedName>
    <definedName name="배전활선전공991">#REF!</definedName>
    <definedName name="배전활선전공992" localSheetId="23">#REF!</definedName>
    <definedName name="배전활선전공992">#REF!</definedName>
    <definedName name="백강관배관_Sheet2_List" localSheetId="23">#REF!</definedName>
    <definedName name="백강관배관_Sheet2_List">#REF!</definedName>
    <definedName name="백관" localSheetId="16">#REF!</definedName>
    <definedName name="백관" localSheetId="23">#REF!</definedName>
    <definedName name="백관" localSheetId="25">#REF!</definedName>
    <definedName name="백관">#REF!</definedName>
    <definedName name="백철쭉H0.3" localSheetId="23">#REF!</definedName>
    <definedName name="백철쭉H0.3">#REF!</definedName>
    <definedName name="밸브" localSheetId="23">#REF!</definedName>
    <definedName name="밸브">#REF!</definedName>
    <definedName name="버팀목" localSheetId="23">#REF!</definedName>
    <definedName name="버팀목">#REF!</definedName>
    <definedName name="버팀목EA" localSheetId="23">#REF!</definedName>
    <definedName name="버팀목EA">#REF!</definedName>
    <definedName name="번들1호">#N/A</definedName>
    <definedName name="번들2호">#N/A</definedName>
    <definedName name="번들3호">#N/A</definedName>
    <definedName name="번호" localSheetId="19">#REF!</definedName>
    <definedName name="번호" localSheetId="20">#REF!</definedName>
    <definedName name="번호" localSheetId="23">#REF!</definedName>
    <definedName name="번호" localSheetId="1">#REF!</definedName>
    <definedName name="번호" localSheetId="10">#REF!</definedName>
    <definedName name="번호" localSheetId="6">#REF!</definedName>
    <definedName name="번호">#REF!</definedName>
    <definedName name="벌목공011" localSheetId="23">#REF!</definedName>
    <definedName name="벌목공011">#REF!</definedName>
    <definedName name="벌목부001" localSheetId="23">#REF!</definedName>
    <definedName name="벌목부001">#REF!</definedName>
    <definedName name="벌목부002" localSheetId="23">#REF!</definedName>
    <definedName name="벌목부002">#REF!</definedName>
    <definedName name="벌목부982" localSheetId="23">#REF!</definedName>
    <definedName name="벌목부982">#REF!</definedName>
    <definedName name="벌목부991" localSheetId="23">#REF!</definedName>
    <definedName name="벌목부991">#REF!</definedName>
    <definedName name="벌목부992" localSheetId="23">#REF!</definedName>
    <definedName name="벌목부992">#REF!</definedName>
    <definedName name="범위">#N/A</definedName>
    <definedName name="법면보호블럭" localSheetId="23">#REF!</definedName>
    <definedName name="법면보호블럭">#REF!</definedName>
    <definedName name="벨트컨베이어작업공">#N/A</definedName>
    <definedName name="벼">#N/A</definedName>
    <definedName name="벽_돌__블_럭__제_작_공" localSheetId="23">#REF!</definedName>
    <definedName name="벽_돌__블_럭__제_작_공">#REF!</definedName>
    <definedName name="벽돌_블럭_제작공011" localSheetId="23">#REF!</definedName>
    <definedName name="벽돌_블럭_제작공011">#REF!</definedName>
    <definedName name="벽돌_블록_제작공001" localSheetId="23">#REF!</definedName>
    <definedName name="벽돌_블록_제작공001">#REF!</definedName>
    <definedName name="벽돌_블록_제작공002" localSheetId="23">#REF!</definedName>
    <definedName name="벽돌_블록_제작공002">#REF!</definedName>
    <definedName name="벽돌_블록_제작공982" localSheetId="23">#REF!</definedName>
    <definedName name="벽돌_블록_제작공982">#REF!</definedName>
    <definedName name="벽돌_블록_제작공991" localSheetId="23">#REF!</definedName>
    <definedName name="벽돌_블록_제작공991">#REF!</definedName>
    <definedName name="벽돌_블록_제작공992" localSheetId="23">#REF!</definedName>
    <definedName name="벽돌_블록_제작공992">#REF!</definedName>
    <definedName name="벽체" localSheetId="16" hidden="1">{#N/A,#N/A,FALSE,"혼합골재"}</definedName>
    <definedName name="벽체" localSheetId="1" hidden="1">{#N/A,#N/A,FALSE,"혼합골재"}</definedName>
    <definedName name="벽체" localSheetId="10" hidden="1">{#N/A,#N/A,FALSE,"혼합골재"}</definedName>
    <definedName name="벽체" localSheetId="6" hidden="1">{#N/A,#N/A,FALSE,"혼합골재"}</definedName>
    <definedName name="벽체" localSheetId="25" hidden="1">{#N/A,#N/A,FALSE,"혼합골재"}</definedName>
    <definedName name="벽체" hidden="1">{#N/A,#N/A,FALSE,"혼합골재"}</definedName>
    <definedName name="벽체2" localSheetId="16" hidden="1">{#N/A,#N/A,FALSE,"혼합골재"}</definedName>
    <definedName name="벽체2" localSheetId="1" hidden="1">{#N/A,#N/A,FALSE,"혼합골재"}</definedName>
    <definedName name="벽체2" localSheetId="10" hidden="1">{#N/A,#N/A,FALSE,"혼합골재"}</definedName>
    <definedName name="벽체2" localSheetId="6" hidden="1">{#N/A,#N/A,FALSE,"혼합골재"}</definedName>
    <definedName name="벽체2" localSheetId="25" hidden="1">{#N/A,#N/A,FALSE,"혼합골재"}</definedName>
    <definedName name="벽체2" hidden="1">{#N/A,#N/A,FALSE,"혼합골재"}</definedName>
    <definedName name="벽체높이" localSheetId="23">#REF!</definedName>
    <definedName name="벽체높이">#REF!</definedName>
    <definedName name="변간접노무비">#N/A</definedName>
    <definedName name="변경" localSheetId="16">#REF!</definedName>
    <definedName name="변경" localSheetId="19">#REF!</definedName>
    <definedName name="변경" localSheetId="20">#REF!</definedName>
    <definedName name="변경" localSheetId="23">#REF!</definedName>
    <definedName name="변경" localSheetId="1" hidden="1">{#N/A,#N/A,FALSE,"포장단가"}</definedName>
    <definedName name="변경" localSheetId="10">#REF!</definedName>
    <definedName name="변경" localSheetId="6" hidden="1">{#N/A,#N/A,FALSE,"포장단가"}</definedName>
    <definedName name="변경">#REF!</definedName>
    <definedName name="변경개요1">#N/A</definedName>
    <definedName name="변경개요2">#N/A</definedName>
    <definedName name="변경개요3">#N/A</definedName>
    <definedName name="변경개요4">#N/A</definedName>
    <definedName name="변경공사원가">#N/A</definedName>
    <definedName name="변경비">#N/A</definedName>
    <definedName name="변경요지" localSheetId="23">#REF!</definedName>
    <definedName name="변경요지">#REF!</definedName>
    <definedName name="변경전" localSheetId="23">#REF!,#REF!,#REF!,#REF!,#REF!,#REF!,#REF!,#REF!,#REF!,#REF!,#REF!,#REF!,#REF!,#REF!,#REF!,#REF!,#REF!,#REF!,#REF!,#REF!,#REF!,#REF!,#REF!,#REF!,#REF!,#REF!,#REF!,#REF!,#REF!,#REF!,#REF!,#REF!,#REF!,#REF!,#REF!,#REF!</definedName>
    <definedName name="변경전">#REF!,#REF!,#REF!,#REF!,#REF!,#REF!,#REF!,#REF!,#REF!,#REF!,#REF!,#REF!,#REF!,#REF!,#REF!,#REF!,#REF!,#REF!,#REF!,#REF!,#REF!,#REF!,#REF!,#REF!,#REF!,#REF!,#REF!,#REF!,#REF!,#REF!,#REF!,#REF!,#REF!,#REF!,#REF!,#REF!</definedName>
    <definedName name="변경총괄" localSheetId="16">BlankMacro1</definedName>
    <definedName name="변경총괄" localSheetId="23">BlankMacro1</definedName>
    <definedName name="변경총괄" localSheetId="5">BlankMacro1</definedName>
    <definedName name="변경총괄" localSheetId="8">BlankMacro1</definedName>
    <definedName name="변경총괄" localSheetId="1">BlankMacro1</definedName>
    <definedName name="변경총괄" localSheetId="10">BlankMacro1</definedName>
    <definedName name="변경총괄" localSheetId="25">BlankMacro1</definedName>
    <definedName name="변경총괄" localSheetId="9">BlankMacro1</definedName>
    <definedName name="변경총괄">BlankMacro1</definedName>
    <definedName name="변고용보험료">#N/A</definedName>
    <definedName name="변공급가액">#N/A</definedName>
    <definedName name="변공사개요1">#N/A</definedName>
    <definedName name="변공사개요2">#N/A</definedName>
    <definedName name="변공사개요3">#N/A</definedName>
    <definedName name="변공사개요4">#N/A</definedName>
    <definedName name="변관급자재대">#N/A</definedName>
    <definedName name="변기타경비">#N/A</definedName>
    <definedName name="변노무비">#N/A</definedName>
    <definedName name="변도급액">#N/A</definedName>
    <definedName name="변보상비">#N/A</definedName>
    <definedName name="변부가가치세">#N/A</definedName>
    <definedName name="변산재보험료">#N/A</definedName>
    <definedName name="변수수료" localSheetId="16">#REF!</definedName>
    <definedName name="변수수료" localSheetId="23">#REF!</definedName>
    <definedName name="변수수료" localSheetId="25">#REF!</definedName>
    <definedName name="변수수료">#REF!</definedName>
    <definedName name="변순공사원가">#N/A</definedName>
    <definedName name="변안전관리비">#N/A</definedName>
    <definedName name="변이윤">#N/A</definedName>
    <definedName name="변일반관리비">#N/A</definedName>
    <definedName name="변재료비">#N/A</definedName>
    <definedName name="변전전공001" localSheetId="16">#REF!</definedName>
    <definedName name="변전전공001" localSheetId="23">#REF!</definedName>
    <definedName name="변전전공001" localSheetId="25">#REF!</definedName>
    <definedName name="변전전공001">#REF!</definedName>
    <definedName name="변전전공002" localSheetId="23">#REF!</definedName>
    <definedName name="변전전공002">#REF!</definedName>
    <definedName name="변전전공011" localSheetId="23">#REF!</definedName>
    <definedName name="변전전공011">#REF!</definedName>
    <definedName name="변전전공982" localSheetId="23">#REF!</definedName>
    <definedName name="변전전공982">#REF!</definedName>
    <definedName name="변전전공991" localSheetId="23">#REF!</definedName>
    <definedName name="변전전공991">#REF!</definedName>
    <definedName name="변전전공992" localSheetId="23">#REF!</definedName>
    <definedName name="변전전공992">#REF!</definedName>
    <definedName name="변제간접노무비">#N/A</definedName>
    <definedName name="변제공급가액">#N/A</definedName>
    <definedName name="변제기타경비">#N/A</definedName>
    <definedName name="변제도급액">#N/A</definedName>
    <definedName name="변제부가가치세">#N/A</definedName>
    <definedName name="변제산재보험료">#N/A</definedName>
    <definedName name="변제순공사원가">#N/A</definedName>
    <definedName name="변제안전관리비">#N/A</definedName>
    <definedName name="변제이윤">#N/A</definedName>
    <definedName name="변제일반관리비">#N/A</definedName>
    <definedName name="변폐기물처리비" localSheetId="23">#REF!</definedName>
    <definedName name="변폐기물처리비">#REF!</definedName>
    <definedName name="별첨_2.__고장_사고_피해액_산정방법" localSheetId="19">#REF!</definedName>
    <definedName name="별첨_2.__고장_사고_피해액_산정방법" localSheetId="20">#REF!</definedName>
    <definedName name="별첨_2.__고장_사고_피해액_산정방법" localSheetId="23">#REF!</definedName>
    <definedName name="별첨_2.__고장_사고_피해액_산정방법" localSheetId="1">#REF!</definedName>
    <definedName name="별첨_2.__고장_사고_피해액_산정방법" localSheetId="10">#REF!</definedName>
    <definedName name="별첨_2.__고장_사고_피해액_산정방법" localSheetId="6">#REF!</definedName>
    <definedName name="별첨_2.__고장_사고_피해액_산정방법">#REF!</definedName>
    <definedName name="별첨2" localSheetId="16">'&lt;단산29-35&gt;'!별첨2</definedName>
    <definedName name="별첨2" localSheetId="19">'&lt;산근2&gt;표준품셈'!별첨2</definedName>
    <definedName name="별첨2" localSheetId="20">'&lt;산근3&gt;환산,보정(누수관리)'!별첨2</definedName>
    <definedName name="별첨2" localSheetId="1">갑지!별첨2</definedName>
    <definedName name="별첨2" localSheetId="10">'과업대상지역 현황'!별첨2</definedName>
    <definedName name="별첨2" localSheetId="6">내역집계표!별첨2</definedName>
    <definedName name="별첨2" localSheetId="25">손해배상보험!별첨2</definedName>
    <definedName name="별첨2">[0]!별첨2</definedName>
    <definedName name="병" localSheetId="16" hidden="1">{#N/A,#N/A,FALSE,"이정표"}</definedName>
    <definedName name="병" localSheetId="1" hidden="1">{#N/A,#N/A,FALSE,"이정표"}</definedName>
    <definedName name="병" localSheetId="10" hidden="1">{#N/A,#N/A,FALSE,"이정표"}</definedName>
    <definedName name="병" localSheetId="25" hidden="1">{#N/A,#N/A,FALSE,"이정표"}</definedName>
    <definedName name="병" hidden="1">{#N/A,#N/A,FALSE,"이정표"}</definedName>
    <definedName name="보고서인쇄비" localSheetId="19">#REF!</definedName>
    <definedName name="보고서인쇄비" localSheetId="20">#REF!</definedName>
    <definedName name="보고서인쇄비" localSheetId="23">#REF!</definedName>
    <definedName name="보고서인쇄비" localSheetId="1">#REF!</definedName>
    <definedName name="보고서인쇄비" localSheetId="6">#REF!</definedName>
    <definedName name="보고서인쇄비">#REF!</definedName>
    <definedName name="보도" localSheetId="16" hidden="1">{#N/A,#N/A,TRUE,"총괄"}</definedName>
    <definedName name="보도" localSheetId="1" hidden="1">{#N/A,#N/A,TRUE,"총괄"}</definedName>
    <definedName name="보도" localSheetId="10" hidden="1">{#N/A,#N/A,TRUE,"총괄"}</definedName>
    <definedName name="보도" localSheetId="6" hidden="1">{#N/A,#N/A,TRUE,"총괄"}</definedName>
    <definedName name="보도" localSheetId="25" hidden="1">{#N/A,#N/A,TRUE,"총괄"}</definedName>
    <definedName name="보도" hidden="1">{#N/A,#N/A,TRUE,"총괄"}</definedName>
    <definedName name="보도경계블럭수량" localSheetId="23">#REF!</definedName>
    <definedName name="보도경계블럭수량">#REF!</definedName>
    <definedName name="보도깨기" localSheetId="23">#REF!</definedName>
    <definedName name="보도깨기">#REF!</definedName>
    <definedName name="보링공_지질조사001" localSheetId="16">#REF!</definedName>
    <definedName name="보링공_지질조사001" localSheetId="23">#REF!</definedName>
    <definedName name="보링공_지질조사001" localSheetId="25">#REF!</definedName>
    <definedName name="보링공_지질조사001">#REF!</definedName>
    <definedName name="보링공_지질조사002" localSheetId="23">#REF!</definedName>
    <definedName name="보링공_지질조사002">#REF!</definedName>
    <definedName name="보링공_지질조사011" localSheetId="23">#REF!</definedName>
    <definedName name="보링공_지질조사011">#REF!</definedName>
    <definedName name="보링공_지질조사982" localSheetId="23">#REF!</definedName>
    <definedName name="보링공_지질조사982">#REF!</definedName>
    <definedName name="보링공_지질조사991" localSheetId="23">#REF!</definedName>
    <definedName name="보링공_지질조사991">#REF!</definedName>
    <definedName name="보링공_지질조사992" localSheetId="23">#REF!</definedName>
    <definedName name="보링공_지질조사992">#REF!</definedName>
    <definedName name="보상비">#N/A</definedName>
    <definedName name="보상비수">#N/A</definedName>
    <definedName name="보상비평">#N/A</definedName>
    <definedName name="보안공001" localSheetId="23">#REF!</definedName>
    <definedName name="보안공001">#REF!</definedName>
    <definedName name="보안공002" localSheetId="23">#REF!</definedName>
    <definedName name="보안공002">#REF!</definedName>
    <definedName name="보안공011" localSheetId="23">#REF!</definedName>
    <definedName name="보안공011">#REF!</definedName>
    <definedName name="보안공982" localSheetId="23">#REF!</definedName>
    <definedName name="보안공982">#REF!</definedName>
    <definedName name="보안공991" localSheetId="23">#REF!</definedName>
    <definedName name="보안공991">#REF!</definedName>
    <definedName name="보안공992" localSheetId="23">#REF!</definedName>
    <definedName name="보안공992">#REF!</definedName>
    <definedName name="보온공" localSheetId="23">#REF!</definedName>
    <definedName name="보온공">#REF!</definedName>
    <definedName name="보온공001" localSheetId="23">#REF!</definedName>
    <definedName name="보온공001">#REF!</definedName>
    <definedName name="보온공002" localSheetId="23">#REF!</definedName>
    <definedName name="보온공002">#REF!</definedName>
    <definedName name="보온공011" localSheetId="23">#REF!</definedName>
    <definedName name="보온공011">#REF!</definedName>
    <definedName name="보온공982" localSheetId="23">#REF!</definedName>
    <definedName name="보온공982">#REF!</definedName>
    <definedName name="보온공991" localSheetId="23">#REF!</definedName>
    <definedName name="보온공991">#REF!</definedName>
    <definedName name="보온공992" localSheetId="23">#REF!</definedName>
    <definedName name="보온공992">#REF!</definedName>
    <definedName name="보온공품셈" localSheetId="16">#REF!</definedName>
    <definedName name="보온공품셈" localSheetId="23">#REF!</definedName>
    <definedName name="보온공품셈" localSheetId="10">#REF!</definedName>
    <definedName name="보온공품셈" localSheetId="25">#REF!</definedName>
    <definedName name="보온공품셈">#REF!</definedName>
    <definedName name="보완" localSheetId="19">#REF!</definedName>
    <definedName name="보완" localSheetId="20">#REF!</definedName>
    <definedName name="보완" localSheetId="23">#REF!</definedName>
    <definedName name="보완" localSheetId="1">#REF!</definedName>
    <definedName name="보완" localSheetId="10">#REF!</definedName>
    <definedName name="보완" localSheetId="6">#REF!</definedName>
    <definedName name="보완">#REF!</definedName>
    <definedName name="보완sum" localSheetId="19">#REF!</definedName>
    <definedName name="보완sum" localSheetId="20">#REF!</definedName>
    <definedName name="보완sum" localSheetId="23">#REF!</definedName>
    <definedName name="보완sum" localSheetId="1">#REF!</definedName>
    <definedName name="보완sum" localSheetId="10">#REF!</definedName>
    <definedName name="보완sum" localSheetId="6">#REF!</definedName>
    <definedName name="보완sum">#REF!</definedName>
    <definedName name="보완요약" localSheetId="19">#REF!</definedName>
    <definedName name="보완요약" localSheetId="20">#REF!</definedName>
    <definedName name="보완요약" localSheetId="23">#REF!</definedName>
    <definedName name="보완요약" localSheetId="1">#REF!</definedName>
    <definedName name="보완요약" localSheetId="10">#REF!</definedName>
    <definedName name="보완요약" localSheetId="6">#REF!</definedName>
    <definedName name="보완요약">#REF!</definedName>
    <definedName name="보완요약정리" localSheetId="23">#REF!</definedName>
    <definedName name="보완요약정리" localSheetId="1">#REF!</definedName>
    <definedName name="보완요약정리" localSheetId="6">#REF!</definedName>
    <definedName name="보완요약정리">#REF!</definedName>
    <definedName name="보인" localSheetId="23">#REF!</definedName>
    <definedName name="보인">#REF!</definedName>
    <definedName name="보일러공001" localSheetId="23">#REF!</definedName>
    <definedName name="보일러공001">#REF!</definedName>
    <definedName name="보일러공002" localSheetId="23">#REF!</definedName>
    <definedName name="보일러공002">#REF!</definedName>
    <definedName name="보일러공011" localSheetId="23">#REF!</definedName>
    <definedName name="보일러공011">#REF!</definedName>
    <definedName name="보일러공982" localSheetId="23">#REF!</definedName>
    <definedName name="보일러공982">#REF!</definedName>
    <definedName name="보일러공991" localSheetId="23">#REF!</definedName>
    <definedName name="보일러공991">#REF!</definedName>
    <definedName name="보일러공992" localSheetId="23">#REF!</definedName>
    <definedName name="보일러공992">#REF!</definedName>
    <definedName name="보정계수1" localSheetId="23">#REF!</definedName>
    <definedName name="보정계수1" localSheetId="1">#REF!</definedName>
    <definedName name="보정계수1" localSheetId="6">#REF!</definedName>
    <definedName name="보정계수1">#REF!</definedName>
    <definedName name="보정계수2" localSheetId="23">#REF!</definedName>
    <definedName name="보정계수2" localSheetId="1">#REF!</definedName>
    <definedName name="보정계수2" localSheetId="6">#REF!</definedName>
    <definedName name="보정계수2">#REF!</definedName>
    <definedName name="보정계수3" localSheetId="23">#REF!</definedName>
    <definedName name="보정계수3" localSheetId="1">#REF!</definedName>
    <definedName name="보정계수3" localSheetId="6">#REF!</definedName>
    <definedName name="보정계수3">#REF!</definedName>
    <definedName name="보정계수4" localSheetId="23">#REF!</definedName>
    <definedName name="보정계수4" localSheetId="1">#REF!</definedName>
    <definedName name="보정계수4" localSheetId="6">#REF!</definedName>
    <definedName name="보정계수4">#REF!</definedName>
    <definedName name="보정계수5" localSheetId="23">#REF!</definedName>
    <definedName name="보정계수5" localSheetId="1">#REF!</definedName>
    <definedName name="보정계수5" localSheetId="6">#REF!</definedName>
    <definedName name="보정계수5">#REF!</definedName>
    <definedName name="보조30경" localSheetId="23">#REF!</definedName>
    <definedName name="보조30경">#REF!</definedName>
    <definedName name="보조30노" localSheetId="23">#REF!</definedName>
    <definedName name="보조30노">#REF!</definedName>
    <definedName name="보조30재" localSheetId="23">#REF!</definedName>
    <definedName name="보조30재">#REF!</definedName>
    <definedName name="보조기층ㄹ" localSheetId="16">#REF!</definedName>
    <definedName name="보조기층ㄹ" localSheetId="23">#REF!</definedName>
    <definedName name="보조기층ㄹ" localSheetId="25">#REF!</definedName>
    <definedName name="보조기층ㄹ">#REF!</definedName>
    <definedName name="보차도경계블럭수량" localSheetId="23">#REF!</definedName>
    <definedName name="보차도경계블럭수량">#REF!</definedName>
    <definedName name="보통마감" localSheetId="23">#REF!</definedName>
    <definedName name="보통마감">#REF!</definedName>
    <definedName name="보통선원001" localSheetId="23">#REF!</definedName>
    <definedName name="보통선원001">#REF!</definedName>
    <definedName name="보통선원002" localSheetId="23">#REF!</definedName>
    <definedName name="보통선원002">#REF!</definedName>
    <definedName name="보통선원011" localSheetId="23">#REF!</definedName>
    <definedName name="보통선원011">#REF!</definedName>
    <definedName name="보통선원982" localSheetId="23">#REF!</definedName>
    <definedName name="보통선원982">#REF!</definedName>
    <definedName name="보통선원991" localSheetId="23">#REF!</definedName>
    <definedName name="보통선원991">#REF!</definedName>
    <definedName name="보통선원992" localSheetId="23">#REF!</definedName>
    <definedName name="보통선원992">#REF!</definedName>
    <definedName name="보통인력" localSheetId="23">#REF!</definedName>
    <definedName name="보통인력" localSheetId="1">#REF!</definedName>
    <definedName name="보통인력" localSheetId="6">#REF!</definedName>
    <definedName name="보통인력">#REF!</definedName>
    <definedName name="보통인력개발인건비" localSheetId="23">#REF!</definedName>
    <definedName name="보통인력개발인건비" localSheetId="1">#REF!</definedName>
    <definedName name="보통인력개발인건비" localSheetId="10">#REF!</definedName>
    <definedName name="보통인력개발인건비" localSheetId="6">#REF!</definedName>
    <definedName name="보통인력개발인건비">#REF!</definedName>
    <definedName name="보통인부" localSheetId="19">#REF!</definedName>
    <definedName name="보통인부" localSheetId="20">#REF!</definedName>
    <definedName name="보통인부" localSheetId="23">#REF!</definedName>
    <definedName name="보통인부" localSheetId="1">#REF!</definedName>
    <definedName name="보통인부" localSheetId="6">#REF!</definedName>
    <definedName name="보통인부">#REF!</definedName>
    <definedName name="보통인부001" localSheetId="23">#REF!</definedName>
    <definedName name="보통인부001">#REF!</definedName>
    <definedName name="보통인부002" localSheetId="23">#REF!</definedName>
    <definedName name="보통인부002">#REF!</definedName>
    <definedName name="보통인부011" localSheetId="23">#REF!</definedName>
    <definedName name="보통인부011">#REF!</definedName>
    <definedName name="보통인부982" localSheetId="23">#REF!</definedName>
    <definedName name="보통인부982">#REF!</definedName>
    <definedName name="보통인부991" localSheetId="23">#REF!</definedName>
    <definedName name="보통인부991">#REF!</definedName>
    <definedName name="보통인부992" localSheetId="23">#REF!</definedName>
    <definedName name="보통인부992">#REF!</definedName>
    <definedName name="보통인부B10" localSheetId="23">#REF!</definedName>
    <definedName name="보통인부B10">#REF!</definedName>
    <definedName name="보통인부B4이하" localSheetId="23">#REF!</definedName>
    <definedName name="보통인부B4이하">#REF!</definedName>
    <definedName name="보통인부B5" localSheetId="23">#REF!</definedName>
    <definedName name="보통인부B5">#REF!</definedName>
    <definedName name="보통인부B6" localSheetId="23">#REF!</definedName>
    <definedName name="보통인부B6">#REF!</definedName>
    <definedName name="보통인부B8" localSheetId="23">#REF!</definedName>
    <definedName name="보통인부B8">#REF!</definedName>
    <definedName name="보통인부R10" localSheetId="23">#REF!</definedName>
    <definedName name="보통인부R10">#REF!</definedName>
    <definedName name="보통인부R12" localSheetId="23">#REF!</definedName>
    <definedName name="보통인부R12">#REF!</definedName>
    <definedName name="보통인부R15" localSheetId="23">#REF!</definedName>
    <definedName name="보통인부R15">#REF!</definedName>
    <definedName name="보통인부R4이하" localSheetId="23">#REF!</definedName>
    <definedName name="보통인부R4이하">#REF!</definedName>
    <definedName name="보통인부R5" localSheetId="23">#REF!</definedName>
    <definedName name="보통인부R5">#REF!</definedName>
    <definedName name="보통인부R6" localSheetId="23">#REF!</definedName>
    <definedName name="보통인부R6">#REF!</definedName>
    <definedName name="보통인부R7" localSheetId="23">#REF!</definedName>
    <definedName name="보통인부R7">#REF!</definedName>
    <definedName name="보통인부R8" localSheetId="23">#REF!</definedName>
    <definedName name="보통인부R8">#REF!</definedName>
    <definedName name="보통인부품셈" localSheetId="16">#REF!</definedName>
    <definedName name="보통인부품셈" localSheetId="23">#REF!</definedName>
    <definedName name="보통인부품셈" localSheetId="10">#REF!</definedName>
    <definedName name="보통인부품셈" localSheetId="25">#REF!</definedName>
    <definedName name="보통인부품셈">#REF!</definedName>
    <definedName name="보험" localSheetId="16">#REF!</definedName>
    <definedName name="보험" localSheetId="23">#REF!</definedName>
    <definedName name="보험" localSheetId="25">#REF!</definedName>
    <definedName name="보험">#REF!</definedName>
    <definedName name="보험료" localSheetId="19">#REF!</definedName>
    <definedName name="보험료" localSheetId="20">#REF!</definedName>
    <definedName name="보험료" localSheetId="23">#REF!</definedName>
    <definedName name="보험료" localSheetId="1">#REF!</definedName>
    <definedName name="보험료" localSheetId="6">#REF!</definedName>
    <definedName name="보험료">#REF!</definedName>
    <definedName name="보호몰탈1" localSheetId="23">#REF!</definedName>
    <definedName name="보호몰탈1">#REF!</definedName>
    <definedName name="보호몰탈2" localSheetId="23">#REF!</definedName>
    <definedName name="보호몰탈2">#REF!</definedName>
    <definedName name="보호몰탈3" localSheetId="23">#REF!</definedName>
    <definedName name="보호몰탈3">#REF!</definedName>
    <definedName name="복부간격" localSheetId="23">#REF!</definedName>
    <definedName name="복부간격">#REF!</definedName>
    <definedName name="복사" localSheetId="23">#REF!</definedName>
    <definedName name="복사">#REF!</definedName>
    <definedName name="복ㅇ" localSheetId="16" hidden="1">{#N/A,#N/A,FALSE,"부대2"}</definedName>
    <definedName name="복ㅇ" localSheetId="1" hidden="1">{#N/A,#N/A,FALSE,"부대2"}</definedName>
    <definedName name="복ㅇ" localSheetId="10" hidden="1">{#N/A,#N/A,FALSE,"부대2"}</definedName>
    <definedName name="복ㅇ" localSheetId="25" hidden="1">{#N/A,#N/A,FALSE,"부대2"}</definedName>
    <definedName name="복ㅇ" hidden="1">{#N/A,#N/A,FALSE,"부대2"}</definedName>
    <definedName name="복ㅇㅅ">#N/A</definedName>
    <definedName name="복지급수" localSheetId="23">#REF!</definedName>
    <definedName name="복지급수">#REF!</definedName>
    <definedName name="복지배수수량" localSheetId="23">#REF!</definedName>
    <definedName name="복지배수수량">#REF!</definedName>
    <definedName name="볼라드" localSheetId="16">'&lt;단산29-35&gt;'!볼라드</definedName>
    <definedName name="볼라드" localSheetId="1">갑지!볼라드</definedName>
    <definedName name="볼라드" localSheetId="10">'과업대상지역 현황'!볼라드</definedName>
    <definedName name="볼라드" localSheetId="25">손해배상보험!볼라드</definedName>
    <definedName name="볼라드">[0]!볼라드</definedName>
    <definedName name="뵤">#N/A</definedName>
    <definedName name="뵹" localSheetId="16" hidden="1">{#N/A,#N/A,FALSE,"구조1"}</definedName>
    <definedName name="뵹" localSheetId="1" hidden="1">{#N/A,#N/A,FALSE,"구조1"}</definedName>
    <definedName name="뵹" localSheetId="10" hidden="1">{#N/A,#N/A,FALSE,"구조1"}</definedName>
    <definedName name="뵹" localSheetId="25" hidden="1">{#N/A,#N/A,FALSE,"구조1"}</definedName>
    <definedName name="뵹" hidden="1">{#N/A,#N/A,FALSE,"구조1"}</definedName>
    <definedName name="부" localSheetId="16" hidden="1">{#N/A,#N/A,FALSE,"부대2"}</definedName>
    <definedName name="부" localSheetId="1" hidden="1">{#N/A,#N/A,FALSE,"부대2"}</definedName>
    <definedName name="부" localSheetId="10" hidden="1">{#N/A,#N/A,FALSE,"부대2"}</definedName>
    <definedName name="부" localSheetId="25" hidden="1">{#N/A,#N/A,FALSE,"부대2"}</definedName>
    <definedName name="부" hidden="1">{#N/A,#N/A,FALSE,"부대2"}</definedName>
    <definedName name="부가가치" localSheetId="19">#REF!</definedName>
    <definedName name="부가가치" localSheetId="20">#REF!</definedName>
    <definedName name="부가가치" localSheetId="23">#REF!</definedName>
    <definedName name="부가가치" localSheetId="1">#REF!</definedName>
    <definedName name="부가가치" localSheetId="6">#REF!</definedName>
    <definedName name="부가가치">#REF!</definedName>
    <definedName name="부가가치대책서">#N/A</definedName>
    <definedName name="부가가치세" localSheetId="23">#REF!</definedName>
    <definedName name="부가가치세" localSheetId="1">#REF!</definedName>
    <definedName name="부가가치세" localSheetId="10">#REF!</definedName>
    <definedName name="부가가치세" localSheetId="6">#REF!</definedName>
    <definedName name="부가가치세">#REF!</definedName>
    <definedName name="부가세" localSheetId="23">#REF!</definedName>
    <definedName name="부가세">#REF!</definedName>
    <definedName name="부당초">#N/A</definedName>
    <definedName name="부대갑지1" localSheetId="23">#REF!</definedName>
    <definedName name="부대갑지1">#REF!</definedName>
    <definedName name="부대공" localSheetId="23">#REF!</definedName>
    <definedName name="부대공">#REF!</definedName>
    <definedName name="부대공집계" localSheetId="23">#REF!</definedName>
    <definedName name="부대공집계">#REF!</definedName>
    <definedName name="부대공집계2" localSheetId="23">#REF!</definedName>
    <definedName name="부대공집계2">#REF!</definedName>
    <definedName name="부대내역">#N/A</definedName>
    <definedName name="부대수량">#N/A</definedName>
    <definedName name="부대일위대가" localSheetId="23">#REF!</definedName>
    <definedName name="부대일위대가">#REF!</definedName>
    <definedName name="부대토공">#N/A</definedName>
    <definedName name="부대토공대비">#N/A</definedName>
    <definedName name="부변경">#N/A</definedName>
    <definedName name="부붑" localSheetId="16" hidden="1">{#N/A,#N/A,FALSE,"부대2"}</definedName>
    <definedName name="부붑" localSheetId="1" hidden="1">{#N/A,#N/A,FALSE,"부대2"}</definedName>
    <definedName name="부붑" localSheetId="10" hidden="1">{#N/A,#N/A,FALSE,"부대2"}</definedName>
    <definedName name="부붑" localSheetId="25" hidden="1">{#N/A,#N/A,FALSE,"부대2"}</definedName>
    <definedName name="부붑" hidden="1">{#N/A,#N/A,FALSE,"부대2"}</definedName>
    <definedName name="부산2">#N/A</definedName>
    <definedName name="부손익" localSheetId="16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localSheetId="10" hidden="1">{#N/A,#N/A,FALSE,"현장 NCR 분석";#N/A,#N/A,FALSE,"현장품질감사";#N/A,#N/A,FALSE,"현장품질감사"}</definedName>
    <definedName name="부손익" localSheetId="6" hidden="1">{#N/A,#N/A,FALSE,"현장 NCR 분석";#N/A,#N/A,FALSE,"현장품질감사";#N/A,#N/A,FALSE,"현장품질감사"}</definedName>
    <definedName name="부손익" localSheetId="25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장" localSheetId="16" hidden="1">{"'관경확장'!$A$79:$M$98","'관경확장'!$A$54:$M$78"}</definedName>
    <definedName name="부장" localSheetId="1" hidden="1">{"'관경확장'!$A$79:$M$98","'관경확장'!$A$54:$M$78"}</definedName>
    <definedName name="부장" localSheetId="10" hidden="1">{"'관경확장'!$A$79:$M$98","'관경확장'!$A$54:$M$78"}</definedName>
    <definedName name="부장" localSheetId="6" hidden="1">{"'관경확장'!$A$79:$M$98","'관경확장'!$A$54:$M$78"}</definedName>
    <definedName name="부장" localSheetId="25" hidden="1">{"'관경확장'!$A$79:$M$98","'관경확장'!$A$54:$M$78"}</definedName>
    <definedName name="부장" hidden="1">{"'관경확장'!$A$79:$M$98","'관경확장'!$A$54:$M$78"}</definedName>
    <definedName name="부지매입비" localSheetId="23">#REF!</definedName>
    <definedName name="부지매입비">#REF!</definedName>
    <definedName name="분담13" localSheetId="16">#REF!</definedName>
    <definedName name="분담13" localSheetId="23">#REF!</definedName>
    <definedName name="분담13" localSheetId="25">#REF!</definedName>
    <definedName name="분담13">#REF!</definedName>
    <definedName name="분담20" localSheetId="23">#REF!</definedName>
    <definedName name="분담20">#REF!</definedName>
    <definedName name="분담25" localSheetId="23">#REF!</definedName>
    <definedName name="분담25">#REF!</definedName>
    <definedName name="분류">#N/A</definedName>
    <definedName name="분리" localSheetId="23">#REF!</definedName>
    <definedName name="분리">#REF!</definedName>
    <definedName name="분석" localSheetId="16">#REF!</definedName>
    <definedName name="분석" localSheetId="23">#REF!</definedName>
    <definedName name="분석" localSheetId="25">#REF!</definedName>
    <definedName name="분석">#REF!</definedName>
    <definedName name="분할">#N/A</definedName>
    <definedName name="붕" localSheetId="16" hidden="1">{#N/A,#N/A,FALSE,"현장 NCR 분석";#N/A,#N/A,FALSE,"현장품질감사";#N/A,#N/A,FALSE,"현장품질감사"}</definedName>
    <definedName name="붕" localSheetId="1" hidden="1">{#N/A,#N/A,FALSE,"현장 NCR 분석";#N/A,#N/A,FALSE,"현장품질감사";#N/A,#N/A,FALSE,"현장품질감사"}</definedName>
    <definedName name="붕" localSheetId="10" hidden="1">{#N/A,#N/A,FALSE,"현장 NCR 분석";#N/A,#N/A,FALSE,"현장품질감사";#N/A,#N/A,FALSE,"현장품질감사"}</definedName>
    <definedName name="붕" localSheetId="25" hidden="1">{#N/A,#N/A,FALSE,"현장 NCR 분석";#N/A,#N/A,FALSE,"현장품질감사";#N/A,#N/A,FALSE,"현장품질감사"}</definedName>
    <definedName name="붕" hidden="1">{#N/A,#N/A,FALSE,"현장 NCR 분석";#N/A,#N/A,FALSE,"현장품질감사";#N/A,#N/A,FALSE,"현장품질감사"}</definedName>
    <definedName name="붙임자료" localSheetId="16" hidden="1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1" hidden="1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10" hidden="1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6" hidden="1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25" hidden="1">{"'정산내역서'!$A$1:$I$35","'정산서(절.성토부)'!$A$1:$Q$17","'정산서(교량부)'!$A$1:$Q$84","'총괄표'!$A$1:$M$12","'시행현황'!$A$1:$G$12","'표지'!$A$1:$N$27","'정산서(절.성토부)'!$A$3:$Q$7"}</definedName>
    <definedName name="붙임자료" hidden="1">{"'정산내역서'!$A$1:$I$35","'정산서(절.성토부)'!$A$1:$Q$17","'정산서(교량부)'!$A$1:$Q$84","'총괄표'!$A$1:$M$12","'시행현황'!$A$1:$G$12","'표지'!$A$1:$N$27","'정산서(절.성토부)'!$A$3:$Q$7"}</definedName>
    <definedName name="븅">#N/A</definedName>
    <definedName name="브라켓높이" localSheetId="23">#REF!</definedName>
    <definedName name="브라켓높이">#REF!</definedName>
    <definedName name="브라켓사선폭" localSheetId="23">#REF!</definedName>
    <definedName name="브라켓사선폭">#REF!</definedName>
    <definedName name="브라켓사용개소" localSheetId="23">#REF!</definedName>
    <definedName name="브라켓사용개소">#REF!</definedName>
    <definedName name="브라켓설치높이" localSheetId="23">#REF!</definedName>
    <definedName name="브라켓설치높이">#REF!</definedName>
    <definedName name="브라켓아래폭" localSheetId="23">#REF!</definedName>
    <definedName name="브라켓아래폭">#REF!</definedName>
    <definedName name="브라켓연장" localSheetId="23">#REF!</definedName>
    <definedName name="브라켓연장">#REF!</definedName>
    <definedName name="브라켓윗폭" localSheetId="23">#REF!</definedName>
    <definedName name="브라켓윗폭">#REF!</definedName>
    <definedName name="비" localSheetId="16">'&lt;단산29-35&gt;'!비</definedName>
    <definedName name="비" localSheetId="1">갑지!비</definedName>
    <definedName name="비" localSheetId="10">'과업대상지역 현황'!비</definedName>
    <definedName name="비" localSheetId="25">손해배상보험!비</definedName>
    <definedName name="비">[0]!비</definedName>
    <definedName name="비_계_공" localSheetId="16">#REF!</definedName>
    <definedName name="비_계_공" localSheetId="23">#REF!</definedName>
    <definedName name="비_계_공" localSheetId="25">#REF!</definedName>
    <definedName name="비_계_공">#REF!</definedName>
    <definedName name="비계">#N/A</definedName>
    <definedName name="비계1" localSheetId="23">#REF!</definedName>
    <definedName name="비계1">#REF!</definedName>
    <definedName name="비계2" localSheetId="23">#REF!</definedName>
    <definedName name="비계2">#REF!</definedName>
    <definedName name="비계LIST" localSheetId="23">#REF!</definedName>
    <definedName name="비계LIST">#REF!</definedName>
    <definedName name="비계공" localSheetId="23">#REF!</definedName>
    <definedName name="비계공">#REF!</definedName>
    <definedName name="비계공001" localSheetId="16">#REF!</definedName>
    <definedName name="비계공001" localSheetId="23">#REF!</definedName>
    <definedName name="비계공001" localSheetId="25">#REF!</definedName>
    <definedName name="비계공001">#REF!</definedName>
    <definedName name="비계공002" localSheetId="23">#REF!</definedName>
    <definedName name="비계공002">#REF!</definedName>
    <definedName name="비계공011" localSheetId="23">#REF!</definedName>
    <definedName name="비계공011">#REF!</definedName>
    <definedName name="비계공982" localSheetId="23">#REF!</definedName>
    <definedName name="비계공982">#REF!</definedName>
    <definedName name="비계공991" localSheetId="23">#REF!</definedName>
    <definedName name="비계공991">#REF!</definedName>
    <definedName name="비계공992" localSheetId="23">#REF!</definedName>
    <definedName name="비계공992">#REF!</definedName>
    <definedName name="비교" localSheetId="16" hidden="1">{"'7'!$B$15:$D$32"}</definedName>
    <definedName name="비교" localSheetId="1" hidden="1">{"'7'!$B$15:$D$32"}</definedName>
    <definedName name="비교" localSheetId="10" hidden="1">{"'7'!$B$15:$D$32"}</definedName>
    <definedName name="비교" localSheetId="6" hidden="1">{"'7'!$B$15:$D$32"}</definedName>
    <definedName name="비교" localSheetId="25" hidden="1">{"'7'!$B$15:$D$32"}</definedName>
    <definedName name="비교" hidden="1">{"'7'!$B$15:$D$32"}</definedName>
    <definedName name="비목1" localSheetId="23">#REF!</definedName>
    <definedName name="비목1">#REF!</definedName>
    <definedName name="비목2" localSheetId="23">#REF!</definedName>
    <definedName name="비목2">#REF!</definedName>
    <definedName name="비목3" localSheetId="23">#REF!</definedName>
    <definedName name="비목3">#REF!</definedName>
    <definedName name="비목4" localSheetId="23">#REF!</definedName>
    <definedName name="비목4">#REF!</definedName>
    <definedName name="비비추" localSheetId="23">#REF!</definedName>
    <definedName name="비비추">#REF!</definedName>
    <definedName name="비율">#N/A</definedName>
    <definedName name="비응축" localSheetId="19">#REF!</definedName>
    <definedName name="비응축" localSheetId="20">#REF!</definedName>
    <definedName name="비응축" localSheetId="23">#REF!</definedName>
    <definedName name="비응축" localSheetId="1">#REF!</definedName>
    <definedName name="비응축" localSheetId="6">#REF!</definedName>
    <definedName name="비응축">#REF!</definedName>
    <definedName name="비체적" localSheetId="19">#REF!</definedName>
    <definedName name="비체적" localSheetId="20">#REF!</definedName>
    <definedName name="비체적" localSheetId="23">#REF!</definedName>
    <definedName name="비체적" localSheetId="1">#REF!</definedName>
    <definedName name="비체적" localSheetId="6">#REF!</definedName>
    <definedName name="비체적">#REF!</definedName>
    <definedName name="비틀림모멘트" localSheetId="23">#REF!</definedName>
    <definedName name="비틀림모멘트">#REF!</definedName>
    <definedName name="빗물받이1" localSheetId="23">#REF!</definedName>
    <definedName name="빗물받이1">#REF!</definedName>
    <definedName name="빗물받이2" localSheetId="23">#REF!</definedName>
    <definedName name="빗물받이2">#REF!</definedName>
    <definedName name="빗물받이연터" localSheetId="23">#REF!</definedName>
    <definedName name="빗물받이연터">#REF!</definedName>
    <definedName name="뿅" localSheetId="16" hidden="1">{#N/A,#N/A,FALSE,"구조1"}</definedName>
    <definedName name="뿅" localSheetId="1" hidden="1">{#N/A,#N/A,FALSE,"구조1"}</definedName>
    <definedName name="뿅" localSheetId="10" hidden="1">{#N/A,#N/A,FALSE,"구조1"}</definedName>
    <definedName name="뿅" localSheetId="25" hidden="1">{#N/A,#N/A,FALSE,"구조1"}</definedName>
    <definedName name="뿅" hidden="1">{#N/A,#N/A,FALSE,"구조1"}</definedName>
    <definedName name="쁑" localSheetId="16" hidden="1">{#N/A,#N/A,FALSE,"배수1"}</definedName>
    <definedName name="쁑" localSheetId="1" hidden="1">{#N/A,#N/A,FALSE,"배수1"}</definedName>
    <definedName name="쁑" localSheetId="10" hidden="1">{#N/A,#N/A,FALSE,"배수1"}</definedName>
    <definedName name="쁑" localSheetId="25" hidden="1">{#N/A,#N/A,FALSE,"배수1"}</definedName>
    <definedName name="쁑" hidden="1">{#N/A,#N/A,FALSE,"배수1"}</definedName>
    <definedName name="ㅄ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16" hidden="1">{#N/A,#N/A,TRUE,"토적및재료집계";#N/A,#N/A,TRUE,"토적및재료집계";#N/A,#N/A,TRUE,"단위량"}</definedName>
    <definedName name="ㅅ" localSheetId="1" hidden="1">{#N/A,#N/A,TRUE,"토적및재료집계";#N/A,#N/A,TRUE,"토적및재료집계";#N/A,#N/A,TRUE,"단위량"}</definedName>
    <definedName name="ㅅ" localSheetId="10" hidden="1">{#N/A,#N/A,TRUE,"토적및재료집계";#N/A,#N/A,TRUE,"토적및재료집계";#N/A,#N/A,TRUE,"단위량"}</definedName>
    <definedName name="ㅅ" localSheetId="6" hidden="1">{#N/A,#N/A,TRUE,"토적및재료집계";#N/A,#N/A,TRUE,"토적및재료집계";#N/A,#N/A,TRUE,"단위량"}</definedName>
    <definedName name="ㅅ" localSheetId="25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" localSheetId="16" hidden="1">{#N/A,#N/A,FALSE,"부대2"}</definedName>
    <definedName name="ㅅㄱ" localSheetId="1" hidden="1">{#N/A,#N/A,FALSE,"부대2"}</definedName>
    <definedName name="ㅅㄱ" localSheetId="10" hidden="1">{#N/A,#N/A,FALSE,"부대2"}</definedName>
    <definedName name="ㅅㄱ" localSheetId="25" hidden="1">{#N/A,#N/A,FALSE,"부대2"}</definedName>
    <definedName name="ㅅㄱ" hidden="1">{#N/A,#N/A,FALSE,"부대2"}</definedName>
    <definedName name="ㅅㄱㄷ" localSheetId="23">#REF!</definedName>
    <definedName name="ㅅㄱㄷ">#REF!</definedName>
    <definedName name="ㅅㄱㄷㅅㄱㄷ" localSheetId="16" hidden="1">{#N/A,#N/A,FALSE,"전력간선"}</definedName>
    <definedName name="ㅅㄱㄷㅅㄱㄷ" localSheetId="1" hidden="1">{#N/A,#N/A,FALSE,"전력간선"}</definedName>
    <definedName name="ㅅㄱㄷㅅㄱㄷ" localSheetId="10" hidden="1">{#N/A,#N/A,FALSE,"전력간선"}</definedName>
    <definedName name="ㅅㄱㄷㅅㄱㄷ" localSheetId="25" hidden="1">{#N/A,#N/A,FALSE,"전력간선"}</definedName>
    <definedName name="ㅅㄱㄷㅅㄱㄷ" hidden="1">{#N/A,#N/A,FALSE,"전력간선"}</definedName>
    <definedName name="ㅅㄳ" localSheetId="16" hidden="1">{#N/A,#N/A,FALSE,"현장 NCR 분석";#N/A,#N/A,FALSE,"현장품질감사";#N/A,#N/A,FALSE,"현장품질감사"}</definedName>
    <definedName name="ㅅㄳ" localSheetId="1" hidden="1">{#N/A,#N/A,FALSE,"현장 NCR 분석";#N/A,#N/A,FALSE,"현장품질감사";#N/A,#N/A,FALSE,"현장품질감사"}</definedName>
    <definedName name="ㅅㄳ" localSheetId="10" hidden="1">{#N/A,#N/A,FALSE,"현장 NCR 분석";#N/A,#N/A,FALSE,"현장품질감사";#N/A,#N/A,FALSE,"현장품질감사"}</definedName>
    <definedName name="ㅅㄳ" localSheetId="25" hidden="1">{#N/A,#N/A,FALSE,"현장 NCR 분석";#N/A,#N/A,FALSE,"현장품질감사";#N/A,#N/A,FALSE,"현장품질감사"}</definedName>
    <definedName name="ㅅㄳ" hidden="1">{#N/A,#N/A,FALSE,"현장 NCR 분석";#N/A,#N/A,FALSE,"현장품질감사";#N/A,#N/A,FALSE,"현장품질감사"}</definedName>
    <definedName name="ㅅㄷㅈㄱ" localSheetId="16" hidden="1">{#N/A,#N/A,FALSE,"현장 NCR 분석";#N/A,#N/A,FALSE,"현장품질감사";#N/A,#N/A,FALSE,"현장품질감사"}</definedName>
    <definedName name="ㅅㄷㅈㄱ" localSheetId="1" hidden="1">{#N/A,#N/A,FALSE,"현장 NCR 분석";#N/A,#N/A,FALSE,"현장품질감사";#N/A,#N/A,FALSE,"현장품질감사"}</definedName>
    <definedName name="ㅅㄷㅈㄱ" localSheetId="10" hidden="1">{#N/A,#N/A,FALSE,"현장 NCR 분석";#N/A,#N/A,FALSE,"현장품질감사";#N/A,#N/A,FALSE,"현장품질감사"}</definedName>
    <definedName name="ㅅㄷㅈㄱ" localSheetId="25" hidden="1">{#N/A,#N/A,FALSE,"현장 NCR 분석";#N/A,#N/A,FALSE,"현장품질감사";#N/A,#N/A,FALSE,"현장품질감사"}</definedName>
    <definedName name="ㅅㄷㅈㄱ" hidden="1">{#N/A,#N/A,FALSE,"현장 NCR 분석";#N/A,#N/A,FALSE,"현장품질감사";#N/A,#N/A,FALSE,"현장품질감사"}</definedName>
    <definedName name="ㅅㅅ" localSheetId="23" hidden="1">#REF!</definedName>
    <definedName name="ㅅㅅ" hidden="1">#REF!</definedName>
    <definedName name="ㅅㅅㅅ" localSheetId="23">#REF!</definedName>
    <definedName name="ㅅㅅㅅ">#REF!</definedName>
    <definedName name="사" localSheetId="16">#REF!</definedName>
    <definedName name="사" localSheetId="19">#REF!</definedName>
    <definedName name="사" localSheetId="20">#REF!</definedName>
    <definedName name="사" localSheetId="23">#REF!</definedName>
    <definedName name="사" localSheetId="1" hidden="1">#REF!</definedName>
    <definedName name="사" localSheetId="10">#REF!</definedName>
    <definedName name="사" localSheetId="6" hidden="1">#REF!</definedName>
    <definedName name="사" localSheetId="25">#REF!</definedName>
    <definedName name="사">#REF!</definedName>
    <definedName name="사00" localSheetId="19">#REF!</definedName>
    <definedName name="사00" localSheetId="20">#REF!</definedName>
    <definedName name="사00" localSheetId="23">#REF!</definedName>
    <definedName name="사00" localSheetId="1">#REF!</definedName>
    <definedName name="사00" localSheetId="6">#REF!</definedName>
    <definedName name="사00">#REF!</definedName>
    <definedName name="사01" localSheetId="19">#REF!</definedName>
    <definedName name="사01" localSheetId="20">#REF!</definedName>
    <definedName name="사01" localSheetId="23">#REF!</definedName>
    <definedName name="사01" localSheetId="1">#REF!</definedName>
    <definedName name="사01" localSheetId="6">#REF!</definedName>
    <definedName name="사01">#REF!</definedName>
    <definedName name="사02" localSheetId="19">#REF!</definedName>
    <definedName name="사02" localSheetId="20">#REF!</definedName>
    <definedName name="사02" localSheetId="23">#REF!</definedName>
    <definedName name="사02" localSheetId="1">#REF!</definedName>
    <definedName name="사02" localSheetId="6">#REF!</definedName>
    <definedName name="사02">#REF!</definedName>
    <definedName name="사03" localSheetId="23">#REF!</definedName>
    <definedName name="사03" localSheetId="1">#REF!</definedName>
    <definedName name="사03" localSheetId="6">#REF!</definedName>
    <definedName name="사03">#REF!</definedName>
    <definedName name="사04" localSheetId="23">#REF!</definedName>
    <definedName name="사04" localSheetId="1">#REF!</definedName>
    <definedName name="사04" localSheetId="6">#REF!</definedName>
    <definedName name="사04">#REF!</definedName>
    <definedName name="사97" localSheetId="23">#REF!</definedName>
    <definedName name="사97" localSheetId="1">#REF!</definedName>
    <definedName name="사97" localSheetId="6">#REF!</definedName>
    <definedName name="사97">#REF!</definedName>
    <definedName name="사98" localSheetId="23">#REF!</definedName>
    <definedName name="사98" localSheetId="1">#REF!</definedName>
    <definedName name="사98" localSheetId="6">#REF!</definedName>
    <definedName name="사98">#REF!</definedName>
    <definedName name="사99" localSheetId="23">#REF!</definedName>
    <definedName name="사99" localSheetId="1">#REF!</definedName>
    <definedName name="사99" localSheetId="6">#REF!</definedName>
    <definedName name="사99">#REF!</definedName>
    <definedName name="사각수로관" localSheetId="23">#REF!</definedName>
    <definedName name="사각수로관">#REF!</definedName>
    <definedName name="사공_배포함">#N/A</definedName>
    <definedName name="사급">#N/A</definedName>
    <definedName name="사라" localSheetId="23">#REF!</definedName>
    <definedName name="사라">#REF!</definedName>
    <definedName name="사랑" localSheetId="16" hidden="1">{#N/A,#N/A,FALSE,"견적조건";#N/A,#N/A,FALSE,"산출근거"}</definedName>
    <definedName name="사랑" localSheetId="1" hidden="1">{#N/A,#N/A,FALSE,"견적조건";#N/A,#N/A,FALSE,"산출근거"}</definedName>
    <definedName name="사랑" localSheetId="10" hidden="1">{#N/A,#N/A,FALSE,"견적조건";#N/A,#N/A,FALSE,"산출근거"}</definedName>
    <definedName name="사랑" localSheetId="25" hidden="1">{#N/A,#N/A,FALSE,"견적조건";#N/A,#N/A,FALSE,"산출근거"}</definedName>
    <definedName name="사랑" hidden="1">{#N/A,#N/A,FALSE,"견적조건";#N/A,#N/A,FALSE,"산출근거"}</definedName>
    <definedName name="사본" localSheetId="16" hidden="1">{"'7'!$B$15:$D$32"}</definedName>
    <definedName name="사본" localSheetId="1" hidden="1">{"'7'!$B$15:$D$32"}</definedName>
    <definedName name="사본" localSheetId="10" hidden="1">{"'7'!$B$15:$D$32"}</definedName>
    <definedName name="사본" localSheetId="6" hidden="1">{"'7'!$B$15:$D$32"}</definedName>
    <definedName name="사본" localSheetId="25" hidden="1">{"'7'!$B$15:$D$32"}</definedName>
    <definedName name="사본" hidden="1">{"'7'!$B$15:$D$32"}</definedName>
    <definedName name="사석채움면적산출" localSheetId="16" hidden="1">{#N/A,#N/A,FALSE,"2~8번"}</definedName>
    <definedName name="사석채움면적산출" localSheetId="1" hidden="1">{#N/A,#N/A,FALSE,"2~8번"}</definedName>
    <definedName name="사석채움면적산출" localSheetId="10" hidden="1">{#N/A,#N/A,FALSE,"2~8번"}</definedName>
    <definedName name="사석채움면적산출" localSheetId="6" hidden="1">{#N/A,#N/A,FALSE,"2~8번"}</definedName>
    <definedName name="사석채움면적산출" localSheetId="25" hidden="1">{#N/A,#N/A,FALSE,"2~8번"}</definedName>
    <definedName name="사석채움면적산출" hidden="1">{#N/A,#N/A,FALSE,"2~8번"}</definedName>
    <definedName name="사선1" localSheetId="23">#REF!</definedName>
    <definedName name="사선1">#REF!</definedName>
    <definedName name="사선2" localSheetId="23">#REF!</definedName>
    <definedName name="사선2">#REF!</definedName>
    <definedName name="사선3" localSheetId="23">#REF!</definedName>
    <definedName name="사선3">#REF!</definedName>
    <definedName name="사선4" localSheetId="23">#REF!</definedName>
    <definedName name="사선4">#REF!</definedName>
    <definedName name="사선5" localSheetId="23">#REF!</definedName>
    <definedName name="사선5">#REF!</definedName>
    <definedName name="사업관리율">#N/A</definedName>
    <definedName name="사업의">#N/A</definedName>
    <definedName name="사업자관리비" localSheetId="23">#REF!</definedName>
    <definedName name="사업자관리비" localSheetId="1">#REF!</definedName>
    <definedName name="사업자관리비" localSheetId="10">#REF!</definedName>
    <definedName name="사업자관리비" localSheetId="6">#REF!</definedName>
    <definedName name="사업자관리비">#REF!</definedName>
    <definedName name="사업투자" localSheetId="19">#REF!</definedName>
    <definedName name="사업투자" localSheetId="20">#REF!</definedName>
    <definedName name="사업투자" localSheetId="23">#REF!</definedName>
    <definedName name="사업투자" localSheetId="1">#REF!</definedName>
    <definedName name="사업투자" localSheetId="6">#REF!</definedName>
    <definedName name="사업투자">#REF!</definedName>
    <definedName name="사용여부" localSheetId="23">#REF!</definedName>
    <definedName name="사용여부">#REF!</definedName>
    <definedName name="사용인감" localSheetId="23">#REF!</definedName>
    <definedName name="사용인감">#REF!</definedName>
    <definedName name="사인일위">#N/A</definedName>
    <definedName name="사전" localSheetId="19">#REF!</definedName>
    <definedName name="사전" localSheetId="20">#REF!</definedName>
    <definedName name="사전" localSheetId="23">#REF!</definedName>
    <definedName name="사전" localSheetId="1">#REF!</definedName>
    <definedName name="사전" localSheetId="6">#REF!</definedName>
    <definedName name="사전">#REF!</definedName>
    <definedName name="사진매수" localSheetId="19">#REF!</definedName>
    <definedName name="사진매수" localSheetId="20">#REF!</definedName>
    <definedName name="사진매수" localSheetId="23">#REF!</definedName>
    <definedName name="사진매수" localSheetId="1">#REF!</definedName>
    <definedName name="사진매수" localSheetId="6">#REF!</definedName>
    <definedName name="사진매수">#REF!</definedName>
    <definedName name="사진중급" localSheetId="23">#REF!</definedName>
    <definedName name="사진중급">#REF!</definedName>
    <definedName name="사진초급" localSheetId="23">#REF!</definedName>
    <definedName name="사진초급">#REF!</definedName>
    <definedName name="사철나무H1.2" localSheetId="16">#REF!</definedName>
    <definedName name="사철나무H1.2" localSheetId="23">#REF!</definedName>
    <definedName name="사철나무H1.2" localSheetId="25">#REF!</definedName>
    <definedName name="사철나무H1.2">#REF!</definedName>
    <definedName name="사하중계수" localSheetId="23">#REF!</definedName>
    <definedName name="사하중계수">#REF!</definedName>
    <definedName name="사후환경" localSheetId="16">#REF!</definedName>
    <definedName name="사후환경" localSheetId="23">#REF!</definedName>
    <definedName name="사후환경" localSheetId="1">#REF!</definedName>
    <definedName name="사후환경" localSheetId="10">#REF!</definedName>
    <definedName name="사후환경" localSheetId="6">#REF!</definedName>
    <definedName name="사후환경">#REF!</definedName>
    <definedName name="사후환경조사">#N/A</definedName>
    <definedName name="산" localSheetId="16" hidden="1">{"'제10장(표)'!$A$5:$L$10"}</definedName>
    <definedName name="산" localSheetId="1" hidden="1">{"'제10장(표)'!$A$5:$L$10"}</definedName>
    <definedName name="산" localSheetId="10" hidden="1">{"'제10장(표)'!$A$5:$L$10"}</definedName>
    <definedName name="산" localSheetId="6" hidden="1">{"'제10장(표)'!$A$5:$L$10"}</definedName>
    <definedName name="산" localSheetId="25" hidden="1">{"'제10장(표)'!$A$5:$L$10"}</definedName>
    <definedName name="산" hidden="1">{"'제10장(표)'!$A$5:$L$10"}</definedName>
    <definedName name="산근111" localSheetId="16" hidden="1">{"'제10장(표)'!$A$5:$L$10"}</definedName>
    <definedName name="산근111" localSheetId="1" hidden="1">{"'제10장(표)'!$A$5:$L$10"}</definedName>
    <definedName name="산근111" localSheetId="10" hidden="1">{"'제10장(표)'!$A$5:$L$10"}</definedName>
    <definedName name="산근111" localSheetId="6" hidden="1">{"'제10장(표)'!$A$5:$L$10"}</definedName>
    <definedName name="산근111" localSheetId="25" hidden="1">{"'제10장(표)'!$A$5:$L$10"}</definedName>
    <definedName name="산근111" hidden="1">{"'제10장(표)'!$A$5:$L$10"}</definedName>
    <definedName name="산근12" localSheetId="16" hidden="1">{"'제10장(표)'!$A$5:$L$10"}</definedName>
    <definedName name="산근12" localSheetId="1" hidden="1">{"'제10장(표)'!$A$5:$L$10"}</definedName>
    <definedName name="산근12" localSheetId="10" hidden="1">{"'제10장(표)'!$A$5:$L$10"}</definedName>
    <definedName name="산근12" localSheetId="6" hidden="1">{"'제10장(표)'!$A$5:$L$10"}</definedName>
    <definedName name="산근12" localSheetId="25" hidden="1">{"'제10장(표)'!$A$5:$L$10"}</definedName>
    <definedName name="산근12" hidden="1">{"'제10장(표)'!$A$5:$L$10"}</definedName>
    <definedName name="산근4" localSheetId="16" hidden="1">{"'제10장(표)'!$A$5:$L$10"}</definedName>
    <definedName name="산근4" localSheetId="1" hidden="1">{"'제10장(표)'!$A$5:$L$10"}</definedName>
    <definedName name="산근4" localSheetId="10" hidden="1">{"'제10장(표)'!$A$5:$L$10"}</definedName>
    <definedName name="산근4" localSheetId="6" hidden="1">{"'제10장(표)'!$A$5:$L$10"}</definedName>
    <definedName name="산근4" localSheetId="25" hidden="1">{"'제10장(표)'!$A$5:$L$10"}</definedName>
    <definedName name="산근4" hidden="1">{"'제10장(표)'!$A$5:$L$10"}</definedName>
    <definedName name="산근5" localSheetId="16" hidden="1">{#N/A,#N/A,FALSE,"단가표지"}</definedName>
    <definedName name="산근5" localSheetId="1" hidden="1">{#N/A,#N/A,FALSE,"단가표지"}</definedName>
    <definedName name="산근5" localSheetId="10" hidden="1">{#N/A,#N/A,FALSE,"단가표지"}</definedName>
    <definedName name="산근5" localSheetId="6" hidden="1">{#N/A,#N/A,FALSE,"단가표지"}</definedName>
    <definedName name="산근5" localSheetId="25" hidden="1">{#N/A,#N/A,FALSE,"단가표지"}</definedName>
    <definedName name="산근5" hidden="1">{#N/A,#N/A,FALSE,"단가표지"}</definedName>
    <definedName name="산근범위">#N/A</definedName>
    <definedName name="산근범위2">#N/A</definedName>
    <definedName name="산근코드">#N/A</definedName>
    <definedName name="산근코드2">#N/A</definedName>
    <definedName name="산근코드3" localSheetId="23">#REF!</definedName>
    <definedName name="산근코드3">#REF!</definedName>
    <definedName name="산근표지" localSheetId="16" hidden="1">{"'제10장(표)'!$A$5:$L$10"}</definedName>
    <definedName name="산근표지" localSheetId="1" hidden="1">{"'제10장(표)'!$A$5:$L$10"}</definedName>
    <definedName name="산근표지" localSheetId="10" hidden="1">{"'제10장(표)'!$A$5:$L$10"}</definedName>
    <definedName name="산근표지" localSheetId="6" hidden="1">{"'제10장(표)'!$A$5:$L$10"}</definedName>
    <definedName name="산근표지" localSheetId="25" hidden="1">{"'제10장(표)'!$A$5:$L$10"}</definedName>
    <definedName name="산근표지" hidden="1">{"'제10장(표)'!$A$5:$L$10"}</definedName>
    <definedName name="산돌이" localSheetId="16" hidden="1">{#N/A,#N/A,FALSE,"단가표지"}</definedName>
    <definedName name="산돌이" localSheetId="1" hidden="1">{#N/A,#N/A,FALSE,"단가표지"}</definedName>
    <definedName name="산돌이" localSheetId="10" hidden="1">{#N/A,#N/A,FALSE,"단가표지"}</definedName>
    <definedName name="산돌이" localSheetId="6" hidden="1">{#N/A,#N/A,FALSE,"단가표지"}</definedName>
    <definedName name="산돌이" localSheetId="25" hidden="1">{#N/A,#N/A,FALSE,"단가표지"}</definedName>
    <definedName name="산돌이" hidden="1">{#N/A,#N/A,FALSE,"단가표지"}</definedName>
    <definedName name="산보" localSheetId="23">#REF!</definedName>
    <definedName name="산보">#REF!</definedName>
    <definedName name="산악지비율" localSheetId="19">#REF!</definedName>
    <definedName name="산악지비율" localSheetId="20">#REF!</definedName>
    <definedName name="산악지비율" localSheetId="23">#REF!</definedName>
    <definedName name="산악지비율" localSheetId="1">#REF!</definedName>
    <definedName name="산악지비율" localSheetId="6">#REF!</definedName>
    <definedName name="산악지비율">#REF!</definedName>
    <definedName name="산업" localSheetId="19">#REF!</definedName>
    <definedName name="산업" localSheetId="20">#REF!</definedName>
    <definedName name="산업" localSheetId="23">#REF!</definedName>
    <definedName name="산업" localSheetId="1">#REF!</definedName>
    <definedName name="산업" localSheetId="6">#REF!</definedName>
    <definedName name="산업">#REF!</definedName>
    <definedName name="산재" localSheetId="16">#REF!</definedName>
    <definedName name="산재" localSheetId="23">#REF!</definedName>
    <definedName name="산재" localSheetId="25">#REF!</definedName>
    <definedName name="산재">#REF!</definedName>
    <definedName name="산재보험료" localSheetId="19">#REF!</definedName>
    <definedName name="산재보험료" localSheetId="20">#REF!</definedName>
    <definedName name="산재보험료" localSheetId="23">#REF!</definedName>
    <definedName name="산재보험료" localSheetId="1">#REF!</definedName>
    <definedName name="산재보험료" localSheetId="6">#REF!</definedName>
    <definedName name="산재보험료">#REF!</definedName>
    <definedName name="산재보험료율">#N/A</definedName>
    <definedName name="산정" localSheetId="23">#REF!</definedName>
    <definedName name="산정">#REF!</definedName>
    <definedName name="산철쭉" localSheetId="23">#REF!</definedName>
    <definedName name="산철쭉">#REF!</definedName>
    <definedName name="산출">#N/A</definedName>
    <definedName name="산출1">#N/A</definedName>
    <definedName name="산출근" localSheetId="16" hidden="1">{"'제10장(표)'!$A$5:$L$10"}</definedName>
    <definedName name="산출근" localSheetId="1" hidden="1">{"'제10장(표)'!$A$5:$L$10"}</definedName>
    <definedName name="산출근" localSheetId="10" hidden="1">{"'제10장(표)'!$A$5:$L$10"}</definedName>
    <definedName name="산출근" localSheetId="6" hidden="1">{"'제10장(표)'!$A$5:$L$10"}</definedName>
    <definedName name="산출근" localSheetId="25" hidden="1">{"'제10장(표)'!$A$5:$L$10"}</definedName>
    <definedName name="산출근" hidden="1">{"'제10장(표)'!$A$5:$L$10"}</definedName>
    <definedName name="산출근거">#N/A</definedName>
    <definedName name="산출근거1111" localSheetId="16" hidden="1">{"'제10장(표)'!$A$5:$L$10"}</definedName>
    <definedName name="산출근거1111" localSheetId="1" hidden="1">{"'제10장(표)'!$A$5:$L$10"}</definedName>
    <definedName name="산출근거1111" localSheetId="10" hidden="1">{"'제10장(표)'!$A$5:$L$10"}</definedName>
    <definedName name="산출근거1111" localSheetId="6" hidden="1">{"'제10장(표)'!$A$5:$L$10"}</definedName>
    <definedName name="산출근거1111" localSheetId="25" hidden="1">{"'제10장(표)'!$A$5:$L$10"}</definedName>
    <definedName name="산출근거1111" hidden="1">{"'제10장(표)'!$A$5:$L$10"}</definedName>
    <definedName name="산출근거44" localSheetId="16" hidden="1">{"'제10장(표)'!$A$5:$L$10"}</definedName>
    <definedName name="산출근거44" localSheetId="1" hidden="1">{"'제10장(표)'!$A$5:$L$10"}</definedName>
    <definedName name="산출근거44" localSheetId="10" hidden="1">{"'제10장(표)'!$A$5:$L$10"}</definedName>
    <definedName name="산출근거44" localSheetId="6" hidden="1">{"'제10장(표)'!$A$5:$L$10"}</definedName>
    <definedName name="산출근거44" localSheetId="25" hidden="1">{"'제10장(표)'!$A$5:$L$10"}</definedName>
    <definedName name="산출근거44" hidden="1">{"'제10장(표)'!$A$5:$L$10"}</definedName>
    <definedName name="산출근거7" localSheetId="16" hidden="1">{"'제10장(표)'!$A$5:$L$10"}</definedName>
    <definedName name="산출근거7" localSheetId="1" hidden="1">{"'제10장(표)'!$A$5:$L$10"}</definedName>
    <definedName name="산출근거7" localSheetId="10" hidden="1">{"'제10장(표)'!$A$5:$L$10"}</definedName>
    <definedName name="산출근거7" localSheetId="6" hidden="1">{"'제10장(표)'!$A$5:$L$10"}</definedName>
    <definedName name="산출근거7" localSheetId="25" hidden="1">{"'제10장(표)'!$A$5:$L$10"}</definedName>
    <definedName name="산출근거7" hidden="1">{"'제10장(표)'!$A$5:$L$10"}</definedName>
    <definedName name="산출근거자갈층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금양">#N/A</definedName>
    <definedName name="산출모래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2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2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2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2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2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삼">#N/A</definedName>
    <definedName name="삼.관리및편익시설물공" localSheetId="23">#REF!</definedName>
    <definedName name="삼.관리및편익시설물공">#REF!</definedName>
    <definedName name="삼00" localSheetId="19">#REF!</definedName>
    <definedName name="삼00" localSheetId="20">#REF!</definedName>
    <definedName name="삼00" localSheetId="23">#REF!</definedName>
    <definedName name="삼00" localSheetId="1">#REF!</definedName>
    <definedName name="삼00" localSheetId="6">#REF!</definedName>
    <definedName name="삼00">#REF!</definedName>
    <definedName name="삼01" localSheetId="19">#REF!</definedName>
    <definedName name="삼01" localSheetId="20">#REF!</definedName>
    <definedName name="삼01" localSheetId="23">#REF!</definedName>
    <definedName name="삼01" localSheetId="1">#REF!</definedName>
    <definedName name="삼01" localSheetId="6">#REF!</definedName>
    <definedName name="삼01">#REF!</definedName>
    <definedName name="삼02" localSheetId="23">#REF!</definedName>
    <definedName name="삼02" localSheetId="1">#REF!</definedName>
    <definedName name="삼02" localSheetId="6">#REF!</definedName>
    <definedName name="삼02">#REF!</definedName>
    <definedName name="삼03" localSheetId="23">#REF!</definedName>
    <definedName name="삼03" localSheetId="1">#REF!</definedName>
    <definedName name="삼03" localSheetId="6">#REF!</definedName>
    <definedName name="삼03">#REF!</definedName>
    <definedName name="삼04" localSheetId="23">#REF!</definedName>
    <definedName name="삼04" localSheetId="1">#REF!</definedName>
    <definedName name="삼04" localSheetId="6">#REF!</definedName>
    <definedName name="삼04">#REF!</definedName>
    <definedName name="삼97" localSheetId="23">#REF!</definedName>
    <definedName name="삼97" localSheetId="1">#REF!</definedName>
    <definedName name="삼97" localSheetId="6">#REF!</definedName>
    <definedName name="삼97">#REF!</definedName>
    <definedName name="삼98" localSheetId="23">#REF!</definedName>
    <definedName name="삼98" localSheetId="1">#REF!</definedName>
    <definedName name="삼98" localSheetId="6">#REF!</definedName>
    <definedName name="삼98">#REF!</definedName>
    <definedName name="삼99" localSheetId="23">#REF!</definedName>
    <definedName name="삼99" localSheetId="1">#REF!</definedName>
    <definedName name="삼99" localSheetId="6">#REF!</definedName>
    <definedName name="삼99">#REF!</definedName>
    <definedName name="상가급수수량" localSheetId="23">#REF!</definedName>
    <definedName name="상가급수수량">#REF!</definedName>
    <definedName name="상가배수수량" localSheetId="23">#REF!</definedName>
    <definedName name="상가배수수량">#REF!</definedName>
    <definedName name="상각비" localSheetId="23">#REF!</definedName>
    <definedName name="상각비" localSheetId="1">#REF!</definedName>
    <definedName name="상각비" localSheetId="6">#REF!</definedName>
    <definedName name="상각비">#REF!</definedName>
    <definedName name="상권" localSheetId="16" hidden="1">{"'7'!$B$15:$D$32"}</definedName>
    <definedName name="상권" localSheetId="1" hidden="1">{"'7'!$B$15:$D$32"}</definedName>
    <definedName name="상권" localSheetId="10" hidden="1">{"'7'!$B$15:$D$32"}</definedName>
    <definedName name="상권" localSheetId="6" hidden="1">{"'7'!$B$15:$D$32"}</definedName>
    <definedName name="상권" localSheetId="25" hidden="1">{"'7'!$B$15:$D$32"}</definedName>
    <definedName name="상권" hidden="1">{"'7'!$B$15:$D$32"}</definedName>
    <definedName name="상급원자력기술자001" localSheetId="23">#REF!</definedName>
    <definedName name="상급원자력기술자001">#REF!</definedName>
    <definedName name="상급원자력기술자002" localSheetId="23">#REF!</definedName>
    <definedName name="상급원자력기술자002">#REF!</definedName>
    <definedName name="상급원자력기술자011" localSheetId="23">#REF!</definedName>
    <definedName name="상급원자력기술자011">#REF!</definedName>
    <definedName name="상급원자력기술자982" localSheetId="23">#REF!</definedName>
    <definedName name="상급원자력기술자982">#REF!</definedName>
    <definedName name="상급원자력기술자991" localSheetId="23">#REF!</definedName>
    <definedName name="상급원자력기술자991">#REF!</definedName>
    <definedName name="상급원자력기술자992" localSheetId="23">#REF!</definedName>
    <definedName name="상급원자력기술자992">#REF!</definedName>
    <definedName name="상림1호">#N/A</definedName>
    <definedName name="상림2호">#N/A</definedName>
    <definedName name="상림3호">#N/A</definedName>
    <definedName name="상부플랜지두께" localSheetId="23">#REF!</definedName>
    <definedName name="상부플랜지두께">#REF!</definedName>
    <definedName name="상세요구" localSheetId="23">#REF!</definedName>
    <definedName name="상세요구" localSheetId="1">#REF!</definedName>
    <definedName name="상세요구" localSheetId="6">#REF!</definedName>
    <definedName name="상세요구">#REF!</definedName>
    <definedName name="상수도공" localSheetId="23">#REF!</definedName>
    <definedName name="상수도공">#REF!</definedName>
    <definedName name="상수도공집계표" localSheetId="23">#REF!</definedName>
    <definedName name="상수도공집계표">#REF!</definedName>
    <definedName name="상수연장" localSheetId="23">#REF!</definedName>
    <definedName name="상수연장" localSheetId="1">#REF!</definedName>
    <definedName name="상수연장" localSheetId="6">#REF!</definedName>
    <definedName name="상수연장">#REF!</definedName>
    <definedName name="상수작업연장" localSheetId="23">#REF!</definedName>
    <definedName name="상수작업연장" localSheetId="1">#REF!</definedName>
    <definedName name="상수작업연장" localSheetId="6">#REF!</definedName>
    <definedName name="상수작업연장">#REF!</definedName>
    <definedName name="상수적용율" localSheetId="23">#REF!</definedName>
    <definedName name="상수적용율" localSheetId="1">#REF!</definedName>
    <definedName name="상수적용율" localSheetId="6">#REF!</definedName>
    <definedName name="상수적용율">#REF!</definedName>
    <definedName name="상수지형계수" localSheetId="23">#REF!</definedName>
    <definedName name="상수지형계수" localSheetId="1">#REF!</definedName>
    <definedName name="상수지형계수" localSheetId="6">#REF!</definedName>
    <definedName name="상수지형계수">#REF!</definedName>
    <definedName name="상수집" localSheetId="23">#REF!</definedName>
    <definedName name="상수집">#REF!</definedName>
    <definedName name="상수집계" localSheetId="23">#REF!</definedName>
    <definedName name="상수집계">#REF!</definedName>
    <definedName name="상진이">#N/A</definedName>
    <definedName name="상판두께" localSheetId="23">#REF!</definedName>
    <definedName name="상판두께">#REF!</definedName>
    <definedName name="상품개발" localSheetId="16" hidden="1">{"'7'!$B$15:$D$32"}</definedName>
    <definedName name="상품개발" localSheetId="1" hidden="1">{"'7'!$B$15:$D$32"}</definedName>
    <definedName name="상품개발" localSheetId="10" hidden="1">{"'7'!$B$15:$D$32"}</definedName>
    <definedName name="상품개발" localSheetId="6" hidden="1">{"'7'!$B$15:$D$32"}</definedName>
    <definedName name="상품개발" localSheetId="25" hidden="1">{"'7'!$B$15:$D$32"}</definedName>
    <definedName name="상품개발" hidden="1">{"'7'!$B$15:$D$32"}</definedName>
    <definedName name="새로운이름" localSheetId="16" hidden="1">{"'7'!$B$15:$D$32"}</definedName>
    <definedName name="새로운이름" localSheetId="1" hidden="1">{"'7'!$B$15:$D$32"}</definedName>
    <definedName name="새로운이름" localSheetId="10" hidden="1">{"'7'!$B$15:$D$32"}</definedName>
    <definedName name="새로운이름" localSheetId="6" hidden="1">{"'7'!$B$15:$D$32"}</definedName>
    <definedName name="새로운이름" localSheetId="25" hidden="1">{"'7'!$B$15:$D$32"}</definedName>
    <definedName name="새로운이름" hidden="1">{"'7'!$B$15:$D$32"}</definedName>
    <definedName name="새통" localSheetId="16" hidden="1">{#N/A,#N/A,FALSE,"견적조건";#N/A,#N/A,FALSE,"산출근거"}</definedName>
    <definedName name="새통" localSheetId="1" hidden="1">{#N/A,#N/A,FALSE,"견적조건";#N/A,#N/A,FALSE,"산출근거"}</definedName>
    <definedName name="새통" localSheetId="10" hidden="1">{#N/A,#N/A,FALSE,"견적조건";#N/A,#N/A,FALSE,"산출근거"}</definedName>
    <definedName name="새통" localSheetId="25" hidden="1">{#N/A,#N/A,FALSE,"견적조건";#N/A,#N/A,FALSE,"산출근거"}</definedName>
    <definedName name="새통" hidden="1">{#N/A,#N/A,FALSE,"견적조건";#N/A,#N/A,FALSE,"산출근거"}</definedName>
    <definedName name="색인">#N/A</definedName>
    <definedName name="생사1호">#N/A</definedName>
    <definedName name="생사2호">#N/A</definedName>
    <definedName name="생사기존">#N/A</definedName>
    <definedName name="생태조성" localSheetId="23" hidden="1">#REF!</definedName>
    <definedName name="생태조성" hidden="1">#REF!</definedName>
    <definedName name="샷_시_공" localSheetId="16">#REF!</definedName>
    <definedName name="샷_시_공" localSheetId="23">#REF!</definedName>
    <definedName name="샷_시_공" localSheetId="25">#REF!</definedName>
    <definedName name="샷_시_공">#REF!</definedName>
    <definedName name="샷시공001" localSheetId="23">#REF!</definedName>
    <definedName name="샷시공001">#REF!</definedName>
    <definedName name="샷시공002" localSheetId="23">#REF!</definedName>
    <definedName name="샷시공002">#REF!</definedName>
    <definedName name="샷시공011" localSheetId="23">#REF!</definedName>
    <definedName name="샷시공011">#REF!</definedName>
    <definedName name="샷시공982" localSheetId="23">#REF!</definedName>
    <definedName name="샷시공982">#REF!</definedName>
    <definedName name="샷시공991" localSheetId="23">#REF!</definedName>
    <definedName name="샷시공991">#REF!</definedName>
    <definedName name="샷시공992" localSheetId="23">#REF!</definedName>
    <definedName name="샷시공992">#REF!</definedName>
    <definedName name="서병수" localSheetId="23">#REF!</definedName>
    <definedName name="서병수" localSheetId="1">#REF!</definedName>
    <definedName name="서병수" localSheetId="6">#REF!</definedName>
    <definedName name="서병수">#REF!</definedName>
    <definedName name="서양측백H3.0" localSheetId="23">#REF!</definedName>
    <definedName name="서양측백H3.0">#REF!</definedName>
    <definedName name="석_공" localSheetId="23">#REF!</definedName>
    <definedName name="석_공">#REF!</definedName>
    <definedName name="석공001" localSheetId="23">#REF!</definedName>
    <definedName name="석공001">#REF!</definedName>
    <definedName name="석공002" localSheetId="23">#REF!</definedName>
    <definedName name="석공002">#REF!</definedName>
    <definedName name="석공011" localSheetId="23">#REF!</definedName>
    <definedName name="석공011">#REF!</definedName>
    <definedName name="석공982" localSheetId="23">#REF!</definedName>
    <definedName name="석공982">#REF!</definedName>
    <definedName name="석공991" localSheetId="23">#REF!</definedName>
    <definedName name="석공991">#REF!</definedName>
    <definedName name="석공992" localSheetId="23">#REF!</definedName>
    <definedName name="석공992">#REF!</definedName>
    <definedName name="석조각공001" localSheetId="23">#REF!</definedName>
    <definedName name="석조각공001">#REF!</definedName>
    <definedName name="석조각공002" localSheetId="23">#REF!</definedName>
    <definedName name="석조각공002">#REF!</definedName>
    <definedName name="석조각공011" localSheetId="23">#REF!</definedName>
    <definedName name="석조각공011">#REF!</definedName>
    <definedName name="석조각공982" localSheetId="23">#REF!</definedName>
    <definedName name="석조각공982">#REF!</definedName>
    <definedName name="석조각공991" localSheetId="23">#REF!</definedName>
    <definedName name="석조각공991">#REF!</definedName>
    <definedName name="석조각공992" localSheetId="23">#REF!</definedName>
    <definedName name="석조각공992">#REF!</definedName>
    <definedName name="석축수량산출" localSheetId="23">#REF!</definedName>
    <definedName name="석축수량산출">#REF!</definedName>
    <definedName name="석축철거" localSheetId="23">#REF!</definedName>
    <definedName name="석축철거">#REF!</definedName>
    <definedName name="선___반___공">#N/A</definedName>
    <definedName name="선량1호">#N/A</definedName>
    <definedName name="선량2호">#N/A</definedName>
    <definedName name="선량3호">#N/A</definedName>
    <definedName name="선량4호">#N/A</definedName>
    <definedName name="선량5호">#N/A</definedName>
    <definedName name="선부001" localSheetId="23">#REF!</definedName>
    <definedName name="선부001">#REF!</definedName>
    <definedName name="선부002" localSheetId="23">#REF!</definedName>
    <definedName name="선부002">#REF!</definedName>
    <definedName name="선부011" localSheetId="23">#REF!</definedName>
    <definedName name="선부011">#REF!</definedName>
    <definedName name="선부982" localSheetId="23">#REF!</definedName>
    <definedName name="선부982">#REF!</definedName>
    <definedName name="선부991" localSheetId="23">#REF!</definedName>
    <definedName name="선부991">#REF!</definedName>
    <definedName name="선부992" localSheetId="23">#REF!</definedName>
    <definedName name="선부992">#REF!</definedName>
    <definedName name="선택NO" localSheetId="23">#REF!</definedName>
    <definedName name="선택NO">#REF!</definedName>
    <definedName name="선택범위" localSheetId="23">#REF!</definedName>
    <definedName name="선택범위">#REF!</definedName>
    <definedName name="선팽창계수" localSheetId="16">#REF!</definedName>
    <definedName name="선팽창계수" localSheetId="23">#REF!</definedName>
    <definedName name="선팽창계수" localSheetId="25">#REF!</definedName>
    <definedName name="선팽창계수">#REF!</definedName>
    <definedName name="설계" localSheetId="23">#REF!</definedName>
    <definedName name="설계" localSheetId="1">#REF!</definedName>
    <definedName name="설계" localSheetId="6">#REF!</definedName>
    <definedName name="설계">#REF!</definedName>
    <definedName name="설계가">#N/A</definedName>
    <definedName name="설계단면력요약.SAP90Work" localSheetId="16">'&lt;단산29-35&gt;'!설계단면력요약.SAP90Work</definedName>
    <definedName name="설계단면력요약.SAP90Work" localSheetId="1">갑지!설계단면력요약.SAP90Work</definedName>
    <definedName name="설계단면력요약.SAP90Work" localSheetId="10">'과업대상지역 현황'!설계단면력요약.SAP90Work</definedName>
    <definedName name="설계단면력요약.SAP90Work" localSheetId="25">손해배상보험!설계단면력요약.SAP90Work</definedName>
    <definedName name="설계단면력요약.SAP90Work">[0]!설계단면력요약.SAP90Work</definedName>
    <definedName name="설계서" localSheetId="16">#REF!</definedName>
    <definedName name="설계서" localSheetId="23">#REF!</definedName>
    <definedName name="설계서" localSheetId="25">#REF!</definedName>
    <definedName name="설계서">#REF!</definedName>
    <definedName name="설계서간지" localSheetId="23">#REF!</definedName>
    <definedName name="설계서간지">#REF!</definedName>
    <definedName name="설계설명서">#N/A</definedName>
    <definedName name="설계설명서2" localSheetId="16" hidden="1">{#N/A,#N/A,FALSE,"전력간선"}</definedName>
    <definedName name="설계설명서2" localSheetId="1" hidden="1">{#N/A,#N/A,FALSE,"전력간선"}</definedName>
    <definedName name="설계설명서2" localSheetId="10" hidden="1">{#N/A,#N/A,FALSE,"전력간선"}</definedName>
    <definedName name="설계설명서2" localSheetId="25" hidden="1">{#N/A,#N/A,FALSE,"전력간선"}</definedName>
    <definedName name="설계설명서2" hidden="1">{#N/A,#N/A,FALSE,"전력간선"}</definedName>
    <definedName name="설계설명서3" localSheetId="16" hidden="1">{#N/A,#N/A,FALSE,"전력간선"}</definedName>
    <definedName name="설계설명서3" localSheetId="1" hidden="1">{#N/A,#N/A,FALSE,"전력간선"}</definedName>
    <definedName name="설계설명서3" localSheetId="10" hidden="1">{#N/A,#N/A,FALSE,"전력간선"}</definedName>
    <definedName name="설계설명서3" localSheetId="25" hidden="1">{#N/A,#N/A,FALSE,"전력간선"}</definedName>
    <definedName name="설계설명서3" hidden="1">{#N/A,#N/A,FALSE,"전력간선"}</definedName>
    <definedName name="설계설명서4" localSheetId="16" hidden="1">{#N/A,#N/A,FALSE,"전력간선"}</definedName>
    <definedName name="설계설명서4" localSheetId="1" hidden="1">{#N/A,#N/A,FALSE,"전력간선"}</definedName>
    <definedName name="설계설명서4" localSheetId="10" hidden="1">{#N/A,#N/A,FALSE,"전력간선"}</definedName>
    <definedName name="설계설명서4" localSheetId="25" hidden="1">{#N/A,#N/A,FALSE,"전력간선"}</definedName>
    <definedName name="설계설명서4" hidden="1">{#N/A,#N/A,FALSE,"전력간선"}</definedName>
    <definedName name="설계속도" localSheetId="23">#REF!</definedName>
    <definedName name="설계속도">#REF!</definedName>
    <definedName name="설계예산서5" localSheetId="23">#REF!</definedName>
    <definedName name="설계예산서5">#REF!</definedName>
    <definedName name="설계집계장">#N/A</definedName>
    <definedName name="설계표지" localSheetId="16">#REF!</definedName>
    <definedName name="설계표지" localSheetId="23">#REF!</definedName>
    <definedName name="설계표지" localSheetId="25">#REF!</definedName>
    <definedName name="설계표지">#REF!</definedName>
    <definedName name="설변현" localSheetId="16">#REF!</definedName>
    <definedName name="설변현" localSheetId="23">#REF!</definedName>
    <definedName name="설변현">#REF!</definedName>
    <definedName name="설비" localSheetId="16" hidden="1">{#N/A,#N/A,TRUE,"960318-1";#N/A,#N/A,TRUE,"960318-2";#N/A,#N/A,TRUE,"960318-3"}</definedName>
    <definedName name="설비" localSheetId="1" hidden="1">{#N/A,#N/A,TRUE,"960318-1";#N/A,#N/A,TRUE,"960318-2";#N/A,#N/A,TRUE,"960318-3"}</definedName>
    <definedName name="설비" localSheetId="10" hidden="1">{#N/A,#N/A,TRUE,"960318-1";#N/A,#N/A,TRUE,"960318-2";#N/A,#N/A,TRUE,"960318-3"}</definedName>
    <definedName name="설비" localSheetId="25" hidden="1">{#N/A,#N/A,TRUE,"960318-1";#N/A,#N/A,TRUE,"960318-2";#N/A,#N/A,TRUE,"960318-3"}</definedName>
    <definedName name="설비" hidden="1">{#N/A,#N/A,TRUE,"960318-1";#N/A,#N/A,TRUE,"960318-2";#N/A,#N/A,TRUE,"960318-3"}</definedName>
    <definedName name="설비1" localSheetId="16" hidden="1">{#N/A,#N/A,TRUE,"960318-1";#N/A,#N/A,TRUE,"960318-2";#N/A,#N/A,TRUE,"960318-3"}</definedName>
    <definedName name="설비1" localSheetId="1" hidden="1">{#N/A,#N/A,TRUE,"960318-1";#N/A,#N/A,TRUE,"960318-2";#N/A,#N/A,TRUE,"960318-3"}</definedName>
    <definedName name="설비1" localSheetId="10" hidden="1">{#N/A,#N/A,TRUE,"960318-1";#N/A,#N/A,TRUE,"960318-2";#N/A,#N/A,TRUE,"960318-3"}</definedName>
    <definedName name="설비1" localSheetId="25" hidden="1">{#N/A,#N/A,TRUE,"960318-1";#N/A,#N/A,TRUE,"960318-2";#N/A,#N/A,TRUE,"960318-3"}</definedName>
    <definedName name="설비1" hidden="1">{#N/A,#N/A,TRUE,"960318-1";#N/A,#N/A,TRUE,"960318-2";#N/A,#N/A,TRUE,"960318-3"}</definedName>
    <definedName name="설집" localSheetId="23">#REF!</definedName>
    <definedName name="설집">#REF!</definedName>
    <definedName name="성">#N/A</definedName>
    <definedName name="성도" localSheetId="23">#REF!</definedName>
    <definedName name="성도">#REF!</definedName>
    <definedName name="성산1호">#N/A</definedName>
    <definedName name="성산2호">#N/A</definedName>
    <definedName name="성산3호">#N/A</definedName>
    <definedName name="성산4호">#N/A</definedName>
    <definedName name="성산5호">#N/A</definedName>
    <definedName name="세륜세차" localSheetId="23" hidden="1">#REF!</definedName>
    <definedName name="세륜세차" hidden="1">#REF!</definedName>
    <definedName name="세륜세차1" localSheetId="16">#REF!</definedName>
    <definedName name="세륜세차1" localSheetId="23">#REF!</definedName>
    <definedName name="세륜세차1" localSheetId="25">#REF!</definedName>
    <definedName name="세륜세차1">#REF!</definedName>
    <definedName name="세륜세차2" localSheetId="23">#REF!</definedName>
    <definedName name="세륜세차2">#REF!</definedName>
    <definedName name="세륜세차3" localSheetId="23">#REF!</definedName>
    <definedName name="세륜세차3">#REF!</definedName>
    <definedName name="세륜세차5" localSheetId="23">#REF!</definedName>
    <definedName name="세륜세차5">#REF!</definedName>
    <definedName name="세부설계율">#N/A</definedName>
    <definedName name="섹스">#N/A</definedName>
    <definedName name="셧터공">#N/A</definedName>
    <definedName name="셩" localSheetId="16" hidden="1">{#N/A,#N/A,FALSE,"구조1"}</definedName>
    <definedName name="셩" localSheetId="1" hidden="1">{#N/A,#N/A,FALSE,"구조1"}</definedName>
    <definedName name="셩" localSheetId="10" hidden="1">{#N/A,#N/A,FALSE,"구조1"}</definedName>
    <definedName name="셩" localSheetId="25" hidden="1">{#N/A,#N/A,FALSE,"구조1"}</definedName>
    <definedName name="셩" hidden="1">{#N/A,#N/A,FALSE,"구조1"}</definedName>
    <definedName name="소" localSheetId="23">#REF!</definedName>
    <definedName name="소" localSheetId="10">#REF!</definedName>
    <definedName name="소">#REF!</definedName>
    <definedName name="소개소" localSheetId="16">#REF!</definedName>
    <definedName name="소개소" localSheetId="23">#REF!</definedName>
    <definedName name="소개소" localSheetId="25">#REF!</definedName>
    <definedName name="소개소">#REF!</definedName>
    <definedName name="소계" localSheetId="23">#REF!</definedName>
    <definedName name="소계">#REF!</definedName>
    <definedName name="소관경" localSheetId="23">#REF!</definedName>
    <definedName name="소관경">#REF!</definedName>
    <definedName name="소나무" localSheetId="23">#REF!</definedName>
    <definedName name="소나무">#REF!</definedName>
    <definedName name="소나무H2.5" localSheetId="23">#REF!</definedName>
    <definedName name="소나무H2.5">#REF!</definedName>
    <definedName name="소나무H3.0" localSheetId="23">#REF!</definedName>
    <definedName name="소나무H3.0">#REF!</definedName>
    <definedName name="소나무H4.0" localSheetId="23">#REF!</definedName>
    <definedName name="소나무H4.0">#REF!</definedName>
    <definedName name="소나무H5.0" localSheetId="23">#REF!</definedName>
    <definedName name="소나무H5.0">#REF!</definedName>
    <definedName name="소리" localSheetId="16" hidden="1">{"'제10장(표)'!$A$5:$L$10"}</definedName>
    <definedName name="소리" localSheetId="1" hidden="1">{"'제10장(표)'!$A$5:$L$10"}</definedName>
    <definedName name="소리" localSheetId="10" hidden="1">{"'제10장(표)'!$A$5:$L$10"}</definedName>
    <definedName name="소리" localSheetId="6" hidden="1">{"'제10장(표)'!$A$5:$L$10"}</definedName>
    <definedName name="소리" localSheetId="25" hidden="1">{"'제10장(표)'!$A$5:$L$10"}</definedName>
    <definedName name="소리" hidden="1">{"'제10장(표)'!$A$5:$L$10"}</definedName>
    <definedName name="소방" localSheetId="23">#REF!</definedName>
    <definedName name="소방">#REF!</definedName>
    <definedName name="소분류선택범위" localSheetId="23">#REF!</definedName>
    <definedName name="소분류선택범위">#REF!</definedName>
    <definedName name="소요매수" localSheetId="23">#REF!</definedName>
    <definedName name="소요매수" localSheetId="1">#REF!</definedName>
    <definedName name="소요매수" localSheetId="6">#REF!</definedName>
    <definedName name="소요매수">#REF!</definedName>
    <definedName name="소용매수" localSheetId="23">#REF!</definedName>
    <definedName name="소용매수" localSheetId="1">#REF!</definedName>
    <definedName name="소용매수" localSheetId="6">#REF!</definedName>
    <definedName name="소용매수">#REF!</definedName>
    <definedName name="소음진동" localSheetId="23">#REF!</definedName>
    <definedName name="소음진동" localSheetId="1">#REF!</definedName>
    <definedName name="소음진동" localSheetId="10">#REF!</definedName>
    <definedName name="소음진동" localSheetId="6">#REF!</definedName>
    <definedName name="소음진동">#REF!</definedName>
    <definedName name="소음진동측정">#N/A</definedName>
    <definedName name="소일위대가1" localSheetId="23">#REF!</definedName>
    <definedName name="소일위대가1" localSheetId="10">#REF!</definedName>
    <definedName name="소일위대가1">#REF!</definedName>
    <definedName name="소천" localSheetId="16" hidden="1">{#N/A,#N/A,FALSE,"포장단가"}</definedName>
    <definedName name="소천" localSheetId="1" hidden="1">{#N/A,#N/A,FALSE,"포장단가"}</definedName>
    <definedName name="소천" localSheetId="10" hidden="1">{#N/A,#N/A,FALSE,"포장단가"}</definedName>
    <definedName name="소천" localSheetId="6" hidden="1">{#N/A,#N/A,FALSE,"포장단가"}</definedName>
    <definedName name="소천" localSheetId="25" hidden="1">{#N/A,#N/A,FALSE,"포장단가"}</definedName>
    <definedName name="소천" hidden="1">{#N/A,#N/A,FALSE,"포장단가"}</definedName>
    <definedName name="소켓무게" localSheetId="23">#REF!</definedName>
    <definedName name="소켓무게">#REF!</definedName>
    <definedName name="소콘경" localSheetId="23">#REF!</definedName>
    <definedName name="소콘경">#REF!</definedName>
    <definedName name="소콘노" localSheetId="23">#REF!</definedName>
    <definedName name="소콘노">#REF!</definedName>
    <definedName name="소콘재" localSheetId="23">#REF!</definedName>
    <definedName name="소콘재">#REF!</definedName>
    <definedName name="속고기" localSheetId="19">#REF!</definedName>
    <definedName name="속고기" localSheetId="20">#REF!</definedName>
    <definedName name="속고기" localSheetId="23">#REF!</definedName>
    <definedName name="속고기" localSheetId="1">#REF!</definedName>
    <definedName name="속고기" localSheetId="6">#REF!</definedName>
    <definedName name="속고기">#REF!</definedName>
    <definedName name="속중기" localSheetId="19">#REF!</definedName>
    <definedName name="속중기" localSheetId="20">#REF!</definedName>
    <definedName name="속중기" localSheetId="23">#REF!</definedName>
    <definedName name="속중기" localSheetId="1">#REF!</definedName>
    <definedName name="속중기" localSheetId="6">#REF!</definedName>
    <definedName name="속중기">#REF!</definedName>
    <definedName name="속중능" localSheetId="19">#REF!</definedName>
    <definedName name="속중능" localSheetId="20">#REF!</definedName>
    <definedName name="속중능" localSheetId="23">#REF!</definedName>
    <definedName name="속중능" localSheetId="1">#REF!</definedName>
    <definedName name="속중능" localSheetId="6">#REF!</definedName>
    <definedName name="속중능">#REF!</definedName>
    <definedName name="속초기" localSheetId="23">#REF!</definedName>
    <definedName name="속초기" localSheetId="1">#REF!</definedName>
    <definedName name="속초기" localSheetId="6">#REF!</definedName>
    <definedName name="속초기">#REF!</definedName>
    <definedName name="손석만년도계획서">#N/A</definedName>
    <definedName name="손익총괄표3" localSheetId="16" hidden="1">{"'7'!$B$15:$D$32"}</definedName>
    <definedName name="손익총괄표3" localSheetId="1" hidden="1">{"'7'!$B$15:$D$32"}</definedName>
    <definedName name="손익총괄표3" localSheetId="10" hidden="1">{"'7'!$B$15:$D$32"}</definedName>
    <definedName name="손익총괄표3" localSheetId="6" hidden="1">{"'7'!$B$15:$D$32"}</definedName>
    <definedName name="손익총괄표3" localSheetId="25" hidden="1">{"'7'!$B$15:$D$32"}</definedName>
    <definedName name="손익총괄표3" hidden="1">{"'7'!$B$15:$D$32"}</definedName>
    <definedName name="손익추정목표" localSheetId="16" hidden="1">{#N/A,#N/A,FALSE,"전력간선"}</definedName>
    <definedName name="손익추정목표" localSheetId="1" hidden="1">{#N/A,#N/A,FALSE,"전력간선"}</definedName>
    <definedName name="손익추정목표" localSheetId="10" hidden="1">{#N/A,#N/A,FALSE,"전력간선"}</definedName>
    <definedName name="손익추정목표" localSheetId="6" hidden="1">{#N/A,#N/A,FALSE,"전력간선"}</definedName>
    <definedName name="손익추정목표" localSheetId="25" hidden="1">{#N/A,#N/A,FALSE,"전력간선"}</definedName>
    <definedName name="손익추정목표" hidden="1">{#N/A,#N/A,FALSE,"전력간선"}</definedName>
    <definedName name="송" localSheetId="16" hidden="1">{#N/A,#N/A,FALSE,"부대1"}</definedName>
    <definedName name="송" localSheetId="1" hidden="1">{#N/A,#N/A,FALSE,"부대1"}</definedName>
    <definedName name="송" localSheetId="10" hidden="1">{#N/A,#N/A,FALSE,"부대1"}</definedName>
    <definedName name="송" localSheetId="25" hidden="1">{#N/A,#N/A,FALSE,"부대1"}</definedName>
    <definedName name="송" hidden="1">{#N/A,#N/A,FALSE,"부대1"}</definedName>
    <definedName name="송곡교" localSheetId="23">#REF!</definedName>
    <definedName name="송곡교">#REF!</definedName>
    <definedName name="송수관로구경">#N/A</definedName>
    <definedName name="송전전공001" localSheetId="23">#REF!</definedName>
    <definedName name="송전전공001">#REF!</definedName>
    <definedName name="송전전공002" localSheetId="23">#REF!</definedName>
    <definedName name="송전전공002">#REF!</definedName>
    <definedName name="송전전공011" localSheetId="23">#REF!</definedName>
    <definedName name="송전전공011">#REF!</definedName>
    <definedName name="송전전공982" localSheetId="23">#REF!</definedName>
    <definedName name="송전전공982">#REF!</definedName>
    <definedName name="송전전공991" localSheetId="23">#REF!</definedName>
    <definedName name="송전전공991">#REF!</definedName>
    <definedName name="송전전공992" localSheetId="23">#REF!</definedName>
    <definedName name="송전전공992">#REF!</definedName>
    <definedName name="송전환선전공011" localSheetId="23">#REF!</definedName>
    <definedName name="송전환선전공011">#REF!</definedName>
    <definedName name="송전활선전공001" localSheetId="23">#REF!</definedName>
    <definedName name="송전활선전공001">#REF!</definedName>
    <definedName name="송전활선전공002" localSheetId="23">#REF!</definedName>
    <definedName name="송전활선전공002">#REF!</definedName>
    <definedName name="송전활선전공982" localSheetId="23">#REF!</definedName>
    <definedName name="송전활선전공982">#REF!</definedName>
    <definedName name="송전활선전공991" localSheetId="23">#REF!</definedName>
    <definedName name="송전활선전공991">#REF!</definedName>
    <definedName name="송전활선전공992" localSheetId="23">#REF!</definedName>
    <definedName name="송전활선전공992">#REF!</definedName>
    <definedName name="송천1">#N/A</definedName>
    <definedName name="송천2">#N/A</definedName>
    <definedName name="쇼" localSheetId="16" hidden="1">{#N/A,#N/A,FALSE,"포장1";#N/A,#N/A,FALSE,"포장1"}</definedName>
    <definedName name="쇼" localSheetId="1" hidden="1">{#N/A,#N/A,FALSE,"포장1";#N/A,#N/A,FALSE,"포장1"}</definedName>
    <definedName name="쇼" localSheetId="10" hidden="1">{#N/A,#N/A,FALSE,"포장1";#N/A,#N/A,FALSE,"포장1"}</definedName>
    <definedName name="쇼" localSheetId="25" hidden="1">{#N/A,#N/A,FALSE,"포장1";#N/A,#N/A,FALSE,"포장1"}</definedName>
    <definedName name="쇼" hidden="1">{#N/A,#N/A,FALSE,"포장1";#N/A,#N/A,FALSE,"포장1"}</definedName>
    <definedName name="쇼ㅓㄹ" localSheetId="16" hidden="1">{#N/A,#N/A,FALSE,"현장 NCR 분석";#N/A,#N/A,FALSE,"현장품질감사";#N/A,#N/A,FALSE,"현장품질감사"}</definedName>
    <definedName name="쇼ㅓㄹ" localSheetId="1" hidden="1">{#N/A,#N/A,FALSE,"현장 NCR 분석";#N/A,#N/A,FALSE,"현장품질감사";#N/A,#N/A,FALSE,"현장품질감사"}</definedName>
    <definedName name="쇼ㅓㄹ" localSheetId="10" hidden="1">{#N/A,#N/A,FALSE,"현장 NCR 분석";#N/A,#N/A,FALSE,"현장품질감사";#N/A,#N/A,FALSE,"현장품질감사"}</definedName>
    <definedName name="쇼ㅓㄹ" localSheetId="25" hidden="1">{#N/A,#N/A,FALSE,"현장 NCR 분석";#N/A,#N/A,FALSE,"현장품질감사";#N/A,#N/A,FALSE,"현장품질감사"}</definedName>
    <definedName name="쇼ㅓㄹ" hidden="1">{#N/A,#N/A,FALSE,"현장 NCR 분석";#N/A,#N/A,FALSE,"현장품질감사";#N/A,#N/A,FALSE,"현장품질감사"}</definedName>
    <definedName name="숄교ㅕ호ㅓㅜ" localSheetId="16">BlankMacro1</definedName>
    <definedName name="숄교ㅕ호ㅓㅜ" localSheetId="19">BlankMacro1</definedName>
    <definedName name="숄교ㅕ호ㅓㅜ" localSheetId="20">BlankMacro1</definedName>
    <definedName name="숄교ㅕ호ㅓㅜ" localSheetId="23">BlankMacro1</definedName>
    <definedName name="숄교ㅕ호ㅓㅜ" localSheetId="5">BlankMacro1</definedName>
    <definedName name="숄교ㅕ호ㅓㅜ" localSheetId="8">BlankMacro1</definedName>
    <definedName name="숄교ㅕ호ㅓㅜ" localSheetId="1">BlankMacro1</definedName>
    <definedName name="숄교ㅕ호ㅓㅜ" localSheetId="10">BlankMacro1</definedName>
    <definedName name="숄교ㅕ호ㅓㅜ" localSheetId="6">BlankMacro1</definedName>
    <definedName name="숄교ㅕ호ㅓㅜ" localSheetId="25">BlankMacro1</definedName>
    <definedName name="숄교ㅕ호ㅓㅜ" localSheetId="9">BlankMacro1</definedName>
    <definedName name="숄교ㅕ호ㅓㅜ">BlankMacro1</definedName>
    <definedName name="수" localSheetId="16" hidden="1">#REF!</definedName>
    <definedName name="수" localSheetId="23" hidden="1">#REF!</definedName>
    <definedName name="수" localSheetId="25" hidden="1">#REF!</definedName>
    <definedName name="수" hidden="1">#REF!</definedName>
    <definedName name="수____종" localSheetId="23">#REF!</definedName>
    <definedName name="수____종">#REF!</definedName>
    <definedName name="수경단가">#N/A</definedName>
    <definedName name="수경단가1">#N/A</definedName>
    <definedName name="수경일위">#N/A</definedName>
    <definedName name="수도노선측량" localSheetId="16" hidden="1">{"'제10장(표)'!$A$5:$L$10"}</definedName>
    <definedName name="수도노선측량" localSheetId="1" hidden="1">{"'제10장(표)'!$A$5:$L$10"}</definedName>
    <definedName name="수도노선측량" localSheetId="10" hidden="1">{"'제10장(표)'!$A$5:$L$10"}</definedName>
    <definedName name="수도노선측량" localSheetId="6" hidden="1">{"'제10장(표)'!$A$5:$L$10"}</definedName>
    <definedName name="수도노선측량" localSheetId="25" hidden="1">{"'제10장(표)'!$A$5:$L$10"}</definedName>
    <definedName name="수도노선측량" hidden="1">{"'제10장(표)'!$A$5:$L$10"}</definedName>
    <definedName name="수동레이어" localSheetId="19">#REF!</definedName>
    <definedName name="수동레이어" localSheetId="20">#REF!</definedName>
    <definedName name="수동레이어" localSheetId="23">#REF!</definedName>
    <definedName name="수동레이어" localSheetId="1">#REF!</definedName>
    <definedName name="수동레이어" localSheetId="10">#REF!</definedName>
    <definedName name="수동레이어" localSheetId="6">#REF!</definedName>
    <definedName name="수동레이어">#REF!</definedName>
    <definedName name="수동물수" localSheetId="19">#REF!</definedName>
    <definedName name="수동물수" localSheetId="20">#REF!</definedName>
    <definedName name="수동물수" localSheetId="23">#REF!</definedName>
    <definedName name="수동물수" localSheetId="1">#REF!</definedName>
    <definedName name="수동물수" localSheetId="10">#REF!</definedName>
    <definedName name="수동물수" localSheetId="6">#REF!</definedName>
    <definedName name="수동물수">#REF!</definedName>
    <definedName name="수동일수" localSheetId="19">#REF!</definedName>
    <definedName name="수동일수" localSheetId="20">#REF!</definedName>
    <definedName name="수동일수" localSheetId="23">#REF!</definedName>
    <definedName name="수동일수" localSheetId="1">#REF!</definedName>
    <definedName name="수동일수" localSheetId="10">#REF!</definedName>
    <definedName name="수동일수" localSheetId="6">#REF!</definedName>
    <definedName name="수동일수">#REF!</definedName>
    <definedName name="수동지형계수" localSheetId="23">#REF!</definedName>
    <definedName name="수동지형계수" localSheetId="1">#REF!</definedName>
    <definedName name="수동지형계수" localSheetId="6">#REF!</definedName>
    <definedName name="수동지형계수">#REF!</definedName>
    <definedName name="수랼" localSheetId="16">'&lt;단산29-35&gt;'!수랼</definedName>
    <definedName name="수랼" localSheetId="1">갑지!수랼</definedName>
    <definedName name="수랼" localSheetId="10">'과업대상지역 현황'!수랼</definedName>
    <definedName name="수랼" localSheetId="25">손해배상보험!수랼</definedName>
    <definedName name="수랼">[0]!수랼</definedName>
    <definedName name="수량" localSheetId="16">#REF!</definedName>
    <definedName name="수량" localSheetId="23">#REF!</definedName>
    <definedName name="수량" localSheetId="25">#REF!</definedName>
    <definedName name="수량">#REF!</definedName>
    <definedName name="수량2" localSheetId="23">#REF!</definedName>
    <definedName name="수량2" localSheetId="1">#REF!</definedName>
    <definedName name="수량2" localSheetId="6">#REF!</definedName>
    <definedName name="수량2">#REF!</definedName>
    <definedName name="수량겉표지" localSheetId="23">#REF!</definedName>
    <definedName name="수량겉표지">#REF!</definedName>
    <definedName name="수량사출2" localSheetId="16">BlankMacro1</definedName>
    <definedName name="수량사출2" localSheetId="23">BlankMacro1</definedName>
    <definedName name="수량사출2" localSheetId="5">BlankMacro1</definedName>
    <definedName name="수량사출2" localSheetId="8">BlankMacro1</definedName>
    <definedName name="수량사출2" localSheetId="1">BlankMacro1</definedName>
    <definedName name="수량사출2" localSheetId="10">BlankMacro1</definedName>
    <definedName name="수량사출2" localSheetId="25">BlankMacro1</definedName>
    <definedName name="수량사출2" localSheetId="9">BlankMacro1</definedName>
    <definedName name="수량사출2">BlankMacro1</definedName>
    <definedName name="수량산출" localSheetId="16">#REF!</definedName>
    <definedName name="수량산출" localSheetId="23">#REF!</definedName>
    <definedName name="수량산출" localSheetId="25">#REF!</definedName>
    <definedName name="수량산출">#REF!</definedName>
    <definedName name="수량산출1" localSheetId="23">#REF!</definedName>
    <definedName name="수량산출1" localSheetId="1">#REF!</definedName>
    <definedName name="수량산출1" localSheetId="6">#REF!</definedName>
    <definedName name="수량산출1">#REF!</definedName>
    <definedName name="수량산출서" localSheetId="16" hidden="1">{#N/A,#N/A,FALSE,"견적조건";#N/A,#N/A,FALSE,"산출근거"}</definedName>
    <definedName name="수량산출서" localSheetId="1" hidden="1">{#N/A,#N/A,FALSE,"견적조건";#N/A,#N/A,FALSE,"산출근거"}</definedName>
    <definedName name="수량산출서" localSheetId="10" hidden="1">{#N/A,#N/A,FALSE,"견적조건";#N/A,#N/A,FALSE,"산출근거"}</definedName>
    <definedName name="수량산출서" localSheetId="25" hidden="1">{#N/A,#N/A,FALSE,"견적조건";#N/A,#N/A,FALSE,"산출근거"}</definedName>
    <definedName name="수량산출서" hidden="1">{#N/A,#N/A,FALSE,"견적조건";#N/A,#N/A,FALSE,"산출근거"}</definedName>
    <definedName name="수량산출서." localSheetId="23">#REF!</definedName>
    <definedName name="수량산출서.">#REF!</definedName>
    <definedName name="수량산출서1" localSheetId="23">#REF!</definedName>
    <definedName name="수량산출서1">#REF!</definedName>
    <definedName name="수량전체" localSheetId="16">#REF!</definedName>
    <definedName name="수량전체" localSheetId="23">#REF!</definedName>
    <definedName name="수량전체" localSheetId="25">#REF!</definedName>
    <definedName name="수량전체">#REF!</definedName>
    <definedName name="수량조정" localSheetId="16" hidden="1">{"'정산내역서'!$A$1:$I$35","'정산서(절.성토부)'!$A$1:$Q$17","'정산서(교량부)'!$A$1:$Q$84","'총괄표'!$A$1:$M$12","'시행현황'!$A$1:$G$12","'표지'!$A$1:$N$27","'정산서(절.성토부)'!$A$3:$Q$7"}</definedName>
    <definedName name="수량조정" localSheetId="1" hidden="1">{"'정산내역서'!$A$1:$I$35","'정산서(절.성토부)'!$A$1:$Q$17","'정산서(교량부)'!$A$1:$Q$84","'총괄표'!$A$1:$M$12","'시행현황'!$A$1:$G$12","'표지'!$A$1:$N$27","'정산서(절.성토부)'!$A$3:$Q$7"}</definedName>
    <definedName name="수량조정" localSheetId="10" hidden="1">{"'정산내역서'!$A$1:$I$35","'정산서(절.성토부)'!$A$1:$Q$17","'정산서(교량부)'!$A$1:$Q$84","'총괄표'!$A$1:$M$12","'시행현황'!$A$1:$G$12","'표지'!$A$1:$N$27","'정산서(절.성토부)'!$A$3:$Q$7"}</definedName>
    <definedName name="수량조정" localSheetId="6" hidden="1">{"'정산내역서'!$A$1:$I$35","'정산서(절.성토부)'!$A$1:$Q$17","'정산서(교량부)'!$A$1:$Q$84","'총괄표'!$A$1:$M$12","'시행현황'!$A$1:$G$12","'표지'!$A$1:$N$27","'정산서(절.성토부)'!$A$3:$Q$7"}</definedName>
    <definedName name="수량조정" localSheetId="25" hidden="1">{"'정산내역서'!$A$1:$I$35","'정산서(절.성토부)'!$A$1:$Q$17","'정산서(교량부)'!$A$1:$Q$84","'총괄표'!$A$1:$M$12","'시행현황'!$A$1:$G$12","'표지'!$A$1:$N$27","'정산서(절.성토부)'!$A$3:$Q$7"}</definedName>
    <definedName name="수량조정" hidden="1">{"'정산내역서'!$A$1:$I$35","'정산서(절.성토부)'!$A$1:$Q$17","'정산서(교량부)'!$A$1:$Q$84","'총괄표'!$A$1:$M$12","'시행현황'!$A$1:$G$12","'표지'!$A$1:$N$27","'정산서(절.성토부)'!$A$3:$Q$7"}</definedName>
    <definedName name="수량집계양" localSheetId="23">#REF!</definedName>
    <definedName name="수량집계양" localSheetId="1">#REF!</definedName>
    <definedName name="수량집계양" localSheetId="10">#REF!</definedName>
    <definedName name="수량집계양" localSheetId="6">#REF!</definedName>
    <definedName name="수량집계양">#REF!</definedName>
    <definedName name="수량할증" localSheetId="23">#REF!</definedName>
    <definedName name="수량할증">#REF!</definedName>
    <definedName name="수리수문" localSheetId="23">#REF!</definedName>
    <definedName name="수리수문" localSheetId="1">#REF!</definedName>
    <definedName name="수리수문" localSheetId="10">#REF!</definedName>
    <definedName name="수리수문" localSheetId="6">#REF!</definedName>
    <definedName name="수리수문">#REF!</definedName>
    <definedName name="수목" localSheetId="16">#REF!</definedName>
    <definedName name="수목" localSheetId="23">#REF!</definedName>
    <definedName name="수목" localSheetId="25">#REF!</definedName>
    <definedName name="수목">#REF!</definedName>
    <definedName name="수목공통대가">#N/A</definedName>
    <definedName name="수목수량" localSheetId="16">#REF!</definedName>
    <definedName name="수목수량" localSheetId="23">#REF!</definedName>
    <definedName name="수목수량" localSheetId="25">#REF!</definedName>
    <definedName name="수목수량">#REF!</definedName>
    <definedName name="수목일위대가">#N/A</definedName>
    <definedName name="수문현황판2" localSheetId="16">BlankMacro1</definedName>
    <definedName name="수문현황판2" localSheetId="19">BlankMacro1</definedName>
    <definedName name="수문현황판2" localSheetId="20">BlankMacro1</definedName>
    <definedName name="수문현황판2" localSheetId="23">BlankMacro1</definedName>
    <definedName name="수문현황판2" localSheetId="5">BlankMacro1</definedName>
    <definedName name="수문현황판2" localSheetId="8">BlankMacro1</definedName>
    <definedName name="수문현황판2" localSheetId="1">BlankMacro1</definedName>
    <definedName name="수문현황판2" localSheetId="10">BlankMacro1</definedName>
    <definedName name="수문현황판2" localSheetId="6">BlankMacro1</definedName>
    <definedName name="수문현황판2" localSheetId="25">BlankMacro1</definedName>
    <definedName name="수문현황판2" localSheetId="9">BlankMacro1</definedName>
    <definedName name="수문현황판2">BlankMacro1</definedName>
    <definedName name="수비" localSheetId="16" hidden="1">{#N/A,#N/A,FALSE,"포장단가"}</definedName>
    <definedName name="수비" localSheetId="1" hidden="1">{#N/A,#N/A,FALSE,"포장단가"}</definedName>
    <definedName name="수비" localSheetId="10" hidden="1">{#N/A,#N/A,FALSE,"포장단가"}</definedName>
    <definedName name="수비" localSheetId="6" hidden="1">{#N/A,#N/A,FALSE,"포장단가"}</definedName>
    <definedName name="수비" localSheetId="25" hidden="1">{#N/A,#N/A,FALSE,"포장단가"}</definedName>
    <definedName name="수비" hidden="1">{#N/A,#N/A,FALSE,"포장단가"}</definedName>
    <definedName name="수수꽃다리" localSheetId="23">#REF!</definedName>
    <definedName name="수수꽃다리">#REF!</definedName>
    <definedName name="수수꽃다리H1.8" localSheetId="23">#REF!</definedName>
    <definedName name="수수꽃다리H1.8">#REF!</definedName>
    <definedName name="수식입력매크로" localSheetId="23">#REF!</definedName>
    <definedName name="수식입력매크로" localSheetId="5">#REF!</definedName>
    <definedName name="수식입력매크로" localSheetId="8">#REF!</definedName>
    <definedName name="수식입력매크로" localSheetId="10">#REF!</definedName>
    <definedName name="수식입력매크로" localSheetId="9">#REF!</definedName>
    <definedName name="수식입력매크로">#REF!</definedName>
    <definedName name="수요계획" localSheetId="16" hidden="1">{"'관경확장'!$A$79:$M$98","'관경확장'!$A$54:$M$78"}</definedName>
    <definedName name="수요계획" localSheetId="1" hidden="1">{"'관경확장'!$A$79:$M$98","'관경확장'!$A$54:$M$78"}</definedName>
    <definedName name="수요계획" localSheetId="10" hidden="1">{"'관경확장'!$A$79:$M$98","'관경확장'!$A$54:$M$78"}</definedName>
    <definedName name="수요계획" localSheetId="6" hidden="1">{"'관경확장'!$A$79:$M$98","'관경확장'!$A$54:$M$78"}</definedName>
    <definedName name="수요계획" localSheetId="25" hidden="1">{"'관경확장'!$A$79:$M$98","'관경확장'!$A$54:$M$78"}</definedName>
    <definedName name="수요계획" hidden="1">{"'관경확장'!$A$79:$M$98","'관경확장'!$A$54:$M$78"}</definedName>
    <definedName name="수원공자재">#N/A</definedName>
    <definedName name="수입장비" localSheetId="23">#REF!</definedName>
    <definedName name="수입장비">#REF!</definedName>
    <definedName name="수입장비계" localSheetId="23">#REF!</definedName>
    <definedName name="수입장비계">#REF!</definedName>
    <definedName name="수작업__반장">#N/A</definedName>
    <definedName name="수준측량" localSheetId="16" hidden="1">{"'제10장(표)'!$A$5:$L$10"}</definedName>
    <definedName name="수준측량" localSheetId="1" hidden="1">{"'제10장(표)'!$A$5:$L$10"}</definedName>
    <definedName name="수준측량" localSheetId="10" hidden="1">{"'제10장(표)'!$A$5:$L$10"}</definedName>
    <definedName name="수준측량" localSheetId="6" hidden="1">{"'제10장(표)'!$A$5:$L$10"}</definedName>
    <definedName name="수준측량" localSheetId="25" hidden="1">{"'제10장(표)'!$A$5:$L$10"}</definedName>
    <definedName name="수준측량" hidden="1">{"'제10장(표)'!$A$5:$L$10"}</definedName>
    <definedName name="수준측량연장" localSheetId="16" hidden="1">{"'제10장(표)'!$A$5:$L$10"}</definedName>
    <definedName name="수준측량연장" localSheetId="1" hidden="1">{"'제10장(표)'!$A$5:$L$10"}</definedName>
    <definedName name="수준측량연장" localSheetId="10" hidden="1">{"'제10장(표)'!$A$5:$L$10"}</definedName>
    <definedName name="수준측량연장" localSheetId="6" hidden="1">{"'제10장(표)'!$A$5:$L$10"}</definedName>
    <definedName name="수준측량연장" localSheetId="25" hidden="1">{"'제10장(표)'!$A$5:$L$10"}</definedName>
    <definedName name="수준측량연장" hidden="1">{"'제10장(표)'!$A$5:$L$10"}</definedName>
    <definedName name="수중면정리및청소" localSheetId="23">#REF!</definedName>
    <definedName name="수중면정리및청소">#REF!</definedName>
    <definedName name="수중모타1">#N/A</definedName>
    <definedName name="수중모타10">#N/A</definedName>
    <definedName name="수중모타15">#N/A</definedName>
    <definedName name="수중모타2">#N/A</definedName>
    <definedName name="수중모타20">#N/A</definedName>
    <definedName name="수중모타25">#N/A</definedName>
    <definedName name="수중모타3">#N/A</definedName>
    <definedName name="수중모타30">#N/A</definedName>
    <definedName name="수중모타5">#N/A</definedName>
    <definedName name="수중모타7.5">#N/A</definedName>
    <definedName name="수중모터펌프단가">#N/A</definedName>
    <definedName name="수중모터펌프중량">#N/A</definedName>
    <definedName name="수중케이블단가">#N/A</definedName>
    <definedName name="수중토사p1" localSheetId="23">#REF!</definedName>
    <definedName name="수중토사p1">#REF!</definedName>
    <definedName name="수직" localSheetId="23">#REF!</definedName>
    <definedName name="수직">#REF!</definedName>
    <definedName name="수질" localSheetId="19">#REF!</definedName>
    <definedName name="수질" localSheetId="20">#REF!</definedName>
    <definedName name="수질" localSheetId="23">#REF!</definedName>
    <definedName name="수질" localSheetId="1">#REF!</definedName>
    <definedName name="수질" localSheetId="6">#REF!</definedName>
    <definedName name="수질">#REF!</definedName>
    <definedName name="수질시험" localSheetId="19">#REF!</definedName>
    <definedName name="수질시험" localSheetId="20">#REF!</definedName>
    <definedName name="수질시험" localSheetId="23">#REF!</definedName>
    <definedName name="수질시험" localSheetId="1">#REF!</definedName>
    <definedName name="수질시험" localSheetId="10">#REF!</definedName>
    <definedName name="수질시험" localSheetId="6">#REF!</definedName>
    <definedName name="수질시험">#REF!</definedName>
    <definedName name="수질측정">#N/A</definedName>
    <definedName name="수토1" localSheetId="23">#REF!</definedName>
    <definedName name="수토1">#REF!</definedName>
    <definedName name="수평" localSheetId="23">#REF!</definedName>
    <definedName name="수평">#REF!</definedName>
    <definedName name="수할" localSheetId="23">#REF!</definedName>
    <definedName name="수할">#REF!</definedName>
    <definedName name="수형조절단비" localSheetId="23">#REF!</definedName>
    <definedName name="수형조절단비">#REF!</definedName>
    <definedName name="수ㅠㅁ" localSheetId="16" hidden="1">{#N/A,#N/A,FALSE,"현장 NCR 분석";#N/A,#N/A,FALSE,"현장품질감사";#N/A,#N/A,FALSE,"현장품질감사"}</definedName>
    <definedName name="수ㅠㅁ" localSheetId="1" hidden="1">{#N/A,#N/A,FALSE,"현장 NCR 분석";#N/A,#N/A,FALSE,"현장품질감사";#N/A,#N/A,FALSE,"현장품질감사"}</definedName>
    <definedName name="수ㅠㅁ" localSheetId="10" hidden="1">{#N/A,#N/A,FALSE,"현장 NCR 분석";#N/A,#N/A,FALSE,"현장품질감사";#N/A,#N/A,FALSE,"현장품질감사"}</definedName>
    <definedName name="수ㅠㅁ" localSheetId="25" hidden="1">{#N/A,#N/A,FALSE,"현장 NCR 분석";#N/A,#N/A,FALSE,"현장품질감사";#N/A,#N/A,FALSE,"현장품질감사"}</definedName>
    <definedName name="수ㅠㅁ" hidden="1">{#N/A,#N/A,FALSE,"현장 NCR 분석";#N/A,#N/A,FALSE,"현장품질감사";#N/A,#N/A,FALSE,"현장품질감사"}</definedName>
    <definedName name="순" localSheetId="16">#REF!</definedName>
    <definedName name="순" localSheetId="19">#REF!</definedName>
    <definedName name="순" localSheetId="20">#REF!</definedName>
    <definedName name="순" localSheetId="23">#REF!</definedName>
    <definedName name="순" localSheetId="10">#REF!</definedName>
    <definedName name="순">#REF!</definedName>
    <definedName name="순공" localSheetId="16">#REF!</definedName>
    <definedName name="순공" localSheetId="23">#REF!</definedName>
    <definedName name="순공" localSheetId="25">#REF!</definedName>
    <definedName name="순공">#REF!</definedName>
    <definedName name="순공사비" localSheetId="16">#REF!</definedName>
    <definedName name="순공사비" localSheetId="19">#REF!</definedName>
    <definedName name="순공사비" localSheetId="20">#REF!</definedName>
    <definedName name="순공사비" localSheetId="23">#REF!</definedName>
    <definedName name="순공사비" localSheetId="10">#REF!</definedName>
    <definedName name="순공사비">#REF!</definedName>
    <definedName name="순공사원가" localSheetId="19">#REF!</definedName>
    <definedName name="순공사원가" localSheetId="20">#REF!</definedName>
    <definedName name="순공사원가" localSheetId="23">#REF!</definedName>
    <definedName name="순공사원가" localSheetId="1">#REF!</definedName>
    <definedName name="순공사원가" localSheetId="10">#REF!</definedName>
    <definedName name="순공사원가" localSheetId="6">#REF!</definedName>
    <definedName name="순공사원가">#REF!</definedName>
    <definedName name="순단면적" localSheetId="23">#REF!</definedName>
    <definedName name="순단면적">#REF!</definedName>
    <definedName name="순위결정" localSheetId="16" hidden="1">{"'제10장(표)'!$A$5:$L$10"}</definedName>
    <definedName name="순위결정" localSheetId="1" hidden="1">{"'제10장(표)'!$A$5:$L$10"}</definedName>
    <definedName name="순위결정" localSheetId="10" hidden="1">{"'제10장(표)'!$A$5:$L$10"}</definedName>
    <definedName name="순위결정" localSheetId="6" hidden="1">{"'제10장(표)'!$A$5:$L$10"}</definedName>
    <definedName name="순위결정" localSheetId="25" hidden="1">{"'제10장(표)'!$A$5:$L$10"}</definedName>
    <definedName name="순위결정" hidden="1">{"'제10장(표)'!$A$5:$L$10"}</definedName>
    <definedName name="순위결정2" localSheetId="16" hidden="1">{"'제10장(표)'!$A$5:$L$10"}</definedName>
    <definedName name="순위결정2" localSheetId="1" hidden="1">{"'제10장(표)'!$A$5:$L$10"}</definedName>
    <definedName name="순위결정2" localSheetId="10" hidden="1">{"'제10장(표)'!$A$5:$L$10"}</definedName>
    <definedName name="순위결정2" localSheetId="6" hidden="1">{"'제10장(표)'!$A$5:$L$10"}</definedName>
    <definedName name="순위결정2" localSheetId="25" hidden="1">{"'제10장(표)'!$A$5:$L$10"}</definedName>
    <definedName name="순위결정2" hidden="1">{"'제10장(표)'!$A$5:$L$10"}</definedName>
    <definedName name="순천_연향_1차">#N/A</definedName>
    <definedName name="숱" localSheetId="16" hidden="1">{#N/A,#N/A,FALSE,"현장 NCR 분석";#N/A,#N/A,FALSE,"현장품질감사";#N/A,#N/A,FALSE,"현장품질감사"}</definedName>
    <definedName name="숱" localSheetId="1" hidden="1">{#N/A,#N/A,FALSE,"현장 NCR 분석";#N/A,#N/A,FALSE,"현장품질감사";#N/A,#N/A,FALSE,"현장품질감사"}</definedName>
    <definedName name="숱" localSheetId="10" hidden="1">{#N/A,#N/A,FALSE,"현장 NCR 분석";#N/A,#N/A,FALSE,"현장품질감사";#N/A,#N/A,FALSE,"현장품질감사"}</definedName>
    <definedName name="숱" localSheetId="25" hidden="1">{#N/A,#N/A,FALSE,"현장 NCR 분석";#N/A,#N/A,FALSE,"현장품질감사";#N/A,#N/A,FALSE,"현장품질감사"}</definedName>
    <definedName name="숱" hidden="1">{#N/A,#N/A,FALSE,"현장 NCR 분석";#N/A,#N/A,FALSE,"현장품질감사";#N/A,#N/A,FALSE,"현장품질감사"}</definedName>
    <definedName name="슈" localSheetId="16">'&lt;단산29-35&gt;'!슈</definedName>
    <definedName name="슈" localSheetId="1">갑지!슈</definedName>
    <definedName name="슈" localSheetId="10">'과업대상지역 현황'!슈</definedName>
    <definedName name="슈" localSheetId="25">손해배상보험!슈</definedName>
    <definedName name="슈">[0]!슈</definedName>
    <definedName name="슝">#N/A</definedName>
    <definedName name="스치로폴설치" localSheetId="16">#REF!</definedName>
    <definedName name="스치로폴설치" localSheetId="23">#REF!</definedName>
    <definedName name="스치로폴설치" localSheetId="25">#REF!</definedName>
    <definedName name="스치로폴설치">#REF!</definedName>
    <definedName name="스텝" localSheetId="19">#REF!</definedName>
    <definedName name="스텝" localSheetId="20">#REF!</definedName>
    <definedName name="스텝" localSheetId="23">#REF!</definedName>
    <definedName name="스텝" localSheetId="1">#REF!</definedName>
    <definedName name="스텝" localSheetId="10">#REF!</definedName>
    <definedName name="스텝" localSheetId="6">#REF!</definedName>
    <definedName name="스텝">#REF!</definedName>
    <definedName name="스티로폴" localSheetId="23">#REF!</definedName>
    <definedName name="스티로폴">#REF!</definedName>
    <definedName name="스페이서설치" localSheetId="23">#REF!</definedName>
    <definedName name="스페이서설치">#REF!</definedName>
    <definedName name="스페이셔_설치" localSheetId="23">#REF!</definedName>
    <definedName name="스페이셔_설치">#REF!</definedName>
    <definedName name="슬래브" localSheetId="23">#REF!</definedName>
    <definedName name="슬래브">#REF!</definedName>
    <definedName name="슬래브높이" localSheetId="23">#REF!</definedName>
    <definedName name="슬래브높이">#REF!</definedName>
    <definedName name="슬래브총괄수량집계표" localSheetId="23">#REF!</definedName>
    <definedName name="슬래브총괄수량집계표">#REF!</definedName>
    <definedName name="슬레이트__공">#N/A</definedName>
    <definedName name="승용교" localSheetId="16" hidden="1">{#N/A,#N/A,FALSE,"2~8번"}</definedName>
    <definedName name="승용교" localSheetId="1" hidden="1">{#N/A,#N/A,FALSE,"2~8번"}</definedName>
    <definedName name="승용교" localSheetId="10" hidden="1">{#N/A,#N/A,FALSE,"2~8번"}</definedName>
    <definedName name="승용교" localSheetId="6" hidden="1">{#N/A,#N/A,FALSE,"2~8번"}</definedName>
    <definedName name="승용교" localSheetId="25" hidden="1">{#N/A,#N/A,FALSE,"2~8번"}</definedName>
    <definedName name="승용교" hidden="1">{#N/A,#N/A,FALSE,"2~8번"}</definedName>
    <definedName name="승인보고21차" localSheetId="16" hidden="1">{#N/A,#N/A,FALSE,"기안지";#N/A,#N/A,FALSE,"통신지"}</definedName>
    <definedName name="승인보고21차" localSheetId="1" hidden="1">{#N/A,#N/A,FALSE,"기안지";#N/A,#N/A,FALSE,"통신지"}</definedName>
    <definedName name="승인보고21차" localSheetId="10" hidden="1">{#N/A,#N/A,FALSE,"기안지";#N/A,#N/A,FALSE,"통신지"}</definedName>
    <definedName name="승인보고21차" localSheetId="6" hidden="1">{#N/A,#N/A,FALSE,"기안지";#N/A,#N/A,FALSE,"통신지"}</definedName>
    <definedName name="승인보고21차" localSheetId="25" hidden="1">{#N/A,#N/A,FALSE,"기안지";#N/A,#N/A,FALSE,"통신지"}</definedName>
    <definedName name="승인보고21차" hidden="1">{#N/A,#N/A,FALSE,"기안지";#N/A,#N/A,FALSE,"통신지"}</definedName>
    <definedName name="시" localSheetId="16" hidden="1">{#N/A,#N/A,FALSE,"포장단가"}</definedName>
    <definedName name="시" localSheetId="1" hidden="1">{#N/A,#N/A,FALSE,"포장단가"}</definedName>
    <definedName name="시" localSheetId="10" hidden="1">{#N/A,#N/A,FALSE,"포장단가"}</definedName>
    <definedName name="시" localSheetId="6" hidden="1">{#N/A,#N/A,FALSE,"포장단가"}</definedName>
    <definedName name="시" localSheetId="25" hidden="1">{#N/A,#N/A,FALSE,"포장단가"}</definedName>
    <definedName name="시" hidden="1">{#N/A,#N/A,FALSE,"포장단가"}</definedName>
    <definedName name="시_이음" localSheetId="23">#REF!</definedName>
    <definedName name="시_이음">#REF!</definedName>
    <definedName name="시_험_사_4급">#N/A</definedName>
    <definedName name="시가지" localSheetId="16">#REF!</definedName>
    <definedName name="시가지" localSheetId="19">#REF!</definedName>
    <definedName name="시가지" localSheetId="20">#REF!</definedName>
    <definedName name="시가지" localSheetId="23">#REF!</definedName>
    <definedName name="시가지" localSheetId="10">#REF!</definedName>
    <definedName name="시가지">#REF!</definedName>
    <definedName name="시가지비율" localSheetId="19">#REF!</definedName>
    <definedName name="시가지비율" localSheetId="20">#REF!</definedName>
    <definedName name="시가지비율" localSheetId="23">#REF!</definedName>
    <definedName name="시가지비율" localSheetId="1">#REF!</definedName>
    <definedName name="시가지비율" localSheetId="6">#REF!</definedName>
    <definedName name="시가지비율">#REF!</definedName>
    <definedName name="시공이음" localSheetId="23">#REF!</definedName>
    <definedName name="시공이음">#REF!</definedName>
    <definedName name="시공측량사001" localSheetId="23">#REF!</definedName>
    <definedName name="시공측량사001">#REF!</definedName>
    <definedName name="시공측량사002" localSheetId="23">#REF!</definedName>
    <definedName name="시공측량사002">#REF!</definedName>
    <definedName name="시공측량사011" localSheetId="23">#REF!</definedName>
    <definedName name="시공측량사011">#REF!</definedName>
    <definedName name="시공측량사982" localSheetId="23">#REF!</definedName>
    <definedName name="시공측량사982">#REF!</definedName>
    <definedName name="시공측량사991" localSheetId="23">#REF!</definedName>
    <definedName name="시공측량사991">#REF!</definedName>
    <definedName name="시공측량사992" localSheetId="23">#REF!</definedName>
    <definedName name="시공측량사992">#REF!</definedName>
    <definedName name="시공측량사조수001" localSheetId="23">#REF!</definedName>
    <definedName name="시공측량사조수001">#REF!</definedName>
    <definedName name="시공측량사조수002" localSheetId="23">#REF!</definedName>
    <definedName name="시공측량사조수002">#REF!</definedName>
    <definedName name="시공측량사조수011" localSheetId="23">#REF!</definedName>
    <definedName name="시공측량사조수011">#REF!</definedName>
    <definedName name="시공측량사조수982" localSheetId="23">#REF!</definedName>
    <definedName name="시공측량사조수982">#REF!</definedName>
    <definedName name="시공측량사조수991" localSheetId="23">#REF!</definedName>
    <definedName name="시공측량사조수991">#REF!</definedName>
    <definedName name="시공측량사조수992" localSheetId="23">#REF!</definedName>
    <definedName name="시공측량사조수992">#REF!</definedName>
    <definedName name="시멘트골재집계" localSheetId="23" hidden="1">#REF!</definedName>
    <definedName name="시멘트골재집계" localSheetId="1" hidden="1">#REF!</definedName>
    <definedName name="시멘트골재집계" hidden="1">#REF!</definedName>
    <definedName name="시방서" localSheetId="16" hidden="1">{#N/A,#N/A,FALSE,"신청통보";#N/A,#N/A,FALSE,"기성확인서";#N/A,#N/A,FALSE,"기성내역서"}</definedName>
    <definedName name="시방서" localSheetId="1" hidden="1">{#N/A,#N/A,FALSE,"신청통보";#N/A,#N/A,FALSE,"기성확인서";#N/A,#N/A,FALSE,"기성내역서"}</definedName>
    <definedName name="시방서" localSheetId="10" hidden="1">{#N/A,#N/A,FALSE,"신청통보";#N/A,#N/A,FALSE,"기성확인서";#N/A,#N/A,FALSE,"기성내역서"}</definedName>
    <definedName name="시방서" localSheetId="6" hidden="1">{#N/A,#N/A,FALSE,"신청통보";#N/A,#N/A,FALSE,"기성확인서";#N/A,#N/A,FALSE,"기성내역서"}</definedName>
    <definedName name="시방서" localSheetId="25" hidden="1">{#N/A,#N/A,FALSE,"신청통보";#N/A,#N/A,FALSE,"기성확인서";#N/A,#N/A,FALSE,"기성내역서"}</definedName>
    <definedName name="시방서" hidden="1">{#N/A,#N/A,FALSE,"신청통보";#N/A,#N/A,FALSE,"기성확인서";#N/A,#N/A,FALSE,"기성내역서"}</definedName>
    <definedName name="시설구조일수" localSheetId="19">#REF!</definedName>
    <definedName name="시설구조일수" localSheetId="20">#REF!</definedName>
    <definedName name="시설구조일수" localSheetId="23">#REF!</definedName>
    <definedName name="시설구조일수" localSheetId="1">#REF!</definedName>
    <definedName name="시설구조일수" localSheetId="6">#REF!</definedName>
    <definedName name="시설구조일수">#REF!</definedName>
    <definedName name="시설물계" localSheetId="23">#REF!</definedName>
    <definedName name="시설물계">#REF!</definedName>
    <definedName name="시설물공사비" localSheetId="23">#REF!</definedName>
    <definedName name="시설물공사비">#REF!</definedName>
    <definedName name="시설물수량" localSheetId="16">#REF!</definedName>
    <definedName name="시설물수량" localSheetId="23">#REF!</definedName>
    <definedName name="시설물수량" localSheetId="25">#REF!</definedName>
    <definedName name="시설물수량">#REF!</definedName>
    <definedName name="시설물수량산출서">#N/A</definedName>
    <definedName name="시설수량" localSheetId="16">#REF!</definedName>
    <definedName name="시설수량" localSheetId="23">#REF!</definedName>
    <definedName name="시설수량" localSheetId="25">#REF!</definedName>
    <definedName name="시설수량">#REF!</definedName>
    <definedName name="시설일위" localSheetId="23">#REF!</definedName>
    <definedName name="시설일위">#REF!</definedName>
    <definedName name="시설일위1" localSheetId="23">#REF!</definedName>
    <definedName name="시설일위1">#REF!</definedName>
    <definedName name="시설일위금액" localSheetId="23">#REF!</definedName>
    <definedName name="시설일위금액">#REF!</definedName>
    <definedName name="시설일위대가">#N/A</definedName>
    <definedName name="시설정위치지형계수" localSheetId="19">#REF!</definedName>
    <definedName name="시설정위치지형계수" localSheetId="20">#REF!</definedName>
    <definedName name="시설정위치지형계수" localSheetId="23">#REF!</definedName>
    <definedName name="시설정위치지형계수" localSheetId="1">#REF!</definedName>
    <definedName name="시설정위치지형계수" localSheetId="6">#REF!</definedName>
    <definedName name="시설정위치지형계수">#REF!</definedName>
    <definedName name="시설종류수" localSheetId="23">#REF!</definedName>
    <definedName name="시설종류수" localSheetId="1">#REF!</definedName>
    <definedName name="시설종류수" localSheetId="6">#REF!</definedName>
    <definedName name="시설종류수">#REF!</definedName>
    <definedName name="시설종수" localSheetId="23">#REF!</definedName>
    <definedName name="시설종수" localSheetId="1">#REF!</definedName>
    <definedName name="시설종수" localSheetId="6">#REF!</definedName>
    <definedName name="시설종수">#REF!</definedName>
    <definedName name="시성">#N/A</definedName>
    <definedName name="시점" localSheetId="23">#REF!</definedName>
    <definedName name="시점">#REF!</definedName>
    <definedName name="시점명" localSheetId="23">#REF!</definedName>
    <definedName name="시점명">#REF!</definedName>
    <definedName name="시중노임1">#N/A</definedName>
    <definedName name="시험__보조수">#N/A</definedName>
    <definedName name="시험관련기사_시험사1급001" localSheetId="23">#REF!</definedName>
    <definedName name="시험관련기사_시험사1급001">#REF!</definedName>
    <definedName name="시험관련기사_시험사1급002" localSheetId="23">#REF!</definedName>
    <definedName name="시험관련기사_시험사1급002">#REF!</definedName>
    <definedName name="시험관련기사_시험사1급011" localSheetId="23">#REF!</definedName>
    <definedName name="시험관련기사_시험사1급011">#REF!</definedName>
    <definedName name="시험관련기사_시험사1급982" localSheetId="23">#REF!</definedName>
    <definedName name="시험관련기사_시험사1급982">#REF!</definedName>
    <definedName name="시험관련기사_시험사1급991" localSheetId="23">#REF!</definedName>
    <definedName name="시험관련기사_시험사1급991">#REF!</definedName>
    <definedName name="시험관련기사_시험사1급992" localSheetId="23">#REF!</definedName>
    <definedName name="시험관련기사_시험사1급992">#REF!</definedName>
    <definedName name="시험관련산업기사_2급001" localSheetId="23">#REF!</definedName>
    <definedName name="시험관련산업기사_2급001">#REF!</definedName>
    <definedName name="시험관련산업기사_2급002" localSheetId="23">#REF!</definedName>
    <definedName name="시험관련산업기사_2급002">#REF!</definedName>
    <definedName name="시험관련산업기사_2급011" localSheetId="23">#REF!</definedName>
    <definedName name="시험관련산업기사_2급011">#REF!</definedName>
    <definedName name="시험관련산업기사_2급982" localSheetId="23">#REF!</definedName>
    <definedName name="시험관련산업기사_2급982">#REF!</definedName>
    <definedName name="시험관련산업기사_2급991" localSheetId="23">#REF!</definedName>
    <definedName name="시험관련산업기사_2급991">#REF!</definedName>
    <definedName name="시험관련산업기사_2급992" localSheetId="23">#REF!</definedName>
    <definedName name="시험관련산업기사_2급992">#REF!</definedName>
    <definedName name="시험보조수001" localSheetId="23">#REF!</definedName>
    <definedName name="시험보조수001">#REF!</definedName>
    <definedName name="시험보조수002" localSheetId="23">#REF!</definedName>
    <definedName name="시험보조수002">#REF!</definedName>
    <definedName name="시험보조수011" localSheetId="23">#REF!</definedName>
    <definedName name="시험보조수011">#REF!</definedName>
    <definedName name="시험보조수982" localSheetId="23">#REF!</definedName>
    <definedName name="시험보조수982">#REF!</definedName>
    <definedName name="시험보조수991" localSheetId="23">#REF!</definedName>
    <definedName name="시험보조수991">#REF!</definedName>
    <definedName name="시험보조수992" localSheetId="23">#REF!</definedName>
    <definedName name="시험보조수992">#REF!</definedName>
    <definedName name="시험설치" localSheetId="23">#REF!</definedName>
    <definedName name="시험설치" localSheetId="1">#REF!</definedName>
    <definedName name="시험설치" localSheetId="6">#REF!</definedName>
    <definedName name="시험설치">#REF!</definedName>
    <definedName name="식재" localSheetId="23">#REF!</definedName>
    <definedName name="식재">#REF!</definedName>
    <definedName name="식재공" localSheetId="23">#REF!</definedName>
    <definedName name="식재공">#REF!</definedName>
    <definedName name="식재공사97">#N/A</definedName>
    <definedName name="식재공사비" localSheetId="23">#REF!</definedName>
    <definedName name="식재공사비">#REF!</definedName>
    <definedName name="식재단가" localSheetId="16">#REF!</definedName>
    <definedName name="식재단가" localSheetId="23">#REF!</definedName>
    <definedName name="식재단가" localSheetId="25">#REF!</definedName>
    <definedName name="식재단가">#REF!</definedName>
    <definedName name="식재단가1" localSheetId="23">#REF!</definedName>
    <definedName name="식재단가1">#REF!</definedName>
    <definedName name="식재소계" localSheetId="16">#REF!</definedName>
    <definedName name="식재소계" localSheetId="23">#REF!</definedName>
    <definedName name="식재소계" localSheetId="25">#REF!</definedName>
    <definedName name="식재소계">#REF!</definedName>
    <definedName name="신성" localSheetId="16" hidden="1">{#N/A,#N/A,TRUE,"손익보고"}</definedName>
    <definedName name="신성" localSheetId="1" hidden="1">{#N/A,#N/A,TRUE,"손익보고"}</definedName>
    <definedName name="신성" localSheetId="10" hidden="1">{#N/A,#N/A,TRUE,"손익보고"}</definedName>
    <definedName name="신성" localSheetId="6" hidden="1">{#N/A,#N/A,TRUE,"손익보고"}</definedName>
    <definedName name="신성" localSheetId="25" hidden="1">{#N/A,#N/A,TRUE,"손익보고"}</definedName>
    <definedName name="신성" hidden="1">{#N/A,#N/A,TRUE,"손익보고"}</definedName>
    <definedName name="신성1">#N/A</definedName>
    <definedName name="신성2">#N/A</definedName>
    <definedName name="신성3">#N/A</definedName>
    <definedName name="신성4">#N/A</definedName>
    <definedName name="신성5">#N/A</definedName>
    <definedName name="신성6">#N/A</definedName>
    <definedName name="신성7">#N/A</definedName>
    <definedName name="신성감" localSheetId="23">#REF!</definedName>
    <definedName name="신성감">#REF!</definedName>
    <definedName name="신축이음장치" localSheetId="23">#REF!</definedName>
    <definedName name="신축이음장치">#REF!</definedName>
    <definedName name="신축이음조서2" localSheetId="23">#REF!</definedName>
    <definedName name="신축이음조서2">#REF!</definedName>
    <definedName name="신축장치" localSheetId="16">#REF!</definedName>
    <definedName name="신축장치" localSheetId="23">#REF!</definedName>
    <definedName name="신축장치" localSheetId="25">#REF!</definedName>
    <definedName name="신축장치">#REF!</definedName>
    <definedName name="신품" localSheetId="23" hidden="1">#REF!</definedName>
    <definedName name="신품" hidden="1">#REF!</definedName>
    <definedName name="신한기성">#N/A</definedName>
    <definedName name="신호등" localSheetId="16">#REF!</definedName>
    <definedName name="신호등" localSheetId="23">#REF!</definedName>
    <definedName name="신호등" localSheetId="25">#REF!</definedName>
    <definedName name="신호등">#REF!</definedName>
    <definedName name="신화" localSheetId="16" hidden="1">{#N/A,#N/A,TRUE,"960318-1";#N/A,#N/A,TRUE,"960318-2";#N/A,#N/A,TRUE,"960318-3"}</definedName>
    <definedName name="신화" localSheetId="1" hidden="1">{#N/A,#N/A,TRUE,"960318-1";#N/A,#N/A,TRUE,"960318-2";#N/A,#N/A,TRUE,"960318-3"}</definedName>
    <definedName name="신화" localSheetId="10" hidden="1">{#N/A,#N/A,TRUE,"960318-1";#N/A,#N/A,TRUE,"960318-2";#N/A,#N/A,TRUE,"960318-3"}</definedName>
    <definedName name="신화" localSheetId="25" hidden="1">{#N/A,#N/A,TRUE,"960318-1";#N/A,#N/A,TRUE,"960318-2";#N/A,#N/A,TRUE,"960318-3"}</definedName>
    <definedName name="신화" hidden="1">{#N/A,#N/A,TRUE,"960318-1";#N/A,#N/A,TRUE,"960318-2";#N/A,#N/A,TRUE,"960318-3"}</definedName>
    <definedName name="신흥1호">#N/A</definedName>
    <definedName name="신흥2호">#N/A</definedName>
    <definedName name="실경상">#N/A</definedName>
    <definedName name="실시설계1" localSheetId="16" hidden="1">{#N/A,#N/A,FALSE,"포장단가"}</definedName>
    <definedName name="실시설계1" localSheetId="1" hidden="1">{#N/A,#N/A,FALSE,"포장단가"}</definedName>
    <definedName name="실시설계1" localSheetId="10" hidden="1">{#N/A,#N/A,FALSE,"포장단가"}</definedName>
    <definedName name="실시설계1" localSheetId="6" hidden="1">{#N/A,#N/A,FALSE,"포장단가"}</definedName>
    <definedName name="실시설계1" localSheetId="25" hidden="1">{#N/A,#N/A,FALSE,"포장단가"}</definedName>
    <definedName name="실시설계1" hidden="1">{#N/A,#N/A,FALSE,"포장단가"}</definedName>
    <definedName name="실시설계2" localSheetId="16" hidden="1">{#N/A,#N/A,FALSE,"포장단가"}</definedName>
    <definedName name="실시설계2" localSheetId="1" hidden="1">{#N/A,#N/A,FALSE,"포장단가"}</definedName>
    <definedName name="실시설계2" localSheetId="10" hidden="1">{#N/A,#N/A,FALSE,"포장단가"}</definedName>
    <definedName name="실시설계2" localSheetId="6" hidden="1">{#N/A,#N/A,FALSE,"포장단가"}</definedName>
    <definedName name="실시설계2" localSheetId="25" hidden="1">{#N/A,#N/A,FALSE,"포장단가"}</definedName>
    <definedName name="실시설계2" hidden="1">{#N/A,#N/A,FALSE,"포장단가"}</definedName>
    <definedName name="실시설계용역비변경내역" localSheetId="16" hidden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1" hidden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10" hidden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6" hidden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25" hidden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hidden="1">{"'정산내역서'!$A$1:$I$35","'정산서(절.성토부)'!$A$1:$Q$17","'정산서(교량부)'!$A$1:$Q$84","'총괄표'!$A$1:$M$12","'시행현황'!$A$1:$G$12","'표지'!$A$1:$N$27","'정산서(절.성토부)'!$A$3:$Q$7"}</definedName>
    <definedName name="실업자인건비" localSheetId="23">#REF!</definedName>
    <definedName name="실업자인건비">#REF!</definedName>
    <definedName name="실적1">#N/A</definedName>
    <definedName name="실지준공년월일" localSheetId="16">#REF!</definedName>
    <definedName name="실지준공년월일" localSheetId="23">#REF!</definedName>
    <definedName name="실지준공년월일" localSheetId="25">#REF!</definedName>
    <definedName name="실지준공년월일">#REF!</definedName>
    <definedName name="실투입률" localSheetId="23">#REF!</definedName>
    <definedName name="실투입률">#REF!</definedName>
    <definedName name="실투입율" localSheetId="16">#REF!</definedName>
    <definedName name="실투입율" localSheetId="23">#REF!</definedName>
    <definedName name="실투입율" localSheetId="10">#REF!</definedName>
    <definedName name="실투입율">#REF!</definedName>
    <definedName name="실행" localSheetId="16">#REF!</definedName>
    <definedName name="실행" localSheetId="23">#REF!</definedName>
    <definedName name="실행" localSheetId="10">#REF!</definedName>
    <definedName name="실행">#REF!</definedName>
    <definedName name="실행공기" localSheetId="16">#REF!</definedName>
    <definedName name="실행공기" localSheetId="23">#REF!</definedName>
    <definedName name="실행공기" localSheetId="25">#REF!</definedName>
    <definedName name="실행공기">#REF!</definedName>
    <definedName name="실행노무할증" localSheetId="23">#REF!</definedName>
    <definedName name="실행노무할증">#REF!</definedName>
    <definedName name="실행대비">#N/A</definedName>
    <definedName name="실행대비표" localSheetId="16">'&lt;단산29-35&gt;'!실행대비표</definedName>
    <definedName name="실행대비표" localSheetId="1">갑지!실행대비표</definedName>
    <definedName name="실행대비표" localSheetId="10">'과업대상지역 현황'!실행대비표</definedName>
    <definedName name="실행대비표" localSheetId="6">내역집계표!실행대비표</definedName>
    <definedName name="실행대비표" localSheetId="25">손해배상보험!실행대비표</definedName>
    <definedName name="실행대비표">[0]!실행대비표</definedName>
    <definedName name="실행집계">#N/A</definedName>
    <definedName name="심우" localSheetId="16">#REF!</definedName>
    <definedName name="심우" localSheetId="23">#REF!</definedName>
    <definedName name="심우" localSheetId="25">#REF!</definedName>
    <definedName name="심우">#REF!</definedName>
    <definedName name="심우을" localSheetId="23">#REF!</definedName>
    <definedName name="심우을">#REF!</definedName>
    <definedName name="씹팔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 localSheetId="16" hidden="1">{#N/A,#N/A,FALSE,"조골재"}</definedName>
    <definedName name="ㅇ" localSheetId="1" hidden="1">{#N/A,#N/A,FALSE,"조골재"}</definedName>
    <definedName name="ㅇ" localSheetId="10" hidden="1">{#N/A,#N/A,FALSE,"조골재"}</definedName>
    <definedName name="ㅇ" localSheetId="25" hidden="1">{#N/A,#N/A,FALSE,"조골재"}</definedName>
    <definedName name="ㅇ" hidden="1">{#N/A,#N/A,FALSE,"조골재"}</definedName>
    <definedName name="ㅇ1" localSheetId="23">#REF!</definedName>
    <definedName name="ㅇ1">#REF!</definedName>
    <definedName name="ㅇ48" localSheetId="16">#REF!</definedName>
    <definedName name="ㅇ48" localSheetId="23">#REF!</definedName>
    <definedName name="ㅇ48" localSheetId="25">#REF!</definedName>
    <definedName name="ㅇ48">#REF!</definedName>
    <definedName name="ㅇ560" localSheetId="23">#REF!</definedName>
    <definedName name="ㅇ560">#REF!</definedName>
    <definedName name="ㅇㄱ">#N/A</definedName>
    <definedName name="ㅇㄴ">#N/A</definedName>
    <definedName name="ㅇㄴㄴㅇㅁㅇ" localSheetId="16">#REF!</definedName>
    <definedName name="ㅇㄴㄴㅇㅁㅇ" localSheetId="23">#REF!</definedName>
    <definedName name="ㅇㄴㄴㅇㅁㅇ" localSheetId="25">#REF!</definedName>
    <definedName name="ㅇㄴㄴㅇㅁㅇ">#REF!</definedName>
    <definedName name="ㅇㄴㄹ">#N/A</definedName>
    <definedName name="ㅇㄴㄹㅇㄹ" localSheetId="16">BlankMacro1</definedName>
    <definedName name="ㅇㄴㄹㅇㄹ" localSheetId="19">BlankMacro1</definedName>
    <definedName name="ㅇㄴㄹㅇㄹ" localSheetId="20">BlankMacro1</definedName>
    <definedName name="ㅇㄴㄹㅇㄹ" localSheetId="23">BlankMacro1</definedName>
    <definedName name="ㅇㄴㄹㅇㄹ" localSheetId="5">BlankMacro1</definedName>
    <definedName name="ㅇㄴㄹㅇㄹ" localSheetId="8">BlankMacro1</definedName>
    <definedName name="ㅇㄴㄹㅇㄹ" localSheetId="1">BlankMacro1</definedName>
    <definedName name="ㅇㄴㄹㅇㄹ" localSheetId="10">BlankMacro1</definedName>
    <definedName name="ㅇㄴㄹㅇㄹ" localSheetId="6">BlankMacro1</definedName>
    <definedName name="ㅇㄴㄹㅇㄹ" localSheetId="25">BlankMacro1</definedName>
    <definedName name="ㅇㄴㄹㅇㄹ" localSheetId="9">BlankMacro1</definedName>
    <definedName name="ㅇㄴㄹㅇㄹ">BlankMacro1</definedName>
    <definedName name="ㅇㄴㅁ" localSheetId="16" hidden="1">#REF!</definedName>
    <definedName name="ㅇㄴㅁ" localSheetId="23" hidden="1">#REF!</definedName>
    <definedName name="ㅇㄴㅁ" localSheetId="1" hidden="1">#REF!</definedName>
    <definedName name="ㅇㄴㅁ" hidden="1">#REF!</definedName>
    <definedName name="ㅇㄴㅁㅇ" localSheetId="16" hidden="1">{"'활동원단위'!$A$22:$G$26"}</definedName>
    <definedName name="ㅇㄴㅁㅇ" localSheetId="1" hidden="1">{"'활동원단위'!$A$22:$G$26"}</definedName>
    <definedName name="ㅇㄴㅁㅇ" localSheetId="10" hidden="1">{"'활동원단위'!$A$22:$G$26"}</definedName>
    <definedName name="ㅇㄴㅁㅇ" localSheetId="6" hidden="1">{"'활동원단위'!$A$22:$G$26"}</definedName>
    <definedName name="ㅇㄴㅁㅇ" localSheetId="25" hidden="1">{"'활동원단위'!$A$22:$G$26"}</definedName>
    <definedName name="ㅇㄴㅁㅇ" hidden="1">{"'활동원단위'!$A$22:$G$26"}</definedName>
    <definedName name="ㅇㄴㅁㅇㅁㅇ" localSheetId="23">#REF!</definedName>
    <definedName name="ㅇㄴㅁㅇㅁㅇ">#REF!</definedName>
    <definedName name="ㅇㄴㅇ" localSheetId="16" hidden="1">{"'7'!$B$15:$D$32"}</definedName>
    <definedName name="ㅇㄴㅇ" localSheetId="1" hidden="1">{"'7'!$B$15:$D$32"}</definedName>
    <definedName name="ㅇㄴㅇ" localSheetId="10" hidden="1">{"'7'!$B$15:$D$32"}</definedName>
    <definedName name="ㅇㄴㅇ" localSheetId="6" hidden="1">{"'7'!$B$15:$D$32"}</definedName>
    <definedName name="ㅇㄴㅇ" localSheetId="25" hidden="1">{"'7'!$B$15:$D$32"}</definedName>
    <definedName name="ㅇㄴㅇ" hidden="1">{"'7'!$B$15:$D$32"}</definedName>
    <definedName name="ㅇ나ㅣㅇㄹㅇ" localSheetId="16" hidden="1">{#N/A,#N/A,FALSE,"현장 NCR 분석";#N/A,#N/A,FALSE,"현장품질감사";#N/A,#N/A,FALSE,"현장품질감사"}</definedName>
    <definedName name="ㅇ나ㅣㅇㄹㅇ" localSheetId="1" hidden="1">{#N/A,#N/A,FALSE,"현장 NCR 분석";#N/A,#N/A,FALSE,"현장품질감사";#N/A,#N/A,FALSE,"현장품질감사"}</definedName>
    <definedName name="ㅇ나ㅣㅇㄹㅇ" localSheetId="10" hidden="1">{#N/A,#N/A,FALSE,"현장 NCR 분석";#N/A,#N/A,FALSE,"현장품질감사";#N/A,#N/A,FALSE,"현장품질감사"}</definedName>
    <definedName name="ㅇ나ㅣㅇㄹㅇ" localSheetId="25" hidden="1">{#N/A,#N/A,FALSE,"현장 NCR 분석";#N/A,#N/A,FALSE,"현장품질감사";#N/A,#N/A,FALSE,"현장품질감사"}</definedName>
    <definedName name="ㅇ나ㅣㅇㄹㅇ" hidden="1">{#N/A,#N/A,FALSE,"현장 NCR 분석";#N/A,#N/A,FALSE,"현장품질감사";#N/A,#N/A,FALSE,"현장품질감사"}</definedName>
    <definedName name="ㅇㄷ" localSheetId="23">#REF!</definedName>
    <definedName name="ㅇㄷ">#REF!</definedName>
    <definedName name="ㅇㄷㄷ">#N/A</definedName>
    <definedName name="ㅇㄷㄷㄱ" localSheetId="16" hidden="1">{#N/A,#N/A,FALSE,"단가표지"}</definedName>
    <definedName name="ㅇㄷㄷㄱ" localSheetId="1" hidden="1">{#N/A,#N/A,FALSE,"단가표지"}</definedName>
    <definedName name="ㅇㄷㄷㄱ" localSheetId="10" hidden="1">{#N/A,#N/A,FALSE,"단가표지"}</definedName>
    <definedName name="ㅇㄷㄷㄱ" localSheetId="25" hidden="1">{#N/A,#N/A,FALSE,"단가표지"}</definedName>
    <definedName name="ㅇㄷㄷㄱ" hidden="1">{#N/A,#N/A,FALSE,"단가표지"}</definedName>
    <definedName name="ㅇㄷㄷㄷ" localSheetId="23">#REF!</definedName>
    <definedName name="ㅇㄷㄷㄷ">#REF!</definedName>
    <definedName name="ㅇㄷㅈㅂ" localSheetId="23">#REF!</definedName>
    <definedName name="ㅇㄷㅈㅂ">#REF!</definedName>
    <definedName name="ㅇㄹ" localSheetId="16" hidden="1">#REF!</definedName>
    <definedName name="ㅇㄹ" localSheetId="23" hidden="1">#REF!</definedName>
    <definedName name="ㅇㄹ" localSheetId="1" hidden="1">#REF!</definedName>
    <definedName name="ㅇㄹ" localSheetId="10" hidden="1">#REF!</definedName>
    <definedName name="ㅇㄹ" localSheetId="25" hidden="1">#REF!</definedName>
    <definedName name="ㅇㄹ" hidden="1">#REF!</definedName>
    <definedName name="ㅇㄹㄴ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ㄹ" localSheetId="23" hidden="1">#REF!</definedName>
    <definedName name="ㅇㄹㄹ" hidden="1">#REF!</definedName>
    <definedName name="ㅇㄹㄹㄹㄹㄹ" localSheetId="23">#REF!</definedName>
    <definedName name="ㅇㄹㄹㄹㄹㄹ">#REF!</definedName>
    <definedName name="ㅇㄹㅇㄴㄹㅇㄴ" localSheetId="16" hidden="1">{#N/A,#N/A,FALSE,"부대2"}</definedName>
    <definedName name="ㅇㄹㅇㄴㄹㅇㄴ" localSheetId="1" hidden="1">{#N/A,#N/A,FALSE,"부대2"}</definedName>
    <definedName name="ㅇㄹㅇㄴㄹㅇㄴ" localSheetId="10" hidden="1">{#N/A,#N/A,FALSE,"부대2"}</definedName>
    <definedName name="ㅇㄹㅇㄴㄹㅇㄴ" localSheetId="25" hidden="1">{#N/A,#N/A,FALSE,"부대2"}</definedName>
    <definedName name="ㅇㄹㅇㄴㄹㅇㄴ" hidden="1">{#N/A,#N/A,FALSE,"부대2"}</definedName>
    <definedName name="ㅇㄹㅇㄹ" localSheetId="23" hidden="1">#REF!</definedName>
    <definedName name="ㅇㄹㅇㄹ" hidden="1">#REF!</definedName>
    <definedName name="ㅇㄹ호러ㅗ허" localSheetId="16">BlankMacro1</definedName>
    <definedName name="ㅇㄹ호러ㅗ허" localSheetId="19">BlankMacro1</definedName>
    <definedName name="ㅇㄹ호러ㅗ허" localSheetId="20">BlankMacro1</definedName>
    <definedName name="ㅇㄹ호러ㅗ허" localSheetId="23">BlankMacro1</definedName>
    <definedName name="ㅇㄹ호러ㅗ허" localSheetId="5">BlankMacro1</definedName>
    <definedName name="ㅇㄹ호러ㅗ허" localSheetId="8">BlankMacro1</definedName>
    <definedName name="ㅇㄹ호러ㅗ허" localSheetId="1">BlankMacro1</definedName>
    <definedName name="ㅇㄹ호러ㅗ허" localSheetId="10">BlankMacro1</definedName>
    <definedName name="ㅇㄹ호러ㅗ허" localSheetId="6">BlankMacro1</definedName>
    <definedName name="ㅇㄹ호러ㅗ허" localSheetId="25">BlankMacro1</definedName>
    <definedName name="ㅇㄹ호러ㅗ허" localSheetId="9">BlankMacro1</definedName>
    <definedName name="ㅇㄹ호러ㅗ허">BlankMacro1</definedName>
    <definedName name="ㅇ러알ㅇㄹㅇㄹ" localSheetId="16" hidden="1">#REF!</definedName>
    <definedName name="ㅇ러알ㅇㄹㅇㄹ" localSheetId="23" hidden="1">#REF!</definedName>
    <definedName name="ㅇ러알ㅇㄹㅇㄹ" localSheetId="25" hidden="1">#REF!</definedName>
    <definedName name="ㅇ러알ㅇㄹㅇㄹ" hidden="1">#REF!</definedName>
    <definedName name="ㅇㄻㅇㄹ" localSheetId="16">BlankMacro1</definedName>
    <definedName name="ㅇㄻㅇㄹ" localSheetId="19">BlankMacro1</definedName>
    <definedName name="ㅇㄻㅇㄹ" localSheetId="20">BlankMacro1</definedName>
    <definedName name="ㅇㄻㅇㄹ" localSheetId="23">BlankMacro1</definedName>
    <definedName name="ㅇㄻㅇㄹ" localSheetId="5">BlankMacro1</definedName>
    <definedName name="ㅇㄻㅇㄹ" localSheetId="8">BlankMacro1</definedName>
    <definedName name="ㅇㄻㅇㄹ" localSheetId="1">BlankMacro1</definedName>
    <definedName name="ㅇㄻㅇㄹ" localSheetId="10">BlankMacro1</definedName>
    <definedName name="ㅇㄻㅇㄹ" localSheetId="6">BlankMacro1</definedName>
    <definedName name="ㅇㄻㅇㄹ" localSheetId="25">BlankMacro1</definedName>
    <definedName name="ㅇㄻㅇㄹ" localSheetId="9">BlankMacro1</definedName>
    <definedName name="ㅇㄻㅇㄹ">BlankMacro1</definedName>
    <definedName name="ㅇㄻㅎㅇㄹㄴ" localSheetId="16">BlankMacro1</definedName>
    <definedName name="ㅇㄻㅎㅇㄹㄴ" localSheetId="19">BlankMacro1</definedName>
    <definedName name="ㅇㄻㅎㅇㄹㄴ" localSheetId="20">BlankMacro1</definedName>
    <definedName name="ㅇㄻㅎㅇㄹㄴ" localSheetId="23">BlankMacro1</definedName>
    <definedName name="ㅇㄻㅎㅇㄹㄴ" localSheetId="5">BlankMacro1</definedName>
    <definedName name="ㅇㄻㅎㅇㄹㄴ" localSheetId="8">BlankMacro1</definedName>
    <definedName name="ㅇㄻㅎㅇㄹㄴ" localSheetId="1">BlankMacro1</definedName>
    <definedName name="ㅇㄻㅎㅇㄹㄴ" localSheetId="10">BlankMacro1</definedName>
    <definedName name="ㅇㄻㅎㅇㄹㄴ" localSheetId="6">BlankMacro1</definedName>
    <definedName name="ㅇㄻㅎㅇㄹㄴ" localSheetId="25">BlankMacro1</definedName>
    <definedName name="ㅇㄻㅎㅇㄹㄴ" localSheetId="9">BlankMacro1</definedName>
    <definedName name="ㅇㄻㅎㅇㄹㄴ">BlankMacro1</definedName>
    <definedName name="ㅇㅀㄴ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ㅎㅇ" localSheetId="23">#REF!</definedName>
    <definedName name="ㅇㅀㅇㅎㅇ">#REF!</definedName>
    <definedName name="ㅇㅁㄴㄹㄴㅇㅅㅎㅁㄴㅇ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ㅁㄴㄹㄴㅇㅅㅎㅁㄴㅇ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ㅁㄴㄹㄴㅇㅅㅎㅁㄴㅇ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ㅁㄴㄹㄴㅇㅅㅎㅁㄴㅇ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ㅁㄴㄹㄴㅇㅅㅎㅁㄴㅇ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ㅁㄴㄹㄴㅇㅅㅎㅁㄴ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ㅁㅇㅁ" localSheetId="16" hidden="1">{#N/A,#N/A,FALSE,"현장 NCR 분석";#N/A,#N/A,FALSE,"현장품질감사";#N/A,#N/A,FALSE,"현장품질감사"}</definedName>
    <definedName name="ㅇㅁㅇㅁ" localSheetId="1" hidden="1">{#N/A,#N/A,FALSE,"현장 NCR 분석";#N/A,#N/A,FALSE,"현장품질감사";#N/A,#N/A,FALSE,"현장품질감사"}</definedName>
    <definedName name="ㅇㅁㅇㅁ" localSheetId="10" hidden="1">{#N/A,#N/A,FALSE,"현장 NCR 분석";#N/A,#N/A,FALSE,"현장품질감사";#N/A,#N/A,FALSE,"현장품질감사"}</definedName>
    <definedName name="ㅇㅁㅇㅁ" localSheetId="25" hidden="1">{#N/A,#N/A,FALSE,"현장 NCR 분석";#N/A,#N/A,FALSE,"현장품질감사";#N/A,#N/A,FALSE,"현장품질감사"}</definedName>
    <definedName name="ㅇㅁㅇㅁ" hidden="1">{#N/A,#N/A,FALSE,"현장 NCR 분석";#N/A,#N/A,FALSE,"현장품질감사";#N/A,#N/A,FALSE,"현장품질감사"}</definedName>
    <definedName name="ㅇㅁㅇㅁㅇㅁㅇ" localSheetId="23">#REF!</definedName>
    <definedName name="ㅇㅁㅇㅁㅇㅁㅇ">#REF!</definedName>
    <definedName name="ㅇ송" localSheetId="16">BlankMacro1</definedName>
    <definedName name="ㅇ송" localSheetId="19">BlankMacro1</definedName>
    <definedName name="ㅇ송" localSheetId="20">BlankMacro1</definedName>
    <definedName name="ㅇ송" localSheetId="23">BlankMacro1</definedName>
    <definedName name="ㅇ송" localSheetId="5">BlankMacro1</definedName>
    <definedName name="ㅇ송" localSheetId="8">BlankMacro1</definedName>
    <definedName name="ㅇ송" localSheetId="1">BlankMacro1</definedName>
    <definedName name="ㅇ송" localSheetId="10">BlankMacro1</definedName>
    <definedName name="ㅇ송" localSheetId="6">BlankMacro1</definedName>
    <definedName name="ㅇ송" localSheetId="25">BlankMacro1</definedName>
    <definedName name="ㅇ송" localSheetId="9">BlankMacro1</definedName>
    <definedName name="ㅇ송">BlankMacro1</definedName>
    <definedName name="ㅇㅇ" localSheetId="16" hidden="1">{#N/A,#N/A,FALSE,"중기변환"}</definedName>
    <definedName name="ㅇㅇ" localSheetId="19" hidden="1">{#N/A,#N/A,FALSE,"중기변환"}</definedName>
    <definedName name="ㅇㅇ" localSheetId="20" hidden="1">{#N/A,#N/A,FALSE,"중기변환"}</definedName>
    <definedName name="ㅇㅇ" localSheetId="1" hidden="1">{#N/A,#N/A,FALSE,"중기변환"}</definedName>
    <definedName name="ㅇㅇ" localSheetId="10" hidden="1">{#N/A,#N/A,FALSE,"중기변환"}</definedName>
    <definedName name="ㅇㅇ" localSheetId="6" hidden="1">{#N/A,#N/A,FALSE,"중기변환"}</definedName>
    <definedName name="ㅇㅇ" localSheetId="25" hidden="1">{#N/A,#N/A,FALSE,"중기변환"}</definedName>
    <definedName name="ㅇㅇ" hidden="1">{#N/A,#N/A,FALSE,"중기변환"}</definedName>
    <definedName name="ㅇㅇㄹ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ㅁㅇ" localSheetId="23">#REF!</definedName>
    <definedName name="ㅇㅇㅁㅇ">#REF!</definedName>
    <definedName name="ㅇㅇㅇ" localSheetId="23">#REF!</definedName>
    <definedName name="ㅇㅇㅇ">#REF!</definedName>
    <definedName name="ㅇㅇㅇㅇ" localSheetId="23">#REF!</definedName>
    <definedName name="ㅇㅇㅇㅇ">#REF!</definedName>
    <definedName name="ㅇㅇㅇㅇㅇㅇㅇ" localSheetId="23">#REF!</definedName>
    <definedName name="ㅇㅇㅇㅇㅇㅇㅇ">#REF!</definedName>
    <definedName name="ㅇㅇㅇㅇㅇㅇㅇㅇㅇㅇㅇㅇㅇㅇ" localSheetId="23">#REF!</definedName>
    <definedName name="ㅇㅇㅇㅇㅇㅇㅇㅇㅇㅇㅇㅇㅇㅇ">#REF!</definedName>
    <definedName name="ㅇㅇ호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어ㅗ">#N/A</definedName>
    <definedName name="ㅇㅈㄷㅇㅁㄴ" localSheetId="23">#REF!</definedName>
    <definedName name="ㅇㅈㄷㅇㅁㄴ">#REF!</definedName>
    <definedName name="ㅇㅎ" localSheetId="16" hidden="1">{#N/A,#N/A,FALSE,"부대1"}</definedName>
    <definedName name="ㅇㅎ" localSheetId="1" hidden="1">{#N/A,#N/A,FALSE,"부대1"}</definedName>
    <definedName name="ㅇㅎ" localSheetId="10" hidden="1">{#N/A,#N/A,FALSE,"부대1"}</definedName>
    <definedName name="ㅇㅎ" localSheetId="25" hidden="1">{#N/A,#N/A,FALSE,"부대1"}</definedName>
    <definedName name="ㅇㅎ" hidden="1">{#N/A,#N/A,FALSE,"부대1"}</definedName>
    <definedName name="ㅇㅎㄶ" localSheetId="23">#REF!</definedName>
    <definedName name="ㅇㅎㄶ">#REF!</definedName>
    <definedName name="아" localSheetId="16">'&lt;단산29-35&gt;'!아</definedName>
    <definedName name="아" localSheetId="1">갑지!아</definedName>
    <definedName name="아" localSheetId="10">'과업대상지역 현황'!아</definedName>
    <definedName name="아" localSheetId="6">내역집계표!아</definedName>
    <definedName name="아" localSheetId="25">손해배상보험!아</definedName>
    <definedName name="아">[0]!아</definedName>
    <definedName name="아공">#N/A</definedName>
    <definedName name="아놔">#N/A</definedName>
    <definedName name="아니다" localSheetId="16" hidden="1">{"'7'!$B$15:$D$32"}</definedName>
    <definedName name="아니다" localSheetId="1" hidden="1">{"'7'!$B$15:$D$32"}</definedName>
    <definedName name="아니다" localSheetId="10" hidden="1">{"'7'!$B$15:$D$32"}</definedName>
    <definedName name="아니다" localSheetId="6" hidden="1">{"'7'!$B$15:$D$32"}</definedName>
    <definedName name="아니다" localSheetId="25" hidden="1">{"'7'!$B$15:$D$32"}</definedName>
    <definedName name="아니다" hidden="1">{"'7'!$B$15:$D$32"}</definedName>
    <definedName name="아락" localSheetId="16" hidden="1">{"'별표'!$N$220"}</definedName>
    <definedName name="아락" localSheetId="1" hidden="1">{"'별표'!$N$220"}</definedName>
    <definedName name="아락" localSheetId="10" hidden="1">{"'별표'!$N$220"}</definedName>
    <definedName name="아락" localSheetId="25" hidden="1">{"'별표'!$N$220"}</definedName>
    <definedName name="아락" hidden="1">{"'별표'!$N$220"}</definedName>
    <definedName name="아랑러ㅏㅇㄴㄹ" localSheetId="1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1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6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25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름" localSheetId="23">#REF!</definedName>
    <definedName name="아름">#REF!</definedName>
    <definedName name="아스" localSheetId="16">#REF!</definedName>
    <definedName name="아스" localSheetId="23">#REF!</definedName>
    <definedName name="아스" localSheetId="25">#REF!</definedName>
    <definedName name="아스">#REF!</definedName>
    <definedName name="아스콘2" localSheetId="16" hidden="1">#REF!</definedName>
    <definedName name="아스콘2" localSheetId="23" hidden="1">#REF!</definedName>
    <definedName name="아스콘2" localSheetId="25" hidden="1">#REF!</definedName>
    <definedName name="아스콘2" hidden="1">#REF!</definedName>
    <definedName name="아스콘복구비" localSheetId="16">#REF!</definedName>
    <definedName name="아스콘복구비" localSheetId="23">#REF!</definedName>
    <definedName name="아스콘복구비" localSheetId="25">#REF!</definedName>
    <definedName name="아스콘복구비">#REF!</definedName>
    <definedName name="아스콘복구비5" localSheetId="16">#REF!</definedName>
    <definedName name="아스콘복구비5" localSheetId="23">#REF!</definedName>
    <definedName name="아스콘복구비5">#REF!</definedName>
    <definedName name="아스콘수량" localSheetId="16">#REF!</definedName>
    <definedName name="아스콘수량" localSheetId="23">#REF!</definedName>
    <definedName name="아스콘수량" localSheetId="25">#REF!</definedName>
    <definedName name="아스콘수량">#REF!</definedName>
    <definedName name="아스콘파괴비" localSheetId="16">#REF!</definedName>
    <definedName name="아스콘파괴비" localSheetId="23">#REF!</definedName>
    <definedName name="아스콘파괴비" localSheetId="25">#REF!</definedName>
    <definedName name="아스콘파괴비">#REF!</definedName>
    <definedName name="아스타일__공">#N/A</definedName>
    <definedName name="아스팔트" localSheetId="16">#REF!</definedName>
    <definedName name="아스팔트" localSheetId="23">#REF!</definedName>
    <definedName name="아스팔트" localSheetId="25">#REF!</definedName>
    <definedName name="아스팔트">#REF!</definedName>
    <definedName name="아스팔트3" localSheetId="16">#REF!</definedName>
    <definedName name="아스팔트3" localSheetId="23">#REF!</definedName>
    <definedName name="아스팔트3">#REF!</definedName>
    <definedName name="아스팔트3가격" localSheetId="16">#REF!</definedName>
    <definedName name="아스팔트3가격" localSheetId="23">#REF!</definedName>
    <definedName name="아스팔트3가격">#REF!</definedName>
    <definedName name="아스팔트4" localSheetId="23">#REF!</definedName>
    <definedName name="아스팔트4">#REF!</definedName>
    <definedName name="아스팔트4가격" localSheetId="23">#REF!</definedName>
    <definedName name="아스팔트4가격">#REF!</definedName>
    <definedName name="아스팔트포장단위수량" localSheetId="16">#REF!</definedName>
    <definedName name="아스팔트포장단위수량" localSheetId="23">#REF!</definedName>
    <definedName name="아스팔트포장단위수량" localSheetId="10">#REF!</definedName>
    <definedName name="아스팔트포장단위수량" localSheetId="25">#REF!</definedName>
    <definedName name="아스팔트포장단위수량">#REF!</definedName>
    <definedName name="아야" localSheetId="16">#REF!</definedName>
    <definedName name="아야" localSheetId="23">#REF!</definedName>
    <definedName name="아야" localSheetId="25">#REF!</definedName>
    <definedName name="아야">#REF!</definedName>
    <definedName name="아연도강관단가">#N/A</definedName>
    <definedName name="아연도배관단가">#N/A</definedName>
    <definedName name="아연도배관자재">#N/A</definedName>
    <definedName name="아왜나무H2.5" localSheetId="16">#REF!</definedName>
    <definedName name="아왜나무H2.5" localSheetId="23">#REF!</definedName>
    <definedName name="아왜나무H2.5" localSheetId="25">#REF!</definedName>
    <definedName name="아왜나무H2.5">#REF!</definedName>
    <definedName name="아이구" localSheetId="16" hidden="1">{#N/A,#N/A,FALSE,"조골재"}</definedName>
    <definedName name="아이구" localSheetId="1" hidden="1">{#N/A,#N/A,FALSE,"조골재"}</definedName>
    <definedName name="아이구" localSheetId="10" hidden="1">{#N/A,#N/A,FALSE,"조골재"}</definedName>
    <definedName name="아이구" localSheetId="6" hidden="1">{#N/A,#N/A,FALSE,"조골재"}</definedName>
    <definedName name="아이구" localSheetId="25" hidden="1">{#N/A,#N/A,FALSE,"조골재"}</definedName>
    <definedName name="아이구" hidden="1">{#N/A,#N/A,FALSE,"조골재"}</definedName>
    <definedName name="아티론" localSheetId="23">#REF!</definedName>
    <definedName name="아티론">#REF!</definedName>
    <definedName name="아파트급수수량" localSheetId="23">#REF!</definedName>
    <definedName name="아파트급수수량">#REF!</definedName>
    <definedName name="아파트배수수량" localSheetId="23">#REF!</definedName>
    <definedName name="아파트배수수량">#REF!</definedName>
    <definedName name="아파트소화" localSheetId="23">#REF!</definedName>
    <definedName name="아파트소화">#REF!</definedName>
    <definedName name="아파트소화수량" localSheetId="23">#REF!</definedName>
    <definedName name="아파트소화수량">#REF!</definedName>
    <definedName name="악취" localSheetId="23">#REF!</definedName>
    <definedName name="악취" localSheetId="1">#REF!</definedName>
    <definedName name="악취" localSheetId="10">#REF!</definedName>
    <definedName name="악취" localSheetId="6">#REF!</definedName>
    <definedName name="악취">#REF!</definedName>
    <definedName name="안관" localSheetId="16">#REF!</definedName>
    <definedName name="안관" localSheetId="23">#REF!</definedName>
    <definedName name="안관" localSheetId="25">#REF!</definedName>
    <definedName name="안관">#REF!</definedName>
    <definedName name="안방1호">#N/A</definedName>
    <definedName name="안방2호">#N/A</definedName>
    <definedName name="안전" localSheetId="16">#REF!</definedName>
    <definedName name="안전" localSheetId="23">#REF!</definedName>
    <definedName name="안전" localSheetId="25">#REF!</definedName>
    <definedName name="안전">#REF!</definedName>
    <definedName name="안전관리기사1급">#N/A</definedName>
    <definedName name="안전관리기사2급">#N/A</definedName>
    <definedName name="안전관리비" localSheetId="16">#REF!</definedName>
    <definedName name="안전관리비" localSheetId="23">#REF!</definedName>
    <definedName name="안전관리비" localSheetId="1">#REF!</definedName>
    <definedName name="안전관리비" localSheetId="10">#REF!</definedName>
    <definedName name="안전관리비" localSheetId="6">#REF!</definedName>
    <definedName name="안전관리비">#REF!</definedName>
    <definedName name="안전관리비기초액">#N/A</definedName>
    <definedName name="안전관리비율">#N/A</definedName>
    <definedName name="안전본봉">#N/A</definedName>
    <definedName name="안정수위">#N/A</definedName>
    <definedName name="알어러" localSheetId="16">BLCH</definedName>
    <definedName name="알어러" localSheetId="23">BLCH</definedName>
    <definedName name="알어러" localSheetId="5">BLCH</definedName>
    <definedName name="알어러" localSheetId="8">BLCH</definedName>
    <definedName name="알어러" localSheetId="1">BLCH</definedName>
    <definedName name="알어러" localSheetId="10">BLCH</definedName>
    <definedName name="알어러" localSheetId="25">BLCH</definedName>
    <definedName name="알어러" localSheetId="9">BLCH</definedName>
    <definedName name="알어러">BLCH</definedName>
    <definedName name="암거날개벽" localSheetId="16" hidden="1">#REF!</definedName>
    <definedName name="암거날개벽" localSheetId="23" hidden="1">#REF!</definedName>
    <definedName name="암거날개벽" localSheetId="25" hidden="1">#REF!</definedName>
    <definedName name="암거날개벽" hidden="1">#REF!</definedName>
    <definedName name="압_력" localSheetId="19">#REF!</definedName>
    <definedName name="압_력" localSheetId="20">#REF!</definedName>
    <definedName name="압_력" localSheetId="23">#REF!</definedName>
    <definedName name="압_력" localSheetId="1">#REF!</definedName>
    <definedName name="압_력" localSheetId="10">#REF!</definedName>
    <definedName name="압_력" localSheetId="6">#REF!</definedName>
    <definedName name="압_력">#REF!</definedName>
    <definedName name="압축강도" localSheetId="23">#REF!</definedName>
    <definedName name="압축강도">#REF!</definedName>
    <definedName name="앙" localSheetId="16" hidden="1">{#N/A,#N/A,FALSE,"견적조건";#N/A,#N/A,FALSE,"산출근거"}</definedName>
    <definedName name="앙" localSheetId="1" hidden="1">{#N/A,#N/A,FALSE,"견적조건";#N/A,#N/A,FALSE,"산출근거"}</definedName>
    <definedName name="앙" localSheetId="10" hidden="1">{#N/A,#N/A,FALSE,"견적조건";#N/A,#N/A,FALSE,"산출근거"}</definedName>
    <definedName name="앙" localSheetId="25" hidden="1">{#N/A,#N/A,FALSE,"견적조건";#N/A,#N/A,FALSE,"산출근거"}</definedName>
    <definedName name="앙" hidden="1">{#N/A,#N/A,FALSE,"견적조건";#N/A,#N/A,FALSE,"산출근거"}</definedName>
    <definedName name="앞들1호">#N/A</definedName>
    <definedName name="앞들2호">#N/A</definedName>
    <definedName name="앞장" localSheetId="16" hidden="1">{#N/A,#N/A,FALSE,"견적조건";#N/A,#N/A,FALSE,"산출근거"}</definedName>
    <definedName name="앞장" localSheetId="1" hidden="1">{#N/A,#N/A,FALSE,"견적조건";#N/A,#N/A,FALSE,"산출근거"}</definedName>
    <definedName name="앞장" localSheetId="10" hidden="1">{#N/A,#N/A,FALSE,"견적조건";#N/A,#N/A,FALSE,"산출근거"}</definedName>
    <definedName name="앞장" localSheetId="25" hidden="1">{#N/A,#N/A,FALSE,"견적조건";#N/A,#N/A,FALSE,"산출근거"}</definedName>
    <definedName name="앞장" hidden="1">{#N/A,#N/A,FALSE,"견적조건";#N/A,#N/A,FALSE,"산출근거"}</definedName>
    <definedName name="야야" localSheetId="16">#REF!</definedName>
    <definedName name="야야" localSheetId="19">#REF!</definedName>
    <definedName name="야야" localSheetId="20">#REF!</definedName>
    <definedName name="야야" localSheetId="23">#REF!</definedName>
    <definedName name="야야" localSheetId="10">#REF!</definedName>
    <definedName name="야야">#REF!</definedName>
    <definedName name="양___생___공">#N/A</definedName>
    <definedName name="양매자0403" localSheetId="23">#REF!</definedName>
    <definedName name="양매자0403">#REF!</definedName>
    <definedName name="양매자0505" localSheetId="23">#REF!</definedName>
    <definedName name="양매자0505">#REF!</definedName>
    <definedName name="양매자0606" localSheetId="23">#REF!</definedName>
    <definedName name="양매자0606">#REF!</definedName>
    <definedName name="양석" localSheetId="16">#REF!,#REF!,#REF!,#REF!,#REF!,#REF!,#REF!,#REF!,#REF!,#REF!,#REF!,#REF!,#REF!,#REF!,#REF!,#REF!,#REF!,#REF!,#REF!</definedName>
    <definedName name="양석" localSheetId="23">#REF!,#REF!,#REF!,#REF!,#REF!,#REF!,#REF!,#REF!,#REF!,#REF!,#REF!,#REF!,#REF!,#REF!,#REF!,#REF!,#REF!,#REF!,#REF!</definedName>
    <definedName name="양석" localSheetId="25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 localSheetId="16">#REF!</definedName>
    <definedName name="양석김" localSheetId="23">#REF!</definedName>
    <definedName name="양석김" localSheetId="25">#REF!</definedName>
    <definedName name="양석김">#REF!</definedName>
    <definedName name="양수량">#N/A</definedName>
    <definedName name="양식" localSheetId="19">#REF!</definedName>
    <definedName name="양식" localSheetId="20">#REF!</definedName>
    <definedName name="양식" localSheetId="23">#REF!</definedName>
    <definedName name="양식" localSheetId="1">#REF!</definedName>
    <definedName name="양식" localSheetId="10">#REF!</definedName>
    <definedName name="양식" localSheetId="6">#REF!</definedName>
    <definedName name="양식">#REF!</definedName>
    <definedName name="양재승2222222" localSheetId="16" hidden="1">#REF!</definedName>
    <definedName name="양재승2222222" localSheetId="23" hidden="1">#REF!</definedName>
    <definedName name="양재승2222222" localSheetId="25" hidden="1">#REF!</definedName>
    <definedName name="양재승2222222" hidden="1">#REF!</definedName>
    <definedName name="어플리케이션명" localSheetId="16">#REF!</definedName>
    <definedName name="어플리케이션명" localSheetId="19">#REF!</definedName>
    <definedName name="어플리케이션명" localSheetId="20">#REF!</definedName>
    <definedName name="어플리케이션명" localSheetId="23">#REF!</definedName>
    <definedName name="어플리케이션명" localSheetId="10">#REF!</definedName>
    <definedName name="어플리케이션명">#REF!</definedName>
    <definedName name="어플리케이션유형" localSheetId="23">#REF!</definedName>
    <definedName name="어플리케이션유형">#REF!</definedName>
    <definedName name="어ㅏ아" localSheetId="16">BLCH</definedName>
    <definedName name="어ㅏ아" localSheetId="23">BLCH</definedName>
    <definedName name="어ㅏ아" localSheetId="5">BLCH</definedName>
    <definedName name="어ㅏ아" localSheetId="8">BLCH</definedName>
    <definedName name="어ㅏ아" localSheetId="1">BLCH</definedName>
    <definedName name="어ㅏ아" localSheetId="10">BLCH</definedName>
    <definedName name="어ㅏ아" localSheetId="25">BLCH</definedName>
    <definedName name="어ㅏ아" localSheetId="9">BLCH</definedName>
    <definedName name="어ㅏ아">BLCH</definedName>
    <definedName name="억이상" localSheetId="16" hidden="1">{#N/A,#N/A,FALSE,"2~8번"}</definedName>
    <definedName name="억이상" localSheetId="1" hidden="1">{#N/A,#N/A,FALSE,"2~8번"}</definedName>
    <definedName name="억이상" localSheetId="10" hidden="1">{#N/A,#N/A,FALSE,"2~8번"}</definedName>
    <definedName name="억이상" localSheetId="6" hidden="1">{#N/A,#N/A,FALSE,"2~8번"}</definedName>
    <definedName name="억이상" localSheetId="25" hidden="1">{#N/A,#N/A,FALSE,"2~8번"}</definedName>
    <definedName name="억이상" hidden="1">{#N/A,#N/A,FALSE,"2~8번"}</definedName>
    <definedName name="언어보정계수" localSheetId="19">#REF!</definedName>
    <definedName name="언어보정계수" localSheetId="20">#REF!</definedName>
    <definedName name="언어보정계수" localSheetId="23">#REF!</definedName>
    <definedName name="언어보정계수" localSheetId="1">#REF!</definedName>
    <definedName name="언어보정계수" localSheetId="10">#REF!</definedName>
    <definedName name="언어보정계수" localSheetId="6">#REF!</definedName>
    <definedName name="언어보정계수">#REF!</definedName>
    <definedName name="업무배분3" localSheetId="16" hidden="1">{"'관경확장'!$A$79:$M$98","'관경확장'!$A$54:$M$78"}</definedName>
    <definedName name="업무배분3" localSheetId="1" hidden="1">{"'관경확장'!$A$79:$M$98","'관경확장'!$A$54:$M$78"}</definedName>
    <definedName name="업무배분3" localSheetId="10" hidden="1">{"'관경확장'!$A$79:$M$98","'관경확장'!$A$54:$M$78"}</definedName>
    <definedName name="업무배분3" localSheetId="6" hidden="1">{"'관경확장'!$A$79:$M$98","'관경확장'!$A$54:$M$78"}</definedName>
    <definedName name="업무배분3" localSheetId="25" hidden="1">{"'관경확장'!$A$79:$M$98","'관경확장'!$A$54:$M$78"}</definedName>
    <definedName name="업무배분3" hidden="1">{"'관경확장'!$A$79:$M$98","'관경확장'!$A$54:$M$78"}</definedName>
    <definedName name="업체" localSheetId="23" hidden="1">#REF!</definedName>
    <definedName name="업체" localSheetId="1" hidden="1">#REF!</definedName>
    <definedName name="업체" hidden="1">#REF!</definedName>
    <definedName name="업체기성">#N/A</definedName>
    <definedName name="엉" localSheetId="16" hidden="1">{#N/A,#N/A,FALSE,"부대2"}</definedName>
    <definedName name="엉" localSheetId="1" hidden="1">{#N/A,#N/A,FALSE,"부대2"}</definedName>
    <definedName name="엉" localSheetId="10" hidden="1">{#N/A,#N/A,FALSE,"부대2"}</definedName>
    <definedName name="엉" localSheetId="25" hidden="1">{#N/A,#N/A,FALSE,"부대2"}</definedName>
    <definedName name="엉" hidden="1">{#N/A,#N/A,FALSE,"부대2"}</definedName>
    <definedName name="에치원" localSheetId="23">#REF!</definedName>
    <definedName name="에치원">#REF!</definedName>
    <definedName name="여비" localSheetId="19">#REF!</definedName>
    <definedName name="여비" localSheetId="20">#REF!</definedName>
    <definedName name="여비" localSheetId="23">#REF!</definedName>
    <definedName name="여비">#REF!</definedName>
    <definedName name="여수1" localSheetId="16">BlankMacro1</definedName>
    <definedName name="여수1" localSheetId="19">BlankMacro1</definedName>
    <definedName name="여수1" localSheetId="20">BlankMacro1</definedName>
    <definedName name="여수1" localSheetId="23">BlankMacro1</definedName>
    <definedName name="여수1" localSheetId="5">BlankMacro1</definedName>
    <definedName name="여수1" localSheetId="8">BlankMacro1</definedName>
    <definedName name="여수1" localSheetId="1">BlankMacro1</definedName>
    <definedName name="여수1" localSheetId="10">BlankMacro1</definedName>
    <definedName name="여수1" localSheetId="6">BlankMacro1</definedName>
    <definedName name="여수1" localSheetId="25">BlankMacro1</definedName>
    <definedName name="여수1" localSheetId="9">BlankMacro1</definedName>
    <definedName name="여수1">BlankMacro1</definedName>
    <definedName name="여수2" localSheetId="16">BlankMacro1</definedName>
    <definedName name="여수2" localSheetId="19">BlankMacro1</definedName>
    <definedName name="여수2" localSheetId="20">BlankMacro1</definedName>
    <definedName name="여수2" localSheetId="23">BlankMacro1</definedName>
    <definedName name="여수2" localSheetId="5">BlankMacro1</definedName>
    <definedName name="여수2" localSheetId="8">BlankMacro1</definedName>
    <definedName name="여수2" localSheetId="1">BlankMacro1</definedName>
    <definedName name="여수2" localSheetId="10">BlankMacro1</definedName>
    <definedName name="여수2" localSheetId="6">BlankMacro1</definedName>
    <definedName name="여수2" localSheetId="25">BlankMacro1</definedName>
    <definedName name="여수2" localSheetId="9">BlankMacro1</definedName>
    <definedName name="여수2">BlankMacro1</definedName>
    <definedName name="여수3" localSheetId="16">BlankMacro1</definedName>
    <definedName name="여수3" localSheetId="19">BlankMacro1</definedName>
    <definedName name="여수3" localSheetId="20">BlankMacro1</definedName>
    <definedName name="여수3" localSheetId="23">BlankMacro1</definedName>
    <definedName name="여수3" localSheetId="5">BlankMacro1</definedName>
    <definedName name="여수3" localSheetId="8">BlankMacro1</definedName>
    <definedName name="여수3" localSheetId="1">BlankMacro1</definedName>
    <definedName name="여수3" localSheetId="10">BlankMacro1</definedName>
    <definedName name="여수3" localSheetId="6">BlankMacro1</definedName>
    <definedName name="여수3" localSheetId="25">BlankMacro1</definedName>
    <definedName name="여수3" localSheetId="9">BlankMacro1</definedName>
    <definedName name="여수3">BlankMacro1</definedName>
    <definedName name="여수4" localSheetId="16">BlankMacro1</definedName>
    <definedName name="여수4" localSheetId="19">BlankMacro1</definedName>
    <definedName name="여수4" localSheetId="20">BlankMacro1</definedName>
    <definedName name="여수4" localSheetId="23">BlankMacro1</definedName>
    <definedName name="여수4" localSheetId="5">BlankMacro1</definedName>
    <definedName name="여수4" localSheetId="8">BlankMacro1</definedName>
    <definedName name="여수4" localSheetId="1">BlankMacro1</definedName>
    <definedName name="여수4" localSheetId="10">BlankMacro1</definedName>
    <definedName name="여수4" localSheetId="6">BlankMacro1</definedName>
    <definedName name="여수4" localSheetId="25">BlankMacro1</definedName>
    <definedName name="여수4" localSheetId="9">BlankMacro1</definedName>
    <definedName name="여수4">BlankMacro1</definedName>
    <definedName name="여수6" localSheetId="16">BlankMacro1</definedName>
    <definedName name="여수6" localSheetId="19">BlankMacro1</definedName>
    <definedName name="여수6" localSheetId="20">BlankMacro1</definedName>
    <definedName name="여수6" localSheetId="23">BlankMacro1</definedName>
    <definedName name="여수6" localSheetId="5">BlankMacro1</definedName>
    <definedName name="여수6" localSheetId="8">BlankMacro1</definedName>
    <definedName name="여수6" localSheetId="1">BlankMacro1</definedName>
    <definedName name="여수6" localSheetId="10">BlankMacro1</definedName>
    <definedName name="여수6" localSheetId="6">BlankMacro1</definedName>
    <definedName name="여수6" localSheetId="25">BlankMacro1</definedName>
    <definedName name="여수6" localSheetId="9">BlankMacro1</definedName>
    <definedName name="여수6">BlankMacro1</definedName>
    <definedName name="여수7" localSheetId="16">BlankMacro1</definedName>
    <definedName name="여수7" localSheetId="19">BlankMacro1</definedName>
    <definedName name="여수7" localSheetId="20">BlankMacro1</definedName>
    <definedName name="여수7" localSheetId="23">BlankMacro1</definedName>
    <definedName name="여수7" localSheetId="5">BlankMacro1</definedName>
    <definedName name="여수7" localSheetId="8">BlankMacro1</definedName>
    <definedName name="여수7" localSheetId="1">BlankMacro1</definedName>
    <definedName name="여수7" localSheetId="10">BlankMacro1</definedName>
    <definedName name="여수7" localSheetId="6">BlankMacro1</definedName>
    <definedName name="여수7" localSheetId="25">BlankMacro1</definedName>
    <definedName name="여수7" localSheetId="9">BlankMacro1</definedName>
    <definedName name="여수7">BlankMacro1</definedName>
    <definedName name="여수산2" localSheetId="16">BlankMacro1</definedName>
    <definedName name="여수산2" localSheetId="19">BlankMacro1</definedName>
    <definedName name="여수산2" localSheetId="20">BlankMacro1</definedName>
    <definedName name="여수산2" localSheetId="23">BlankMacro1</definedName>
    <definedName name="여수산2" localSheetId="5">BlankMacro1</definedName>
    <definedName name="여수산2" localSheetId="8">BlankMacro1</definedName>
    <definedName name="여수산2" localSheetId="1">BlankMacro1</definedName>
    <definedName name="여수산2" localSheetId="10">BlankMacro1</definedName>
    <definedName name="여수산2" localSheetId="6">BlankMacro1</definedName>
    <definedName name="여수산2" localSheetId="25">BlankMacro1</definedName>
    <definedName name="여수산2" localSheetId="9">BlankMacro1</definedName>
    <definedName name="여수산2">BlankMacro1</definedName>
    <definedName name="여수산출2" localSheetId="16">BlankMacro1</definedName>
    <definedName name="여수산출2" localSheetId="19">BlankMacro1</definedName>
    <definedName name="여수산출2" localSheetId="20">BlankMacro1</definedName>
    <definedName name="여수산출2" localSheetId="23">BlankMacro1</definedName>
    <definedName name="여수산출2" localSheetId="5">BlankMacro1</definedName>
    <definedName name="여수산출2" localSheetId="8">BlankMacro1</definedName>
    <definedName name="여수산출2" localSheetId="1">BlankMacro1</definedName>
    <definedName name="여수산출2" localSheetId="10">BlankMacro1</definedName>
    <definedName name="여수산출2" localSheetId="6">BlankMacro1</definedName>
    <definedName name="여수산출2" localSheetId="25">BlankMacro1</definedName>
    <definedName name="여수산출2" localSheetId="9">BlankMacro1</definedName>
    <definedName name="여수산출2">BlankMacro1</definedName>
    <definedName name="여수원가" localSheetId="16">BlankMacro1</definedName>
    <definedName name="여수원가" localSheetId="19">BlankMacro1</definedName>
    <definedName name="여수원가" localSheetId="20">BlankMacro1</definedName>
    <definedName name="여수원가" localSheetId="23">BlankMacro1</definedName>
    <definedName name="여수원가" localSheetId="5">BlankMacro1</definedName>
    <definedName name="여수원가" localSheetId="8">BlankMacro1</definedName>
    <definedName name="여수원가" localSheetId="1">BlankMacro1</definedName>
    <definedName name="여수원가" localSheetId="10">BlankMacro1</definedName>
    <definedName name="여수원가" localSheetId="6">BlankMacro1</definedName>
    <definedName name="여수원가" localSheetId="25">BlankMacro1</definedName>
    <definedName name="여수원가" localSheetId="9">BlankMacro1</definedName>
    <definedName name="여수원가">BlankMacro1</definedName>
    <definedName name="여수원가계산서" localSheetId="16">BlankMacro1</definedName>
    <definedName name="여수원가계산서" localSheetId="19">BlankMacro1</definedName>
    <definedName name="여수원가계산서" localSheetId="20">BlankMacro1</definedName>
    <definedName name="여수원가계산서" localSheetId="23">BlankMacro1</definedName>
    <definedName name="여수원가계산서" localSheetId="5">BlankMacro1</definedName>
    <definedName name="여수원가계산서" localSheetId="8">BlankMacro1</definedName>
    <definedName name="여수원가계산서" localSheetId="1">BlankMacro1</definedName>
    <definedName name="여수원가계산서" localSheetId="10">BlankMacro1</definedName>
    <definedName name="여수원가계산서" localSheetId="6">BlankMacro1</definedName>
    <definedName name="여수원가계산서" localSheetId="25">BlankMacro1</definedName>
    <definedName name="여수원가계산서" localSheetId="9">BlankMacro1</definedName>
    <definedName name="여수원가계산서">BlankMacro1</definedName>
    <definedName name="여유폭" localSheetId="16">#REF!</definedName>
    <definedName name="여유폭" localSheetId="23">#REF!</definedName>
    <definedName name="여유폭" localSheetId="25">#REF!</definedName>
    <definedName name="여유폭">#REF!</definedName>
    <definedName name="여ㅓㅛㅓ">#N/A</definedName>
    <definedName name="연___돌___공">#N/A</definedName>
    <definedName name="연도노무" localSheetId="16">#REF!</definedName>
    <definedName name="연도노무" localSheetId="23">#REF!</definedName>
    <definedName name="연도노무" localSheetId="25">#REF!</definedName>
    <definedName name="연도노무">#REF!</definedName>
    <definedName name="연도자재" localSheetId="23">#REF!</definedName>
    <definedName name="연도자재">#REF!</definedName>
    <definedName name="연마공" localSheetId="23">#REF!</definedName>
    <definedName name="연마공" localSheetId="10">#REF!</definedName>
    <definedName name="연마공">#REF!</definedName>
    <definedName name="연마공001" localSheetId="16">#REF!</definedName>
    <definedName name="연마공001" localSheetId="23">#REF!</definedName>
    <definedName name="연마공001" localSheetId="25">#REF!</definedName>
    <definedName name="연마공001">#REF!</definedName>
    <definedName name="연마공002" localSheetId="23">#REF!</definedName>
    <definedName name="연마공002">#REF!</definedName>
    <definedName name="연마공011" localSheetId="23">#REF!</definedName>
    <definedName name="연마공011">#REF!</definedName>
    <definedName name="연마공982" localSheetId="23">#REF!</definedName>
    <definedName name="연마공982">#REF!</definedName>
    <definedName name="연마공991" localSheetId="23">#REF!</definedName>
    <definedName name="연마공991">#REF!</definedName>
    <definedName name="연마공992" localSheetId="23">#REF!</definedName>
    <definedName name="연마공992">#REF!</definedName>
    <definedName name="연속" localSheetId="23">#REF!</definedName>
    <definedName name="연속">#REF!</definedName>
    <definedName name="연속3M" localSheetId="23">#REF!</definedName>
    <definedName name="연속3M">#REF!</definedName>
    <definedName name="연속3Mu" localSheetId="23">#REF!</definedName>
    <definedName name="연속3Mu">#REF!</definedName>
    <definedName name="연습" localSheetId="23" hidden="1">#REF!</definedName>
    <definedName name="연습" hidden="1">#REF!</definedName>
    <definedName name="연습2" localSheetId="23" hidden="1">#REF!</definedName>
    <definedName name="연습2" hidden="1">#REF!</definedName>
    <definedName name="연습3" localSheetId="23">#REF!</definedName>
    <definedName name="연습3">#REF!</definedName>
    <definedName name="연암" localSheetId="16">#REF!</definedName>
    <definedName name="연암" localSheetId="23">#REF!</definedName>
    <definedName name="연암" localSheetId="25">#REF!</definedName>
    <definedName name="연암">#REF!</definedName>
    <definedName name="연장" localSheetId="19">#REF!</definedName>
    <definedName name="연장" localSheetId="20">#REF!</definedName>
    <definedName name="연장" localSheetId="23">#REF!</definedName>
    <definedName name="연장" localSheetId="1">#REF!</definedName>
    <definedName name="연장" localSheetId="10">#REF!</definedName>
    <definedName name="연장" localSheetId="6">#REF!</definedName>
    <definedName name="연장">#REF!</definedName>
    <definedName name="염색기술3" localSheetId="16" hidden="1">{#N/A,#N/A,TRUE,"손익보고"}</definedName>
    <definedName name="염색기술3" localSheetId="1" hidden="1">{#N/A,#N/A,TRUE,"손익보고"}</definedName>
    <definedName name="염색기술3" localSheetId="10" hidden="1">{#N/A,#N/A,TRUE,"손익보고"}</definedName>
    <definedName name="염색기술3" localSheetId="6" hidden="1">{#N/A,#N/A,TRUE,"손익보고"}</definedName>
    <definedName name="염색기술3" localSheetId="25" hidden="1">{#N/A,#N/A,TRUE,"손익보고"}</definedName>
    <definedName name="염색기술3" hidden="1">{#N/A,#N/A,TRUE,"손익보고"}</definedName>
    <definedName name="영_림__기_사">#N/A</definedName>
    <definedName name="영산홍" localSheetId="23">#REF!</definedName>
    <definedName name="영산홍">#REF!</definedName>
    <definedName name="영산홍H0.3" localSheetId="23">#REF!</definedName>
    <definedName name="영산홍H0.3">#REF!</definedName>
    <definedName name="영상" localSheetId="16" hidden="1">{#N/A,#N/A,TRUE,"960318-1";#N/A,#N/A,TRUE,"960318-2";#N/A,#N/A,TRUE,"960318-3"}</definedName>
    <definedName name="영상" localSheetId="1" hidden="1">{#N/A,#N/A,TRUE,"960318-1";#N/A,#N/A,TRUE,"960318-2";#N/A,#N/A,TRUE,"960318-3"}</definedName>
    <definedName name="영상" localSheetId="10" hidden="1">{#N/A,#N/A,TRUE,"960318-1";#N/A,#N/A,TRUE,"960318-2";#N/A,#N/A,TRUE,"960318-3"}</definedName>
    <definedName name="영상" localSheetId="25" hidden="1">{#N/A,#N/A,TRUE,"960318-1";#N/A,#N/A,TRUE,"960318-2";#N/A,#N/A,TRUE,"960318-3"}</definedName>
    <definedName name="영상" hidden="1">{#N/A,#N/A,TRUE,"960318-1";#N/A,#N/A,TRUE,"960318-2";#N/A,#N/A,TRUE,"960318-3"}</definedName>
    <definedName name="영상1" localSheetId="16" hidden="1">{#N/A,#N/A,TRUE,"960318-1";#N/A,#N/A,TRUE,"960318-2";#N/A,#N/A,TRUE,"960318-3"}</definedName>
    <definedName name="영상1" localSheetId="1" hidden="1">{#N/A,#N/A,TRUE,"960318-1";#N/A,#N/A,TRUE,"960318-2";#N/A,#N/A,TRUE,"960318-3"}</definedName>
    <definedName name="영상1" localSheetId="10" hidden="1">{#N/A,#N/A,TRUE,"960318-1";#N/A,#N/A,TRUE,"960318-2";#N/A,#N/A,TRUE,"960318-3"}</definedName>
    <definedName name="영상1" localSheetId="25" hidden="1">{#N/A,#N/A,TRUE,"960318-1";#N/A,#N/A,TRUE,"960318-2";#N/A,#N/A,TRUE,"960318-3"}</definedName>
    <definedName name="영상1" hidden="1">{#N/A,#N/A,TRUE,"960318-1";#N/A,#N/A,TRUE,"960318-2";#N/A,#N/A,TRUE,"960318-3"}</definedName>
    <definedName name="영시스템" localSheetId="23" hidden="1">#REF!</definedName>
    <definedName name="영시스템" hidden="1">#REF!</definedName>
    <definedName name="영주우회도로">#N/A</definedName>
    <definedName name="예비비수">#N/A</definedName>
    <definedName name="예비비평">#N/A</definedName>
    <definedName name="예산" localSheetId="16" hidden="1">{#N/A,#N/A,TRUE,"손익보고"}</definedName>
    <definedName name="예산" localSheetId="1" hidden="1">{#N/A,#N/A,TRUE,"손익보고"}</definedName>
    <definedName name="예산" localSheetId="10" hidden="1">{#N/A,#N/A,TRUE,"손익보고"}</definedName>
    <definedName name="예산" localSheetId="6" hidden="1">{#N/A,#N/A,TRUE,"손익보고"}</definedName>
    <definedName name="예산" localSheetId="25" hidden="1">{#N/A,#N/A,TRUE,"손익보고"}</definedName>
    <definedName name="예산" hidden="1">{#N/A,#N/A,TRUE,"손익보고"}</definedName>
    <definedName name="예정" localSheetId="23">#REF!</definedName>
    <definedName name="예정">#REF!</definedName>
    <definedName name="오" localSheetId="23" hidden="1">#REF!</definedName>
    <definedName name="오" localSheetId="1" hidden="1">#REF!</definedName>
    <definedName name="오" hidden="1">#REF!</definedName>
    <definedName name="오00" localSheetId="19">#REF!</definedName>
    <definedName name="오00" localSheetId="20">#REF!</definedName>
    <definedName name="오00" localSheetId="23">#REF!</definedName>
    <definedName name="오00" localSheetId="1">#REF!</definedName>
    <definedName name="오00" localSheetId="10">#REF!</definedName>
    <definedName name="오00" localSheetId="6">#REF!</definedName>
    <definedName name="오00">#REF!</definedName>
    <definedName name="오01" localSheetId="19">#REF!</definedName>
    <definedName name="오01" localSheetId="20">#REF!</definedName>
    <definedName name="오01" localSheetId="23">#REF!</definedName>
    <definedName name="오01" localSheetId="1">#REF!</definedName>
    <definedName name="오01" localSheetId="10">#REF!</definedName>
    <definedName name="오01" localSheetId="6">#REF!</definedName>
    <definedName name="오01">#REF!</definedName>
    <definedName name="오02" localSheetId="23">#REF!</definedName>
    <definedName name="오02" localSheetId="1">#REF!</definedName>
    <definedName name="오02" localSheetId="6">#REF!</definedName>
    <definedName name="오02">#REF!</definedName>
    <definedName name="오03" localSheetId="23">#REF!</definedName>
    <definedName name="오03" localSheetId="1">#REF!</definedName>
    <definedName name="오03" localSheetId="6">#REF!</definedName>
    <definedName name="오03">#REF!</definedName>
    <definedName name="오04" localSheetId="23">#REF!</definedName>
    <definedName name="오04" localSheetId="1">#REF!</definedName>
    <definedName name="오04" localSheetId="6">#REF!</definedName>
    <definedName name="오04">#REF!</definedName>
    <definedName name="오97" localSheetId="23">#REF!</definedName>
    <definedName name="오97" localSheetId="1">#REF!</definedName>
    <definedName name="오97" localSheetId="6">#REF!</definedName>
    <definedName name="오97">#REF!</definedName>
    <definedName name="오98" localSheetId="23">#REF!</definedName>
    <definedName name="오98" localSheetId="1">#REF!</definedName>
    <definedName name="오98" localSheetId="6">#REF!</definedName>
    <definedName name="오98">#REF!</definedName>
    <definedName name="오99" localSheetId="23">#REF!</definedName>
    <definedName name="오99" localSheetId="1">#REF!</definedName>
    <definedName name="오99" localSheetId="6">#REF!</definedName>
    <definedName name="오99">#REF!</definedName>
    <definedName name="오수1호맨홀" localSheetId="23">#REF!</definedName>
    <definedName name="오수1호맨홀">#REF!</definedName>
    <definedName name="오수공" localSheetId="16">#REF!</definedName>
    <definedName name="오수공" localSheetId="23">#REF!</definedName>
    <definedName name="오수공" localSheetId="25">#REF!</definedName>
    <definedName name="오수공">#REF!</definedName>
    <definedName name="오수공수량" localSheetId="23">#REF!</definedName>
    <definedName name="오수공수량">#REF!</definedName>
    <definedName name="오수공수량집계표" localSheetId="23">#REF!</definedName>
    <definedName name="오수공수량집계표">#REF!</definedName>
    <definedName name="오수관단위수량" localSheetId="16">#REF!</definedName>
    <definedName name="오수관단위수량" localSheetId="23">#REF!</definedName>
    <definedName name="오수관단위수량" localSheetId="25">#REF!</definedName>
    <definedName name="오수관단위수량">#REF!</definedName>
    <definedName name="오수관로높이" localSheetId="16">#REF!</definedName>
    <definedName name="오수관로높이" localSheetId="23">#REF!</definedName>
    <definedName name="오수관로높이">#REF!</definedName>
    <definedName name="오수맨홀높이" localSheetId="23">#REF!</definedName>
    <definedName name="오수맨홀높이">#REF!</definedName>
    <definedName name="오옹벽" localSheetId="16">#REF!</definedName>
    <definedName name="오옹벽" localSheetId="23">#REF!</definedName>
    <definedName name="오옹벽" localSheetId="25">#REF!</definedName>
    <definedName name="오옹벽">#REF!</definedName>
    <definedName name="오주1호">#N/A</definedName>
    <definedName name="오주2호">#N/A</definedName>
    <definedName name="오주3호">#N/A</definedName>
    <definedName name="오주4호">#N/A</definedName>
    <definedName name="오케이">#N/A</definedName>
    <definedName name="옥계1교" localSheetId="16">#REF!</definedName>
    <definedName name="옥계1교" localSheetId="23">#REF!</definedName>
    <definedName name="옥계1교" localSheetId="25">#REF!</definedName>
    <definedName name="옥계1교">#REF!</definedName>
    <definedName name="옥향H0.5" localSheetId="16">#REF!</definedName>
    <definedName name="옥향H0.5" localSheetId="23">#REF!</definedName>
    <definedName name="옥향H0.5" localSheetId="25">#REF!</definedName>
    <definedName name="옥향H0.5">#REF!</definedName>
    <definedName name="온___돌___공">#N/A</definedName>
    <definedName name="온_도" localSheetId="23">#REF!</definedName>
    <definedName name="온_도" localSheetId="1">#REF!</definedName>
    <definedName name="온_도" localSheetId="10">#REF!</definedName>
    <definedName name="온_도" localSheetId="6">#REF!</definedName>
    <definedName name="온_도">#REF!</definedName>
    <definedName name="온도" localSheetId="23">#REF!</definedName>
    <definedName name="온도">#REF!</definedName>
    <definedName name="옹" localSheetId="23">#REF!</definedName>
    <definedName name="옹">#REF!</definedName>
    <definedName name="옹1.85" localSheetId="16" hidden="1">{#N/A,#N/A,FALSE,"포장단가"}</definedName>
    <definedName name="옹1.85" localSheetId="1" hidden="1">{#N/A,#N/A,FALSE,"포장단가"}</definedName>
    <definedName name="옹1.85" localSheetId="10" hidden="1">{#N/A,#N/A,FALSE,"포장단가"}</definedName>
    <definedName name="옹1.85" localSheetId="6" hidden="1">{#N/A,#N/A,FALSE,"포장단가"}</definedName>
    <definedName name="옹1.85" localSheetId="25" hidden="1">{#N/A,#N/A,FALSE,"포장단가"}</definedName>
    <definedName name="옹1.85" hidden="1">{#N/A,#N/A,FALSE,"포장단가"}</definedName>
    <definedName name="옹2되" localSheetId="23">#REF!</definedName>
    <definedName name="옹2되">#REF!</definedName>
    <definedName name="옹2부" localSheetId="23">#REF!</definedName>
    <definedName name="옹2부">#REF!</definedName>
    <definedName name="옹2블캡" localSheetId="23">#REF!</definedName>
    <definedName name="옹2블캡">#REF!</definedName>
    <definedName name="옹2블표" localSheetId="23">#REF!</definedName>
    <definedName name="옹2블표">#REF!</definedName>
    <definedName name="옹2상" localSheetId="23">#REF!</definedName>
    <definedName name="옹2상">#REF!</definedName>
    <definedName name="옹2속" localSheetId="23">#REF!</definedName>
    <definedName name="옹2속">#REF!</definedName>
    <definedName name="옹2잔" localSheetId="23">#REF!</definedName>
    <definedName name="옹2잔">#REF!</definedName>
    <definedName name="옹2잡" localSheetId="23">#REF!</definedName>
    <definedName name="옹2잡">#REF!</definedName>
    <definedName name="옹2지1" localSheetId="23">#REF!</definedName>
    <definedName name="옹2지1">#REF!</definedName>
    <definedName name="옹2지2" localSheetId="23">#REF!</definedName>
    <definedName name="옹2지2">#REF!</definedName>
    <definedName name="옹2지3" localSheetId="23">#REF!</definedName>
    <definedName name="옹2지3">#REF!</definedName>
    <definedName name="옹2터" localSheetId="23">#REF!</definedName>
    <definedName name="옹2터">#REF!</definedName>
    <definedName name="옹2합" localSheetId="23">#REF!</definedName>
    <definedName name="옹2합">#REF!</definedName>
    <definedName name="옹되" localSheetId="23">#REF!</definedName>
    <definedName name="옹되">#REF!</definedName>
    <definedName name="옹벽" localSheetId="23">#REF!</definedName>
    <definedName name="옹벽">#REF!</definedName>
    <definedName name="옹벽공" localSheetId="23">#REF!</definedName>
    <definedName name="옹벽공">#REF!</definedName>
    <definedName name="옹벽공집계표" localSheetId="23">#REF!</definedName>
    <definedName name="옹벽공집계표">#REF!</definedName>
    <definedName name="옹벽단위" localSheetId="23">#REF!</definedName>
    <definedName name="옹벽단위">#REF!</definedName>
    <definedName name="옹벽수량집계표총괄" localSheetId="16" hidden="1">{#N/A,#N/A,FALSE,"혼합골재"}</definedName>
    <definedName name="옹벽수량집계표총괄" localSheetId="1" hidden="1">{#N/A,#N/A,FALSE,"혼합골재"}</definedName>
    <definedName name="옹벽수량집계표총괄" localSheetId="10" hidden="1">{#N/A,#N/A,FALSE,"혼합골재"}</definedName>
    <definedName name="옹벽수량집계표총괄" localSheetId="6" hidden="1">{#N/A,#N/A,FALSE,"혼합골재"}</definedName>
    <definedName name="옹벽수량집계표총괄" localSheetId="25" hidden="1">{#N/A,#N/A,FALSE,"혼합골재"}</definedName>
    <definedName name="옹벽수량집계표총괄" hidden="1">{#N/A,#N/A,FALSE,"혼합골재"}</definedName>
    <definedName name="옹벽형측구1" localSheetId="23">#REF!</definedName>
    <definedName name="옹벽형측구1">#REF!</definedName>
    <definedName name="옹벽형측구2" localSheetId="23">#REF!</definedName>
    <definedName name="옹벽형측구2">#REF!</definedName>
    <definedName name="옹부" localSheetId="16">#REF!</definedName>
    <definedName name="옹부" localSheetId="23">#REF!</definedName>
    <definedName name="옹부" localSheetId="25">#REF!</definedName>
    <definedName name="옹부">#REF!</definedName>
    <definedName name="옹블캡" localSheetId="23">#REF!</definedName>
    <definedName name="옹블캡">#REF!</definedName>
    <definedName name="옹블표" localSheetId="23">#REF!</definedName>
    <definedName name="옹블표">#REF!</definedName>
    <definedName name="옹상" localSheetId="23">#REF!</definedName>
    <definedName name="옹상">#REF!</definedName>
    <definedName name="옹속" localSheetId="23">#REF!</definedName>
    <definedName name="옹속">#REF!</definedName>
    <definedName name="옹잔" localSheetId="23">#REF!</definedName>
    <definedName name="옹잔">#REF!</definedName>
    <definedName name="옹잡" localSheetId="23">#REF!</definedName>
    <definedName name="옹잡">#REF!</definedName>
    <definedName name="옹지1" localSheetId="23">#REF!</definedName>
    <definedName name="옹지1">#REF!</definedName>
    <definedName name="옹지2" localSheetId="23">#REF!</definedName>
    <definedName name="옹지2">#REF!</definedName>
    <definedName name="옹지3" localSheetId="23">#REF!</definedName>
    <definedName name="옹지3">#REF!</definedName>
    <definedName name="옹터" localSheetId="23">#REF!</definedName>
    <definedName name="옹터">#REF!</definedName>
    <definedName name="옹합" localSheetId="23">#REF!</definedName>
    <definedName name="옹합">#REF!</definedName>
    <definedName name="와우" localSheetId="23">#REF!</definedName>
    <definedName name="와우">#REF!</definedName>
    <definedName name="와우리도면" localSheetId="23">#REF!</definedName>
    <definedName name="와우리도면">#REF!</definedName>
    <definedName name="완주군" localSheetId="16" hidden="1">{"'도면'!$G$62:$H$63","'도면'!$G$62:$H$63"}</definedName>
    <definedName name="완주군" localSheetId="1" hidden="1">{"'도면'!$G$62:$H$63","'도면'!$G$62:$H$63"}</definedName>
    <definedName name="완주군" localSheetId="10" hidden="1">{"'도면'!$G$62:$H$63","'도면'!$G$62:$H$63"}</definedName>
    <definedName name="완주군" localSheetId="6" hidden="1">{"'도면'!$G$62:$H$63","'도면'!$G$62:$H$63"}</definedName>
    <definedName name="완주군" localSheetId="25" hidden="1">{"'도면'!$G$62:$H$63","'도면'!$G$62:$H$63"}</definedName>
    <definedName name="완주군" hidden="1">{"'도면'!$G$62:$H$63","'도면'!$G$62:$H$63"}</definedName>
    <definedName name="왕벚나무" localSheetId="23">#REF!</definedName>
    <definedName name="왕벚나무">#REF!</definedName>
    <definedName name="왕벚나무H4.5" localSheetId="23">#REF!</definedName>
    <definedName name="왕벚나무H4.5">#REF!</definedName>
    <definedName name="왕암내역">#N/A</definedName>
    <definedName name="왜성도라지" localSheetId="23">#REF!</definedName>
    <definedName name="왜성도라지">#REF!</definedName>
    <definedName name="외각벽체수" localSheetId="23">#REF!</definedName>
    <definedName name="외각벽체수">#REF!</definedName>
    <definedName name="외경높이" localSheetId="23">#REF!</definedName>
    <definedName name="외경높이">#REF!</definedName>
    <definedName name="외경폭" localSheetId="23">#REF!</definedName>
    <definedName name="외경폭">#REF!</definedName>
    <definedName name="외벽두께" localSheetId="23">#REF!</definedName>
    <definedName name="외벽두께">#REF!</definedName>
    <definedName name="요" localSheetId="16" hidden="1">{"'7'!$B$15:$D$32"}</definedName>
    <definedName name="요" localSheetId="1" hidden="1">{"'7'!$B$15:$D$32"}</definedName>
    <definedName name="요" localSheetId="10" hidden="1">{"'7'!$B$15:$D$32"}</definedName>
    <definedName name="요" localSheetId="6" hidden="1">{"'7'!$B$15:$D$32"}</definedName>
    <definedName name="요" localSheetId="25" hidden="1">{"'7'!$B$15:$D$32"}</definedName>
    <definedName name="요" hidden="1">{"'7'!$B$15:$D$32"}</definedName>
    <definedName name="요동1호">#N/A</definedName>
    <definedName name="요동2호">#N/A</definedName>
    <definedName name="요마" localSheetId="16" hidden="1">{"'7'!$B$15:$D$32"}</definedName>
    <definedName name="요마" localSheetId="1" hidden="1">{"'7'!$B$15:$D$32"}</definedName>
    <definedName name="요마" localSheetId="10" hidden="1">{"'7'!$B$15:$D$32"}</definedName>
    <definedName name="요마" localSheetId="6" hidden="1">{"'7'!$B$15:$D$32"}</definedName>
    <definedName name="요마" localSheetId="25" hidden="1">{"'7'!$B$15:$D$32"}</definedName>
    <definedName name="요마" hidden="1">{"'7'!$B$15:$D$32"}</definedName>
    <definedName name="요약" localSheetId="23">#REF!</definedName>
    <definedName name="요약">#REF!</definedName>
    <definedName name="요약1" localSheetId="16" hidden="1">{"'7'!$B$15:$D$32"}</definedName>
    <definedName name="요약1" localSheetId="1" hidden="1">{"'7'!$B$15:$D$32"}</definedName>
    <definedName name="요약1" localSheetId="10" hidden="1">{"'7'!$B$15:$D$32"}</definedName>
    <definedName name="요약1" localSheetId="6" hidden="1">{"'7'!$B$15:$D$32"}</definedName>
    <definedName name="요약1" localSheetId="25" hidden="1">{"'7'!$B$15:$D$32"}</definedName>
    <definedName name="요약1" hidden="1">{"'7'!$B$15:$D$32"}</definedName>
    <definedName name="요약2" localSheetId="16" hidden="1">{"'7'!$B$15:$D$32"}</definedName>
    <definedName name="요약2" localSheetId="1" hidden="1">{"'7'!$B$15:$D$32"}</definedName>
    <definedName name="요약2" localSheetId="10" hidden="1">{"'7'!$B$15:$D$32"}</definedName>
    <definedName name="요약2" localSheetId="6" hidden="1">{"'7'!$B$15:$D$32"}</definedName>
    <definedName name="요약2" localSheetId="25" hidden="1">{"'7'!$B$15:$D$32"}</definedName>
    <definedName name="요약2" hidden="1">{"'7'!$B$15:$D$32"}</definedName>
    <definedName name="요약문" localSheetId="23">#REF!</definedName>
    <definedName name="요약문">#REF!</definedName>
    <definedName name="요율">#N/A</definedName>
    <definedName name="요율인쇄">#N/A</definedName>
    <definedName name="요지" localSheetId="23" hidden="1">#REF!</definedName>
    <definedName name="요지" hidden="1">#REF!</definedName>
    <definedName name="용" localSheetId="16" hidden="1">{#N/A,#N/A,FALSE,"구조1"}</definedName>
    <definedName name="용" localSheetId="1" hidden="1">{#N/A,#N/A,FALSE,"구조1"}</definedName>
    <definedName name="용" localSheetId="10" hidden="1">{#N/A,#N/A,FALSE,"구조1"}</definedName>
    <definedName name="용" localSheetId="25" hidden="1">{#N/A,#N/A,FALSE,"구조1"}</definedName>
    <definedName name="용" hidden="1">{#N/A,#N/A,FALSE,"구조1"}</definedName>
    <definedName name="용도">"Rectangle 1"</definedName>
    <definedName name="용량">#N/A</definedName>
    <definedName name="용역" localSheetId="16" hidden="1">{"'7'!$B$15:$D$32"}</definedName>
    <definedName name="용역" localSheetId="1" hidden="1">{"'7'!$B$15:$D$32"}</definedName>
    <definedName name="용역" localSheetId="10" hidden="1">{"'7'!$B$15:$D$32"}</definedName>
    <definedName name="용역" localSheetId="6" hidden="1">{"'7'!$B$15:$D$32"}</definedName>
    <definedName name="용역" localSheetId="25" hidden="1">{"'7'!$B$15:$D$32"}</definedName>
    <definedName name="용역" hidden="1">{"'7'!$B$15:$D$32"}</definedName>
    <definedName name="용인상갈">#N/A</definedName>
    <definedName name="용접공">65262</definedName>
    <definedName name="용접공_일반001" localSheetId="23">#REF!</definedName>
    <definedName name="용접공_일반001">#REF!</definedName>
    <definedName name="용접공_일반002" localSheetId="23">#REF!</definedName>
    <definedName name="용접공_일반002">#REF!</definedName>
    <definedName name="용접공_일반011" localSheetId="23">#REF!</definedName>
    <definedName name="용접공_일반011">#REF!</definedName>
    <definedName name="용접공_일반982" localSheetId="23">#REF!</definedName>
    <definedName name="용접공_일반982">#REF!</definedName>
    <definedName name="용접공_일반991" localSheetId="23">#REF!</definedName>
    <definedName name="용접공_일반991">#REF!</definedName>
    <definedName name="용접공_일반992" localSheetId="23">#REF!</definedName>
    <definedName name="용접공_일반992">#REF!</definedName>
    <definedName name="용접공_철도001" localSheetId="23">#REF!</definedName>
    <definedName name="용접공_철도001">#REF!</definedName>
    <definedName name="용접공_철도002" localSheetId="23">#REF!</definedName>
    <definedName name="용접공_철도002">#REF!</definedName>
    <definedName name="용접공_철도011" localSheetId="23">#REF!</definedName>
    <definedName name="용접공_철도011">#REF!</definedName>
    <definedName name="용접공_철도982" localSheetId="23">#REF!</definedName>
    <definedName name="용접공_철도982">#REF!</definedName>
    <definedName name="용접공_철도991" localSheetId="23">#REF!</definedName>
    <definedName name="용접공_철도991">#REF!</definedName>
    <definedName name="용접공_철도992" localSheetId="23">#REF!</definedName>
    <definedName name="용접공_철도992">#REF!</definedName>
    <definedName name="용접공품셈" localSheetId="16">#REF!</definedName>
    <definedName name="용접공품셈" localSheetId="23">#REF!</definedName>
    <definedName name="용접공품셈" localSheetId="10">#REF!</definedName>
    <definedName name="용접공품셈" localSheetId="25">#REF!</definedName>
    <definedName name="용접공품셈">#REF!</definedName>
    <definedName name="용접식_이음" localSheetId="16">#REF!</definedName>
    <definedName name="용접식_이음" localSheetId="23">#REF!</definedName>
    <definedName name="용접식_이음" localSheetId="25">#REF!</definedName>
    <definedName name="용접식_이음">#REF!</definedName>
    <definedName name="용지단가" localSheetId="23">#REF!</definedName>
    <definedName name="용지단가" localSheetId="1">#REF!</definedName>
    <definedName name="용지단가" localSheetId="6">#REF!</definedName>
    <definedName name="용지단가">#REF!</definedName>
    <definedName name="용지수량" localSheetId="23">#REF!</definedName>
    <definedName name="용지수량" localSheetId="1">#REF!</definedName>
    <definedName name="용지수량" localSheetId="6">#REF!</definedName>
    <definedName name="용지수량">#REF!</definedName>
    <definedName name="우" localSheetId="16">'&lt;단산29-35&gt;'!우</definedName>
    <definedName name="우" localSheetId="1">갑지!우</definedName>
    <definedName name="우" localSheetId="10">'과업대상지역 현황'!우</definedName>
    <definedName name="우" localSheetId="25">손해배상보험!우</definedName>
    <definedName name="우">[0]!우</definedName>
    <definedName name="우___물___공">#N/A</definedName>
    <definedName name="우강공감율">#N/A</definedName>
    <definedName name="우강기본율">#N/A</definedName>
    <definedName name="우강사업율">#N/A</definedName>
    <definedName name="우강세부율">#N/A</definedName>
    <definedName name="우리" localSheetId="16" hidden="1">{#N/A,#N/A,FALSE,"포장단가"}</definedName>
    <definedName name="우리" localSheetId="1" hidden="1">{#N/A,#N/A,FALSE,"포장단가"}</definedName>
    <definedName name="우리" localSheetId="10" hidden="1">{#N/A,#N/A,FALSE,"포장단가"}</definedName>
    <definedName name="우리" localSheetId="6" hidden="1">{#N/A,#N/A,FALSE,"포장단가"}</definedName>
    <definedName name="우리" localSheetId="25" hidden="1">{#N/A,#N/A,FALSE,"포장단가"}</definedName>
    <definedName name="우리" hidden="1">{#N/A,#N/A,FALSE,"포장단가"}</definedName>
    <definedName name="우물통_굴착토사" localSheetId="23">#REF!</definedName>
    <definedName name="우물통_굴착토사">#REF!</definedName>
    <definedName name="우물통굴착_리핑암" localSheetId="23">#REF!</definedName>
    <definedName name="우물통굴착_리핑암">#REF!</definedName>
    <definedName name="우물통굴착_발파암" localSheetId="23">#REF!</definedName>
    <definedName name="우물통굴착_발파암">#REF!</definedName>
    <definedName name="우산">#N/A</definedName>
    <definedName name="우수" localSheetId="23">#REF!</definedName>
    <definedName name="우수">#REF!</definedName>
    <definedName name="우수공" localSheetId="23">#REF!</definedName>
    <definedName name="우수공">#REF!</definedName>
    <definedName name="우수공수량집계표" localSheetId="23">#REF!</definedName>
    <definedName name="우수공수량집계표">#REF!</definedName>
    <definedName name="우수관수량산출">#N/A</definedName>
    <definedName name="우일" localSheetId="23">#REF!</definedName>
    <definedName name="우일">#REF!</definedName>
    <definedName name="운반">#N/A</definedName>
    <definedName name="운반공종">#N/A</definedName>
    <definedName name="운반량집계표" localSheetId="16" hidden="1">{#N/A,#N/A,FALSE,"전력간선"}</definedName>
    <definedName name="운반량집계표" localSheetId="1" hidden="1">{#N/A,#N/A,FALSE,"전력간선"}</definedName>
    <definedName name="운반량집계표" localSheetId="10" hidden="1">{#N/A,#N/A,FALSE,"전력간선"}</definedName>
    <definedName name="운반량집계표" localSheetId="25" hidden="1">{#N/A,#N/A,FALSE,"전력간선"}</definedName>
    <definedName name="운반량집계표" hidden="1">{#N/A,#N/A,FALSE,"전력간선"}</definedName>
    <definedName name="운반비">#N/A</definedName>
    <definedName name="운반산출" localSheetId="23">#REF!</definedName>
    <definedName name="운반산출">#REF!</definedName>
    <definedName name="운반집계" localSheetId="16" hidden="1">{#N/A,#N/A,FALSE,"전력간선"}</definedName>
    <definedName name="운반집계" localSheetId="1" hidden="1">{#N/A,#N/A,FALSE,"전력간선"}</definedName>
    <definedName name="운반집계" localSheetId="10" hidden="1">{#N/A,#N/A,FALSE,"전력간선"}</definedName>
    <definedName name="운반집계" localSheetId="25" hidden="1">{#N/A,#N/A,FALSE,"전력간선"}</definedName>
    <definedName name="운반집계" hidden="1">{#N/A,#N/A,FALSE,"전력간선"}</definedName>
    <definedName name="운반집계표" localSheetId="16" hidden="1">{#N/A,#N/A,FALSE,"전력간선"}</definedName>
    <definedName name="운반집계표" localSheetId="1" hidden="1">{#N/A,#N/A,FALSE,"전력간선"}</definedName>
    <definedName name="운반집계표" localSheetId="10" hidden="1">{#N/A,#N/A,FALSE,"전력간선"}</definedName>
    <definedName name="운반집계표" localSheetId="25" hidden="1">{#N/A,#N/A,FALSE,"전력간선"}</definedName>
    <definedName name="운반집계표" hidden="1">{#N/A,#N/A,FALSE,"전력간선"}</definedName>
    <definedName name="운반차운전사" localSheetId="16">#REF!</definedName>
    <definedName name="운반차운전사" localSheetId="23">#REF!</definedName>
    <definedName name="운반차운전사" localSheetId="1">#REF!</definedName>
    <definedName name="운반차운전사" localSheetId="10">#REF!</definedName>
    <definedName name="운반차운전사" localSheetId="6">#REF!</definedName>
    <definedName name="운반차운전사">#REF!</definedName>
    <definedName name="운암">#N/A</definedName>
    <definedName name="운전기사" localSheetId="23">#REF!</definedName>
    <definedName name="운전기사" localSheetId="10">#REF!</definedName>
    <definedName name="운전기사">#REF!</definedName>
    <definedName name="운전사">#N/A</definedName>
    <definedName name="운전사_기계001" localSheetId="23">#REF!</definedName>
    <definedName name="운전사_기계001" localSheetId="25">#REF!</definedName>
    <definedName name="운전사_기계001">#REF!</definedName>
    <definedName name="운전사_기계002" localSheetId="23">#REF!</definedName>
    <definedName name="운전사_기계002" localSheetId="25">#REF!</definedName>
    <definedName name="운전사_기계002">#REF!</definedName>
    <definedName name="운전사_기계011" localSheetId="23">#REF!</definedName>
    <definedName name="운전사_기계011" localSheetId="25">#REF!</definedName>
    <definedName name="운전사_기계011">#REF!</definedName>
    <definedName name="운전사_기계982" localSheetId="23">#REF!</definedName>
    <definedName name="운전사_기계982">#REF!</definedName>
    <definedName name="운전사_기계991" localSheetId="23">#REF!</definedName>
    <definedName name="운전사_기계991">#REF!</definedName>
    <definedName name="운전사_기계992" localSheetId="23">#REF!</definedName>
    <definedName name="운전사_기계992">#REF!</definedName>
    <definedName name="운전사_운반차001" localSheetId="23">#REF!</definedName>
    <definedName name="운전사_운반차001">#REF!</definedName>
    <definedName name="운전사_운반차002" localSheetId="23">#REF!</definedName>
    <definedName name="운전사_운반차002">#REF!</definedName>
    <definedName name="운전사_운반차011" localSheetId="23">#REF!</definedName>
    <definedName name="운전사_운반차011">#REF!</definedName>
    <definedName name="운전사_운반차982" localSheetId="23">#REF!</definedName>
    <definedName name="운전사_운반차982">#REF!</definedName>
    <definedName name="운전사_운반차991" localSheetId="23">#REF!</definedName>
    <definedName name="운전사_운반차991">#REF!</definedName>
    <definedName name="운전사_운반차992" localSheetId="23">#REF!</definedName>
    <definedName name="운전사_운반차992">#REF!</definedName>
    <definedName name="운호1호">#N/A</definedName>
    <definedName name="운호2호">#N/A</definedName>
    <definedName name="운호3호">#N/A</definedName>
    <definedName name="울산프랜지">#N/A</definedName>
    <definedName name="원" localSheetId="16">'&lt;단산29-35&gt;'!원</definedName>
    <definedName name="원" localSheetId="19">'&lt;산근2&gt;표준품셈'!원</definedName>
    <definedName name="원" localSheetId="20">'&lt;산근3&gt;환산,보정(누수관리)'!원</definedName>
    <definedName name="원" localSheetId="1">갑지!원</definedName>
    <definedName name="원" localSheetId="10">'과업대상지역 현황'!원</definedName>
    <definedName name="원" localSheetId="6">내역집계표!원</definedName>
    <definedName name="원" localSheetId="25">손해배상보험!원</definedName>
    <definedName name="원">[0]!원</definedName>
    <definedName name="원_가_계_산_서" localSheetId="19">#REF!</definedName>
    <definedName name="원_가_계_산_서" localSheetId="20">#REF!</definedName>
    <definedName name="원_가_계_산_서" localSheetId="23">#REF!</definedName>
    <definedName name="원_가_계_산_서" localSheetId="1">#REF!</definedName>
    <definedName name="원_가_계_산_서" localSheetId="10">#REF!</definedName>
    <definedName name="원_가_계_산_서" localSheetId="6">#REF!</definedName>
    <definedName name="원_가_계_산_서">#REF!</definedName>
    <definedName name="원가" localSheetId="16" hidden="1">{#N/A,#N/A,FALSE,"운반시간"}</definedName>
    <definedName name="원가" localSheetId="1" hidden="1">{#N/A,#N/A,FALSE,"운반시간"}</definedName>
    <definedName name="원가" localSheetId="10" hidden="1">{#N/A,#N/A,FALSE,"운반시간"}</definedName>
    <definedName name="원가" localSheetId="6" hidden="1">{#N/A,#N/A,FALSE,"운반시간"}</definedName>
    <definedName name="원가" localSheetId="25" hidden="1">{#N/A,#N/A,FALSE,"운반시간"}</definedName>
    <definedName name="원가" hidden="1">{#N/A,#N/A,FALSE,"운반시간"}</definedName>
    <definedName name="원가계산" localSheetId="19">#REF!</definedName>
    <definedName name="원가계산" localSheetId="20">#REF!</definedName>
    <definedName name="원가계산" localSheetId="23">#REF!</definedName>
    <definedName name="원가계산" localSheetId="1">갑지!원가계산</definedName>
    <definedName name="원가계산" localSheetId="10">#REF!</definedName>
    <definedName name="원가계산" localSheetId="6">내역집계표!원가계산</definedName>
    <definedName name="원가계산" localSheetId="25">#REF!</definedName>
    <definedName name="원가계산">#REF!</definedName>
    <definedName name="원가계산서" localSheetId="23">#REF!</definedName>
    <definedName name="원가계산서">#REF!</definedName>
    <definedName name="원가계산창" localSheetId="16">'&lt;단산29-35&gt;'!원가계산창</definedName>
    <definedName name="원가계산창" localSheetId="1">갑지!원가계산창</definedName>
    <definedName name="원가계산창" localSheetId="10">'과업대상지역 현황'!원가계산창</definedName>
    <definedName name="원가계산창" localSheetId="6">내역집계표!원가계산창</definedName>
    <definedName name="원가계산창" localSheetId="25">손해배상보험!원가계산창</definedName>
    <definedName name="원가계산창">[0]!원가계산창</definedName>
    <definedName name="원가분석" localSheetId="16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2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절감목표" localSheetId="16">'&lt;단산29-35&gt;'!원가절감목표</definedName>
    <definedName name="원가절감목표" localSheetId="19">'&lt;산근2&gt;표준품셈'!원가절감목표</definedName>
    <definedName name="원가절감목표" localSheetId="20">'&lt;산근3&gt;환산,보정(누수관리)'!원가절감목표</definedName>
    <definedName name="원가절감목표" localSheetId="1">갑지!원가절감목표</definedName>
    <definedName name="원가절감목표" localSheetId="10">'과업대상지역 현황'!원가절감목표</definedName>
    <definedName name="원가절감목표" localSheetId="6">내역집계표!원가절감목표</definedName>
    <definedName name="원가절감목표" localSheetId="25">손해배상보험!원가절감목표</definedName>
    <definedName name="원가절감목표">[0]!원가절감목표</definedName>
    <definedName name="원가조사" localSheetId="23">#REF!</definedName>
    <definedName name="원가조사">#REF!</definedName>
    <definedName name="원남내역" localSheetId="16" hidden="1">#REF!</definedName>
    <definedName name="원남내역" localSheetId="23" hidden="1">#REF!</definedName>
    <definedName name="원남내역" localSheetId="1" hidden="1">#REF!</definedName>
    <definedName name="원남내역" hidden="1">#REF!</definedName>
    <definedName name="원리" localSheetId="16" hidden="1">{"'제10장(표)'!$A$5:$L$10"}</definedName>
    <definedName name="원리" localSheetId="1" hidden="1">{"'제10장(표)'!$A$5:$L$10"}</definedName>
    <definedName name="원리" localSheetId="10" hidden="1">{"'제10장(표)'!$A$5:$L$10"}</definedName>
    <definedName name="원리" localSheetId="6" hidden="1">{"'제10장(표)'!$A$5:$L$10"}</definedName>
    <definedName name="원리" localSheetId="25" hidden="1">{"'제10장(표)'!$A$5:$L$10"}</definedName>
    <definedName name="원리" hidden="1">{"'제10장(표)'!$A$5:$L$10"}</definedName>
    <definedName name="원수량" localSheetId="23">#REF!</definedName>
    <definedName name="원수량" localSheetId="10">#REF!</definedName>
    <definedName name="원수량">#REF!</definedName>
    <definedName name="원운1호">#N/A</definedName>
    <definedName name="원운2호">#N/A</definedName>
    <definedName name="원자력계장공001" localSheetId="23">#REF!</definedName>
    <definedName name="원자력계장공001">#REF!</definedName>
    <definedName name="원자력계장공002" localSheetId="23">#REF!</definedName>
    <definedName name="원자력계장공002">#REF!</definedName>
    <definedName name="원자력계장공011" localSheetId="23">#REF!</definedName>
    <definedName name="원자력계장공011">#REF!</definedName>
    <definedName name="원자력계장공982" localSheetId="23">#REF!</definedName>
    <definedName name="원자력계장공982">#REF!</definedName>
    <definedName name="원자력계장공991" localSheetId="23">#REF!</definedName>
    <definedName name="원자력계장공991">#REF!</definedName>
    <definedName name="원자력계장공992" localSheetId="23">#REF!</definedName>
    <definedName name="원자력계장공992">#REF!</definedName>
    <definedName name="원자력기계설치공001" localSheetId="23">#REF!</definedName>
    <definedName name="원자력기계설치공001">#REF!</definedName>
    <definedName name="원자력기계설치공002" localSheetId="23">#REF!</definedName>
    <definedName name="원자력기계설치공002">#REF!</definedName>
    <definedName name="원자력기계설치공011" localSheetId="23">#REF!</definedName>
    <definedName name="원자력기계설치공011">#REF!</definedName>
    <definedName name="원자력기계설치공982" localSheetId="23">#REF!</definedName>
    <definedName name="원자력기계설치공982">#REF!</definedName>
    <definedName name="원자력기계설치공991" localSheetId="23">#REF!</definedName>
    <definedName name="원자력기계설치공991">#REF!</definedName>
    <definedName name="원자력기계설치공992" localSheetId="23">#REF!</definedName>
    <definedName name="원자력기계설치공992">#REF!</definedName>
    <definedName name="원자력기술자001" localSheetId="23">#REF!</definedName>
    <definedName name="원자력기술자001">#REF!</definedName>
    <definedName name="원자력기술자002" localSheetId="23">#REF!</definedName>
    <definedName name="원자력기술자002">#REF!</definedName>
    <definedName name="원자력기술자011" localSheetId="23">#REF!</definedName>
    <definedName name="원자력기술자011">#REF!</definedName>
    <definedName name="원자력기술자982" localSheetId="23">#REF!</definedName>
    <definedName name="원자력기술자982">#REF!</definedName>
    <definedName name="원자력기술자991" localSheetId="23">#REF!</definedName>
    <definedName name="원자력기술자991">#REF!</definedName>
    <definedName name="원자력기술자992" localSheetId="23">#REF!</definedName>
    <definedName name="원자력기술자992">#REF!</definedName>
    <definedName name="원자력덕트공001" localSheetId="23">#REF!</definedName>
    <definedName name="원자력덕트공001">#REF!</definedName>
    <definedName name="원자력덕트공002" localSheetId="23">#REF!</definedName>
    <definedName name="원자력덕트공002">#REF!</definedName>
    <definedName name="원자력덕트공011" localSheetId="23">#REF!</definedName>
    <definedName name="원자력덕트공011">#REF!</definedName>
    <definedName name="원자력덕트공982" localSheetId="23">#REF!</definedName>
    <definedName name="원자력덕트공982">#REF!</definedName>
    <definedName name="원자력덕트공991" localSheetId="23">#REF!</definedName>
    <definedName name="원자력덕트공991">#REF!</definedName>
    <definedName name="원자력덕트공992" localSheetId="23">#REF!</definedName>
    <definedName name="원자력덕트공992">#REF!</definedName>
    <definedName name="원자력배관공001" localSheetId="23">#REF!</definedName>
    <definedName name="원자력배관공001">#REF!</definedName>
    <definedName name="원자력배관공002" localSheetId="23">#REF!</definedName>
    <definedName name="원자력배관공002">#REF!</definedName>
    <definedName name="원자력배관공011" localSheetId="23">#REF!</definedName>
    <definedName name="원자력배관공011">#REF!</definedName>
    <definedName name="원자력배관공982" localSheetId="23">#REF!</definedName>
    <definedName name="원자력배관공982">#REF!</definedName>
    <definedName name="원자력배관공991" localSheetId="23">#REF!</definedName>
    <definedName name="원자력배관공991">#REF!</definedName>
    <definedName name="원자력배관공992" localSheetId="23">#REF!</definedName>
    <definedName name="원자력배관공992">#REF!</definedName>
    <definedName name="원자력보온공001" localSheetId="23">#REF!</definedName>
    <definedName name="원자력보온공001">#REF!</definedName>
    <definedName name="원자력보온공002" localSheetId="23">#REF!</definedName>
    <definedName name="원자력보온공002">#REF!</definedName>
    <definedName name="원자력보온공011" localSheetId="23">#REF!</definedName>
    <definedName name="원자력보온공011">#REF!</definedName>
    <definedName name="원자력보온공982" localSheetId="23">#REF!</definedName>
    <definedName name="원자력보온공982">#REF!</definedName>
    <definedName name="원자력보온공991" localSheetId="23">#REF!</definedName>
    <definedName name="원자력보온공991">#REF!</definedName>
    <definedName name="원자력보온공992" localSheetId="23">#REF!</definedName>
    <definedName name="원자력보온공992">#REF!</definedName>
    <definedName name="원자력용접공001" localSheetId="23">#REF!</definedName>
    <definedName name="원자력용접공001">#REF!</definedName>
    <definedName name="원자력용접공002" localSheetId="23">#REF!</definedName>
    <definedName name="원자력용접공002">#REF!</definedName>
    <definedName name="원자력용접공011" localSheetId="23">#REF!</definedName>
    <definedName name="원자력용접공011">#REF!</definedName>
    <definedName name="원자력용접공982" localSheetId="23">#REF!</definedName>
    <definedName name="원자력용접공982">#REF!</definedName>
    <definedName name="원자력용접공991" localSheetId="23">#REF!</definedName>
    <definedName name="원자력용접공991">#REF!</definedName>
    <definedName name="원자력용접공992" localSheetId="23">#REF!</definedName>
    <definedName name="원자력용접공992">#REF!</definedName>
    <definedName name="원자력제관공001" localSheetId="23">#REF!</definedName>
    <definedName name="원자력제관공001">#REF!</definedName>
    <definedName name="원자력제관공002" localSheetId="23">#REF!</definedName>
    <definedName name="원자력제관공002">#REF!</definedName>
    <definedName name="원자력제관공011" localSheetId="23">#REF!</definedName>
    <definedName name="원자력제관공011">#REF!</definedName>
    <definedName name="원자력제관공982" localSheetId="23">#REF!</definedName>
    <definedName name="원자력제관공982">#REF!</definedName>
    <definedName name="원자력제관공991" localSheetId="23">#REF!</definedName>
    <definedName name="원자력제관공991">#REF!</definedName>
    <definedName name="원자력제관공992" localSheetId="23">#REF!</definedName>
    <definedName name="원자력제관공992">#REF!</definedName>
    <definedName name="원자력케이블전공001" localSheetId="23">#REF!</definedName>
    <definedName name="원자력케이블전공001">#REF!</definedName>
    <definedName name="원자력케이블전공002" localSheetId="23">#REF!</definedName>
    <definedName name="원자력케이블전공002">#REF!</definedName>
    <definedName name="원자력케이블전공011" localSheetId="23">#REF!</definedName>
    <definedName name="원자력케이블전공011">#REF!</definedName>
    <definedName name="원자력케이블전공982" localSheetId="23">#REF!</definedName>
    <definedName name="원자력케이블전공982">#REF!</definedName>
    <definedName name="원자력케이블전공991" localSheetId="23">#REF!</definedName>
    <definedName name="원자력케이블전공991">#REF!</definedName>
    <definedName name="원자력케이블전공992" localSheetId="23">#REF!</definedName>
    <definedName name="원자력케이블전공992">#REF!</definedName>
    <definedName name="원자력특별인부001" localSheetId="23">#REF!</definedName>
    <definedName name="원자력특별인부001">#REF!</definedName>
    <definedName name="원자력특별인부002" localSheetId="23">#REF!</definedName>
    <definedName name="원자력특별인부002">#REF!</definedName>
    <definedName name="원자력특별인부011" localSheetId="23">#REF!</definedName>
    <definedName name="원자력특별인부011">#REF!</definedName>
    <definedName name="원자력특별인부982" localSheetId="23">#REF!</definedName>
    <definedName name="원자력특별인부982">#REF!</definedName>
    <definedName name="원자력특별인부991" localSheetId="23">#REF!</definedName>
    <definedName name="원자력특별인부991">#REF!</definedName>
    <definedName name="원자력특별인부992" localSheetId="23">#REF!</definedName>
    <definedName name="원자력특별인부992">#REF!</definedName>
    <definedName name="원자력품질관리사001" localSheetId="23">#REF!</definedName>
    <definedName name="원자력품질관리사001">#REF!</definedName>
    <definedName name="원자력품질관리사002" localSheetId="23">#REF!</definedName>
    <definedName name="원자력품질관리사002">#REF!</definedName>
    <definedName name="원자력품질관리사011" localSheetId="23">#REF!</definedName>
    <definedName name="원자력품질관리사011">#REF!</definedName>
    <definedName name="원자력품질관리사982" localSheetId="23">#REF!</definedName>
    <definedName name="원자력품질관리사982">#REF!</definedName>
    <definedName name="원자력품질관리사991" localSheetId="23">#REF!</definedName>
    <definedName name="원자력품질관리사991">#REF!</definedName>
    <definedName name="원자력품질관리사992" localSheetId="23">#REF!</definedName>
    <definedName name="원자력품질관리사992">#REF!</definedName>
    <definedName name="원자력플랜트전공001" localSheetId="23">#REF!</definedName>
    <definedName name="원자력플랜트전공001">#REF!</definedName>
    <definedName name="원자력플랜트전공002" localSheetId="23">#REF!</definedName>
    <definedName name="원자력플랜트전공002">#REF!</definedName>
    <definedName name="원자력플랜트전공011" localSheetId="23">#REF!</definedName>
    <definedName name="원자력플랜트전공011">#REF!</definedName>
    <definedName name="원자력플랜트전공982" localSheetId="23">#REF!</definedName>
    <definedName name="원자력플랜트전공982">#REF!</definedName>
    <definedName name="원자력플랜트전공991" localSheetId="23">#REF!</definedName>
    <definedName name="원자력플랜트전공991">#REF!</definedName>
    <definedName name="원자력플랜트전공992" localSheetId="23">#REF!</definedName>
    <definedName name="원자력플랜트전공992">#REF!</definedName>
    <definedName name="원지반높이" localSheetId="23">#REF!</definedName>
    <definedName name="원지반높이">#REF!</definedName>
    <definedName name="웨브높이" localSheetId="23">#REF!</definedName>
    <definedName name="웨브높이">#REF!</definedName>
    <definedName name="웨브두께" localSheetId="23">#REF!</definedName>
    <definedName name="웨브두께">#REF!</definedName>
    <definedName name="위락경관" localSheetId="19">#REF!</definedName>
    <definedName name="위락경관" localSheetId="20">#REF!</definedName>
    <definedName name="위락경관" localSheetId="23">#REF!</definedName>
    <definedName name="위락경관" localSheetId="1">#REF!</definedName>
    <definedName name="위락경관" localSheetId="6">#REF!</definedName>
    <definedName name="위락경관">#REF!</definedName>
    <definedName name="위병면회소" localSheetId="23">#REF!</definedName>
    <definedName name="위병면회소">#REF!</definedName>
    <definedName name="위생공" localSheetId="16">#REF!</definedName>
    <definedName name="위생공" localSheetId="23">#REF!</definedName>
    <definedName name="위생공" localSheetId="25">#REF!</definedName>
    <definedName name="위생공">#REF!</definedName>
    <definedName name="위생공001" localSheetId="23">#REF!</definedName>
    <definedName name="위생공001">#REF!</definedName>
    <definedName name="위생공002" localSheetId="23">#REF!</definedName>
    <definedName name="위생공002">#REF!</definedName>
    <definedName name="위생공011" localSheetId="23">#REF!</definedName>
    <definedName name="위생공011">#REF!</definedName>
    <definedName name="위생공982" localSheetId="23">#REF!</definedName>
    <definedName name="위생공982">#REF!</definedName>
    <definedName name="위생공991" localSheetId="23">#REF!</definedName>
    <definedName name="위생공991">#REF!</definedName>
    <definedName name="위생공992" localSheetId="23">#REF!</definedName>
    <definedName name="위생공992">#REF!</definedName>
    <definedName name="위생공중보건">#N/A</definedName>
    <definedName name="위생공품셈" localSheetId="16">#REF!</definedName>
    <definedName name="위생공품셈" localSheetId="23">#REF!</definedName>
    <definedName name="위생공품셈" localSheetId="10">#REF!</definedName>
    <definedName name="위생공품셈" localSheetId="25">#REF!</definedName>
    <definedName name="위생공품셈">#REF!</definedName>
    <definedName name="위생기구노무할증" localSheetId="16">#REF!</definedName>
    <definedName name="위생기구노무할증" localSheetId="23">#REF!</definedName>
    <definedName name="위생기구노무할증" localSheetId="25">#REF!</definedName>
    <definedName name="위생기구노무할증">#REF!</definedName>
    <definedName name="위생기구자재할증" localSheetId="23">#REF!</definedName>
    <definedName name="위생기구자재할증">#REF!</definedName>
    <definedName name="위생보건" localSheetId="19">#REF!</definedName>
    <definedName name="위생보건" localSheetId="20">#REF!</definedName>
    <definedName name="위생보건" localSheetId="23">#REF!</definedName>
    <definedName name="위생보건" localSheetId="1">#REF!</definedName>
    <definedName name="위생보건" localSheetId="6">#REF!</definedName>
    <definedName name="위생보건">#REF!</definedName>
    <definedName name="위치" localSheetId="16">#REF!</definedName>
    <definedName name="위치" localSheetId="23">#REF!</definedName>
    <definedName name="위치" localSheetId="10">#REF!</definedName>
    <definedName name="위치">#REF!</definedName>
    <definedName name="유리공001" localSheetId="16">#REF!</definedName>
    <definedName name="유리공001" localSheetId="23">#REF!</definedName>
    <definedName name="유리공001" localSheetId="25">#REF!</definedName>
    <definedName name="유리공001">#REF!</definedName>
    <definedName name="유리공002" localSheetId="23">#REF!</definedName>
    <definedName name="유리공002">#REF!</definedName>
    <definedName name="유리공011" localSheetId="23">#REF!</definedName>
    <definedName name="유리공011">#REF!</definedName>
    <definedName name="유리공982" localSheetId="23">#REF!</definedName>
    <definedName name="유리공982">#REF!</definedName>
    <definedName name="유리공991" localSheetId="23">#REF!</definedName>
    <definedName name="유리공991">#REF!</definedName>
    <definedName name="유리공992" localSheetId="23">#REF!</definedName>
    <definedName name="유리공992">#REF!</definedName>
    <definedName name="유사복구" localSheetId="23">#REF!</definedName>
    <definedName name="유사복구">#REF!</definedName>
    <definedName name="유상진">#N/A</definedName>
    <definedName name="유효폭" localSheetId="23">#REF!</definedName>
    <definedName name="유효폭">#REF!</definedName>
    <definedName name="육">#N/A</definedName>
    <definedName name="육리1호">#N/A</definedName>
    <definedName name="육리2호">#N/A</definedName>
    <definedName name="육상동식물" localSheetId="23">#REF!</definedName>
    <definedName name="육상동식물" localSheetId="1">#REF!</definedName>
    <definedName name="육상동식물" localSheetId="10">#REF!</definedName>
    <definedName name="육상동식물" localSheetId="6">#REF!</definedName>
    <definedName name="육상동식물">#REF!</definedName>
    <definedName name="육상면정리및청소" localSheetId="16">#REF!</definedName>
    <definedName name="육상면정리및청소" localSheetId="23">#REF!</definedName>
    <definedName name="육상면정리및청소" localSheetId="25">#REF!</definedName>
    <definedName name="육상면정리및청소">#REF!</definedName>
    <definedName name="육수동식물" localSheetId="16">#REF!</definedName>
    <definedName name="육수동식물" localSheetId="23">#REF!</definedName>
    <definedName name="육수동식물" localSheetId="1">#REF!</definedName>
    <definedName name="육수동식물" localSheetId="10">#REF!</definedName>
    <definedName name="육수동식물" localSheetId="6">#REF!</definedName>
    <definedName name="육수동식물">#REF!</definedName>
    <definedName name="윤" localSheetId="16">#REF!,#REF!,#REF!,#REF!,#REF!,#REF!,#REF!,#REF!,#REF!,#REF!,#REF!,#REF!,#REF!,#REF!,#REF!,#REF!,#REF!,#REF!,#REF!</definedName>
    <definedName name="윤" localSheetId="23">#REF!,#REF!,#REF!,#REF!,#REF!,#REF!,#REF!,#REF!,#REF!,#REF!,#REF!,#REF!,#REF!,#REF!,#REF!,#REF!,#REF!,#REF!,#REF!</definedName>
    <definedName name="윤" localSheetId="25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융" localSheetId="16" hidden="1">{#N/A,#N/A,FALSE,"현장 NCR 분석";#N/A,#N/A,FALSE,"현장품질감사";#N/A,#N/A,FALSE,"현장품질감사"}</definedName>
    <definedName name="융" localSheetId="1" hidden="1">{#N/A,#N/A,FALSE,"현장 NCR 분석";#N/A,#N/A,FALSE,"현장품질감사";#N/A,#N/A,FALSE,"현장품질감사"}</definedName>
    <definedName name="융" localSheetId="10" hidden="1">{#N/A,#N/A,FALSE,"현장 NCR 분석";#N/A,#N/A,FALSE,"현장품질감사";#N/A,#N/A,FALSE,"현장품질감사"}</definedName>
    <definedName name="융" localSheetId="25" hidden="1">{#N/A,#N/A,FALSE,"현장 NCR 분석";#N/A,#N/A,FALSE,"현장품질감사";#N/A,#N/A,FALSE,"현장품질감사"}</definedName>
    <definedName name="융" hidden="1">{#N/A,#N/A,FALSE,"현장 NCR 분석";#N/A,#N/A,FALSE,"현장품질감사";#N/A,#N/A,FALSE,"현장품질감사"}</definedName>
    <definedName name="융착공" localSheetId="23">#REF!</definedName>
    <definedName name="융착공">#REF!</definedName>
    <definedName name="은산1호">#N/A</definedName>
    <definedName name="은산2호">#N/A</definedName>
    <definedName name="은산3호">#N/A</definedName>
    <definedName name="은산4호">#N/A</definedName>
    <definedName name="은행나무" localSheetId="23">#REF!</definedName>
    <definedName name="은행나무">#REF!</definedName>
    <definedName name="은행나무H3.5" localSheetId="23">#REF!</definedName>
    <definedName name="은행나무H3.5">#REF!</definedName>
    <definedName name="을" localSheetId="23">#REF!</definedName>
    <definedName name="을">#REF!</definedName>
    <definedName name="을지양식">#N/A</definedName>
    <definedName name="응축" localSheetId="19">#REF!</definedName>
    <definedName name="응축" localSheetId="20">#REF!</definedName>
    <definedName name="응축" localSheetId="23">#REF!</definedName>
    <definedName name="응축" localSheetId="1">#REF!</definedName>
    <definedName name="응축" localSheetId="10">#REF!</definedName>
    <definedName name="응축" localSheetId="6">#REF!</definedName>
    <definedName name="응축">#REF!</definedName>
    <definedName name="의" localSheetId="16" hidden="1">{#N/A,#N/A,FALSE,"운반시간"}</definedName>
    <definedName name="의" localSheetId="1" hidden="1">{#N/A,#N/A,FALSE,"운반시간"}</definedName>
    <definedName name="의" localSheetId="10" hidden="1">{#N/A,#N/A,FALSE,"운반시간"}</definedName>
    <definedName name="의" localSheetId="6" hidden="1">{#N/A,#N/A,FALSE,"운반시간"}</definedName>
    <definedName name="의" localSheetId="25" hidden="1">{#N/A,#N/A,FALSE,"운반시간"}</definedName>
    <definedName name="의" hidden="1">{#N/A,#N/A,FALSE,"운반시간"}</definedName>
    <definedName name="의왕" localSheetId="19">#REF!</definedName>
    <definedName name="의왕" localSheetId="20">#REF!</definedName>
    <definedName name="의왕" localSheetId="23">#REF!</definedName>
    <definedName name="의왕" localSheetId="1">#REF!</definedName>
    <definedName name="의왕" localSheetId="10">#REF!</definedName>
    <definedName name="의왕" localSheetId="6">#REF!</definedName>
    <definedName name="의왕">#REF!</definedName>
    <definedName name="의왕1" localSheetId="19">#REF!</definedName>
    <definedName name="의왕1" localSheetId="20">#REF!</definedName>
    <definedName name="의왕1" localSheetId="23">#REF!</definedName>
    <definedName name="의왕1" localSheetId="1">#REF!</definedName>
    <definedName name="의왕1" localSheetId="10">#REF!</definedName>
    <definedName name="의왕1" localSheetId="6">#REF!</definedName>
    <definedName name="의왕1">#REF!</definedName>
    <definedName name="의왕원가" localSheetId="23">#REF!</definedName>
    <definedName name="의왕원가" localSheetId="1">#REF!</definedName>
    <definedName name="의왕원가" localSheetId="6">#REF!</definedName>
    <definedName name="의왕원가">#REF!</definedName>
    <definedName name="의왕종합" localSheetId="23">#REF!</definedName>
    <definedName name="의왕종합" localSheetId="1">#REF!</definedName>
    <definedName name="의왕종합" localSheetId="6">#REF!</definedName>
    <definedName name="의왕종합">#REF!</definedName>
    <definedName name="의왕종합1" localSheetId="23">#REF!</definedName>
    <definedName name="의왕종합1" localSheetId="1">#REF!</definedName>
    <definedName name="의왕종합1" localSheetId="6">#REF!</definedName>
    <definedName name="의왕종합1">#REF!</definedName>
    <definedName name="이" localSheetId="16">#REF!</definedName>
    <definedName name="이" localSheetId="23">#REF!</definedName>
    <definedName name="이" localSheetId="1">#REF!</definedName>
    <definedName name="이" localSheetId="10">#REF!</definedName>
    <definedName name="이" localSheetId="6">#REF!</definedName>
    <definedName name="이">#REF!</definedName>
    <definedName name="이00" localSheetId="19">#REF!</definedName>
    <definedName name="이00" localSheetId="20">#REF!</definedName>
    <definedName name="이00" localSheetId="23">#REF!</definedName>
    <definedName name="이00" localSheetId="1">#REF!</definedName>
    <definedName name="이00" localSheetId="6">#REF!</definedName>
    <definedName name="이00">#REF!</definedName>
    <definedName name="이01" localSheetId="19">#REF!</definedName>
    <definedName name="이01" localSheetId="20">#REF!</definedName>
    <definedName name="이01" localSheetId="23">#REF!</definedName>
    <definedName name="이01" localSheetId="1">#REF!</definedName>
    <definedName name="이01" localSheetId="6">#REF!</definedName>
    <definedName name="이01">#REF!</definedName>
    <definedName name="이02" localSheetId="19">#REF!</definedName>
    <definedName name="이02" localSheetId="20">#REF!</definedName>
    <definedName name="이02" localSheetId="23">#REF!</definedName>
    <definedName name="이02" localSheetId="1">#REF!</definedName>
    <definedName name="이02" localSheetId="6">#REF!</definedName>
    <definedName name="이02">#REF!</definedName>
    <definedName name="이03" localSheetId="23">#REF!</definedName>
    <definedName name="이03" localSheetId="1">#REF!</definedName>
    <definedName name="이03" localSheetId="6">#REF!</definedName>
    <definedName name="이03">#REF!</definedName>
    <definedName name="이04" localSheetId="23">#REF!</definedName>
    <definedName name="이04" localSheetId="1">#REF!</definedName>
    <definedName name="이04" localSheetId="6">#REF!</definedName>
    <definedName name="이04">#REF!</definedName>
    <definedName name="이97" localSheetId="23">#REF!</definedName>
    <definedName name="이97" localSheetId="1">#REF!</definedName>
    <definedName name="이97" localSheetId="6">#REF!</definedName>
    <definedName name="이97">#REF!</definedName>
    <definedName name="이98" localSheetId="23">#REF!</definedName>
    <definedName name="이98" localSheetId="1">#REF!</definedName>
    <definedName name="이98" localSheetId="6">#REF!</definedName>
    <definedName name="이98">#REF!</definedName>
    <definedName name="이99" localSheetId="23">#REF!</definedName>
    <definedName name="이99" localSheetId="1">#REF!</definedName>
    <definedName name="이99" localSheetId="6">#REF!</definedName>
    <definedName name="이99">#REF!</definedName>
    <definedName name="이가" localSheetId="16" hidden="1">{"'Firr(선)'!$AS$1:$AY$62","'Firr(사)'!$AS$1:$AY$62","'Firr(회)'!$AS$1:$AY$62","'Firr(선)'!$L$1:$V$62","'Firr(사)'!$L$1:$V$62","'Firr(회)'!$L$1:$V$62"}</definedName>
    <definedName name="이가" localSheetId="1" hidden="1">{"'Firr(선)'!$AS$1:$AY$62","'Firr(사)'!$AS$1:$AY$62","'Firr(회)'!$AS$1:$AY$62","'Firr(선)'!$L$1:$V$62","'Firr(사)'!$L$1:$V$62","'Firr(회)'!$L$1:$V$62"}</definedName>
    <definedName name="이가" localSheetId="10" hidden="1">{"'Firr(선)'!$AS$1:$AY$62","'Firr(사)'!$AS$1:$AY$62","'Firr(회)'!$AS$1:$AY$62","'Firr(선)'!$L$1:$V$62","'Firr(사)'!$L$1:$V$62","'Firr(회)'!$L$1:$V$62"}</definedName>
    <definedName name="이가" localSheetId="6" hidden="1">{"'Firr(선)'!$AS$1:$AY$62","'Firr(사)'!$AS$1:$AY$62","'Firr(회)'!$AS$1:$AY$62","'Firr(선)'!$L$1:$V$62","'Firr(사)'!$L$1:$V$62","'Firr(회)'!$L$1:$V$62"}</definedName>
    <definedName name="이가" localSheetId="25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각B형" localSheetId="23">#REF!</definedName>
    <definedName name="이각B형">#REF!</definedName>
    <definedName name="이공구가설비" localSheetId="16">#REF!</definedName>
    <definedName name="이공구가설비" localSheetId="23">#REF!</definedName>
    <definedName name="이공구가설비" localSheetId="25">#REF!</definedName>
    <definedName name="이공구가설비">#REF!</definedName>
    <definedName name="이공구간접노무비" localSheetId="23">#REF!</definedName>
    <definedName name="이공구간접노무비">#REF!</definedName>
    <definedName name="이공구공사원가" localSheetId="23">#REF!</definedName>
    <definedName name="이공구공사원가">#REF!</definedName>
    <definedName name="이공구기계경비">#N/A</definedName>
    <definedName name="이공구기타경비" localSheetId="23">#REF!</definedName>
    <definedName name="이공구기타경비">#REF!</definedName>
    <definedName name="이공구부가가치세" localSheetId="23">#REF!</definedName>
    <definedName name="이공구부가가치세">#REF!</definedName>
    <definedName name="이공구산재보험료" localSheetId="16">#REF!</definedName>
    <definedName name="이공구산재보험료" localSheetId="23">#REF!</definedName>
    <definedName name="이공구산재보험료" localSheetId="25">#REF!</definedName>
    <definedName name="이공구산재보험료">#REF!</definedName>
    <definedName name="이공구안전관리비" localSheetId="23">#REF!</definedName>
    <definedName name="이공구안전관리비">#REF!</definedName>
    <definedName name="이공구이윤" localSheetId="23">#REF!</definedName>
    <definedName name="이공구이윤">#REF!</definedName>
    <definedName name="이공구일반관리비" localSheetId="23">#REF!</definedName>
    <definedName name="이공구일반관리비">#REF!</definedName>
    <definedName name="이공구직접노무비">#N/A</definedName>
    <definedName name="이공구직접재료비">#N/A</definedName>
    <definedName name="이런" localSheetId="16" hidden="1">{#N/A,#N/A,FALSE,"골재소요량";#N/A,#N/A,FALSE,"골재소요량"}</definedName>
    <definedName name="이런" localSheetId="1" hidden="1">{#N/A,#N/A,FALSE,"골재소요량";#N/A,#N/A,FALSE,"골재소요량"}</definedName>
    <definedName name="이런" localSheetId="10" hidden="1">{#N/A,#N/A,FALSE,"골재소요량";#N/A,#N/A,FALSE,"골재소요량"}</definedName>
    <definedName name="이런" localSheetId="6" hidden="1">{#N/A,#N/A,FALSE,"골재소요량";#N/A,#N/A,FALSE,"골재소요량"}</definedName>
    <definedName name="이런" localSheetId="25" hidden="1">{#N/A,#N/A,FALSE,"골재소요량";#N/A,#N/A,FALSE,"골재소요량"}</definedName>
    <definedName name="이런" hidden="1">{#N/A,#N/A,FALSE,"골재소요량";#N/A,#N/A,FALSE,"골재소요량"}</definedName>
    <definedName name="이름충돌">#N/A</definedName>
    <definedName name="이릉" localSheetId="23" hidden="1">#REF!</definedName>
    <definedName name="이릉" hidden="1">#REF!</definedName>
    <definedName name="이사00" localSheetId="23">#REF!</definedName>
    <definedName name="이사00" localSheetId="1">#REF!</definedName>
    <definedName name="이사00" localSheetId="6">#REF!</definedName>
    <definedName name="이사00">#REF!</definedName>
    <definedName name="이사01" localSheetId="23">#REF!</definedName>
    <definedName name="이사01" localSheetId="1">#REF!</definedName>
    <definedName name="이사01" localSheetId="6">#REF!</definedName>
    <definedName name="이사01">#REF!</definedName>
    <definedName name="이사02" localSheetId="23">#REF!</definedName>
    <definedName name="이사02" localSheetId="1">#REF!</definedName>
    <definedName name="이사02" localSheetId="6">#REF!</definedName>
    <definedName name="이사02">#REF!</definedName>
    <definedName name="이사03" localSheetId="23">#REF!</definedName>
    <definedName name="이사03" localSheetId="1">#REF!</definedName>
    <definedName name="이사03" localSheetId="6">#REF!</definedName>
    <definedName name="이사03">#REF!</definedName>
    <definedName name="이사04" localSheetId="23">#REF!</definedName>
    <definedName name="이사04" localSheetId="1">#REF!</definedName>
    <definedName name="이사04" localSheetId="6">#REF!</definedName>
    <definedName name="이사04">#REF!</definedName>
    <definedName name="이사97" localSheetId="23">#REF!</definedName>
    <definedName name="이사97" localSheetId="1">#REF!</definedName>
    <definedName name="이사97" localSheetId="6">#REF!</definedName>
    <definedName name="이사97">#REF!</definedName>
    <definedName name="이사98" localSheetId="23">#REF!</definedName>
    <definedName name="이사98" localSheetId="1">#REF!</definedName>
    <definedName name="이사98" localSheetId="6">#REF!</definedName>
    <definedName name="이사98">#REF!</definedName>
    <definedName name="이사99" localSheetId="23">#REF!</definedName>
    <definedName name="이사99" localSheetId="1">#REF!</definedName>
    <definedName name="이사99" localSheetId="6">#REF!</definedName>
    <definedName name="이사99">#REF!</definedName>
    <definedName name="이상">#N/A</definedName>
    <definedName name="이식" localSheetId="23">#REF!</definedName>
    <definedName name="이식">#REF!</definedName>
    <definedName name="이식단가">#N/A</definedName>
    <definedName name="이식단가1">#N/A</definedName>
    <definedName name="이식일위">#N/A</definedName>
    <definedName name="이원걸" localSheetId="23">#REF!</definedName>
    <definedName name="이원걸">#REF!</definedName>
    <definedName name="이윤" localSheetId="16">#REF!</definedName>
    <definedName name="이윤" localSheetId="23">#REF!</definedName>
    <definedName name="이윤" localSheetId="1">#REF!</definedName>
    <definedName name="이윤" localSheetId="10">#REF!</definedName>
    <definedName name="이윤" localSheetId="6">#REF!</definedName>
    <definedName name="이윤">#REF!</definedName>
    <definedName name="이윤2" localSheetId="16">#REF!</definedName>
    <definedName name="이윤2" localSheetId="23">#REF!</definedName>
    <definedName name="이윤2" localSheetId="1">#REF!</definedName>
    <definedName name="이윤2" localSheetId="10">#REF!</definedName>
    <definedName name="이윤2" localSheetId="6">#REF!</definedName>
    <definedName name="이윤2">#REF!</definedName>
    <definedName name="이윤율">#N/A</definedName>
    <definedName name="이음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응각" localSheetId="23">#REF!</definedName>
    <definedName name="이응각">#REF!</definedName>
    <definedName name="이이" localSheetId="23">#REF!</definedName>
    <definedName name="이이">#REF!</definedName>
    <definedName name="이이잉" localSheetId="23">#REF!</definedName>
    <definedName name="이이잉">#REF!</definedName>
    <definedName name="이전비">#N/A</definedName>
    <definedName name="이정" localSheetId="16" hidden="1">{#N/A,#N/A,FALSE,"2~8번"}</definedName>
    <definedName name="이정" localSheetId="1" hidden="1">{#N/A,#N/A,FALSE,"2~8번"}</definedName>
    <definedName name="이정" localSheetId="10" hidden="1">{#N/A,#N/A,FALSE,"2~8번"}</definedName>
    <definedName name="이정" localSheetId="25" hidden="1">{#N/A,#N/A,FALSE,"2~8번"}</definedName>
    <definedName name="이정" hidden="1">{#N/A,#N/A,FALSE,"2~8번"}</definedName>
    <definedName name="이종훈" localSheetId="23" hidden="1">#REF!</definedName>
    <definedName name="이종훈" hidden="1">#REF!</definedName>
    <definedName name="이팝나무H3.5" localSheetId="16">#REF!</definedName>
    <definedName name="이팝나무H3.5" localSheetId="23">#REF!</definedName>
    <definedName name="이팝나무H3.5" localSheetId="25">#REF!</definedName>
    <definedName name="이팝나무H3.5">#REF!</definedName>
    <definedName name="이형관" localSheetId="23">#REF!</definedName>
    <definedName name="이형관">#REF!</definedName>
    <definedName name="이형관중량" localSheetId="16">#REF!</definedName>
    <definedName name="이형관중량" localSheetId="23">#REF!</definedName>
    <definedName name="이형관중량" localSheetId="10">#REF!</definedName>
    <definedName name="이형관중량">#REF!</definedName>
    <definedName name="이희선" localSheetId="16">#REF!,#REF!</definedName>
    <definedName name="이희선" localSheetId="23">#REF!,#REF!</definedName>
    <definedName name="이희선" localSheetId="25">#REF!,#REF!</definedName>
    <definedName name="이희선">#REF!,#REF!</definedName>
    <definedName name="인건비" localSheetId="19">#REF!</definedName>
    <definedName name="인건비" localSheetId="20">#REF!</definedName>
    <definedName name="인건비" localSheetId="23">#REF!</definedName>
    <definedName name="인건비" localSheetId="1">#REF!</definedName>
    <definedName name="인건비" localSheetId="6">#REF!</definedName>
    <definedName name="인건비">#REF!</definedName>
    <definedName name="인공">#N/A</definedName>
    <definedName name="인구" localSheetId="19">#REF!</definedName>
    <definedName name="인구" localSheetId="20">#REF!</definedName>
    <definedName name="인구" localSheetId="23">#REF!</definedName>
    <definedName name="인구" localSheetId="1">#REF!</definedName>
    <definedName name="인구" localSheetId="6">#REF!</definedName>
    <definedName name="인구">#REF!</definedName>
    <definedName name="인기300" localSheetId="23">#REF!</definedName>
    <definedName name="인기300">#REF!</definedName>
    <definedName name="인기350" localSheetId="23">#REF!</definedName>
    <definedName name="인기350">#REF!</definedName>
    <definedName name="인동덩쿨" localSheetId="16">#REF!</definedName>
    <definedName name="인동덩쿨" localSheetId="23">#REF!</definedName>
    <definedName name="인동덩쿨" localSheetId="25">#REF!</definedName>
    <definedName name="인동덩쿨">#REF!</definedName>
    <definedName name="인력관리" localSheetId="19">#REF!</definedName>
    <definedName name="인력관리" localSheetId="20">#REF!</definedName>
    <definedName name="인력관리" localSheetId="23">#REF!</definedName>
    <definedName name="인력관리" localSheetId="1">#REF!</definedName>
    <definedName name="인력관리" localSheetId="6">#REF!</definedName>
    <definedName name="인력관리">#REF!</definedName>
    <definedName name="인력수" localSheetId="19">#REF!</definedName>
    <definedName name="인력수" localSheetId="20">#REF!</definedName>
    <definedName name="인력수" localSheetId="23">#REF!</definedName>
    <definedName name="인력수" localSheetId="1">#REF!</definedName>
    <definedName name="인력수" localSheetId="6">#REF!</definedName>
    <definedName name="인력수">#REF!</definedName>
    <definedName name="인부" localSheetId="19">#REF!</definedName>
    <definedName name="인부" localSheetId="20">#REF!</definedName>
    <definedName name="인부" localSheetId="23">#REF!</definedName>
    <definedName name="인부" localSheetId="1">#REF!</definedName>
    <definedName name="인부" localSheetId="6">#REF!</definedName>
    <definedName name="인부">#REF!</definedName>
    <definedName name="인부1" localSheetId="16">#REF!</definedName>
    <definedName name="인부1" localSheetId="23">#REF!</definedName>
    <definedName name="인부1" localSheetId="10">#REF!</definedName>
    <definedName name="인부1">#REF!</definedName>
    <definedName name="인부신상" localSheetId="16">#REF!</definedName>
    <definedName name="인부신상" localSheetId="23">#REF!</definedName>
    <definedName name="인부신상" localSheetId="25">#REF!</definedName>
    <definedName name="인부신상">#REF!</definedName>
    <definedName name="인부신상자료">#N/A</definedName>
    <definedName name="인비할" localSheetId="16">#REF!</definedName>
    <definedName name="인비할" localSheetId="23">#REF!</definedName>
    <definedName name="인비할" localSheetId="25">#REF!</definedName>
    <definedName name="인비할">#REF!</definedName>
    <definedName name="인쇄량" localSheetId="19">#REF!</definedName>
    <definedName name="인쇄량" localSheetId="20">#REF!</definedName>
    <definedName name="인쇄량" localSheetId="23">#REF!</definedName>
    <definedName name="인쇄량" localSheetId="1">#REF!</definedName>
    <definedName name="인쇄량" localSheetId="6">#REF!</definedName>
    <definedName name="인쇄량">#REF!</definedName>
    <definedName name="인쇄비" localSheetId="19">#REF!</definedName>
    <definedName name="인쇄비" localSheetId="20">#REF!</definedName>
    <definedName name="인쇄비" localSheetId="23">#REF!</definedName>
    <definedName name="인쇄비" localSheetId="1">#REF!</definedName>
    <definedName name="인쇄비" localSheetId="6">#REF!</definedName>
    <definedName name="인쇄비">#REF!</definedName>
    <definedName name="인쇄수량" localSheetId="19">#REF!</definedName>
    <definedName name="인쇄수량" localSheetId="20">#REF!</definedName>
    <definedName name="인쇄수량" localSheetId="23">#REF!</definedName>
    <definedName name="인쇄수량" localSheetId="1">#REF!</definedName>
    <definedName name="인쇄수량" localSheetId="6">#REF!</definedName>
    <definedName name="인쇄수량">#REF!</definedName>
    <definedName name="인쇄양식" localSheetId="16">'&lt;단산29-35&gt;'!인쇄양식</definedName>
    <definedName name="인쇄양식" localSheetId="1">갑지!인쇄양식</definedName>
    <definedName name="인쇄양식" localSheetId="10">'과업대상지역 현황'!인쇄양식</definedName>
    <definedName name="인쇄양식" localSheetId="6">내역집계표!인쇄양식</definedName>
    <definedName name="인쇄양식" localSheetId="25">손해배상보험!인쇄양식</definedName>
    <definedName name="인쇄양식">[0]!인쇄양식</definedName>
    <definedName name="인수할" localSheetId="16">#REF!</definedName>
    <definedName name="인수할" localSheetId="23">#REF!</definedName>
    <definedName name="인수할" localSheetId="25">#REF!</definedName>
    <definedName name="인수할">#REF!</definedName>
    <definedName name="인암300" localSheetId="16">#REF!</definedName>
    <definedName name="인암300" localSheetId="23">#REF!</definedName>
    <definedName name="인암300" localSheetId="25">#REF!</definedName>
    <definedName name="인암300">#REF!</definedName>
    <definedName name="인암350" localSheetId="16">#REF!</definedName>
    <definedName name="인암350" localSheetId="23">#REF!</definedName>
    <definedName name="인암350">#REF!</definedName>
    <definedName name="인양제내역서">#N/A</definedName>
    <definedName name="인원" localSheetId="16">#REF!</definedName>
    <definedName name="인원" localSheetId="23">#REF!</definedName>
    <definedName name="인원" localSheetId="25">#REF!</definedName>
    <definedName name="인원">#REF!</definedName>
    <definedName name="인토300" localSheetId="16">#REF!</definedName>
    <definedName name="인토300" localSheetId="23">#REF!</definedName>
    <definedName name="인토300" localSheetId="25">#REF!</definedName>
    <definedName name="인토300">#REF!</definedName>
    <definedName name="인토350" localSheetId="16">#REF!</definedName>
    <definedName name="인토350" localSheetId="23">#REF!</definedName>
    <definedName name="인토350">#REF!</definedName>
    <definedName name="인할" localSheetId="23">#REF!</definedName>
    <definedName name="인할">#REF!</definedName>
    <definedName name="인할1" localSheetId="23">#REF!</definedName>
    <definedName name="인할1">#REF!</definedName>
    <definedName name="인할10" localSheetId="23">#REF!</definedName>
    <definedName name="인할10">#REF!</definedName>
    <definedName name="인할11" localSheetId="23">#REF!</definedName>
    <definedName name="인할11">#REF!</definedName>
    <definedName name="인할12" localSheetId="23">#REF!</definedName>
    <definedName name="인할12">#REF!</definedName>
    <definedName name="인할2" localSheetId="23">#REF!</definedName>
    <definedName name="인할2">#REF!</definedName>
    <definedName name="인할3" localSheetId="23">#REF!</definedName>
    <definedName name="인할3">#REF!</definedName>
    <definedName name="인할4" localSheetId="23">#REF!</definedName>
    <definedName name="인할4">#REF!</definedName>
    <definedName name="인할5" localSheetId="23">#REF!</definedName>
    <definedName name="인할5">#REF!</definedName>
    <definedName name="인할6" localSheetId="23">#REF!</definedName>
    <definedName name="인할6">#REF!</definedName>
    <definedName name="인할7" localSheetId="23">#REF!</definedName>
    <definedName name="인할7">#REF!</definedName>
    <definedName name="인할8" localSheetId="23">#REF!</definedName>
    <definedName name="인할8">#REF!</definedName>
    <definedName name="인할9" localSheetId="23">#REF!</definedName>
    <definedName name="인할9">#REF!</definedName>
    <definedName name="일" localSheetId="19">#REF!</definedName>
    <definedName name="일" localSheetId="20">#REF!</definedName>
    <definedName name="일" localSheetId="23">#REF!</definedName>
    <definedName name="일" localSheetId="1" hidden="1">#REF!</definedName>
    <definedName name="일" localSheetId="6">#REF!</definedName>
    <definedName name="일">#REF!</definedName>
    <definedName name="일.화장실및관리실" localSheetId="23">#REF!</definedName>
    <definedName name="일.화장실및관리실">#REF!</definedName>
    <definedName name="일00" localSheetId="19">#REF!</definedName>
    <definedName name="일00" localSheetId="20">#REF!</definedName>
    <definedName name="일00" localSheetId="23">#REF!</definedName>
    <definedName name="일00" localSheetId="1">#REF!</definedName>
    <definedName name="일00" localSheetId="6">#REF!</definedName>
    <definedName name="일00">#REF!</definedName>
    <definedName name="일01" localSheetId="23">#REF!</definedName>
    <definedName name="일01" localSheetId="1">#REF!</definedName>
    <definedName name="일01" localSheetId="6">#REF!</definedName>
    <definedName name="일01">#REF!</definedName>
    <definedName name="일02" localSheetId="23">#REF!</definedName>
    <definedName name="일02" localSheetId="1">#REF!</definedName>
    <definedName name="일02" localSheetId="6">#REF!</definedName>
    <definedName name="일02">#REF!</definedName>
    <definedName name="일03" localSheetId="23">#REF!</definedName>
    <definedName name="일03" localSheetId="1">#REF!</definedName>
    <definedName name="일03" localSheetId="6">#REF!</definedName>
    <definedName name="일03">#REF!</definedName>
    <definedName name="일04" localSheetId="23">#REF!</definedName>
    <definedName name="일04" localSheetId="1">#REF!</definedName>
    <definedName name="일04" localSheetId="6">#REF!</definedName>
    <definedName name="일04">#REF!</definedName>
    <definedName name="일97" localSheetId="23">#REF!</definedName>
    <definedName name="일97" localSheetId="1">#REF!</definedName>
    <definedName name="일97" localSheetId="6">#REF!</definedName>
    <definedName name="일97">#REF!</definedName>
    <definedName name="일98" localSheetId="23">#REF!</definedName>
    <definedName name="일98" localSheetId="1">#REF!</definedName>
    <definedName name="일98" localSheetId="6">#REF!</definedName>
    <definedName name="일98">#REF!</definedName>
    <definedName name="일99" localSheetId="23">#REF!</definedName>
    <definedName name="일99" localSheetId="1">#REF!</definedName>
    <definedName name="일99" localSheetId="6">#REF!</definedName>
    <definedName name="일99">#REF!</definedName>
    <definedName name="일공구가설비">#N/A</definedName>
    <definedName name="일공구간접노무비">#N/A</definedName>
    <definedName name="일공구공사원가">#N/A</definedName>
    <definedName name="일공구기계경비" localSheetId="23">#REF!</definedName>
    <definedName name="일공구기계경비">#REF!</definedName>
    <definedName name="일공구기타경비">#N/A</definedName>
    <definedName name="일공구도급공사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직영비" localSheetId="23">#REF!</definedName>
    <definedName name="일공구직영비">#REF!</definedName>
    <definedName name="일공구직접노무비" localSheetId="23">#REF!</definedName>
    <definedName name="일공구직접노무비">#REF!</definedName>
    <definedName name="일공구직접재료비" localSheetId="23">#REF!</definedName>
    <definedName name="일공구직접재료비">#REF!</definedName>
    <definedName name="일공구품질관리비">#N/A</definedName>
    <definedName name="일반관리비" localSheetId="16">#REF!</definedName>
    <definedName name="일반관리비" localSheetId="23">#REF!</definedName>
    <definedName name="일반관리비" localSheetId="1">#REF!</definedName>
    <definedName name="일반관리비" localSheetId="10">#REF!</definedName>
    <definedName name="일반관리비" localSheetId="6">#REF!</definedName>
    <definedName name="일반관리비">#REF!</definedName>
    <definedName name="일반관리비율">#N/A</definedName>
    <definedName name="일반노무할증" localSheetId="16">#REF!</definedName>
    <definedName name="일반노무할증" localSheetId="23">#REF!</definedName>
    <definedName name="일반노무할증" localSheetId="25">#REF!</definedName>
    <definedName name="일반노무할증">#REF!</definedName>
    <definedName name="일반부" localSheetId="16" hidden="1">{#N/A,#N/A,FALSE,"조골재"}</definedName>
    <definedName name="일반부" localSheetId="1" hidden="1">{#N/A,#N/A,FALSE,"조골재"}</definedName>
    <definedName name="일반부" localSheetId="10" hidden="1">{#N/A,#N/A,FALSE,"조골재"}</definedName>
    <definedName name="일반부" localSheetId="25" hidden="1">{#N/A,#N/A,FALSE,"조골재"}</definedName>
    <definedName name="일반부" hidden="1">{#N/A,#N/A,FALSE,"조골재"}</definedName>
    <definedName name="일반비" localSheetId="23">#REF!</definedName>
    <definedName name="일반비">#REF!</definedName>
    <definedName name="일반아스콘467" localSheetId="23">#REF!</definedName>
    <definedName name="일반아스콘467">#REF!</definedName>
    <definedName name="일반아스콘467가격" localSheetId="23">#REF!</definedName>
    <definedName name="일반아스콘467가격">#REF!</definedName>
    <definedName name="일반아스콘78" localSheetId="23">#REF!</definedName>
    <definedName name="일반아스콘78">#REF!</definedName>
    <definedName name="일반아스콘78가격" localSheetId="23">#REF!</definedName>
    <definedName name="일반아스콘78가격">#REF!</definedName>
    <definedName name="일반자재할증" localSheetId="23">#REF!</definedName>
    <definedName name="일반자재할증">#REF!</definedName>
    <definedName name="일수" localSheetId="19">#REF!</definedName>
    <definedName name="일수" localSheetId="20">#REF!</definedName>
    <definedName name="일수" localSheetId="23">#REF!</definedName>
    <definedName name="일수" localSheetId="1">#REF!</definedName>
    <definedName name="일수" localSheetId="6">#REF!</definedName>
    <definedName name="일수">#REF!</definedName>
    <definedName name="일위" localSheetId="19">#REF!</definedName>
    <definedName name="일위" localSheetId="20">#REF!</definedName>
    <definedName name="일위" localSheetId="23">#REF!</definedName>
    <definedName name="일위" localSheetId="1">#REF!</definedName>
    <definedName name="일위" localSheetId="6">#REF!</definedName>
    <definedName name="일위">#REF!</definedName>
    <definedName name="일위규격매크로" localSheetId="23">#REF!</definedName>
    <definedName name="일위규격매크로" localSheetId="5">#REF!</definedName>
    <definedName name="일위규격매크로" localSheetId="8">#REF!</definedName>
    <definedName name="일위규격매크로" localSheetId="10">#REF!</definedName>
    <definedName name="일위규격매크로" localSheetId="9">#REF!</definedName>
    <definedName name="일위규격매크로">#REF!</definedName>
    <definedName name="일위다" localSheetId="16" hidden="1">{"'제10장(표)'!$A$5:$L$10"}</definedName>
    <definedName name="일위다" localSheetId="1" hidden="1">{"'제10장(표)'!$A$5:$L$10"}</definedName>
    <definedName name="일위다" localSheetId="10" hidden="1">{"'제10장(표)'!$A$5:$L$10"}</definedName>
    <definedName name="일위다" localSheetId="6" hidden="1">{"'제10장(표)'!$A$5:$L$10"}</definedName>
    <definedName name="일위다" localSheetId="25" hidden="1">{"'제10장(표)'!$A$5:$L$10"}</definedName>
    <definedName name="일위다" hidden="1">{"'제10장(표)'!$A$5:$L$10"}</definedName>
    <definedName name="일위단가" localSheetId="23">#REF!</definedName>
    <definedName name="일위단가">#REF!</definedName>
    <definedName name="일위대" localSheetId="16" hidden="1">{"'제10장(표)'!$A$5:$L$10"}</definedName>
    <definedName name="일위대" localSheetId="1" hidden="1">{"'제10장(표)'!$A$5:$L$10"}</definedName>
    <definedName name="일위대" localSheetId="10" hidden="1">{"'제10장(표)'!$A$5:$L$10"}</definedName>
    <definedName name="일위대" localSheetId="6" hidden="1">{"'제10장(표)'!$A$5:$L$10"}</definedName>
    <definedName name="일위대" localSheetId="25" hidden="1">{"'제10장(표)'!$A$5:$L$10"}</definedName>
    <definedName name="일위대" hidden="1">{"'제10장(표)'!$A$5:$L$10"}</definedName>
    <definedName name="일위대가" localSheetId="19">#REF!</definedName>
    <definedName name="일위대가" localSheetId="20">#REF!</definedName>
    <definedName name="일위대가" localSheetId="23">#REF!</definedName>
    <definedName name="일위대가" localSheetId="1">#REF!</definedName>
    <definedName name="일위대가" localSheetId="6">#REF!</definedName>
    <definedName name="일위대가">#REF!</definedName>
    <definedName name="일위대가2" localSheetId="23">#REF!</definedName>
    <definedName name="일위대가2" localSheetId="1">#REF!</definedName>
    <definedName name="일위대가2" localSheetId="6">#REF!</definedName>
    <definedName name="일위대가2">#REF!</definedName>
    <definedName name="일위대가목록" localSheetId="16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대가목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대가목록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대가목록" localSheetId="2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대가목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대가폼" localSheetId="23">#REF!</definedName>
    <definedName name="일위대가폼" localSheetId="1">#REF!</definedName>
    <definedName name="일위대가폼" localSheetId="10">#REF!</definedName>
    <definedName name="일위대가폼" localSheetId="6">#REF!</definedName>
    <definedName name="일위대가폼">#REF!</definedName>
    <definedName name="일위대가표" localSheetId="23">#REF!</definedName>
    <definedName name="일위대가표">#REF!</definedName>
    <definedName name="일위목록" localSheetId="23">#REF!</definedName>
    <definedName name="일위목록" localSheetId="1">#REF!</definedName>
    <definedName name="일위목록" localSheetId="6">#REF!</definedName>
    <definedName name="일위목록">#REF!</definedName>
    <definedName name="일위범위" localSheetId="23">#REF!</definedName>
    <definedName name="일위범위">#REF!</definedName>
    <definedName name="일위선택범위" localSheetId="23">#REF!</definedName>
    <definedName name="일위선택범위">#REF!</definedName>
    <definedName name="일위코드입력매크로" localSheetId="23">#REF!</definedName>
    <definedName name="일위코드입력매크로" localSheetId="5">#REF!</definedName>
    <definedName name="일위코드입력매크로" localSheetId="8">#REF!</definedName>
    <definedName name="일위코드입력매크로" localSheetId="10">#REF!</definedName>
    <definedName name="일위코드입력매크로" localSheetId="9">#REF!</definedName>
    <definedName name="일위코드입력매크로">#REF!</definedName>
    <definedName name="일위호표" localSheetId="23">#REF!</definedName>
    <definedName name="일위호표" localSheetId="1">#REF!</definedName>
    <definedName name="일위호표" localSheetId="6">#REF!</definedName>
    <definedName name="일위호표">#REF!</definedName>
    <definedName name="일위화면복귀매크로" localSheetId="23">#REF!</definedName>
    <definedName name="일위화면복귀매크로" localSheetId="5">#REF!</definedName>
    <definedName name="일위화면복귀매크로" localSheetId="8">#REF!</definedName>
    <definedName name="일위화면복귀매크로" localSheetId="10">#REF!</definedName>
    <definedName name="일위화면복귀매크로" localSheetId="9">#REF!</definedName>
    <definedName name="일위화면복귀매크로">#REF!</definedName>
    <definedName name="일의01" localSheetId="16">#REF!</definedName>
    <definedName name="일의01" localSheetId="23">#REF!</definedName>
    <definedName name="일의01" localSheetId="25">#REF!</definedName>
    <definedName name="일의01">#REF!</definedName>
    <definedName name="일조장해" localSheetId="16">#REF!</definedName>
    <definedName name="일조장해" localSheetId="23">#REF!</definedName>
    <definedName name="일조장해" localSheetId="1">#REF!</definedName>
    <definedName name="일조장해" localSheetId="6">#REF!</definedName>
    <definedName name="일조장해">#REF!</definedName>
    <definedName name="일출력" localSheetId="19">#REF!</definedName>
    <definedName name="일출력" localSheetId="20">#REF!</definedName>
    <definedName name="일출력" localSheetId="23">#REF!</definedName>
    <definedName name="일출력" localSheetId="1">#REF!</definedName>
    <definedName name="일출력" localSheetId="6">#REF!</definedName>
    <definedName name="일출력">#REF!</definedName>
    <definedName name="임">#N/A</definedName>
    <definedName name="임금" localSheetId="16" hidden="1">{"'제10장(표)'!$A$5:$L$10"}</definedName>
    <definedName name="임금" localSheetId="1" hidden="1">{"'제10장(표)'!$A$5:$L$10"}</definedName>
    <definedName name="임금" localSheetId="10" hidden="1">{"'제10장(표)'!$A$5:$L$10"}</definedName>
    <definedName name="임금" localSheetId="6" hidden="1">{"'제10장(표)'!$A$5:$L$10"}</definedName>
    <definedName name="임금" localSheetId="25" hidden="1">{"'제10장(표)'!$A$5:$L$10"}</definedName>
    <definedName name="임금" hidden="1">{"'제10장(표)'!$A$5:$L$10"}</definedName>
    <definedName name="임대면적" localSheetId="19">#REF!</definedName>
    <definedName name="임대면적" localSheetId="20">#REF!</definedName>
    <definedName name="임대면적" localSheetId="23">#REF!</definedName>
    <definedName name="임대면적" localSheetId="1">#REF!</definedName>
    <definedName name="임대면적" localSheetId="6">#REF!</definedName>
    <definedName name="임대면적">#REF!</definedName>
    <definedName name="임대비" localSheetId="19">#REF!</definedName>
    <definedName name="임대비" localSheetId="20">#REF!</definedName>
    <definedName name="임대비" localSheetId="23">#REF!</definedName>
    <definedName name="임대비" localSheetId="1">#REF!</definedName>
    <definedName name="임대비" localSheetId="6">#REF!</definedName>
    <definedName name="임대비">#REF!</definedName>
    <definedName name="임시" localSheetId="23">#REF!</definedName>
    <definedName name="임시">#REF!</definedName>
    <definedName name="임직" localSheetId="23">#REF!</definedName>
    <definedName name="임직">#REF!</definedName>
    <definedName name="입력단면수" localSheetId="23">#REF!</definedName>
    <definedName name="입력단면수">#REF!</definedName>
    <definedName name="입력레이어" localSheetId="23">#REF!</definedName>
    <definedName name="입력레이어" localSheetId="1">#REF!</definedName>
    <definedName name="입력레이어" localSheetId="6">#REF!</definedName>
    <definedName name="입력레이어">#REF!</definedName>
    <definedName name="입력물수" localSheetId="23">#REF!</definedName>
    <definedName name="입력물수" localSheetId="1">#REF!</definedName>
    <definedName name="입력물수" localSheetId="6">#REF!</definedName>
    <definedName name="입력물수">#REF!</definedName>
    <definedName name="입력선택" localSheetId="23">#REF!</definedName>
    <definedName name="입력선택">#REF!</definedName>
    <definedName name="입력일수" localSheetId="23">#REF!</definedName>
    <definedName name="입력일수" localSheetId="1">#REF!</definedName>
    <definedName name="입력일수" localSheetId="6">#REF!</definedName>
    <definedName name="입력일수">#REF!</definedName>
    <definedName name="입력작업량" localSheetId="23">#REF!</definedName>
    <definedName name="입력작업량" localSheetId="1">#REF!</definedName>
    <definedName name="입력작업량" localSheetId="6">#REF!</definedName>
    <definedName name="입력작업량">#REF!</definedName>
    <definedName name="입력지형계수" localSheetId="23">#REF!</definedName>
    <definedName name="입력지형계수" localSheetId="1">#REF!</definedName>
    <definedName name="입력지형계수" localSheetId="6">#REF!</definedName>
    <definedName name="입력지형계수">#REF!</definedName>
    <definedName name="입반관리비" localSheetId="16">#REF!</definedName>
    <definedName name="입반관리비" localSheetId="23">#REF!</definedName>
    <definedName name="입반관리비" localSheetId="1">#REF!</definedName>
    <definedName name="입반관리비" localSheetId="10">#REF!</definedName>
    <definedName name="입반관리비" localSheetId="6">#REF!</definedName>
    <definedName name="입반관리비">#REF!</definedName>
    <definedName name="입안1호">#N/A</definedName>
    <definedName name="입안2호">#N/A</definedName>
    <definedName name="입안3호">#N/A</definedName>
    <definedName name="입안4호">#N/A</definedName>
    <definedName name="입안기존2">#N/A</definedName>
    <definedName name="입찰">#N/A</definedName>
    <definedName name="입찰금액안" localSheetId="16" hidden="1">#REF!</definedName>
    <definedName name="입찰금액안" localSheetId="23" hidden="1">#REF!</definedName>
    <definedName name="입찰금액안" localSheetId="1" hidden="1">#REF!</definedName>
    <definedName name="입찰금액안" localSheetId="25" hidden="1">#REF!</definedName>
    <definedName name="입찰금액안" hidden="1">#REF!</definedName>
    <definedName name="입찰내역" localSheetId="16">#REF!</definedName>
    <definedName name="입찰내역" localSheetId="23">#REF!</definedName>
    <definedName name="입찰내역">#REF!</definedName>
    <definedName name="잉크가격" localSheetId="19">#REF!</definedName>
    <definedName name="잉크가격" localSheetId="20">#REF!</definedName>
    <definedName name="잉크가격" localSheetId="23">#REF!</definedName>
    <definedName name="잉크가격" localSheetId="1">#REF!</definedName>
    <definedName name="잉크가격" localSheetId="6">#REF!</definedName>
    <definedName name="잉크가격">#REF!</definedName>
    <definedName name="잉크단가" localSheetId="19">#REF!</definedName>
    <definedName name="잉크단가" localSheetId="20">#REF!</definedName>
    <definedName name="잉크단가" localSheetId="23">#REF!</definedName>
    <definedName name="잉크단가" localSheetId="1">#REF!</definedName>
    <definedName name="잉크단가" localSheetId="6">#REF!</definedName>
    <definedName name="잉크단가">#REF!</definedName>
    <definedName name="ㅈ" localSheetId="16">#REF!</definedName>
    <definedName name="ㅈ" localSheetId="19">#REF!</definedName>
    <definedName name="ㅈ" localSheetId="20">#REF!</definedName>
    <definedName name="ㅈ" localSheetId="23">#REF!</definedName>
    <definedName name="ㅈ" localSheetId="1">#REF!</definedName>
    <definedName name="ㅈ" localSheetId="10">#REF!</definedName>
    <definedName name="ㅈ" localSheetId="6">#REF!</definedName>
    <definedName name="ㅈ">#REF!</definedName>
    <definedName name="ㅈ4" localSheetId="16" hidden="1">{#N/A,#N/A,FALSE,"현장 NCR 분석";#N/A,#N/A,FALSE,"현장품질감사";#N/A,#N/A,FALSE,"현장품질감사"}</definedName>
    <definedName name="ㅈ4" localSheetId="1" hidden="1">{#N/A,#N/A,FALSE,"현장 NCR 분석";#N/A,#N/A,FALSE,"현장품질감사";#N/A,#N/A,FALSE,"현장품질감사"}</definedName>
    <definedName name="ㅈ4" localSheetId="10" hidden="1">{#N/A,#N/A,FALSE,"현장 NCR 분석";#N/A,#N/A,FALSE,"현장품질감사";#N/A,#N/A,FALSE,"현장품질감사"}</definedName>
    <definedName name="ㅈ4" localSheetId="25" hidden="1">{#N/A,#N/A,FALSE,"현장 NCR 분석";#N/A,#N/A,FALSE,"현장품질감사";#N/A,#N/A,FALSE,"현장품질감사"}</definedName>
    <definedName name="ㅈ4" hidden="1">{#N/A,#N/A,FALSE,"현장 NCR 분석";#N/A,#N/A,FALSE,"현장품질감사";#N/A,#N/A,FALSE,"현장품질감사"}</definedName>
    <definedName name="ㅈㄱ" localSheetId="16" hidden="1">{#N/A,#N/A,FALSE,"조골재"}</definedName>
    <definedName name="ㅈㄱ" localSheetId="1" hidden="1">{#N/A,#N/A,FALSE,"조골재"}</definedName>
    <definedName name="ㅈㄱ" localSheetId="10" hidden="1">{#N/A,#N/A,FALSE,"조골재"}</definedName>
    <definedName name="ㅈㄱ" localSheetId="25" hidden="1">{#N/A,#N/A,FALSE,"조골재"}</definedName>
    <definedName name="ㅈㄱ" hidden="1">{#N/A,#N/A,FALSE,"조골재"}</definedName>
    <definedName name="ㅈㄷㄱ">#N/A</definedName>
    <definedName name="ㅈㄷㄱㄷㄱㄷ" localSheetId="16" hidden="1">{"'용역비'!$A$4:$C$8"}</definedName>
    <definedName name="ㅈㄷㄱㄷㄱㄷ" localSheetId="1" hidden="1">{"'용역비'!$A$4:$C$8"}</definedName>
    <definedName name="ㅈㄷㄱㄷㄱㄷ" localSheetId="10" hidden="1">{"'용역비'!$A$4:$C$8"}</definedName>
    <definedName name="ㅈㄷㄱㄷㄱㄷ" localSheetId="6" hidden="1">{"'용역비'!$A$4:$C$8"}</definedName>
    <definedName name="ㅈㄷㄱㄷㄱㄷ" localSheetId="25" hidden="1">{"'용역비'!$A$4:$C$8"}</definedName>
    <definedName name="ㅈㄷㄱㄷㄱㄷ" hidden="1">{"'용역비'!$A$4:$C$8"}</definedName>
    <definedName name="ㅈㄷㄱㅈ4" localSheetId="16" hidden="1">{#N/A,#N/A,FALSE,"현장 NCR 분석";#N/A,#N/A,FALSE,"현장품질감사";#N/A,#N/A,FALSE,"현장품질감사"}</definedName>
    <definedName name="ㅈㄷㄱㅈ4" localSheetId="1" hidden="1">{#N/A,#N/A,FALSE,"현장 NCR 분석";#N/A,#N/A,FALSE,"현장품질감사";#N/A,#N/A,FALSE,"현장품질감사"}</definedName>
    <definedName name="ㅈㄷㄱㅈ4" localSheetId="10" hidden="1">{#N/A,#N/A,FALSE,"현장 NCR 분석";#N/A,#N/A,FALSE,"현장품질감사";#N/A,#N/A,FALSE,"현장품질감사"}</definedName>
    <definedName name="ㅈㄷㄱㅈ4" localSheetId="25" hidden="1">{#N/A,#N/A,FALSE,"현장 NCR 분석";#N/A,#N/A,FALSE,"현장품질감사";#N/A,#N/A,FALSE,"현장품질감사"}</definedName>
    <definedName name="ㅈㄷㄱㅈ4" hidden="1">{#N/A,#N/A,FALSE,"현장 NCR 분석";#N/A,#N/A,FALSE,"현장품질감사";#N/A,#N/A,FALSE,"현장품질감사"}</definedName>
    <definedName name="ㅈㄷㄹㄴㅇ" localSheetId="16">BlankMacro1</definedName>
    <definedName name="ㅈㄷㄹㄴㅇ" localSheetId="19">BlankMacro1</definedName>
    <definedName name="ㅈㄷㄹㄴㅇ" localSheetId="20">BlankMacro1</definedName>
    <definedName name="ㅈㄷㄹㄴㅇ" localSheetId="23">BlankMacro1</definedName>
    <definedName name="ㅈㄷㄹㄴㅇ" localSheetId="5">BlankMacro1</definedName>
    <definedName name="ㅈㄷㄹㄴㅇ" localSheetId="8">BlankMacro1</definedName>
    <definedName name="ㅈㄷㄹㄴㅇ" localSheetId="1">BlankMacro1</definedName>
    <definedName name="ㅈㄷㄹㄴㅇ" localSheetId="10">BlankMacro1</definedName>
    <definedName name="ㅈㄷㄹㄴㅇ" localSheetId="6">BlankMacro1</definedName>
    <definedName name="ㅈㄷㄹㄴㅇ" localSheetId="25">BlankMacro1</definedName>
    <definedName name="ㅈㄷㄹㄴㅇ" localSheetId="9">BlankMacro1</definedName>
    <definedName name="ㅈㄷㄹㄴㅇ">BlankMacro1</definedName>
    <definedName name="ㅈ됴">#N/A</definedName>
    <definedName name="ㅈㅂㅈㅂ" localSheetId="16">#REF!</definedName>
    <definedName name="ㅈㅂㅈㅂ" localSheetId="23">#REF!</definedName>
    <definedName name="ㅈㅂㅈㅂ" localSheetId="25">#REF!</definedName>
    <definedName name="ㅈㅂㅈㅂ">#REF!</definedName>
    <definedName name="ㅈㅂㅈㅂㅈㅂ" localSheetId="23">#REF!</definedName>
    <definedName name="ㅈㅂㅈㅂㅈㅂ">#REF!</definedName>
    <definedName name="ㅈㅈ" localSheetId="23">#REF!</definedName>
    <definedName name="ㅈㅈ">#REF!</definedName>
    <definedName name="ㅈㅈㅈ" localSheetId="19">#REF!</definedName>
    <definedName name="ㅈㅈㅈ" localSheetId="20">#REF!</definedName>
    <definedName name="ㅈㅈㅈ" localSheetId="23">#REF!</definedName>
    <definedName name="ㅈㅈㅈ" localSheetId="1">#REF!</definedName>
    <definedName name="ㅈㅈㅈ" localSheetId="10">#REF!</definedName>
    <definedName name="ㅈㅈㅈ" localSheetId="6">#REF!</definedName>
    <definedName name="ㅈㅈㅈ">#REF!</definedName>
    <definedName name="ㅈㅈㅈㅈ" localSheetId="16" hidden="1">{#N/A,#N/A,FALSE,"조골재"}</definedName>
    <definedName name="ㅈㅈㅈㅈ" localSheetId="1" hidden="1">{#N/A,#N/A,FALSE,"조골재"}</definedName>
    <definedName name="ㅈㅈㅈㅈ" localSheetId="10" hidden="1">{#N/A,#N/A,FALSE,"조골재"}</definedName>
    <definedName name="ㅈㅈㅈㅈ" localSheetId="25" hidden="1">{#N/A,#N/A,FALSE,"조골재"}</definedName>
    <definedName name="ㅈㅈㅈㅈ" hidden="1">{#N/A,#N/A,FALSE,"조골재"}</definedName>
    <definedName name="ㅈㅈㅈㅈㅈ" localSheetId="16" hidden="1">{#N/A,#N/A,FALSE,"2~8번"}</definedName>
    <definedName name="ㅈㅈㅈㅈㅈ" localSheetId="1" hidden="1">{#N/A,#N/A,FALSE,"2~8번"}</definedName>
    <definedName name="ㅈㅈㅈㅈㅈ" localSheetId="10" hidden="1">{#N/A,#N/A,FALSE,"2~8번"}</definedName>
    <definedName name="ㅈㅈㅈㅈㅈ" localSheetId="25" hidden="1">{#N/A,#N/A,FALSE,"2~8번"}</definedName>
    <definedName name="ㅈㅈㅈㅈㅈ" hidden="1">{#N/A,#N/A,FALSE,"2~8번"}</definedName>
    <definedName name="자" localSheetId="23">#REF!</definedName>
    <definedName name="자">#REF!</definedName>
    <definedName name="자_트" localSheetId="23">#REF!</definedName>
    <definedName name="자_트">#REF!</definedName>
    <definedName name="자귀나무" localSheetId="23">#REF!</definedName>
    <definedName name="자귀나무">#REF!</definedName>
    <definedName name="자귀나무H3.0xR8" localSheetId="23">#REF!</definedName>
    <definedName name="자귀나무H3.0xR8">#REF!</definedName>
    <definedName name="자동제어노무" localSheetId="23">#REF!</definedName>
    <definedName name="자동제어노무">#REF!</definedName>
    <definedName name="자동제어수량" localSheetId="23">#REF!</definedName>
    <definedName name="자동제어수량">#REF!</definedName>
    <definedName name="자동제어자재" localSheetId="23">#REF!</definedName>
    <definedName name="자동제어자재">#REF!</definedName>
    <definedName name="자비할" localSheetId="23">#REF!</definedName>
    <definedName name="자비할">#REF!</definedName>
    <definedName name="자수할" localSheetId="23">#REF!</definedName>
    <definedName name="자수할">#REF!</definedName>
    <definedName name="자연수위">#N/A</definedName>
    <definedName name="자재" localSheetId="19">#REF!</definedName>
    <definedName name="자재" localSheetId="20">#REF!</definedName>
    <definedName name="자재" localSheetId="23">#REF!</definedName>
    <definedName name="자재" localSheetId="1">#REF!</definedName>
    <definedName name="자재" localSheetId="10">#REF!</definedName>
    <definedName name="자재" localSheetId="6">#REF!</definedName>
    <definedName name="자재">#REF!</definedName>
    <definedName name="자재2" localSheetId="23">#REF!</definedName>
    <definedName name="자재2">#REF!</definedName>
    <definedName name="자재대집계">#N/A</definedName>
    <definedName name="자재비" localSheetId="16">#REF!</definedName>
    <definedName name="자재비" localSheetId="23">#REF!</definedName>
    <definedName name="자재비" localSheetId="10">#REF!</definedName>
    <definedName name="자재비" localSheetId="25">#REF!</definedName>
    <definedName name="자재비">#REF!</definedName>
    <definedName name="자재수">#N/A</definedName>
    <definedName name="자재실행단가" localSheetId="16">#REF!</definedName>
    <definedName name="자재실행단가" localSheetId="23">#REF!</definedName>
    <definedName name="자재실행단가" localSheetId="10">#REF!</definedName>
    <definedName name="자재실행단가">#REF!</definedName>
    <definedName name="자재인력조달" localSheetId="16">'&lt;단산29-35&gt;'!자재인력조달</definedName>
    <definedName name="자재인력조달" localSheetId="1">갑지!자재인력조달</definedName>
    <definedName name="자재인력조달" localSheetId="10">'과업대상지역 현황'!자재인력조달</definedName>
    <definedName name="자재인력조달" localSheetId="6">내역집계표!자재인력조달</definedName>
    <definedName name="자재인력조달" localSheetId="25">손해배상보험!자재인력조달</definedName>
    <definedName name="자재인력조달">[0]!자재인력조달</definedName>
    <definedName name="자재조서" localSheetId="23">#REF!</definedName>
    <definedName name="자재조서">#REF!</definedName>
    <definedName name="자재조서2" localSheetId="23">#REF!</definedName>
    <definedName name="자재조서2">#REF!</definedName>
    <definedName name="자재집계표" localSheetId="16">#REF!</definedName>
    <definedName name="자재집계표" localSheetId="23">#REF!</definedName>
    <definedName name="자재집계표" localSheetId="25">#REF!</definedName>
    <definedName name="자재집계표">#REF!</definedName>
    <definedName name="자재평">#N/A</definedName>
    <definedName name="자재할증단가" localSheetId="16">#REF!</definedName>
    <definedName name="자재할증단가" localSheetId="23">#REF!</definedName>
    <definedName name="자재할증단가" localSheetId="25">#REF!</definedName>
    <definedName name="자재할증단가">#REF!</definedName>
    <definedName name="자할1" localSheetId="23">#REF!</definedName>
    <definedName name="자할1">#REF!</definedName>
    <definedName name="자할2" localSheetId="23">#REF!</definedName>
    <definedName name="자할2">#REF!</definedName>
    <definedName name="자할3" localSheetId="23">#REF!</definedName>
    <definedName name="자할3">#REF!</definedName>
    <definedName name="자할4" localSheetId="23">#REF!</definedName>
    <definedName name="자할4">#REF!</definedName>
    <definedName name="작업계수" localSheetId="19">#REF!</definedName>
    <definedName name="작업계수" localSheetId="20">#REF!</definedName>
    <definedName name="작업계수" localSheetId="23">#REF!</definedName>
    <definedName name="작업계수" localSheetId="1">#REF!</definedName>
    <definedName name="작업계수" localSheetId="10">#REF!</definedName>
    <definedName name="작업계수" localSheetId="6">#REF!</definedName>
    <definedName name="작업계수">#REF!</definedName>
    <definedName name="작업량증감계수" localSheetId="23">#REF!</definedName>
    <definedName name="작업량증감계수" localSheetId="1">#REF!</definedName>
    <definedName name="작업량증감계수" localSheetId="6">#REF!</definedName>
    <definedName name="작업량증감계수">#REF!</definedName>
    <definedName name="작업반장001" localSheetId="23">#REF!</definedName>
    <definedName name="작업반장001">#REF!</definedName>
    <definedName name="작업반장002" localSheetId="23">#REF!</definedName>
    <definedName name="작업반장002">#REF!</definedName>
    <definedName name="작업반장011" localSheetId="23">#REF!</definedName>
    <definedName name="작업반장011">#REF!</definedName>
    <definedName name="작업반장982" localSheetId="23">#REF!</definedName>
    <definedName name="작업반장982">#REF!</definedName>
    <definedName name="작업반장991" localSheetId="23">#REF!</definedName>
    <definedName name="작업반장991">#REF!</definedName>
    <definedName name="작업반장992" localSheetId="23">#REF!</definedName>
    <definedName name="작업반장992">#REF!</definedName>
    <definedName name="작업범위" localSheetId="23">#REF!</definedName>
    <definedName name="작업범위">#REF!</definedName>
    <definedName name="잔디" localSheetId="23">#REF!</definedName>
    <definedName name="잔디">#REF!</definedName>
    <definedName name="잔디_평떼" localSheetId="23">#REF!</definedName>
    <definedName name="잔디_평떼">#REF!</definedName>
    <definedName name="잔토처리경경" localSheetId="23">#REF!</definedName>
    <definedName name="잔토처리경경">#REF!</definedName>
    <definedName name="잔토처리경노" localSheetId="23">#REF!</definedName>
    <definedName name="잔토처리경노">#REF!</definedName>
    <definedName name="잔토처리경재" localSheetId="23">#REF!</definedName>
    <definedName name="잔토처리경재">#REF!</definedName>
    <definedName name="잠___함___공">#N/A</definedName>
    <definedName name="잠수부001" localSheetId="23">#REF!</definedName>
    <definedName name="잠수부001">#REF!</definedName>
    <definedName name="잠수부002" localSheetId="23">#REF!</definedName>
    <definedName name="잠수부002">#REF!</definedName>
    <definedName name="잠수부011" localSheetId="23">#REF!</definedName>
    <definedName name="잠수부011">#REF!</definedName>
    <definedName name="잠수부982" localSheetId="23">#REF!</definedName>
    <definedName name="잠수부982">#REF!</definedName>
    <definedName name="잠수부991" localSheetId="23">#REF!</definedName>
    <definedName name="잠수부991">#REF!</definedName>
    <definedName name="잠수부992" localSheetId="23">#REF!</definedName>
    <definedName name="잠수부992">#REF!</definedName>
    <definedName name="잡석" localSheetId="23">#REF!</definedName>
    <definedName name="잡석">#REF!</definedName>
    <definedName name="잡지출수">#N/A</definedName>
    <definedName name="잡지출평">#N/A</definedName>
    <definedName name="잣나무" localSheetId="23">#REF!</definedName>
    <definedName name="잣나무">#REF!</definedName>
    <definedName name="장기정" localSheetId="23">#REF!</definedName>
    <definedName name="장기정">#REF!</definedName>
    <definedName name="장기투자.94.BB" localSheetId="23">#REF!</definedName>
    <definedName name="장기투자.94.BB" localSheetId="1">#REF!</definedName>
    <definedName name="장기투자.94.BB" localSheetId="6">#REF!</definedName>
    <definedName name="장기투자.94.BB">#REF!</definedName>
    <definedName name="장나진" localSheetId="16" hidden="1">{"'7'!$B$15:$D$32"}</definedName>
    <definedName name="장나진" localSheetId="1" hidden="1">{"'7'!$B$15:$D$32"}</definedName>
    <definedName name="장나진" localSheetId="10" hidden="1">{"'7'!$B$15:$D$32"}</definedName>
    <definedName name="장나진" localSheetId="6" hidden="1">{"'7'!$B$15:$D$32"}</definedName>
    <definedName name="장나진" localSheetId="25" hidden="1">{"'7'!$B$15:$D$32"}</definedName>
    <definedName name="장나진" hidden="1">{"'7'!$B$15:$D$32"}</definedName>
    <definedName name="장비" localSheetId="23">#REF!</definedName>
    <definedName name="장비">#REF!</definedName>
    <definedName name="장비노무할증" localSheetId="23">#REF!</definedName>
    <definedName name="장비노무할증">#REF!</definedName>
    <definedName name="장비자재할증" localSheetId="23">#REF!</definedName>
    <definedName name="장비자재할증">#REF!</definedName>
    <definedName name="장비할" localSheetId="23">#REF!</definedName>
    <definedName name="장비할">#REF!</definedName>
    <definedName name="장산1">#N/A</definedName>
    <definedName name="장산2">#N/A</definedName>
    <definedName name="장산3">#N/A</definedName>
    <definedName name="장산교" localSheetId="23">#REF!</definedName>
    <definedName name="장산교" localSheetId="1">#REF!</definedName>
    <definedName name="장산교" localSheetId="10">#REF!</definedName>
    <definedName name="장산교" localSheetId="6">#REF!</definedName>
    <definedName name="장산교">#REF!</definedName>
    <definedName name="장순상" localSheetId="23">#REF!</definedName>
    <definedName name="장순상">#REF!</definedName>
    <definedName name="장춘">#N/A</definedName>
    <definedName name="장흥순" localSheetId="16" hidden="1">{"'제10장(표)'!$A$5:$L$10"}</definedName>
    <definedName name="장흥순" localSheetId="1" hidden="1">{"'제10장(표)'!$A$5:$L$10"}</definedName>
    <definedName name="장흥순" localSheetId="10" hidden="1">{"'제10장(표)'!$A$5:$L$10"}</definedName>
    <definedName name="장흥순" localSheetId="6" hidden="1">{"'제10장(표)'!$A$5:$L$10"}</definedName>
    <definedName name="장흥순" localSheetId="25" hidden="1">{"'제10장(표)'!$A$5:$L$10"}</definedName>
    <definedName name="장흥순" hidden="1">{"'제10장(표)'!$A$5:$L$10"}</definedName>
    <definedName name="재" localSheetId="23">#REF!</definedName>
    <definedName name="재">#REF!</definedName>
    <definedName name="재료비" localSheetId="23">#REF!</definedName>
    <definedName name="재료비" localSheetId="1">#REF!</definedName>
    <definedName name="재료비" localSheetId="6">#REF!</definedName>
    <definedName name="재료비">#REF!</definedName>
    <definedName name="재료선택범위" localSheetId="23">#REF!</definedName>
    <definedName name="재료선택범위">#REF!</definedName>
    <definedName name="쟁료비" localSheetId="23">#REF!</definedName>
    <definedName name="쟁료비">#REF!</definedName>
    <definedName name="쟈ㅐ쟈쟞" localSheetId="16" hidden="1">{#N/A,#N/A,FALSE,"배수2"}</definedName>
    <definedName name="쟈ㅐ쟈쟞" localSheetId="1" hidden="1">{#N/A,#N/A,FALSE,"배수2"}</definedName>
    <definedName name="쟈ㅐ쟈쟞" localSheetId="10" hidden="1">{#N/A,#N/A,FALSE,"배수2"}</definedName>
    <definedName name="쟈ㅐ쟈쟞" localSheetId="25" hidden="1">{#N/A,#N/A,FALSE,"배수2"}</definedName>
    <definedName name="쟈ㅐ쟈쟞" hidden="1">{#N/A,#N/A,FALSE,"배수2"}</definedName>
    <definedName name="쟝" localSheetId="16" hidden="1">{#N/A,#N/A,FALSE,"이정표"}</definedName>
    <definedName name="쟝" localSheetId="1" hidden="1">{#N/A,#N/A,FALSE,"이정표"}</definedName>
    <definedName name="쟝" localSheetId="10" hidden="1">{#N/A,#N/A,FALSE,"이정표"}</definedName>
    <definedName name="쟝" localSheetId="25" hidden="1">{#N/A,#N/A,FALSE,"이정표"}</definedName>
    <definedName name="쟝" hidden="1">{#N/A,#N/A,FALSE,"이정표"}</definedName>
    <definedName name="저" localSheetId="23">#REF!</definedName>
    <definedName name="저">#REF!</definedName>
    <definedName name="저감방안" localSheetId="23">#REF!</definedName>
    <definedName name="저감방안">#REF!</definedName>
    <definedName name="저감방안수립">#N/A</definedName>
    <definedName name="저수조만수위">#N/A</definedName>
    <definedName name="저압케이블공" localSheetId="16">#REF!</definedName>
    <definedName name="저압케이블공" localSheetId="23">#REF!</definedName>
    <definedName name="저압케이블공" localSheetId="10">#REF!</definedName>
    <definedName name="저압케이블공">#REF!</definedName>
    <definedName name="저압케이블전공001" localSheetId="16">#REF!</definedName>
    <definedName name="저압케이블전공001" localSheetId="23">#REF!</definedName>
    <definedName name="저압케이블전공001" localSheetId="25">#REF!</definedName>
    <definedName name="저압케이블전공001">#REF!</definedName>
    <definedName name="저압케이블전공002" localSheetId="23">#REF!</definedName>
    <definedName name="저압케이블전공002">#REF!</definedName>
    <definedName name="저압케이블전공011" localSheetId="23">#REF!</definedName>
    <definedName name="저압케이블전공011">#REF!</definedName>
    <definedName name="저압케이블전공982" localSheetId="23">#REF!</definedName>
    <definedName name="저압케이블전공982">#REF!</definedName>
    <definedName name="저압케이블전공991" localSheetId="23">#REF!</definedName>
    <definedName name="저압케이블전공991">#REF!</definedName>
    <definedName name="저압케이블전공992" localSheetId="23">#REF!</definedName>
    <definedName name="저압케이블전공992">#REF!</definedName>
    <definedName name="저판두께" localSheetId="23">#REF!</definedName>
    <definedName name="저판두께">#REF!</definedName>
    <definedName name="적용1" localSheetId="19">#REF!</definedName>
    <definedName name="적용1" localSheetId="20">#REF!</definedName>
    <definedName name="적용1" localSheetId="23">#REF!</definedName>
    <definedName name="적용1" localSheetId="1">#REF!</definedName>
    <definedName name="적용1" localSheetId="6">#REF!</definedName>
    <definedName name="적용1">#REF!</definedName>
    <definedName name="적용2" localSheetId="19">#REF!</definedName>
    <definedName name="적용2" localSheetId="20">#REF!</definedName>
    <definedName name="적용2" localSheetId="23">#REF!</definedName>
    <definedName name="적용2" localSheetId="1">#REF!</definedName>
    <definedName name="적용2" localSheetId="6">#REF!</definedName>
    <definedName name="적용2">#REF!</definedName>
    <definedName name="적용3" localSheetId="19">#REF!</definedName>
    <definedName name="적용3" localSheetId="20">#REF!</definedName>
    <definedName name="적용3" localSheetId="23">#REF!</definedName>
    <definedName name="적용3" localSheetId="1">#REF!</definedName>
    <definedName name="적용3" localSheetId="6">#REF!</definedName>
    <definedName name="적용3">#REF!</definedName>
    <definedName name="적용4" localSheetId="23">#REF!</definedName>
    <definedName name="적용4" localSheetId="1">#REF!</definedName>
    <definedName name="적용4" localSheetId="6">#REF!</definedName>
    <definedName name="적용4">#REF!</definedName>
    <definedName name="적용5" localSheetId="23">#REF!</definedName>
    <definedName name="적용5" localSheetId="1">#REF!</definedName>
    <definedName name="적용5" localSheetId="6">#REF!</definedName>
    <definedName name="적용5">#REF!</definedName>
    <definedName name="적용기준" localSheetId="23">#REF!</definedName>
    <definedName name="적용기준" localSheetId="10">#REF!</definedName>
    <definedName name="적용기준">#REF!</definedName>
    <definedName name="전간노" localSheetId="16">#REF!</definedName>
    <definedName name="전간노" localSheetId="23">#REF!</definedName>
    <definedName name="전간노" localSheetId="25">#REF!</definedName>
    <definedName name="전간노">#REF!</definedName>
    <definedName name="전기" localSheetId="16">'&lt;단산29-35&gt;'!전기</definedName>
    <definedName name="전기" localSheetId="1">갑지!전기</definedName>
    <definedName name="전기" localSheetId="10">'과업대상지역 현황'!전기</definedName>
    <definedName name="전기" localSheetId="6">내역집계표!전기</definedName>
    <definedName name="전기" localSheetId="25">손해배상보험!전기</definedName>
    <definedName name="전기">[0]!전기</definedName>
    <definedName name="전기공사기사_전기공사기사1급001" localSheetId="16">#REF!</definedName>
    <definedName name="전기공사기사_전기공사기사1급001" localSheetId="23">#REF!</definedName>
    <definedName name="전기공사기사_전기공사기사1급001" localSheetId="25">#REF!</definedName>
    <definedName name="전기공사기사_전기공사기사1급001">#REF!</definedName>
    <definedName name="전기공사기사_전기공사기사1급002" localSheetId="23">#REF!</definedName>
    <definedName name="전기공사기사_전기공사기사1급002">#REF!</definedName>
    <definedName name="전기공사기사_전기공사기사1급011" localSheetId="23">#REF!</definedName>
    <definedName name="전기공사기사_전기공사기사1급011">#REF!</definedName>
    <definedName name="전기공사기사_전기공사기사1급982" localSheetId="23">#REF!</definedName>
    <definedName name="전기공사기사_전기공사기사1급982">#REF!</definedName>
    <definedName name="전기공사기사_전기공사기사1급991" localSheetId="23">#REF!</definedName>
    <definedName name="전기공사기사_전기공사기사1급991">#REF!</definedName>
    <definedName name="전기공사기사_전기공사기사1급992" localSheetId="23">#REF!</definedName>
    <definedName name="전기공사기사_전기공사기사1급992">#REF!</definedName>
    <definedName name="전기공사산업기사_전기공사기사2급001" localSheetId="23">#REF!</definedName>
    <definedName name="전기공사산업기사_전기공사기사2급001">#REF!</definedName>
    <definedName name="전기공사산업기사_전기공사기사2급002" localSheetId="23">#REF!</definedName>
    <definedName name="전기공사산업기사_전기공사기사2급002">#REF!</definedName>
    <definedName name="전기공사산업기사_전기공사기사2급011" localSheetId="23">#REF!</definedName>
    <definedName name="전기공사산업기사_전기공사기사2급011">#REF!</definedName>
    <definedName name="전기공사산업기사_전기공사기사2급982" localSheetId="23">#REF!</definedName>
    <definedName name="전기공사산업기사_전기공사기사2급982">#REF!</definedName>
    <definedName name="전기공사산업기사_전기공사기사2급991" localSheetId="23">#REF!</definedName>
    <definedName name="전기공사산업기사_전기공사기사2급991">#REF!</definedName>
    <definedName name="전기공사산업기사_전기공사기사2급992" localSheetId="23">#REF!</definedName>
    <definedName name="전기공사산업기사_전기공사기사2급992">#REF!</definedName>
    <definedName name="전기기사1급">64800</definedName>
    <definedName name="전기기사2급">62990</definedName>
    <definedName name="전기수량2" localSheetId="23">#REF!</definedName>
    <definedName name="전기수량2" localSheetId="1">#REF!</definedName>
    <definedName name="전기수량2" localSheetId="10">#REF!</definedName>
    <definedName name="전기수량2" localSheetId="6">#REF!</definedName>
    <definedName name="전기수량2">#REF!</definedName>
    <definedName name="전단면적" localSheetId="23">#REF!</definedName>
    <definedName name="전단면적">#REF!</definedName>
    <definedName name="전동기용량">#N/A</definedName>
    <definedName name="전력" localSheetId="23">#REF!</definedName>
    <definedName name="전력">#REF!</definedName>
    <definedName name="전문인력" localSheetId="23">#REF!</definedName>
    <definedName name="전문인력" localSheetId="1">#REF!</definedName>
    <definedName name="전문인력" localSheetId="6">#REF!</definedName>
    <definedName name="전문인력">#REF!</definedName>
    <definedName name="전문인력개발인건비" localSheetId="23">#REF!</definedName>
    <definedName name="전문인력개발인건비" localSheetId="1">#REF!</definedName>
    <definedName name="전문인력개발인건비" localSheetId="10">#REF!</definedName>
    <definedName name="전문인력개발인건비" localSheetId="6">#REF!</definedName>
    <definedName name="전문인력개발인건비">#REF!</definedName>
    <definedName name="전사모멘트" localSheetId="16">#REF!</definedName>
    <definedName name="전사모멘트" localSheetId="23">#REF!</definedName>
    <definedName name="전사모멘트" localSheetId="25">#REF!</definedName>
    <definedName name="전사모멘트">#REF!</definedName>
    <definedName name="전사전단력" localSheetId="23">#REF!</definedName>
    <definedName name="전사전단력">#REF!</definedName>
    <definedName name="전선관" localSheetId="23">#REF!</definedName>
    <definedName name="전선관">#REF!</definedName>
    <definedName name="전시장비노임단가" localSheetId="16" hidden="1">{"SJ - 기본 보기",#N/A,FALSE,"공사별 외주견적"}</definedName>
    <definedName name="전시장비노임단가" localSheetId="1" hidden="1">{"SJ - 기본 보기",#N/A,FALSE,"공사별 외주견적"}</definedName>
    <definedName name="전시장비노임단가" localSheetId="10" hidden="1">{"SJ - 기본 보기",#N/A,FALSE,"공사별 외주견적"}</definedName>
    <definedName name="전시장비노임단가" localSheetId="6" hidden="1">{"SJ - 기본 보기",#N/A,FALSE,"공사별 외주견적"}</definedName>
    <definedName name="전시장비노임단가" localSheetId="25" hidden="1">{"SJ - 기본 보기",#N/A,FALSE,"공사별 외주견적"}</definedName>
    <definedName name="전시장비노임단가" hidden="1">{"SJ - 기본 보기",#N/A,FALSE,"공사별 외주견적"}</definedName>
    <definedName name="전영희" localSheetId="16" hidden="1">{#N/A,#N/A,FALSE,"골재소요량";#N/A,#N/A,FALSE,"골재소요량"}</definedName>
    <definedName name="전영희" localSheetId="1" hidden="1">{#N/A,#N/A,FALSE,"골재소요량";#N/A,#N/A,FALSE,"골재소요량"}</definedName>
    <definedName name="전영희" localSheetId="10" hidden="1">{#N/A,#N/A,FALSE,"골재소요량";#N/A,#N/A,FALSE,"골재소요량"}</definedName>
    <definedName name="전영희" localSheetId="6" hidden="1">{#N/A,#N/A,FALSE,"골재소요량";#N/A,#N/A,FALSE,"골재소요량"}</definedName>
    <definedName name="전영희" localSheetId="25" hidden="1">{#N/A,#N/A,FALSE,"골재소요량";#N/A,#N/A,FALSE,"골재소요량"}</definedName>
    <definedName name="전영희" hidden="1">{#N/A,#N/A,FALSE,"골재소요량";#N/A,#N/A,FALSE,"골재소요량"}</definedName>
    <definedName name="전월달러" localSheetId="19">#REF!</definedName>
    <definedName name="전월달러" localSheetId="20">#REF!</definedName>
    <definedName name="전월달러" localSheetId="23">#REF!</definedName>
    <definedName name="전월달러" localSheetId="1">#REF!</definedName>
    <definedName name="전월달러" localSheetId="10">#REF!</definedName>
    <definedName name="전월달러" localSheetId="6">#REF!</definedName>
    <definedName name="전월달러">#REF!</definedName>
    <definedName name="전월엔화" localSheetId="19">#REF!</definedName>
    <definedName name="전월엔화" localSheetId="20">#REF!</definedName>
    <definedName name="전월엔화" localSheetId="23">#REF!</definedName>
    <definedName name="전월엔화" localSheetId="1">#REF!</definedName>
    <definedName name="전월엔화" localSheetId="6">#REF!</definedName>
    <definedName name="전월엔화">#REF!</definedName>
    <definedName name="전재료" localSheetId="23">#REF!</definedName>
    <definedName name="전재료">#REF!</definedName>
    <definedName name="전재만">#N/A</definedName>
    <definedName name="전파장해">#N/A</definedName>
    <definedName name="전후일위대가">#N/A</definedName>
    <definedName name="절_단_공" localSheetId="23">#REF!</definedName>
    <definedName name="절_단_공">#REF!</definedName>
    <definedName name="절단공" localSheetId="23">#REF!</definedName>
    <definedName name="절단공" localSheetId="10">#REF!</definedName>
    <definedName name="절단공">#REF!</definedName>
    <definedName name="절단공001" localSheetId="16">#REF!</definedName>
    <definedName name="절단공001" localSheetId="23">#REF!</definedName>
    <definedName name="절단공001" localSheetId="25">#REF!</definedName>
    <definedName name="절단공001">#REF!</definedName>
    <definedName name="절단공002" localSheetId="23">#REF!</definedName>
    <definedName name="절단공002">#REF!</definedName>
    <definedName name="절단공011" localSheetId="23">#REF!</definedName>
    <definedName name="절단공011">#REF!</definedName>
    <definedName name="절단공982" localSheetId="23">#REF!</definedName>
    <definedName name="절단공982">#REF!</definedName>
    <definedName name="절단공991" localSheetId="23">#REF!</definedName>
    <definedName name="절단공991">#REF!</definedName>
    <definedName name="절단공992" localSheetId="23">#REF!</definedName>
    <definedName name="절단공992">#REF!</definedName>
    <definedName name="절사" localSheetId="19">#REF!</definedName>
    <definedName name="절사" localSheetId="20">#REF!</definedName>
    <definedName name="절사" localSheetId="23">#REF!</definedName>
    <definedName name="절사" localSheetId="1">#REF!</definedName>
    <definedName name="절사" localSheetId="6">#REF!</definedName>
    <definedName name="절사">#REF!</definedName>
    <definedName name="절삭">#N/A</definedName>
    <definedName name="절삭2">#N/A</definedName>
    <definedName name="점검통로" localSheetId="23">#REF!</definedName>
    <definedName name="점검통로">#REF!</definedName>
    <definedName name="점수표">#N/A</definedName>
    <definedName name="접_높" localSheetId="23">#REF!</definedName>
    <definedName name="접_높">#REF!</definedName>
    <definedName name="접_폭" localSheetId="23">#REF!</definedName>
    <definedName name="접_폭">#REF!</definedName>
    <definedName name="접속" localSheetId="23">#REF!</definedName>
    <definedName name="접속">#REF!</definedName>
    <definedName name="접속슬래브" localSheetId="23">#REF!</definedName>
    <definedName name="접속슬래브">#REF!</definedName>
    <definedName name="접속슬래브접합공" localSheetId="16">#REF!</definedName>
    <definedName name="접속슬래브접합공" localSheetId="23">#REF!</definedName>
    <definedName name="접속슬래브접합공" localSheetId="25">#REF!</definedName>
    <definedName name="접속슬래브접합공">#REF!</definedName>
    <definedName name="접속저판개소" localSheetId="23">#REF!</definedName>
    <definedName name="접속저판개소">#REF!</definedName>
    <definedName name="접속저판높이" localSheetId="23">#REF!</definedName>
    <definedName name="접속저판높이">#REF!</definedName>
    <definedName name="접속저판두께" localSheetId="23">#REF!</definedName>
    <definedName name="접속저판두께">#REF!</definedName>
    <definedName name="접속저판폭1" localSheetId="23">#REF!</definedName>
    <definedName name="접속저판폭1">#REF!</definedName>
    <definedName name="접속저판폭2" localSheetId="23">#REF!</definedName>
    <definedName name="접속저판폭2">#REF!</definedName>
    <definedName name="정___비___공">#N/A</definedName>
    <definedName name="정보1급" localSheetId="23">#REF!</definedName>
    <definedName name="정보1급" localSheetId="1">#REF!</definedName>
    <definedName name="정보1급" localSheetId="10">#REF!</definedName>
    <definedName name="정보1급" localSheetId="6">#REF!</definedName>
    <definedName name="정보1급">#REF!</definedName>
    <definedName name="정보처리1급" localSheetId="23">#REF!</definedName>
    <definedName name="정보처리1급" localSheetId="1">#REF!</definedName>
    <definedName name="정보처리1급" localSheetId="6">#REF!</definedName>
    <definedName name="정보처리1급">#REF!</definedName>
    <definedName name="정보처리기사1급" localSheetId="16">#REF!</definedName>
    <definedName name="정보처리기사1급" localSheetId="23">#REF!</definedName>
    <definedName name="정보처리기사1급" localSheetId="10">#REF!</definedName>
    <definedName name="정보처리기사1급">#REF!</definedName>
    <definedName name="정부노임단가" localSheetId="16">#REF!</definedName>
    <definedName name="정부노임단가" localSheetId="23">#REF!</definedName>
    <definedName name="정부노임단가" localSheetId="10">#REF!</definedName>
    <definedName name="정부노임단가" localSheetId="25">#REF!</definedName>
    <definedName name="정부노임단가">#REF!</definedName>
    <definedName name="정비비" localSheetId="19">#REF!</definedName>
    <definedName name="정비비" localSheetId="20">#REF!</definedName>
    <definedName name="정비비" localSheetId="23">#REF!</definedName>
    <definedName name="정비비" localSheetId="1">#REF!</definedName>
    <definedName name="정비비" localSheetId="6">#REF!</definedName>
    <definedName name="정비비">#REF!</definedName>
    <definedName name="정비사" localSheetId="19">#REF!</definedName>
    <definedName name="정비사" localSheetId="20">#REF!</definedName>
    <definedName name="정비사" localSheetId="23">#REF!</definedName>
    <definedName name="정비사" localSheetId="1">#REF!</definedName>
    <definedName name="정비사" localSheetId="6">#REF!</definedName>
    <definedName name="정비사">#REF!</definedName>
    <definedName name="정액초과20" localSheetId="23">#REF!</definedName>
    <definedName name="정액초과20">#REF!</definedName>
    <definedName name="정열범위">#N/A</definedName>
    <definedName name="정위치시간당작업량" localSheetId="19">#REF!</definedName>
    <definedName name="정위치시간당작업량" localSheetId="20">#REF!</definedName>
    <definedName name="정위치시간당작업량" localSheetId="23">#REF!</definedName>
    <definedName name="정위치시간당작업량" localSheetId="1">#REF!</definedName>
    <definedName name="정위치시간당작업량" localSheetId="6">#REF!</definedName>
    <definedName name="정위치시간당작업량">#REF!</definedName>
    <definedName name="정위치작업계수" localSheetId="23">#REF!</definedName>
    <definedName name="정위치작업계수" localSheetId="1">#REF!</definedName>
    <definedName name="정위치작업계수" localSheetId="6">#REF!</definedName>
    <definedName name="정위치작업계수">#REF!</definedName>
    <definedName name="정위치작업량" localSheetId="23">#REF!</definedName>
    <definedName name="정위치작업량" localSheetId="1">#REF!</definedName>
    <definedName name="정위치작업량" localSheetId="6">#REF!</definedName>
    <definedName name="정위치작업량">#REF!</definedName>
    <definedName name="정위치작업일수" localSheetId="23">#REF!</definedName>
    <definedName name="정위치작업일수" localSheetId="1">#REF!</definedName>
    <definedName name="정위치작업일수" localSheetId="6">#REF!</definedName>
    <definedName name="정위치작업일수">#REF!</definedName>
    <definedName name="정위치지형계수" localSheetId="23">#REF!</definedName>
    <definedName name="정위치지형계수" localSheetId="1">#REF!</definedName>
    <definedName name="정위치지형계수" localSheetId="6">#REF!</definedName>
    <definedName name="정위치지형계수">#REF!</definedName>
    <definedName name="정위치편집작업증감계수" localSheetId="23">#REF!</definedName>
    <definedName name="정위치편집작업증감계수" localSheetId="1">#REF!</definedName>
    <definedName name="정위치편집작업증감계수" localSheetId="6">#REF!</definedName>
    <definedName name="정위치편집작업증감계수">#REF!</definedName>
    <definedName name="정위치편집지형증감계수" localSheetId="23">#REF!</definedName>
    <definedName name="정위치편집지형증감계수" localSheetId="1">#REF!</definedName>
    <definedName name="정위치편집지형증감계수" localSheetId="6">#REF!</definedName>
    <definedName name="정위치편집지형증감계수">#REF!</definedName>
    <definedName name="정위치편집축척별시간당작업량" localSheetId="23">#REF!</definedName>
    <definedName name="정위치편집축척별시간당작업량" localSheetId="1">#REF!</definedName>
    <definedName name="정위치편집축척별시간당작업량" localSheetId="6">#REF!</definedName>
    <definedName name="정위치편집축척별시간당작업량">#REF!</definedName>
    <definedName name="정정" localSheetId="16">#REF!</definedName>
    <definedName name="정정" localSheetId="23">#REF!</definedName>
    <definedName name="정정" localSheetId="10">#REF!</definedName>
    <definedName name="정정" localSheetId="25">#REF!</definedName>
    <definedName name="정정">#REF!</definedName>
    <definedName name="정착장치set량" localSheetId="16">#REF!</definedName>
    <definedName name="정착장치set량" localSheetId="23">#REF!</definedName>
    <definedName name="정착장치set량" localSheetId="25">#REF!</definedName>
    <definedName name="정착장치set량">#REF!</definedName>
    <definedName name="정현수" localSheetId="16" hidden="1">{"'관경확장'!$A$79:$M$98","'관경확장'!$A$54:$M$78"}</definedName>
    <definedName name="정현수" localSheetId="1" hidden="1">{"'관경확장'!$A$79:$M$98","'관경확장'!$A$54:$M$78"}</definedName>
    <definedName name="정현수" localSheetId="10" hidden="1">{"'관경확장'!$A$79:$M$98","'관경확장'!$A$54:$M$78"}</definedName>
    <definedName name="정현수" localSheetId="6" hidden="1">{"'관경확장'!$A$79:$M$98","'관경확장'!$A$54:$M$78"}</definedName>
    <definedName name="정현수" localSheetId="25" hidden="1">{"'관경확장'!$A$79:$M$98","'관경확장'!$A$54:$M$78"}</definedName>
    <definedName name="정현수" hidden="1">{"'관경확장'!$A$79:$M$98","'관경확장'!$A$54:$M$78"}</definedName>
    <definedName name="제" localSheetId="23" hidden="1">#REF!</definedName>
    <definedName name="제" hidden="1">#REF!</definedName>
    <definedName name="제___재___공">#N/A</definedName>
    <definedName name="제5호표">#N/A</definedName>
    <definedName name="제경비" localSheetId="23">#REF!</definedName>
    <definedName name="제경비" localSheetId="1">#REF!</definedName>
    <definedName name="제경비" localSheetId="10">#REF!</definedName>
    <definedName name="제경비" localSheetId="6">#REF!</definedName>
    <definedName name="제경비">#REF!</definedName>
    <definedName name="제경비1" localSheetId="23">#REF!</definedName>
    <definedName name="제경비1" localSheetId="1">#REF!</definedName>
    <definedName name="제경비1" localSheetId="10">#REF!</definedName>
    <definedName name="제경비1" localSheetId="6">#REF!</definedName>
    <definedName name="제경비1">#REF!</definedName>
    <definedName name="제경비율" localSheetId="23">#REF!</definedName>
    <definedName name="제경비율">#REF!</definedName>
    <definedName name="제도사">#N/A</definedName>
    <definedName name="제도사001" localSheetId="23">#REF!</definedName>
    <definedName name="제도사001">#REF!</definedName>
    <definedName name="제도사002" localSheetId="23">#REF!</definedName>
    <definedName name="제도사002">#REF!</definedName>
    <definedName name="제도사011" localSheetId="23">#REF!</definedName>
    <definedName name="제도사011">#REF!</definedName>
    <definedName name="제도사982" localSheetId="23">#REF!</definedName>
    <definedName name="제도사982">#REF!</definedName>
    <definedName name="제도사991" localSheetId="23">#REF!</definedName>
    <definedName name="제도사991">#REF!</definedName>
    <definedName name="제도사992" localSheetId="23">#REF!</definedName>
    <definedName name="제도사992">#REF!</definedName>
    <definedName name="제목" localSheetId="23">#REF!</definedName>
    <definedName name="제목">#REF!</definedName>
    <definedName name="제수변설치노200" localSheetId="23">#REF!</definedName>
    <definedName name="제수변설치노200">#REF!</definedName>
    <definedName name="제수변설치노80" localSheetId="23">#REF!</definedName>
    <definedName name="제수변설치노80">#REF!</definedName>
    <definedName name="제잡">#N/A</definedName>
    <definedName name="제잡비" localSheetId="23">#REF!</definedName>
    <definedName name="제잡비">#REF!</definedName>
    <definedName name="제조" localSheetId="19">#REF!</definedName>
    <definedName name="제조" localSheetId="20">#REF!</definedName>
    <definedName name="제조" localSheetId="23">#REF!</definedName>
    <definedName name="제조" localSheetId="1">#REF!</definedName>
    <definedName name="제조" localSheetId="6">#REF!</definedName>
    <definedName name="제조">#REF!</definedName>
    <definedName name="제철축로공001" localSheetId="23">#REF!</definedName>
    <definedName name="제철축로공001">#REF!</definedName>
    <definedName name="제철축로공002" localSheetId="23">#REF!</definedName>
    <definedName name="제철축로공002">#REF!</definedName>
    <definedName name="제철축로공011" localSheetId="23">#REF!</definedName>
    <definedName name="제철축로공011">#REF!</definedName>
    <definedName name="제철축로공982" localSheetId="23">#REF!</definedName>
    <definedName name="제철축로공982">#REF!</definedName>
    <definedName name="제철축로공991" localSheetId="23">#REF!</definedName>
    <definedName name="제철축로공991">#REF!</definedName>
    <definedName name="제철축로공992" localSheetId="23">#REF!</definedName>
    <definedName name="제철축로공992">#REF!</definedName>
    <definedName name="졍" localSheetId="16" hidden="1">{#N/A,#N/A,FALSE,"구조1"}</definedName>
    <definedName name="졍" localSheetId="1" hidden="1">{#N/A,#N/A,FALSE,"구조1"}</definedName>
    <definedName name="졍" localSheetId="10" hidden="1">{#N/A,#N/A,FALSE,"구조1"}</definedName>
    <definedName name="졍" localSheetId="25" hidden="1">{#N/A,#N/A,FALSE,"구조1"}</definedName>
    <definedName name="졍" hidden="1">{#N/A,#N/A,FALSE,"구조1"}</definedName>
    <definedName name="조_적_공" localSheetId="23">#REF!</definedName>
    <definedName name="조_적_공">#REF!</definedName>
    <definedName name="조건1" localSheetId="23">#REF!</definedName>
    <definedName name="조건1">#REF!</definedName>
    <definedName name="조건2" localSheetId="23">#REF!</definedName>
    <definedName name="조건2">#REF!</definedName>
    <definedName name="조건3" localSheetId="23">#REF!</definedName>
    <definedName name="조건3">#REF!</definedName>
    <definedName name="조건4" localSheetId="23">#REF!</definedName>
    <definedName name="조건4">#REF!</definedName>
    <definedName name="조경공" localSheetId="23">#REF!</definedName>
    <definedName name="조경공">#REF!</definedName>
    <definedName name="조경공001" localSheetId="16">#REF!</definedName>
    <definedName name="조경공001" localSheetId="23">#REF!</definedName>
    <definedName name="조경공001" localSheetId="25">#REF!</definedName>
    <definedName name="조경공001">#REF!</definedName>
    <definedName name="조경공002" localSheetId="23">#REF!</definedName>
    <definedName name="조경공002">#REF!</definedName>
    <definedName name="조경공011" localSheetId="23">#REF!</definedName>
    <definedName name="조경공011">#REF!</definedName>
    <definedName name="조경공982" localSheetId="23">#REF!</definedName>
    <definedName name="조경공982">#REF!</definedName>
    <definedName name="조경공991" localSheetId="23">#REF!</definedName>
    <definedName name="조경공991">#REF!</definedName>
    <definedName name="조경공992" localSheetId="23">#REF!</definedName>
    <definedName name="조경공992">#REF!</definedName>
    <definedName name="조경공B10" localSheetId="23">#REF!</definedName>
    <definedName name="조경공B10">#REF!</definedName>
    <definedName name="조경공B4이하" localSheetId="23">#REF!</definedName>
    <definedName name="조경공B4이하">#REF!</definedName>
    <definedName name="조경공B5" localSheetId="23">#REF!</definedName>
    <definedName name="조경공B5">#REF!</definedName>
    <definedName name="조경공B6" localSheetId="23">#REF!</definedName>
    <definedName name="조경공B6">#REF!</definedName>
    <definedName name="조경공B8" localSheetId="23">#REF!</definedName>
    <definedName name="조경공B8">#REF!</definedName>
    <definedName name="조경공R10" localSheetId="23">#REF!</definedName>
    <definedName name="조경공R10">#REF!</definedName>
    <definedName name="조경공R12" localSheetId="23">#REF!</definedName>
    <definedName name="조경공R12">#REF!</definedName>
    <definedName name="조경공R15" localSheetId="23">#REF!</definedName>
    <definedName name="조경공R15">#REF!</definedName>
    <definedName name="조경공R4이하" localSheetId="23">#REF!</definedName>
    <definedName name="조경공R4이하">#REF!</definedName>
    <definedName name="조경공R5" localSheetId="23">#REF!</definedName>
    <definedName name="조경공R5">#REF!</definedName>
    <definedName name="조경공R6" localSheetId="23">#REF!</definedName>
    <definedName name="조경공R6">#REF!</definedName>
    <definedName name="조경공R7" localSheetId="23">#REF!</definedName>
    <definedName name="조경공R7">#REF!</definedName>
    <definedName name="조경공R8" localSheetId="23">#REF!</definedName>
    <definedName name="조경공R8">#REF!</definedName>
    <definedName name="조력공001" localSheetId="16">#REF!</definedName>
    <definedName name="조력공001" localSheetId="23">#REF!</definedName>
    <definedName name="조력공001" localSheetId="25">#REF!</definedName>
    <definedName name="조력공001">#REF!</definedName>
    <definedName name="조력공002" localSheetId="23">#REF!</definedName>
    <definedName name="조력공002">#REF!</definedName>
    <definedName name="조력공011" localSheetId="23">#REF!</definedName>
    <definedName name="조력공011">#REF!</definedName>
    <definedName name="조력공982" localSheetId="23">#REF!</definedName>
    <definedName name="조력공982">#REF!</definedName>
    <definedName name="조력공991" localSheetId="23">#REF!</definedName>
    <definedName name="조력공991">#REF!</definedName>
    <definedName name="조력공992" localSheetId="23">#REF!</definedName>
    <definedName name="조력공992">#REF!</definedName>
    <definedName name="조림인부001" localSheetId="23">#REF!</definedName>
    <definedName name="조림인부001">#REF!</definedName>
    <definedName name="조림인부002" localSheetId="23">#REF!</definedName>
    <definedName name="조림인부002">#REF!</definedName>
    <definedName name="조림인부011" localSheetId="23">#REF!</definedName>
    <definedName name="조림인부011">#REF!</definedName>
    <definedName name="조림인부982" localSheetId="23">#REF!</definedName>
    <definedName name="조림인부982">#REF!</definedName>
    <definedName name="조림인부991" localSheetId="23">#REF!</definedName>
    <definedName name="조림인부991">#REF!</definedName>
    <definedName name="조림인부992" localSheetId="23">#REF!</definedName>
    <definedName name="조림인부992">#REF!</definedName>
    <definedName name="조명단가" localSheetId="23">#REF!</definedName>
    <definedName name="조명단가">#REF!</definedName>
    <definedName name="조명단가1" localSheetId="23">#REF!</definedName>
    <definedName name="조명단가1">#REF!</definedName>
    <definedName name="조사" localSheetId="23">#REF!</definedName>
    <definedName name="조사">#REF!</definedName>
    <definedName name="조사가" localSheetId="16" hidden="1">#REF!</definedName>
    <definedName name="조사가" localSheetId="23" hidden="1">#REF!</definedName>
    <definedName name="조사가" localSheetId="1" hidden="1">#REF!</definedName>
    <definedName name="조사가" hidden="1">#REF!</definedName>
    <definedName name="조원공_1.1_1.5" localSheetId="23">#REF!</definedName>
    <definedName name="조원공_1.1_1.5">#REF!</definedName>
    <definedName name="조장" localSheetId="23">#REF!</definedName>
    <definedName name="조장" localSheetId="10">#REF!</definedName>
    <definedName name="조장">#REF!</definedName>
    <definedName name="조적공001" localSheetId="16">#REF!</definedName>
    <definedName name="조적공001" localSheetId="23">#REF!</definedName>
    <definedName name="조적공001" localSheetId="25">#REF!</definedName>
    <definedName name="조적공001">#REF!</definedName>
    <definedName name="조적공002" localSheetId="23">#REF!</definedName>
    <definedName name="조적공002">#REF!</definedName>
    <definedName name="조적공011" localSheetId="23">#REF!</definedName>
    <definedName name="조적공011">#REF!</definedName>
    <definedName name="조적공982" localSheetId="23">#REF!</definedName>
    <definedName name="조적공982">#REF!</definedName>
    <definedName name="조적공991" localSheetId="23">#REF!</definedName>
    <definedName name="조적공991">#REF!</definedName>
    <definedName name="조적공992" localSheetId="23">#REF!</definedName>
    <definedName name="조적공992">#REF!</definedName>
    <definedName name="조종사" localSheetId="19">#REF!</definedName>
    <definedName name="조종사" localSheetId="20">#REF!</definedName>
    <definedName name="조종사" localSheetId="23">#REF!</definedName>
    <definedName name="조종사" localSheetId="1">#REF!</definedName>
    <definedName name="조종사" localSheetId="6">#REF!</definedName>
    <definedName name="조종사">#REF!</definedName>
    <definedName name="조직도1" localSheetId="16" hidden="1">{#N/A,#N/A,FALSE,"기안지";#N/A,#N/A,FALSE,"통신지"}</definedName>
    <definedName name="조직도1" localSheetId="1" hidden="1">{#N/A,#N/A,FALSE,"기안지";#N/A,#N/A,FALSE,"통신지"}</definedName>
    <definedName name="조직도1" localSheetId="10" hidden="1">{#N/A,#N/A,FALSE,"기안지";#N/A,#N/A,FALSE,"통신지"}</definedName>
    <definedName name="조직도1" localSheetId="6" hidden="1">{#N/A,#N/A,FALSE,"기안지";#N/A,#N/A,FALSE,"통신지"}</definedName>
    <definedName name="조직도1" localSheetId="25" hidden="1">{#N/A,#N/A,FALSE,"기안지";#N/A,#N/A,FALSE,"통신지"}</definedName>
    <definedName name="조직도1" hidden="1">{#N/A,#N/A,FALSE,"기안지";#N/A,#N/A,FALSE,"통신지"}</definedName>
    <definedName name="조직도2" localSheetId="16" hidden="1">{#N/A,#N/A,FALSE,"기안지";#N/A,#N/A,FALSE,"통신지"}</definedName>
    <definedName name="조직도2" localSheetId="1" hidden="1">{#N/A,#N/A,FALSE,"기안지";#N/A,#N/A,FALSE,"통신지"}</definedName>
    <definedName name="조직도2" localSheetId="10" hidden="1">{#N/A,#N/A,FALSE,"기안지";#N/A,#N/A,FALSE,"통신지"}</definedName>
    <definedName name="조직도2" localSheetId="6" hidden="1">{#N/A,#N/A,FALSE,"기안지";#N/A,#N/A,FALSE,"통신지"}</definedName>
    <definedName name="조직도2" localSheetId="25" hidden="1">{#N/A,#N/A,FALSE,"기안지";#N/A,#N/A,FALSE,"통신지"}</definedName>
    <definedName name="조직도2" hidden="1">{#N/A,#N/A,FALSE,"기안지";#N/A,#N/A,FALSE,"통신지"}</definedName>
    <definedName name="조합경" localSheetId="23">#REF!</definedName>
    <definedName name="조합경">#REF!</definedName>
    <definedName name="조합노" localSheetId="23">#REF!</definedName>
    <definedName name="조합노">#REF!</definedName>
    <definedName name="조합재" localSheetId="23">#REF!</definedName>
    <definedName name="조합재">#REF!</definedName>
    <definedName name="조형가이즈까3010" localSheetId="23">#REF!</definedName>
    <definedName name="조형가이즈까3010">#REF!</definedName>
    <definedName name="조형가이즈까3012" localSheetId="23">#REF!</definedName>
    <definedName name="조형가이즈까3012">#REF!</definedName>
    <definedName name="조형가이즈까3014" localSheetId="23">#REF!</definedName>
    <definedName name="조형가이즈까3014">#REF!</definedName>
    <definedName name="조형가이즈까3516" localSheetId="23">#REF!</definedName>
    <definedName name="조형가이즈까3516">#REF!</definedName>
    <definedName name="조효" localSheetId="16" hidden="1">{"'Firr(선)'!$AS$1:$AY$62","'Firr(사)'!$AS$1:$AY$62","'Firr(회)'!$AS$1:$AY$62","'Firr(선)'!$L$1:$V$62","'Firr(사)'!$L$1:$V$62","'Firr(회)'!$L$1:$V$62"}</definedName>
    <definedName name="조효" localSheetId="1" hidden="1">{"'Firr(선)'!$AS$1:$AY$62","'Firr(사)'!$AS$1:$AY$62","'Firr(회)'!$AS$1:$AY$62","'Firr(선)'!$L$1:$V$62","'Firr(사)'!$L$1:$V$62","'Firr(회)'!$L$1:$V$62"}</definedName>
    <definedName name="조효" localSheetId="10" hidden="1">{"'Firr(선)'!$AS$1:$AY$62","'Firr(사)'!$AS$1:$AY$62","'Firr(회)'!$AS$1:$AY$62","'Firr(선)'!$L$1:$V$62","'Firr(사)'!$L$1:$V$62","'Firr(회)'!$L$1:$V$62"}</definedName>
    <definedName name="조효" localSheetId="6" hidden="1">{"'Firr(선)'!$AS$1:$AY$62","'Firr(사)'!$AS$1:$AY$62","'Firr(회)'!$AS$1:$AY$62","'Firr(선)'!$L$1:$V$62","'Firr(사)'!$L$1:$V$62","'Firr(회)'!$L$1:$V$62"}</definedName>
    <definedName name="조효" localSheetId="25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16" hidden="1">{"'Firr(선)'!$AS$1:$AY$62","'Firr(사)'!$AS$1:$AY$62","'Firr(회)'!$AS$1:$AY$62","'Firr(선)'!$L$1:$V$62","'Firr(사)'!$L$1:$V$62","'Firr(회)'!$L$1:$V$62"}</definedName>
    <definedName name="조효석" localSheetId="1" hidden="1">{"'Firr(선)'!$AS$1:$AY$62","'Firr(사)'!$AS$1:$AY$62","'Firr(회)'!$AS$1:$AY$62","'Firr(선)'!$L$1:$V$62","'Firr(사)'!$L$1:$V$62","'Firr(회)'!$L$1:$V$62"}</definedName>
    <definedName name="조효석" localSheetId="10" hidden="1">{"'Firr(선)'!$AS$1:$AY$62","'Firr(사)'!$AS$1:$AY$62","'Firr(회)'!$AS$1:$AY$62","'Firr(선)'!$L$1:$V$62","'Firr(사)'!$L$1:$V$62","'Firr(회)'!$L$1:$V$62"}</definedName>
    <definedName name="조효석" localSheetId="6" hidden="1">{"'Firr(선)'!$AS$1:$AY$62","'Firr(사)'!$AS$1:$AY$62","'Firr(회)'!$AS$1:$AY$62","'Firr(선)'!$L$1:$V$62","'Firr(사)'!$L$1:$V$62","'Firr(회)'!$L$1:$V$62"}</definedName>
    <definedName name="조효석" localSheetId="25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" localSheetId="23">#REF!</definedName>
    <definedName name="종">#REF!</definedName>
    <definedName name="종목" localSheetId="23">#REF!</definedName>
    <definedName name="종목" localSheetId="10">#REF!</definedName>
    <definedName name="종목">#REF!</definedName>
    <definedName name="종목수" localSheetId="16">#REF!</definedName>
    <definedName name="종목수" localSheetId="23">#REF!</definedName>
    <definedName name="종목수" localSheetId="25">#REF!</definedName>
    <definedName name="종목수">#REF!</definedName>
    <definedName name="종점부">#N/A</definedName>
    <definedName name="종합평가" localSheetId="19">#REF!</definedName>
    <definedName name="종합평가" localSheetId="20">#REF!</definedName>
    <definedName name="종합평가" localSheetId="23">#REF!</definedName>
    <definedName name="종합평가" localSheetId="10">#REF!</definedName>
    <definedName name="종합평가">#REF!</definedName>
    <definedName name="좌표" localSheetId="16">#REF!</definedName>
    <definedName name="좌표" localSheetId="23">#REF!</definedName>
    <definedName name="좌표" localSheetId="25">#REF!</definedName>
    <definedName name="좌표">#REF!</definedName>
    <definedName name="죵">#N/A</definedName>
    <definedName name="주거" localSheetId="19">#REF!</definedName>
    <definedName name="주거" localSheetId="20">#REF!</definedName>
    <definedName name="주거" localSheetId="23">#REF!</definedName>
    <definedName name="주거" localSheetId="10">#REF!</definedName>
    <definedName name="주거">#REF!</definedName>
    <definedName name="주목" localSheetId="16">#REF!</definedName>
    <definedName name="주목" localSheetId="23">#REF!</definedName>
    <definedName name="주목" localSheetId="25">#REF!</definedName>
    <definedName name="주목">#REF!</definedName>
    <definedName name="주목H2.5" localSheetId="23">#REF!</definedName>
    <definedName name="주목H2.5">#REF!</definedName>
    <definedName name="주민생활" localSheetId="19">#REF!</definedName>
    <definedName name="주민생활" localSheetId="20">#REF!</definedName>
    <definedName name="주민생활" localSheetId="23">#REF!</definedName>
    <definedName name="주민생활" localSheetId="10">#REF!</definedName>
    <definedName name="주민생활">#REF!</definedName>
    <definedName name="주민의견" localSheetId="19">#REF!</definedName>
    <definedName name="주민의견" localSheetId="20">#REF!</definedName>
    <definedName name="주민의견" localSheetId="23">#REF!</definedName>
    <definedName name="주민의견">#REF!</definedName>
    <definedName name="주민의견수렴">#N/A</definedName>
    <definedName name="주철자재" localSheetId="23">#REF!</definedName>
    <definedName name="주철자재">#REF!</definedName>
    <definedName name="주형받침" localSheetId="23">#REF!</definedName>
    <definedName name="주형받침">#REF!</definedName>
    <definedName name="주형받침EA" localSheetId="23">#REF!</definedName>
    <definedName name="주형받침EA">#REF!</definedName>
    <definedName name="준공계" localSheetId="23">#REF!</definedName>
    <definedName name="준공계">#REF!</definedName>
    <definedName name="준공기한" localSheetId="23">#REF!</definedName>
    <definedName name="준공기한">#REF!</definedName>
    <definedName name="준설선기관사001" localSheetId="23">#REF!</definedName>
    <definedName name="준설선기관사001">#REF!</definedName>
    <definedName name="준설선기관사002" localSheetId="23">#REF!</definedName>
    <definedName name="준설선기관사002">#REF!</definedName>
    <definedName name="준설선기관사982" localSheetId="23">#REF!</definedName>
    <definedName name="준설선기관사982">#REF!</definedName>
    <definedName name="준설선기관사991" localSheetId="23">#REF!</definedName>
    <definedName name="준설선기관사991">#REF!</definedName>
    <definedName name="준설선기관사992" localSheetId="23">#REF!</definedName>
    <definedName name="준설선기관사992">#REF!</definedName>
    <definedName name="준설선기관장001" localSheetId="23">#REF!</definedName>
    <definedName name="준설선기관장001">#REF!</definedName>
    <definedName name="준설선기관장002" localSheetId="23">#REF!</definedName>
    <definedName name="준설선기관장002">#REF!</definedName>
    <definedName name="준설선기관장011" localSheetId="23">#REF!</definedName>
    <definedName name="준설선기관장011">#REF!</definedName>
    <definedName name="준설선기관장982" localSheetId="23">#REF!</definedName>
    <definedName name="준설선기관장982">#REF!</definedName>
    <definedName name="준설선기관장991" localSheetId="23">#REF!</definedName>
    <definedName name="준설선기관장991">#REF!</definedName>
    <definedName name="준설선기관장992" localSheetId="23">#REF!</definedName>
    <definedName name="준설선기관장992">#REF!</definedName>
    <definedName name="준설선선장001" localSheetId="23">#REF!</definedName>
    <definedName name="준설선선장001">#REF!</definedName>
    <definedName name="준설선선장002" localSheetId="23">#REF!</definedName>
    <definedName name="준설선선장002">#REF!</definedName>
    <definedName name="준설선선장011" localSheetId="23">#REF!</definedName>
    <definedName name="준설선선장011">#REF!</definedName>
    <definedName name="준설선선장982" localSheetId="23">#REF!</definedName>
    <definedName name="준설선선장982">#REF!</definedName>
    <definedName name="준설선선장991" localSheetId="23">#REF!</definedName>
    <definedName name="준설선선장991">#REF!</definedName>
    <definedName name="준설선선장992" localSheetId="23">#REF!</definedName>
    <definedName name="준설선선장992">#REF!</definedName>
    <definedName name="준설선운전사001" localSheetId="23">#REF!</definedName>
    <definedName name="준설선운전사001">#REF!</definedName>
    <definedName name="준설선운전사002" localSheetId="23">#REF!</definedName>
    <definedName name="준설선운전사002">#REF!</definedName>
    <definedName name="준설선운전사982" localSheetId="23">#REF!</definedName>
    <definedName name="준설선운전사982">#REF!</definedName>
    <definedName name="준설선운전사991" localSheetId="23">#REF!</definedName>
    <definedName name="준설선운전사991">#REF!</definedName>
    <definedName name="준설선운전사992" localSheetId="23">#REF!</definedName>
    <definedName name="준설선운전사992">#REF!</definedName>
    <definedName name="준설선전기사001" localSheetId="23">#REF!</definedName>
    <definedName name="준설선전기사001">#REF!</definedName>
    <definedName name="준설선전기사002" localSheetId="23">#REF!</definedName>
    <definedName name="준설선전기사002">#REF!</definedName>
    <definedName name="준설선전기사982" localSheetId="23">#REF!</definedName>
    <definedName name="준설선전기사982">#REF!</definedName>
    <definedName name="준설선전기사991" localSheetId="23">#REF!</definedName>
    <definedName name="준설선전기사991">#REF!</definedName>
    <definedName name="준설선전기사992" localSheetId="23">#REF!</definedName>
    <definedName name="준설선전기사992">#REF!</definedName>
    <definedName name="준설설기관사011" localSheetId="23">#REF!</definedName>
    <definedName name="준설설기관사011">#REF!</definedName>
    <definedName name="준설설운전기사011" localSheetId="23">#REF!</definedName>
    <definedName name="준설설운전기사011">#REF!</definedName>
    <definedName name="준설설운전사011" localSheetId="23">#REF!</definedName>
    <definedName name="준설설운전사011">#REF!</definedName>
    <definedName name="준설설전기사011" localSheetId="23">#REF!</definedName>
    <definedName name="준설설전기사011">#REF!</definedName>
    <definedName name="줄눈공001" localSheetId="23">#REF!</definedName>
    <definedName name="줄눈공001">#REF!</definedName>
    <definedName name="줄눈공002" localSheetId="23">#REF!</definedName>
    <definedName name="줄눈공002">#REF!</definedName>
    <definedName name="줄눈공011" localSheetId="23">#REF!</definedName>
    <definedName name="줄눈공011">#REF!</definedName>
    <definedName name="줄눈공982" localSheetId="23">#REF!</definedName>
    <definedName name="줄눈공982">#REF!</definedName>
    <definedName name="줄눈공991" localSheetId="23">#REF!</definedName>
    <definedName name="줄눈공991">#REF!</definedName>
    <definedName name="줄눈공992" localSheetId="23">#REF!</definedName>
    <definedName name="줄눈공992">#REF!</definedName>
    <definedName name="줄사철" localSheetId="23">#REF!</definedName>
    <definedName name="줄사철">#REF!</definedName>
    <definedName name="중급기능" localSheetId="19">#REF!</definedName>
    <definedName name="중급기능" localSheetId="20">#REF!</definedName>
    <definedName name="중급기능" localSheetId="23">#REF!</definedName>
    <definedName name="중급기능" localSheetId="1">#REF!</definedName>
    <definedName name="중급기능" localSheetId="6">#REF!</definedName>
    <definedName name="중급기능">#REF!</definedName>
    <definedName name="중급기능단가" localSheetId="19">#REF!</definedName>
    <definedName name="중급기능단가" localSheetId="20">#REF!</definedName>
    <definedName name="중급기능단가" localSheetId="23">#REF!</definedName>
    <definedName name="중급기능단가" localSheetId="1">#REF!</definedName>
    <definedName name="중급기능단가" localSheetId="6">#REF!</definedName>
    <definedName name="중급기능단가">#REF!</definedName>
    <definedName name="중급기술" localSheetId="16">#REF!</definedName>
    <definedName name="중급기술" localSheetId="23">#REF!</definedName>
    <definedName name="중급기술" localSheetId="10">#REF!</definedName>
    <definedName name="중급기술">#REF!</definedName>
    <definedName name="중급기술자" localSheetId="19">#REF!</definedName>
    <definedName name="중급기술자" localSheetId="20">#REF!</definedName>
    <definedName name="중급기술자" localSheetId="23">#REF!</definedName>
    <definedName name="중급기술자" localSheetId="1">#REF!</definedName>
    <definedName name="중급기술자" localSheetId="6">#REF!</definedName>
    <definedName name="중급기술자">#REF!</definedName>
    <definedName name="중급기술자노무비" localSheetId="23">#REF!</definedName>
    <definedName name="중급기술자노무비">#REF!</definedName>
    <definedName name="중급단가" localSheetId="19">#REF!</definedName>
    <definedName name="중급단가" localSheetId="20">#REF!</definedName>
    <definedName name="중급단가" localSheetId="23">#REF!</definedName>
    <definedName name="중급단가" localSheetId="1">#REF!</definedName>
    <definedName name="중급단가" localSheetId="6">#REF!</definedName>
    <definedName name="중급단가">#REF!</definedName>
    <definedName name="중급도화" localSheetId="19">#REF!</definedName>
    <definedName name="중급도화" localSheetId="20">#REF!</definedName>
    <definedName name="중급도화" localSheetId="23">#REF!</definedName>
    <definedName name="중급도화" localSheetId="1">#REF!</definedName>
    <definedName name="중급도화" localSheetId="6">#REF!</definedName>
    <definedName name="중급도화">#REF!</definedName>
    <definedName name="중급엔지니어링" localSheetId="23">#REF!</definedName>
    <definedName name="중급엔지니어링" localSheetId="1">#REF!</definedName>
    <definedName name="중급엔지니어링" localSheetId="6">#REF!</definedName>
    <definedName name="중급엔지니어링">#REF!</definedName>
    <definedName name="중급여비" localSheetId="23">#REF!</definedName>
    <definedName name="중급여비" localSheetId="1">#REF!</definedName>
    <definedName name="중급여비" localSheetId="6">#REF!</definedName>
    <definedName name="중급여비">#REF!</definedName>
    <definedName name="중급원자력기술자001" localSheetId="23">#REF!</definedName>
    <definedName name="중급원자력기술자001">#REF!</definedName>
    <definedName name="중급원자력기술자002" localSheetId="23">#REF!</definedName>
    <definedName name="중급원자력기술자002">#REF!</definedName>
    <definedName name="중급원자력기술자011" localSheetId="23">#REF!</definedName>
    <definedName name="중급원자력기술자011">#REF!</definedName>
    <definedName name="중급원자력기술자982" localSheetId="23">#REF!</definedName>
    <definedName name="중급원자력기술자982">#REF!</definedName>
    <definedName name="중급원자력기술자991" localSheetId="23">#REF!</definedName>
    <definedName name="중급원자력기술자991">#REF!</definedName>
    <definedName name="중급원자력기술자992" localSheetId="23">#REF!</definedName>
    <definedName name="중급원자력기술자992">#REF!</definedName>
    <definedName name="중급전체" localSheetId="23">#REF!</definedName>
    <definedName name="중급전체" localSheetId="1">#REF!</definedName>
    <definedName name="중급전체" localSheetId="6">#REF!</definedName>
    <definedName name="중급전체">#REF!</definedName>
    <definedName name="중급지도제작" localSheetId="23">#REF!</definedName>
    <definedName name="중급지도제작" localSheetId="1">#REF!</definedName>
    <definedName name="중급지도제작" localSheetId="6">#REF!</definedName>
    <definedName name="중급지도제작">#REF!</definedName>
    <definedName name="중급측량" localSheetId="23">#REF!</definedName>
    <definedName name="중급측량" localSheetId="1">#REF!</definedName>
    <definedName name="중급측량" localSheetId="6">#REF!</definedName>
    <definedName name="중급측량">#REF!</definedName>
    <definedName name="중급항공사진" localSheetId="23">#REF!</definedName>
    <definedName name="중급항공사진" localSheetId="1">#REF!</definedName>
    <definedName name="중급항공사진" localSheetId="6">#REF!</definedName>
    <definedName name="중급항공사진">#REF!</definedName>
    <definedName name="중기" localSheetId="23">#REF!</definedName>
    <definedName name="중기" localSheetId="1">#REF!</definedName>
    <definedName name="중기" localSheetId="6">#REF!</definedName>
    <definedName name="중기">#REF!</definedName>
    <definedName name="중기목">#N/A</definedName>
    <definedName name="중능" localSheetId="23">#REF!</definedName>
    <definedName name="중능" localSheetId="1">#REF!</definedName>
    <definedName name="중능" localSheetId="10">#REF!</definedName>
    <definedName name="중능" localSheetId="6">#REF!</definedName>
    <definedName name="중능">#REF!</definedName>
    <definedName name="중대가시설2">#N/A</definedName>
    <definedName name="중량">#N/A</definedName>
    <definedName name="중량표">#N/A</definedName>
    <definedName name="중복율" localSheetId="16">#REF!</definedName>
    <definedName name="중복율" localSheetId="23">#REF!</definedName>
    <definedName name="중복율" localSheetId="1">#REF!</definedName>
    <definedName name="중복율" localSheetId="10">#REF!</definedName>
    <definedName name="중복율" localSheetId="6">#REF!</definedName>
    <definedName name="중복율">#REF!</definedName>
    <definedName name="중분대" localSheetId="16">#REF!</definedName>
    <definedName name="중분대" localSheetId="23">#REF!</definedName>
    <definedName name="중분대" localSheetId="25">#REF!</definedName>
    <definedName name="중분대">#REF!</definedName>
    <definedName name="중분대부" localSheetId="23">#REF!</definedName>
    <definedName name="중분대부">#REF!</definedName>
    <definedName name="중분대설계" localSheetId="23">#REF!</definedName>
    <definedName name="중분대설계">#REF!</definedName>
    <definedName name="중분대중량" localSheetId="23">#REF!</definedName>
    <definedName name="중분대중량">#REF!</definedName>
    <definedName name="중흥부두2">#N/A</definedName>
    <definedName name="쥽" localSheetId="16" hidden="1">{#N/A,#N/A,FALSE,"부대1"}</definedName>
    <definedName name="쥽" localSheetId="1" hidden="1">{#N/A,#N/A,FALSE,"부대1"}</definedName>
    <definedName name="쥽" localSheetId="10" hidden="1">{#N/A,#N/A,FALSE,"부대1"}</definedName>
    <definedName name="쥽" localSheetId="25" hidden="1">{#N/A,#N/A,FALSE,"부대1"}</definedName>
    <definedName name="쥽" hidden="1">{#N/A,#N/A,FALSE,"부대1"}</definedName>
    <definedName name="즁" localSheetId="16" hidden="1">{#N/A,#N/A,FALSE,"구조1"}</definedName>
    <definedName name="즁" localSheetId="1" hidden="1">{#N/A,#N/A,FALSE,"구조1"}</definedName>
    <definedName name="즁" localSheetId="10" hidden="1">{#N/A,#N/A,FALSE,"구조1"}</definedName>
    <definedName name="즁" localSheetId="25" hidden="1">{#N/A,#N/A,FALSE,"구조1"}</definedName>
    <definedName name="즁" hidden="1">{#N/A,#N/A,FALSE,"구조1"}</definedName>
    <definedName name="증감1" localSheetId="16" hidden="1">{#N/A,#N/A,FALSE,"2~8번"}</definedName>
    <definedName name="증감1" localSheetId="1" hidden="1">{#N/A,#N/A,FALSE,"2~8번"}</definedName>
    <definedName name="증감1" localSheetId="10" hidden="1">{#N/A,#N/A,FALSE,"2~8번"}</definedName>
    <definedName name="증감1" localSheetId="6" hidden="1">{#N/A,#N/A,FALSE,"2~8번"}</definedName>
    <definedName name="증감1" localSheetId="25" hidden="1">{#N/A,#N/A,FALSE,"2~8번"}</definedName>
    <definedName name="증감1" hidden="1">{#N/A,#N/A,FALSE,"2~8번"}</definedName>
    <definedName name="증감대비" localSheetId="16" hidden="1">{#N/A,#N/A,FALSE,"증감대비표";#N/A,#N/A,FALSE,"결의서";#N/A,#N/A,FALSE,"내역서";#N/A,#N/A,FALSE,"도급예상"}</definedName>
    <definedName name="증감대비" localSheetId="1" hidden="1">{#N/A,#N/A,FALSE,"증감대비표";#N/A,#N/A,FALSE,"결의서";#N/A,#N/A,FALSE,"내역서";#N/A,#N/A,FALSE,"도급예상"}</definedName>
    <definedName name="증감대비" localSheetId="10" hidden="1">{#N/A,#N/A,FALSE,"증감대비표";#N/A,#N/A,FALSE,"결의서";#N/A,#N/A,FALSE,"내역서";#N/A,#N/A,FALSE,"도급예상"}</definedName>
    <definedName name="증감대비" localSheetId="6" hidden="1">{#N/A,#N/A,FALSE,"증감대비표";#N/A,#N/A,FALSE,"결의서";#N/A,#N/A,FALSE,"내역서";#N/A,#N/A,FALSE,"도급예상"}</definedName>
    <definedName name="증감대비" localSheetId="25" hidden="1">{#N/A,#N/A,FALSE,"증감대비표";#N/A,#N/A,FALSE,"결의서";#N/A,#N/A,FALSE,"내역서";#N/A,#N/A,FALSE,"도급예상"}</definedName>
    <definedName name="증감대비" hidden="1">{#N/A,#N/A,FALSE,"증감대비표";#N/A,#N/A,FALSE,"결의서";#N/A,#N/A,FALSE,"내역서";#N/A,#N/A,FALSE,"도급예상"}</definedName>
    <definedName name="증감대비표" localSheetId="16" hidden="1">{#N/A,#N/A,FALSE,"증감대비표";#N/A,#N/A,FALSE,"결의서";#N/A,#N/A,FALSE,"내역서";#N/A,#N/A,FALSE,"도급예상"}</definedName>
    <definedName name="증감대비표" localSheetId="1" hidden="1">{#N/A,#N/A,FALSE,"증감대비표";#N/A,#N/A,FALSE,"결의서";#N/A,#N/A,FALSE,"내역서";#N/A,#N/A,FALSE,"도급예상"}</definedName>
    <definedName name="증감대비표" localSheetId="10" hidden="1">{#N/A,#N/A,FALSE,"증감대비표";#N/A,#N/A,FALSE,"결의서";#N/A,#N/A,FALSE,"내역서";#N/A,#N/A,FALSE,"도급예상"}</definedName>
    <definedName name="증감대비표" localSheetId="6" hidden="1">{#N/A,#N/A,FALSE,"증감대비표";#N/A,#N/A,FALSE,"결의서";#N/A,#N/A,FALSE,"내역서";#N/A,#N/A,FALSE,"도급예상"}</definedName>
    <definedName name="증감대비표" localSheetId="25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증설13205계" localSheetId="23">#REF!</definedName>
    <definedName name="증설13205계">#REF!</definedName>
    <definedName name="지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k1" localSheetId="23">#REF!</definedName>
    <definedName name="지k1">#REF!</definedName>
    <definedName name="지k2" localSheetId="23">#REF!</definedName>
    <definedName name="지k2">#REF!</definedName>
    <definedName name="지k4" localSheetId="23">#REF!</definedName>
    <definedName name="지k4">#REF!</definedName>
    <definedName name="지VI1" localSheetId="23">#REF!</definedName>
    <definedName name="지VI1">#REF!</definedName>
    <definedName name="지VI2" localSheetId="23">#REF!</definedName>
    <definedName name="지VI2">#REF!</definedName>
    <definedName name="지VI3" localSheetId="23">#REF!</definedName>
    <definedName name="지VI3">#REF!</definedName>
    <definedName name="지VI4" localSheetId="23">#REF!</definedName>
    <definedName name="지VI4">#REF!</definedName>
    <definedName name="지vi5" localSheetId="23">#REF!</definedName>
    <definedName name="지vi5">#REF!</definedName>
    <definedName name="지간1" localSheetId="23">#REF!</definedName>
    <definedName name="지간1">#REF!</definedName>
    <definedName name="지간2" localSheetId="23">#REF!</definedName>
    <definedName name="지간2">#REF!</definedName>
    <definedName name="지간장1" localSheetId="23">#REF!</definedName>
    <definedName name="지간장1">#REF!</definedName>
    <definedName name="지간장2" localSheetId="23">#REF!</definedName>
    <definedName name="지간장2">#REF!</definedName>
    <definedName name="지간장3" localSheetId="23">#REF!</definedName>
    <definedName name="지간장3">#REF!</definedName>
    <definedName name="지고능" localSheetId="19">#REF!</definedName>
    <definedName name="지고능" localSheetId="20">#REF!</definedName>
    <definedName name="지고능" localSheetId="23">#REF!</definedName>
    <definedName name="지고능" localSheetId="1">#REF!</definedName>
    <definedName name="지고능" localSheetId="6">#REF!</definedName>
    <definedName name="지고능">#REF!</definedName>
    <definedName name="지급부가제외">#N/A</definedName>
    <definedName name="지급부가포함">#N/A</definedName>
    <definedName name="지도제작고급" localSheetId="19">#REF!</definedName>
    <definedName name="지도제작고급" localSheetId="20">#REF!</definedName>
    <definedName name="지도제작고급" localSheetId="23">#REF!</definedName>
    <definedName name="지도제작고급" localSheetId="1">#REF!</definedName>
    <definedName name="지도제작고급" localSheetId="6">#REF!</definedName>
    <definedName name="지도제작고급">#REF!</definedName>
    <definedName name="지도제작중급" localSheetId="19">#REF!</definedName>
    <definedName name="지도제작중급" localSheetId="20">#REF!</definedName>
    <definedName name="지도제작중급" localSheetId="23">#REF!</definedName>
    <definedName name="지도제작중급" localSheetId="1">#REF!</definedName>
    <definedName name="지도제작중급" localSheetId="6">#REF!</definedName>
    <definedName name="지도제작중급">#REF!</definedName>
    <definedName name="지도제작초급" localSheetId="23">#REF!</definedName>
    <definedName name="지도제작초급" localSheetId="1">#REF!</definedName>
    <definedName name="지도제작초급" localSheetId="6">#REF!</definedName>
    <definedName name="지도제작초급">#REF!</definedName>
    <definedName name="지도중급" localSheetId="16">#REF!</definedName>
    <definedName name="지도중급" localSheetId="23">#REF!</definedName>
    <definedName name="지도중급" localSheetId="10">#REF!</definedName>
    <definedName name="지도중급">#REF!</definedName>
    <definedName name="지도초급" localSheetId="16">#REF!</definedName>
    <definedName name="지도초급" localSheetId="23">#REF!</definedName>
    <definedName name="지도초급" localSheetId="10">#REF!</definedName>
    <definedName name="지도초급">#REF!</definedName>
    <definedName name="지동">#N/A</definedName>
    <definedName name="지리조사지형증감계수" localSheetId="19">#REF!</definedName>
    <definedName name="지리조사지형증감계수" localSheetId="20">#REF!</definedName>
    <definedName name="지리조사지형증감계수" localSheetId="23">#REF!</definedName>
    <definedName name="지리조사지형증감계수" localSheetId="1">#REF!</definedName>
    <definedName name="지리조사지형증감계수" localSheetId="6">#REF!</definedName>
    <definedName name="지리조사지형증감계수">#REF!</definedName>
    <definedName name="지리조사축척계수" localSheetId="19">#REF!</definedName>
    <definedName name="지리조사축척계수" localSheetId="20">#REF!</definedName>
    <definedName name="지리조사축척계수" localSheetId="23">#REF!</definedName>
    <definedName name="지리조사축척계수" localSheetId="1">#REF!</definedName>
    <definedName name="지리조사축척계수" localSheetId="6">#REF!</definedName>
    <definedName name="지리조사축척계수">#REF!</definedName>
    <definedName name="지목" localSheetId="23">#REF!</definedName>
    <definedName name="지목">#REF!</definedName>
    <definedName name="지번" localSheetId="23">#REF!</definedName>
    <definedName name="지번">#REF!</definedName>
    <definedName name="지베타" localSheetId="23">#REF!</definedName>
    <definedName name="지베타">#REF!</definedName>
    <definedName name="지부외배">#N/A</definedName>
    <definedName name="지부외평">#N/A</definedName>
    <definedName name="지부포배">#N/A</definedName>
    <definedName name="지부포수">#N/A</definedName>
    <definedName name="지부포평">#N/A</definedName>
    <definedName name="지붕잇기공001" localSheetId="23">#REF!</definedName>
    <definedName name="지붕잇기공001">#REF!</definedName>
    <definedName name="지붕잇기공002" localSheetId="23">#REF!</definedName>
    <definedName name="지붕잇기공002">#REF!</definedName>
    <definedName name="지붕잇기공011" localSheetId="23">#REF!</definedName>
    <definedName name="지붕잇기공011">#REF!</definedName>
    <definedName name="지붕잇기공982" localSheetId="23">#REF!</definedName>
    <definedName name="지붕잇기공982">#REF!</definedName>
    <definedName name="지붕잇기공991" localSheetId="23">#REF!</definedName>
    <definedName name="지붕잇기공991">#REF!</definedName>
    <definedName name="지붕잇기공992" localSheetId="23">#REF!</definedName>
    <definedName name="지붕잇기공992">#REF!</definedName>
    <definedName name="지수판사용개소" localSheetId="23">#REF!</definedName>
    <definedName name="지수판사용개소">#REF!</definedName>
    <definedName name="지역">#N/A</definedName>
    <definedName name="지적" localSheetId="23">#REF!</definedName>
    <definedName name="지적">#REF!</definedName>
    <definedName name="지적기능사_지적기능사2급001" localSheetId="23">#REF!</definedName>
    <definedName name="지적기능사_지적기능사2급001">#REF!</definedName>
    <definedName name="지적기능사_지적기능사2급002" localSheetId="23">#REF!</definedName>
    <definedName name="지적기능사_지적기능사2급002">#REF!</definedName>
    <definedName name="지적기능사_지적기능사2급011" localSheetId="23">#REF!</definedName>
    <definedName name="지적기능사_지적기능사2급011">#REF!</definedName>
    <definedName name="지적기능사_지적기능사2급982" localSheetId="23">#REF!</definedName>
    <definedName name="지적기능사_지적기능사2급982">#REF!</definedName>
    <definedName name="지적기능사_지적기능사2급991" localSheetId="23">#REF!</definedName>
    <definedName name="지적기능사_지적기능사2급991">#REF!</definedName>
    <definedName name="지적기능사_지적기능사2급992" localSheetId="23">#REF!</definedName>
    <definedName name="지적기능사_지적기능사2급992">#REF!</definedName>
    <definedName name="지적기능산업기사_지적기능사1급001" localSheetId="23">#REF!</definedName>
    <definedName name="지적기능산업기사_지적기능사1급001">#REF!</definedName>
    <definedName name="지적기능산업기사_지적기능사1급002" localSheetId="23">#REF!</definedName>
    <definedName name="지적기능산업기사_지적기능사1급002">#REF!</definedName>
    <definedName name="지적기능산업기사_지적기능사1급011" localSheetId="23">#REF!</definedName>
    <definedName name="지적기능산업기사_지적기능사1급011">#REF!</definedName>
    <definedName name="지적기능산업기사_지적기능사1급982" localSheetId="23">#REF!</definedName>
    <definedName name="지적기능산업기사_지적기능사1급982">#REF!</definedName>
    <definedName name="지적기능산업기사_지적기능사1급991" localSheetId="23">#REF!</definedName>
    <definedName name="지적기능산업기사_지적기능사1급991">#REF!</definedName>
    <definedName name="지적기능산업기사_지적기능사1급992" localSheetId="23">#REF!</definedName>
    <definedName name="지적기능산업기사_지적기능사1급992">#REF!</definedName>
    <definedName name="지적기사_지적기사1급001" localSheetId="23">#REF!</definedName>
    <definedName name="지적기사_지적기사1급001">#REF!</definedName>
    <definedName name="지적기사_지적기사1급002" localSheetId="23">#REF!</definedName>
    <definedName name="지적기사_지적기사1급002">#REF!</definedName>
    <definedName name="지적기사_지적기사1급011" localSheetId="23">#REF!</definedName>
    <definedName name="지적기사_지적기사1급011">#REF!</definedName>
    <definedName name="지적기사_지적기사1급982" localSheetId="23">#REF!</definedName>
    <definedName name="지적기사_지적기사1급982">#REF!</definedName>
    <definedName name="지적기사_지적기사1급991" localSheetId="23">#REF!</definedName>
    <definedName name="지적기사_지적기사1급991">#REF!</definedName>
    <definedName name="지적기사_지적기사1급992" localSheetId="23">#REF!</definedName>
    <definedName name="지적기사_지적기사1급992">#REF!</definedName>
    <definedName name="지적도입력지형증감계수" localSheetId="19">#REF!</definedName>
    <definedName name="지적도입력지형증감계수" localSheetId="20">#REF!</definedName>
    <definedName name="지적도입력지형증감계수" localSheetId="23">#REF!</definedName>
    <definedName name="지적도입력지형증감계수" localSheetId="1">#REF!</definedName>
    <definedName name="지적도입력지형증감계수" localSheetId="6">#REF!</definedName>
    <definedName name="지적도입력지형증감계수">#REF!</definedName>
    <definedName name="지적도입력축척계수" localSheetId="23">#REF!</definedName>
    <definedName name="지적도입력축척계수" localSheetId="1">#REF!</definedName>
    <definedName name="지적도입력축척계수" localSheetId="6">#REF!</definedName>
    <definedName name="지적도입력축척계수">#REF!</definedName>
    <definedName name="지적산업기사_지적기사2급001" localSheetId="23">#REF!</definedName>
    <definedName name="지적산업기사_지적기사2급001">#REF!</definedName>
    <definedName name="지적산업기사_지적기사2급002" localSheetId="23">#REF!</definedName>
    <definedName name="지적산업기사_지적기사2급002">#REF!</definedName>
    <definedName name="지적산업기사_지적기사2급011" localSheetId="23">#REF!</definedName>
    <definedName name="지적산업기사_지적기사2급011">#REF!</definedName>
    <definedName name="지적산업기사_지적기사2급982" localSheetId="23">#REF!</definedName>
    <definedName name="지적산업기사_지적기사2급982">#REF!</definedName>
    <definedName name="지적산업기사_지적기사2급991" localSheetId="23">#REF!</definedName>
    <definedName name="지적산업기사_지적기사2급991">#REF!</definedName>
    <definedName name="지적산업기사_지적기사2급992" localSheetId="23">#REF!</definedName>
    <definedName name="지적산업기사_지적기사2급992">#REF!</definedName>
    <definedName name="지주">#N/A</definedName>
    <definedName name="지주목">#N/A</definedName>
    <definedName name="지중능" localSheetId="23">#REF!</definedName>
    <definedName name="지중능" localSheetId="1">#REF!</definedName>
    <definedName name="지중능" localSheetId="10">#REF!</definedName>
    <definedName name="지중능" localSheetId="6">#REF!</definedName>
    <definedName name="지중능">#REF!</definedName>
    <definedName name="지질조사" localSheetId="23">#REF!</definedName>
    <definedName name="지질조사" localSheetId="1">#REF!</definedName>
    <definedName name="지질조사" localSheetId="6">#REF!</definedName>
    <definedName name="지질조사">#REF!</definedName>
    <definedName name="지초능" localSheetId="23">#REF!</definedName>
    <definedName name="지초능" localSheetId="1">#REF!</definedName>
    <definedName name="지초능" localSheetId="6">#REF!</definedName>
    <definedName name="지초능">#REF!</definedName>
    <definedName name="지표수" localSheetId="23">#REF!</definedName>
    <definedName name="지표수" localSheetId="1">#REF!</definedName>
    <definedName name="지표수" localSheetId="10">#REF!</definedName>
    <definedName name="지표수" localSheetId="6">#REF!</definedName>
    <definedName name="지표수">#REF!</definedName>
    <definedName name="지품2" localSheetId="16" hidden="1">{#N/A,#N/A,FALSE,"포장단가"}</definedName>
    <definedName name="지품2" localSheetId="1" hidden="1">{#N/A,#N/A,FALSE,"포장단가"}</definedName>
    <definedName name="지품2" localSheetId="10" hidden="1">{#N/A,#N/A,FALSE,"포장단가"}</definedName>
    <definedName name="지품2" localSheetId="6" hidden="1">{#N/A,#N/A,FALSE,"포장단가"}</definedName>
    <definedName name="지품2" localSheetId="25" hidden="1">{#N/A,#N/A,FALSE,"포장단가"}</definedName>
    <definedName name="지품2" hidden="1">{#N/A,#N/A,FALSE,"포장단가"}</definedName>
    <definedName name="지하SP계" localSheetId="23">#REF!</definedName>
    <definedName name="지하SP계">#REF!</definedName>
    <definedName name="지하수" localSheetId="23">#REF!</definedName>
    <definedName name="지하수">#REF!</definedName>
    <definedName name="지형구조작업량" localSheetId="19">#REF!</definedName>
    <definedName name="지형구조작업량" localSheetId="20">#REF!</definedName>
    <definedName name="지형구조작업량" localSheetId="23">#REF!</definedName>
    <definedName name="지형구조작업량" localSheetId="1">#REF!</definedName>
    <definedName name="지형구조작업량" localSheetId="6">#REF!</definedName>
    <definedName name="지형구조작업량">#REF!</definedName>
    <definedName name="지형구조지형계수" localSheetId="19">#REF!</definedName>
    <definedName name="지형구조지형계수" localSheetId="20">#REF!</definedName>
    <definedName name="지형구조지형계수" localSheetId="23">#REF!</definedName>
    <definedName name="지형구조지형계수" localSheetId="1">#REF!</definedName>
    <definedName name="지형구조지형계수" localSheetId="6">#REF!</definedName>
    <definedName name="지형구조지형계수">#REF!</definedName>
    <definedName name="지형증감계수" localSheetId="19">#REF!</definedName>
    <definedName name="지형증감계수" localSheetId="20">#REF!</definedName>
    <definedName name="지형증감계수" localSheetId="23">#REF!</definedName>
    <definedName name="지형증감계수" localSheetId="1">#REF!</definedName>
    <definedName name="지형증감계수" localSheetId="6">#REF!</definedName>
    <definedName name="지형증감계수">#REF!</definedName>
    <definedName name="지형지질" localSheetId="19">#REF!</definedName>
    <definedName name="지형지질" localSheetId="20">#REF!</definedName>
    <definedName name="지형지질" localSheetId="23">#REF!</definedName>
    <definedName name="지형지질" localSheetId="1">#REF!</definedName>
    <definedName name="지형지질" localSheetId="6">#REF!</definedName>
    <definedName name="지형지질">#REF!</definedName>
    <definedName name="지힌k1" localSheetId="16">#REF!</definedName>
    <definedName name="지힌k1" localSheetId="23">#REF!</definedName>
    <definedName name="지힌k1" localSheetId="25">#REF!</definedName>
    <definedName name="지힌k1">#REF!</definedName>
    <definedName name="지힌k2" localSheetId="23">#REF!</definedName>
    <definedName name="지힌k2">#REF!</definedName>
    <definedName name="지힌k4" localSheetId="23">#REF!</definedName>
    <definedName name="지힌k4">#REF!</definedName>
    <definedName name="지힌VI1" localSheetId="23">#REF!</definedName>
    <definedName name="지힌VI1">#REF!</definedName>
    <definedName name="지힌VI2" localSheetId="23">#REF!</definedName>
    <definedName name="지힌VI2">#REF!</definedName>
    <definedName name="지힌VI3" localSheetId="23">#REF!</definedName>
    <definedName name="지힌VI3">#REF!</definedName>
    <definedName name="지힌VI4" localSheetId="23">#REF!</definedName>
    <definedName name="지힌VI4">#REF!</definedName>
    <definedName name="지힌vi5" localSheetId="23">#REF!</definedName>
    <definedName name="지힌vi5">#REF!</definedName>
    <definedName name="직00" localSheetId="19">#REF!</definedName>
    <definedName name="직00" localSheetId="20">#REF!</definedName>
    <definedName name="직00" localSheetId="23">#REF!</definedName>
    <definedName name="직00" localSheetId="1">#REF!</definedName>
    <definedName name="직00" localSheetId="6">#REF!</definedName>
    <definedName name="직00">#REF!</definedName>
    <definedName name="직01" localSheetId="19">#REF!</definedName>
    <definedName name="직01" localSheetId="20">#REF!</definedName>
    <definedName name="직01" localSheetId="23">#REF!</definedName>
    <definedName name="직01" localSheetId="1">#REF!</definedName>
    <definedName name="직01" localSheetId="6">#REF!</definedName>
    <definedName name="직01">#REF!</definedName>
    <definedName name="직02" localSheetId="19">#REF!</definedName>
    <definedName name="직02" localSheetId="20">#REF!</definedName>
    <definedName name="직02" localSheetId="23">#REF!</definedName>
    <definedName name="직02" localSheetId="1">#REF!</definedName>
    <definedName name="직02" localSheetId="6">#REF!</definedName>
    <definedName name="직02">#REF!</definedName>
    <definedName name="직03" localSheetId="23">#REF!</definedName>
    <definedName name="직03" localSheetId="1">#REF!</definedName>
    <definedName name="직03" localSheetId="6">#REF!</definedName>
    <definedName name="직03">#REF!</definedName>
    <definedName name="직04" localSheetId="23">#REF!</definedName>
    <definedName name="직04" localSheetId="1">#REF!</definedName>
    <definedName name="직04" localSheetId="6">#REF!</definedName>
    <definedName name="직04">#REF!</definedName>
    <definedName name="직97" localSheetId="23">#REF!</definedName>
    <definedName name="직97" localSheetId="1">#REF!</definedName>
    <definedName name="직97" localSheetId="6">#REF!</definedName>
    <definedName name="직97">#REF!</definedName>
    <definedName name="직98" localSheetId="23">#REF!</definedName>
    <definedName name="직98" localSheetId="1">#REF!</definedName>
    <definedName name="직98" localSheetId="6">#REF!</definedName>
    <definedName name="직98">#REF!</definedName>
    <definedName name="직99" localSheetId="23">#REF!</definedName>
    <definedName name="직99" localSheetId="1">#REF!</definedName>
    <definedName name="직99" localSheetId="6">#REF!</definedName>
    <definedName name="직99">#REF!</definedName>
    <definedName name="직경" localSheetId="23">#REF!</definedName>
    <definedName name="직경">#REF!</definedName>
    <definedName name="직관.J" localSheetId="23">#REF!</definedName>
    <definedName name="직관.J">#REF!</definedName>
    <definedName name="직관.M" localSheetId="23">#REF!</definedName>
    <definedName name="직관.M">#REF!</definedName>
    <definedName name="직노" localSheetId="16">#REF!</definedName>
    <definedName name="직노" localSheetId="23">#REF!</definedName>
    <definedName name="직노" localSheetId="1">#REF!</definedName>
    <definedName name="직노" localSheetId="10">#REF!</definedName>
    <definedName name="직노" localSheetId="6">#REF!</definedName>
    <definedName name="직노">#REF!</definedName>
    <definedName name="직노비" localSheetId="16">#REF!</definedName>
    <definedName name="직노비" localSheetId="23">#REF!</definedName>
    <definedName name="직노비" localSheetId="25">#REF!</definedName>
    <definedName name="직노비">#REF!</definedName>
    <definedName name="직매54P" localSheetId="16" hidden="1">{#N/A,#N/A,TRUE,"토적및재료집계";#N/A,#N/A,TRUE,"토적및재료집계";#N/A,#N/A,TRUE,"단위량"}</definedName>
    <definedName name="직매54P" localSheetId="1" hidden="1">{#N/A,#N/A,TRUE,"토적및재료집계";#N/A,#N/A,TRUE,"토적및재료집계";#N/A,#N/A,TRUE,"단위량"}</definedName>
    <definedName name="직매54P" localSheetId="10" hidden="1">{#N/A,#N/A,TRUE,"토적및재료집계";#N/A,#N/A,TRUE,"토적및재료집계";#N/A,#N/A,TRUE,"단위량"}</definedName>
    <definedName name="직매54P" localSheetId="6" hidden="1">{#N/A,#N/A,TRUE,"토적및재료집계";#N/A,#N/A,TRUE,"토적및재료집계";#N/A,#N/A,TRUE,"단위량"}</definedName>
    <definedName name="직매54P" localSheetId="25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비" localSheetId="23">#REF!</definedName>
    <definedName name="직비" localSheetId="10">#REF!</definedName>
    <definedName name="직비">#REF!</definedName>
    <definedName name="직영비" localSheetId="16">#REF!</definedName>
    <definedName name="직영비" localSheetId="23">#REF!</definedName>
    <definedName name="직영비" localSheetId="1">#REF!</definedName>
    <definedName name="직영비" localSheetId="10">#REF!</definedName>
    <definedName name="직영비" localSheetId="6">#REF!</definedName>
    <definedName name="직영비">#REF!</definedName>
    <definedName name="직재" localSheetId="16">#REF!</definedName>
    <definedName name="직재" localSheetId="23">#REF!</definedName>
    <definedName name="직재" localSheetId="1">#REF!</definedName>
    <definedName name="직재" localSheetId="10">#REF!</definedName>
    <definedName name="직재" localSheetId="6">#REF!</definedName>
    <definedName name="직재">#REF!</definedName>
    <definedName name="직재비" localSheetId="16">#REF!</definedName>
    <definedName name="직재비" localSheetId="23">#REF!</definedName>
    <definedName name="직재비" localSheetId="25">#REF!</definedName>
    <definedName name="직재비">#REF!</definedName>
    <definedName name="직접경비" localSheetId="16">#REF!</definedName>
    <definedName name="직접경비" localSheetId="23">#REF!</definedName>
    <definedName name="직접경비" localSheetId="1">#REF!</definedName>
    <definedName name="직접경비" localSheetId="6">#REF!</definedName>
    <definedName name="직접경비" localSheetId="25">#REF!</definedName>
    <definedName name="직접경비">#REF!</definedName>
    <definedName name="직접경비총액" localSheetId="23">#REF!</definedName>
    <definedName name="직접경비총액" localSheetId="1">#REF!</definedName>
    <definedName name="직접경비총액" localSheetId="6">#REF!</definedName>
    <definedName name="직접경비총액">#REF!</definedName>
    <definedName name="직접노무비" localSheetId="19">#REF!</definedName>
    <definedName name="직접노무비" localSheetId="20">#REF!</definedName>
    <definedName name="직접노무비" localSheetId="23">#REF!</definedName>
    <definedName name="직접노무비" localSheetId="1">#REF!</definedName>
    <definedName name="직접노무비" localSheetId="6">#REF!</definedName>
    <definedName name="직접노무비">#REF!</definedName>
    <definedName name="직접인건비" localSheetId="19">#REF!</definedName>
    <definedName name="직접인건비" localSheetId="20">#REF!</definedName>
    <definedName name="직접인건비" localSheetId="23">#REF!</definedName>
    <definedName name="직접인건비" localSheetId="1">#REF!</definedName>
    <definedName name="직접인건비" localSheetId="6">#REF!</definedName>
    <definedName name="직접인건비">#REF!</definedName>
    <definedName name="직접재료비">#N/A</definedName>
    <definedName name="직접재료비합">#N/A</definedName>
    <definedName name="직종" localSheetId="23">#REF!</definedName>
    <definedName name="직종">#REF!</definedName>
    <definedName name="진" localSheetId="16">'&lt;단산29-35&gt;'!진</definedName>
    <definedName name="진" localSheetId="1">갑지!진</definedName>
    <definedName name="진" localSheetId="10">'과업대상지역 현황'!진</definedName>
    <definedName name="진" localSheetId="25">손해배상보험!진</definedName>
    <definedName name="진">[0]!진</definedName>
    <definedName name="진달래H0.6" localSheetId="16">#REF!</definedName>
    <definedName name="진달래H0.6" localSheetId="23">#REF!</definedName>
    <definedName name="진달래H0.6" localSheetId="25">#REF!</definedName>
    <definedName name="진달래H0.6">#REF!</definedName>
    <definedName name="진상">#N/A</definedName>
    <definedName name="진행사항" localSheetId="19">#REF!</definedName>
    <definedName name="진행사항" localSheetId="20">#REF!</definedName>
    <definedName name="진행사항" localSheetId="23">#REF!</definedName>
    <definedName name="진행사항" localSheetId="1">#REF!</definedName>
    <definedName name="진행사항" localSheetId="6">#REF!</definedName>
    <definedName name="진행사항">#REF!</definedName>
    <definedName name="진행현황" localSheetId="19">#REF!</definedName>
    <definedName name="진행현황" localSheetId="20">#REF!</definedName>
    <definedName name="진행현황" localSheetId="23">#REF!</definedName>
    <definedName name="진행현황" localSheetId="1">#REF!</definedName>
    <definedName name="진행현황" localSheetId="6">#REF!</definedName>
    <definedName name="진행현황">#REF!</definedName>
    <definedName name="집" localSheetId="16">'&lt;단산29-35&gt;'!집</definedName>
    <definedName name="집" localSheetId="1">갑지!집</definedName>
    <definedName name="집" localSheetId="10">'과업대상지역 현황'!집</definedName>
    <definedName name="집" localSheetId="25">손해배상보험!집</definedName>
    <definedName name="집">[0]!집</definedName>
    <definedName name="집계" localSheetId="23">#REF!</definedName>
    <definedName name="집계">#REF!</definedName>
    <definedName name="집계1" localSheetId="23">#REF!</definedName>
    <definedName name="집계1">#REF!</definedName>
    <definedName name="집계2">#N/A</definedName>
    <definedName name="집계표" localSheetId="16">'&lt;단산29-35&gt;'!집계표</definedName>
    <definedName name="집계표" localSheetId="1">갑지!집계표</definedName>
    <definedName name="집계표" localSheetId="10">'과업대상지역 현황'!집계표</definedName>
    <definedName name="집계표" localSheetId="25">손해배상보험!집계표</definedName>
    <definedName name="집계표">[0]!집계표</definedName>
    <definedName name="집계표1" localSheetId="16">#REF!</definedName>
    <definedName name="집계표1" localSheetId="23">#REF!</definedName>
    <definedName name="집계표1" localSheetId="25">#REF!</definedName>
    <definedName name="집계표1">#REF!</definedName>
    <definedName name="집계표111" localSheetId="23">#REF!</definedName>
    <definedName name="집계표111">#REF!</definedName>
    <definedName name="집계표2" localSheetId="23">#REF!</definedName>
    <definedName name="집계표2">#REF!</definedName>
    <definedName name="집계표3" localSheetId="23">#REF!</definedName>
    <definedName name="집계표3">#REF!</definedName>
    <definedName name="집계표4" localSheetId="23">#REF!</definedName>
    <definedName name="집계표4">#REF!</definedName>
    <definedName name="집계표5" localSheetId="23">#REF!</definedName>
    <definedName name="집계표5">#REF!</definedName>
    <definedName name="집계표8" localSheetId="16">#REF!</definedName>
    <definedName name="집계표8" localSheetId="23">#REF!</definedName>
    <definedName name="집계표8" localSheetId="25">#REF!</definedName>
    <definedName name="집계표8">#REF!</definedName>
    <definedName name="집수정수량" localSheetId="23">#REF!</definedName>
    <definedName name="집수정수량">#REF!</definedName>
    <definedName name="집지" localSheetId="16">'&lt;단산29-35&gt;'!집지</definedName>
    <definedName name="집지" localSheetId="1">갑지!집지</definedName>
    <definedName name="집지" localSheetId="10">'과업대상지역 현황'!집지</definedName>
    <definedName name="집지" localSheetId="25">손해배상보험!집지</definedName>
    <definedName name="집지">[0]!집지</definedName>
    <definedName name="집행" localSheetId="16" hidden="1">{#N/A,#N/A,TRUE,"960318-1";#N/A,#N/A,TRUE,"960318-2";#N/A,#N/A,TRUE,"960318-3"}</definedName>
    <definedName name="집행" localSheetId="1" hidden="1">{#N/A,#N/A,TRUE,"960318-1";#N/A,#N/A,TRUE,"960318-2";#N/A,#N/A,TRUE,"960318-3"}</definedName>
    <definedName name="집행" localSheetId="10" hidden="1">{#N/A,#N/A,TRUE,"960318-1";#N/A,#N/A,TRUE,"960318-2";#N/A,#N/A,TRUE,"960318-3"}</definedName>
    <definedName name="집행" localSheetId="25" hidden="1">{#N/A,#N/A,TRUE,"960318-1";#N/A,#N/A,TRUE,"960318-2";#N/A,#N/A,TRUE,"960318-3"}</definedName>
    <definedName name="집행" hidden="1">{#N/A,#N/A,TRUE,"960318-1";#N/A,#N/A,TRUE,"960318-2";#N/A,#N/A,TRUE,"960318-3"}</definedName>
    <definedName name="집행품의" localSheetId="16" hidden="1">{#N/A,#N/A,TRUE,"960318-1";#N/A,#N/A,TRUE,"960318-2";#N/A,#N/A,TRUE,"960318-3"}</definedName>
    <definedName name="집행품의" localSheetId="1" hidden="1">{#N/A,#N/A,TRUE,"960318-1";#N/A,#N/A,TRUE,"960318-2";#N/A,#N/A,TRUE,"960318-3"}</definedName>
    <definedName name="집행품의" localSheetId="10" hidden="1">{#N/A,#N/A,TRUE,"960318-1";#N/A,#N/A,TRUE,"960318-2";#N/A,#N/A,TRUE,"960318-3"}</definedName>
    <definedName name="집행품의" localSheetId="25" hidden="1">{#N/A,#N/A,TRUE,"960318-1";#N/A,#N/A,TRUE,"960318-2";#N/A,#N/A,TRUE,"960318-3"}</definedName>
    <definedName name="집행품의" hidden="1">{#N/A,#N/A,TRUE,"960318-1";#N/A,#N/A,TRUE,"960318-2";#N/A,#N/A,TRUE,"960318-3"}</definedName>
    <definedName name="짱" localSheetId="16" hidden="1">{#N/A,#N/A,FALSE,"이정표"}</definedName>
    <definedName name="짱" localSheetId="1" hidden="1">{#N/A,#N/A,FALSE,"이정표"}</definedName>
    <definedName name="짱" localSheetId="10" hidden="1">{#N/A,#N/A,FALSE,"이정표"}</definedName>
    <definedName name="짱" localSheetId="25" hidden="1">{#N/A,#N/A,FALSE,"이정표"}</definedName>
    <definedName name="짱" hidden="1">{#N/A,#N/A,FALSE,"이정표"}</definedName>
    <definedName name="ㅊ">#N/A</definedName>
    <definedName name="ㅊ179" localSheetId="19">#REF!</definedName>
    <definedName name="ㅊ179" localSheetId="20">#REF!</definedName>
    <definedName name="ㅊ179" localSheetId="23">#REF!</definedName>
    <definedName name="ㅊ179" localSheetId="1">#REF!</definedName>
    <definedName name="ㅊ179" localSheetId="6">#REF!</definedName>
    <definedName name="ㅊ179">#REF!</definedName>
    <definedName name="ㅊ20" localSheetId="23">#REF!</definedName>
    <definedName name="ㅊ20">#REF!</definedName>
    <definedName name="ㅊㄴㅋㅊㅌ" localSheetId="16" hidden="1">{#N/A,#N/A,FALSE,"부대2"}</definedName>
    <definedName name="ㅊㄴㅋㅊㅌ" localSheetId="1" hidden="1">{#N/A,#N/A,FALSE,"부대2"}</definedName>
    <definedName name="ㅊㄴㅋㅊㅌ" localSheetId="10" hidden="1">{#N/A,#N/A,FALSE,"부대2"}</definedName>
    <definedName name="ㅊㄴㅋㅊㅌ" localSheetId="25" hidden="1">{#N/A,#N/A,FALSE,"부대2"}</definedName>
    <definedName name="ㅊㄴㅋㅊㅌ" hidden="1">{#N/A,#N/A,FALSE,"부대2"}</definedName>
    <definedName name="ㅊㅇ" localSheetId="16" hidden="1">{#N/A,#N/A,FALSE,"현장 NCR 분석";#N/A,#N/A,FALSE,"현장품질감사";#N/A,#N/A,FALSE,"현장품질감사"}</definedName>
    <definedName name="ㅊㅇ" localSheetId="1" hidden="1">{#N/A,#N/A,FALSE,"현장 NCR 분석";#N/A,#N/A,FALSE,"현장품질감사";#N/A,#N/A,FALSE,"현장품질감사"}</definedName>
    <definedName name="ㅊㅇ" localSheetId="10" hidden="1">{#N/A,#N/A,FALSE,"현장 NCR 분석";#N/A,#N/A,FALSE,"현장품질감사";#N/A,#N/A,FALSE,"현장품질감사"}</definedName>
    <definedName name="ㅊㅇ" localSheetId="25" hidden="1">{#N/A,#N/A,FALSE,"현장 NCR 분석";#N/A,#N/A,FALSE,"현장품질감사";#N/A,#N/A,FALSE,"현장품질감사"}</definedName>
    <definedName name="ㅊㅇ" hidden="1">{#N/A,#N/A,FALSE,"현장 NCR 분석";#N/A,#N/A,FALSE,"현장품질감사";#N/A,#N/A,FALSE,"현장품질감사"}</definedName>
    <definedName name="ㅊㅌㅊㅌㅊㅌ">#N/A</definedName>
    <definedName name="ㅊㅍㅌ⅝">#N/A</definedName>
    <definedName name="차막이고" localSheetId="23">#REF!</definedName>
    <definedName name="차막이고">#REF!</definedName>
    <definedName name="차선도색중앙선수량" localSheetId="23">#REF!</definedName>
    <definedName name="차선도색중앙선수량">#REF!</definedName>
    <definedName name="차선도색직각주차수량" localSheetId="23">#REF!</definedName>
    <definedName name="차선도색직각주차수량">#REF!</definedName>
    <definedName name="차선도색평행주차수량" localSheetId="23">#REF!</definedName>
    <definedName name="차선도색평행주차수량">#REF!</definedName>
    <definedName name="차수벽개소" localSheetId="23">#REF!</definedName>
    <definedName name="차수벽개소">#REF!</definedName>
    <definedName name="차수벽높이" localSheetId="23">#REF!</definedName>
    <definedName name="차수벽높이">#REF!</definedName>
    <definedName name="차수벽두께" localSheetId="23">#REF!</definedName>
    <definedName name="차수벽두께">#REF!</definedName>
    <definedName name="차이내역_2" localSheetId="16" hidden="1">{"'7'!$B$15:$D$32"}</definedName>
    <definedName name="차이내역_2" localSheetId="1" hidden="1">{"'7'!$B$15:$D$32"}</definedName>
    <definedName name="차이내역_2" localSheetId="10" hidden="1">{"'7'!$B$15:$D$32"}</definedName>
    <definedName name="차이내역_2" localSheetId="6" hidden="1">{"'7'!$B$15:$D$32"}</definedName>
    <definedName name="차이내역_2" localSheetId="25" hidden="1">{"'7'!$B$15:$D$32"}</definedName>
    <definedName name="차이내역_2" hidden="1">{"'7'!$B$15:$D$32"}</definedName>
    <definedName name="차집관거단가" localSheetId="19">#REF!</definedName>
    <definedName name="차집관거단가" localSheetId="20">#REF!</definedName>
    <definedName name="차집관거단가" localSheetId="23">#REF!</definedName>
    <definedName name="차집관거단가">#REF!</definedName>
    <definedName name="차집관로" localSheetId="16" hidden="1">{#N/A,#N/A,FALSE,"신청통보";#N/A,#N/A,FALSE,"기성확인서";#N/A,#N/A,FALSE,"기성내역서"}</definedName>
    <definedName name="차집관로" localSheetId="1" hidden="1">{#N/A,#N/A,FALSE,"신청통보";#N/A,#N/A,FALSE,"기성확인서";#N/A,#N/A,FALSE,"기성내역서"}</definedName>
    <definedName name="차집관로" localSheetId="10" hidden="1">{#N/A,#N/A,FALSE,"신청통보";#N/A,#N/A,FALSE,"기성확인서";#N/A,#N/A,FALSE,"기성내역서"}</definedName>
    <definedName name="차집관로" localSheetId="6" hidden="1">{#N/A,#N/A,FALSE,"신청통보";#N/A,#N/A,FALSE,"기성확인서";#N/A,#N/A,FALSE,"기성내역서"}</definedName>
    <definedName name="차집관로" localSheetId="25" hidden="1">{#N/A,#N/A,FALSE,"신청통보";#N/A,#N/A,FALSE,"기성확인서";#N/A,#N/A,FALSE,"기성내역서"}</definedName>
    <definedName name="차집관로" hidden="1">{#N/A,#N/A,FALSE,"신청통보";#N/A,#N/A,FALSE,"기성확인서";#N/A,#N/A,FALSE,"기성내역서"}</definedName>
    <definedName name="차차" localSheetId="23" hidden="1">#REF!</definedName>
    <definedName name="차차" hidden="1">#REF!</definedName>
    <definedName name="차트" localSheetId="16" hidden="1">{#N/A,#N/A,FALSE,"단가표지"}</definedName>
    <definedName name="차트" localSheetId="1" hidden="1">{#N/A,#N/A,FALSE,"단가표지"}</definedName>
    <definedName name="차트" localSheetId="10" hidden="1">{#N/A,#N/A,FALSE,"단가표지"}</definedName>
    <definedName name="차트" localSheetId="6" hidden="1">{#N/A,#N/A,FALSE,"단가표지"}</definedName>
    <definedName name="차트" localSheetId="25" hidden="1">{#N/A,#N/A,FALSE,"단가표지"}</definedName>
    <definedName name="차트" hidden="1">{#N/A,#N/A,FALSE,"단가표지"}</definedName>
    <definedName name="착공" localSheetId="23">#REF!</definedName>
    <definedName name="착공">#REF!</definedName>
    <definedName name="착공년월일" localSheetId="23">#REF!</definedName>
    <definedName name="착공년월일">#REF!</definedName>
    <definedName name="착공월" localSheetId="23">#REF!</definedName>
    <definedName name="착공월">#REF!</definedName>
    <definedName name="착암공001" localSheetId="23">#REF!</definedName>
    <definedName name="착암공001">#REF!</definedName>
    <definedName name="착암공002" localSheetId="23">#REF!</definedName>
    <definedName name="착암공002">#REF!</definedName>
    <definedName name="착암공011" localSheetId="23">#REF!</definedName>
    <definedName name="착암공011">#REF!</definedName>
    <definedName name="착암공982" localSheetId="23">#REF!</definedName>
    <definedName name="착암공982">#REF!</definedName>
    <definedName name="착암공991" localSheetId="23">#REF!</definedName>
    <definedName name="착암공991">#REF!</definedName>
    <definedName name="착암공992" localSheetId="23">#REF!</definedName>
    <definedName name="착암공992">#REF!</definedName>
    <definedName name="착정심도">#N/A</definedName>
    <definedName name="찬선규제" localSheetId="23">#REF!</definedName>
    <definedName name="찬선규제">#REF!</definedName>
    <definedName name="참석자" localSheetId="16" hidden="1">{#N/A,#N/A,FALSE,"현장 NCR 분석";#N/A,#N/A,FALSE,"현장품질감사";#N/A,#N/A,FALSE,"현장품질감사"}</definedName>
    <definedName name="참석자" localSheetId="1" hidden="1">{#N/A,#N/A,FALSE,"현장 NCR 분석";#N/A,#N/A,FALSE,"현장품질감사";#N/A,#N/A,FALSE,"현장품질감사"}</definedName>
    <definedName name="참석자" localSheetId="10" hidden="1">{#N/A,#N/A,FALSE,"현장 NCR 분석";#N/A,#N/A,FALSE,"현장품질감사";#N/A,#N/A,FALSE,"현장품질감사"}</definedName>
    <definedName name="참석자" localSheetId="25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참조" localSheetId="23">#REF!</definedName>
    <definedName name="참조">#REF!</definedName>
    <definedName name="창" localSheetId="23">#REF!</definedName>
    <definedName name="창">#REF!</definedName>
    <definedName name="창호목공001" localSheetId="23">#REF!</definedName>
    <definedName name="창호목공001">#REF!</definedName>
    <definedName name="창호목공002" localSheetId="23">#REF!</definedName>
    <definedName name="창호목공002">#REF!</definedName>
    <definedName name="창호목공011" localSheetId="23">#REF!</definedName>
    <definedName name="창호목공011">#REF!</definedName>
    <definedName name="창호목공982" localSheetId="23">#REF!</definedName>
    <definedName name="창호목공982">#REF!</definedName>
    <definedName name="창호목공991" localSheetId="23">#REF!</definedName>
    <definedName name="창호목공991">#REF!</definedName>
    <definedName name="창호목공992" localSheetId="23">#REF!</definedName>
    <definedName name="창호목공992">#REF!</definedName>
    <definedName name="철" localSheetId="23">#REF!</definedName>
    <definedName name="철">#REF!</definedName>
    <definedName name="철_13" localSheetId="23">#REF!</definedName>
    <definedName name="철_13">#REF!</definedName>
    <definedName name="철_16" localSheetId="23">#REF!</definedName>
    <definedName name="철_16">#REF!</definedName>
    <definedName name="철_999" localSheetId="23">#REF!</definedName>
    <definedName name="철_999">#REF!</definedName>
    <definedName name="철_총" localSheetId="16">#REF!</definedName>
    <definedName name="철_총" localSheetId="23">#REF!</definedName>
    <definedName name="철_총" localSheetId="25">#REF!</definedName>
    <definedName name="철_총">#REF!</definedName>
    <definedName name="철2" localSheetId="16" hidden="1">{#N/A,#N/A,FALSE,"혼합골재"}</definedName>
    <definedName name="철2" localSheetId="1" hidden="1">{#N/A,#N/A,FALSE,"혼합골재"}</definedName>
    <definedName name="철2" localSheetId="10" hidden="1">{#N/A,#N/A,FALSE,"혼합골재"}</definedName>
    <definedName name="철2" localSheetId="25" hidden="1">{#N/A,#N/A,FALSE,"혼합골재"}</definedName>
    <definedName name="철2" hidden="1">{#N/A,#N/A,FALSE,"혼합골재"}</definedName>
    <definedName name="철거">#N/A</definedName>
    <definedName name="철거수량산출">#N/A</definedName>
    <definedName name="철골공001" localSheetId="23">#REF!</definedName>
    <definedName name="철골공001">#REF!</definedName>
    <definedName name="철골공002" localSheetId="23">#REF!</definedName>
    <definedName name="철골공002">#REF!</definedName>
    <definedName name="철골공011" localSheetId="23">#REF!</definedName>
    <definedName name="철골공011">#REF!</definedName>
    <definedName name="철골공982" localSheetId="23">#REF!</definedName>
    <definedName name="철골공982">#REF!</definedName>
    <definedName name="철골공991" localSheetId="23">#REF!</definedName>
    <definedName name="철골공991">#REF!</definedName>
    <definedName name="철골공992" localSheetId="23">#REF!</definedName>
    <definedName name="철골공992">#REF!</definedName>
    <definedName name="철공">63963</definedName>
    <definedName name="철공001" localSheetId="23">#REF!</definedName>
    <definedName name="철공001">#REF!</definedName>
    <definedName name="철공002" localSheetId="23">#REF!</definedName>
    <definedName name="철공002">#REF!</definedName>
    <definedName name="철공011" localSheetId="23">#REF!</definedName>
    <definedName name="철공011">#REF!</definedName>
    <definedName name="철공982" localSheetId="23">#REF!</definedName>
    <definedName name="철공982">#REF!</definedName>
    <definedName name="철공991" localSheetId="23">#REF!</definedName>
    <definedName name="철공991">#REF!</definedName>
    <definedName name="철공992" localSheetId="23">#REF!</definedName>
    <definedName name="철공992">#REF!</definedName>
    <definedName name="철공품셈" localSheetId="16">#REF!</definedName>
    <definedName name="철공품셈" localSheetId="23">#REF!</definedName>
    <definedName name="철공품셈" localSheetId="10">#REF!</definedName>
    <definedName name="철공품셈" localSheetId="25">#REF!</definedName>
    <definedName name="철공품셈">#REF!</definedName>
    <definedName name="철근" localSheetId="23">#REF!</definedName>
    <definedName name="철근">#REF!</definedName>
    <definedName name="철근가공조립" localSheetId="23">#REF!</definedName>
    <definedName name="철근가공조립">#REF!</definedName>
    <definedName name="철근공" localSheetId="19">#REF!</definedName>
    <definedName name="철근공" localSheetId="20">#REF!</definedName>
    <definedName name="철근공" localSheetId="23">#REF!</definedName>
    <definedName name="철근공" localSheetId="1">#REF!</definedName>
    <definedName name="철근공" localSheetId="10">#REF!</definedName>
    <definedName name="철근공" localSheetId="6">#REF!</definedName>
    <definedName name="철근공">#REF!</definedName>
    <definedName name="철근공001" localSheetId="23">#REF!</definedName>
    <definedName name="철근공001">#REF!</definedName>
    <definedName name="철근공002" localSheetId="23">#REF!</definedName>
    <definedName name="철근공002">#REF!</definedName>
    <definedName name="철근공011" localSheetId="23">#REF!</definedName>
    <definedName name="철근공011">#REF!</definedName>
    <definedName name="철근공982" localSheetId="23">#REF!</definedName>
    <definedName name="철근공982">#REF!</definedName>
    <definedName name="철근공991" localSheetId="23">#REF!</definedName>
    <definedName name="철근공991">#REF!</definedName>
    <definedName name="철근공992" localSheetId="23">#REF!</definedName>
    <definedName name="철근공992">#REF!</definedName>
    <definedName name="철근단면적" localSheetId="23">#REF!</definedName>
    <definedName name="철근단면적">#REF!</definedName>
    <definedName name="철근조립노" localSheetId="23">#REF!</definedName>
    <definedName name="철근조립노">#REF!</definedName>
    <definedName name="철근조립재" localSheetId="23">#REF!</definedName>
    <definedName name="철근조립재">#REF!</definedName>
    <definedName name="철근직경D13" localSheetId="16">#REF!</definedName>
    <definedName name="철근직경D13" localSheetId="23">#REF!</definedName>
    <definedName name="철근직경D13" localSheetId="25">#REF!</definedName>
    <definedName name="철근직경D13">#REF!</definedName>
    <definedName name="철근직경D16_25" localSheetId="23">#REF!</definedName>
    <definedName name="철근직경D16_25">#REF!</definedName>
    <definedName name="철근직경D29_35" localSheetId="23">#REF!</definedName>
    <definedName name="철근직경D29_35">#REF!</definedName>
    <definedName name="철근항복응력" localSheetId="23">#REF!</definedName>
    <definedName name="철근항복응력">#REF!</definedName>
    <definedName name="철도__궤도공">#N/A</definedName>
    <definedName name="철도신호공">88110</definedName>
    <definedName name="철도신호공001" localSheetId="23">#REF!</definedName>
    <definedName name="철도신호공001">#REF!</definedName>
    <definedName name="철도신호공002" localSheetId="23">#REF!</definedName>
    <definedName name="철도신호공002">#REF!</definedName>
    <definedName name="철도신호공011" localSheetId="23">#REF!</definedName>
    <definedName name="철도신호공011">#REF!</definedName>
    <definedName name="철도신호공982" localSheetId="23">#REF!</definedName>
    <definedName name="철도신호공982">#REF!</definedName>
    <definedName name="철도신호공991" localSheetId="23">#REF!</definedName>
    <definedName name="철도신호공991">#REF!</definedName>
    <definedName name="철도신호공992" localSheetId="23">#REF!</definedName>
    <definedName name="철도신호공992">#REF!</definedName>
    <definedName name="철목1호">#N/A</definedName>
    <definedName name="철목2호">#N/A</definedName>
    <definedName name="철목3호">#N/A</definedName>
    <definedName name="철목4호">#N/A</definedName>
    <definedName name="철錐공982" localSheetId="23">#REF!</definedName>
    <definedName name="철錐공982">#REF!</definedName>
    <definedName name="철콘" localSheetId="16" hidden="1">{#N/A,#N/A,FALSE,"전력간선"}</definedName>
    <definedName name="철콘" localSheetId="1" hidden="1">{#N/A,#N/A,FALSE,"전력간선"}</definedName>
    <definedName name="철콘" localSheetId="10" hidden="1">{#N/A,#N/A,FALSE,"전력간선"}</definedName>
    <definedName name="철콘" localSheetId="25" hidden="1">{#N/A,#N/A,FALSE,"전력간선"}</definedName>
    <definedName name="철콘" hidden="1">{#N/A,#N/A,FALSE,"전력간선"}</definedName>
    <definedName name="철판공001" localSheetId="23">#REF!</definedName>
    <definedName name="철판공001">#REF!</definedName>
    <definedName name="철판공002" localSheetId="23">#REF!</definedName>
    <definedName name="철판공002">#REF!</definedName>
    <definedName name="철판공011" localSheetId="23">#REF!</definedName>
    <definedName name="철판공011">#REF!</definedName>
    <definedName name="철판공982" localSheetId="23">#REF!</definedName>
    <definedName name="철판공982">#REF!</definedName>
    <definedName name="철판공991" localSheetId="23">#REF!</definedName>
    <definedName name="철판공991">#REF!</definedName>
    <definedName name="철판공992" localSheetId="23">#REF!</definedName>
    <definedName name="철판공992">#REF!</definedName>
    <definedName name="청단풍" localSheetId="23">#REF!</definedName>
    <definedName name="청단풍">#REF!</definedName>
    <definedName name="청단풍H3.0" localSheetId="23">#REF!</definedName>
    <definedName name="청단풍H3.0">#REF!</definedName>
    <definedName name="청림1호">#N/A</definedName>
    <definedName name="청림2호">#N/A</definedName>
    <definedName name="청림3호">#N/A</definedName>
    <definedName name="청마총괄" localSheetId="23">#REF!</definedName>
    <definedName name="청마총괄">#REF!</definedName>
    <definedName name="청천200">#N/A</definedName>
    <definedName name="초급" localSheetId="16">#REF!</definedName>
    <definedName name="초급" localSheetId="23">#REF!</definedName>
    <definedName name="초급" localSheetId="1">#REF!</definedName>
    <definedName name="초급" localSheetId="10">#REF!</definedName>
    <definedName name="초급" localSheetId="6">#REF!</definedName>
    <definedName name="초급">#REF!</definedName>
    <definedName name="초급1" localSheetId="19">#REF!</definedName>
    <definedName name="초급1" localSheetId="20">#REF!</definedName>
    <definedName name="초급1" localSheetId="23">#REF!</definedName>
    <definedName name="초급1" localSheetId="1">#REF!</definedName>
    <definedName name="초급1" localSheetId="10">#REF!</definedName>
    <definedName name="초급1" localSheetId="6">#REF!</definedName>
    <definedName name="초급1">#REF!</definedName>
    <definedName name="초급기능" localSheetId="19">#REF!</definedName>
    <definedName name="초급기능" localSheetId="20">#REF!</definedName>
    <definedName name="초급기능" localSheetId="23">#REF!</definedName>
    <definedName name="초급기능" localSheetId="1">#REF!</definedName>
    <definedName name="초급기능" localSheetId="6">#REF!</definedName>
    <definedName name="초급기능">#REF!</definedName>
    <definedName name="초급기술" localSheetId="16">#REF!</definedName>
    <definedName name="초급기술" localSheetId="23">#REF!</definedName>
    <definedName name="초급기술" localSheetId="10">#REF!</definedName>
    <definedName name="초급기술">#REF!</definedName>
    <definedName name="초급기술자" localSheetId="19">#REF!</definedName>
    <definedName name="초급기술자" localSheetId="20">#REF!</definedName>
    <definedName name="초급기술자" localSheetId="23">#REF!</definedName>
    <definedName name="초급기술자" localSheetId="1">#REF!</definedName>
    <definedName name="초급기술자" localSheetId="6">#REF!</definedName>
    <definedName name="초급기술자">#REF!</definedName>
    <definedName name="초급기술자노무비" localSheetId="23">#REF!</definedName>
    <definedName name="초급기술자노무비">#REF!</definedName>
    <definedName name="초급단가" localSheetId="19">#REF!</definedName>
    <definedName name="초급단가" localSheetId="20">#REF!</definedName>
    <definedName name="초급단가" localSheetId="23">#REF!</definedName>
    <definedName name="초급단가" localSheetId="1">#REF!</definedName>
    <definedName name="초급단가" localSheetId="6">#REF!</definedName>
    <definedName name="초급단가">#REF!</definedName>
    <definedName name="초급도화" localSheetId="19">#REF!</definedName>
    <definedName name="초급도화" localSheetId="20">#REF!</definedName>
    <definedName name="초급도화" localSheetId="23">#REF!</definedName>
    <definedName name="초급도화" localSheetId="1">#REF!</definedName>
    <definedName name="초급도화" localSheetId="6">#REF!</definedName>
    <definedName name="초급도화">#REF!</definedName>
    <definedName name="초급엔지니어링" localSheetId="16">#REF!</definedName>
    <definedName name="초급엔지니어링" localSheetId="19">#REF!</definedName>
    <definedName name="초급엔지니어링" localSheetId="20">#REF!</definedName>
    <definedName name="초급엔지니어링" localSheetId="23">#REF!</definedName>
    <definedName name="초급엔지니어링" localSheetId="1">#REF!</definedName>
    <definedName name="초급엔지니어링" localSheetId="10">#REF!</definedName>
    <definedName name="초급엔지니어링" localSheetId="6">#REF!</definedName>
    <definedName name="초급엔지니어링">#REF!</definedName>
    <definedName name="초급지도제작" localSheetId="19">#REF!</definedName>
    <definedName name="초급지도제작" localSheetId="20">#REF!</definedName>
    <definedName name="초급지도제작" localSheetId="23">#REF!</definedName>
    <definedName name="초급지도제작" localSheetId="1">#REF!</definedName>
    <definedName name="초급지도제작" localSheetId="6">#REF!</definedName>
    <definedName name="초급지도제작">#REF!</definedName>
    <definedName name="초급측량" localSheetId="19">#REF!</definedName>
    <definedName name="초급측량" localSheetId="20">#REF!</definedName>
    <definedName name="초급측량" localSheetId="23">#REF!</definedName>
    <definedName name="초급측량" localSheetId="1">#REF!</definedName>
    <definedName name="초급측량" localSheetId="6">#REF!</definedName>
    <definedName name="초급측량">#REF!</definedName>
    <definedName name="초급항공사진" localSheetId="19">#REF!</definedName>
    <definedName name="초급항공사진" localSheetId="20">#REF!</definedName>
    <definedName name="초급항공사진" localSheetId="23">#REF!</definedName>
    <definedName name="초급항공사진" localSheetId="1">#REF!</definedName>
    <definedName name="초급항공사진" localSheetId="6">#REF!</definedName>
    <definedName name="초급항공사진">#REF!</definedName>
    <definedName name="초기" localSheetId="23">#REF!</definedName>
    <definedName name="초기" localSheetId="1">#REF!</definedName>
    <definedName name="초기" localSheetId="6">#REF!</definedName>
    <definedName name="초기">#REF!</definedName>
    <definedName name="초능" localSheetId="23">#REF!</definedName>
    <definedName name="초능" localSheetId="1">#REF!</definedName>
    <definedName name="초능" localSheetId="6">#REF!</definedName>
    <definedName name="초능">#REF!</definedName>
    <definedName name="초화류" localSheetId="23">#REF!</definedName>
    <definedName name="초화류">#REF!</definedName>
    <definedName name="총k44" localSheetId="23">#REF!</definedName>
    <definedName name="총k44">#REF!</definedName>
    <definedName name="총계" localSheetId="23">#REF!</definedName>
    <definedName name="총계">#REF!</definedName>
    <definedName name="총공" localSheetId="16" hidden="1">{#N/A,#N/A,FALSE,"운반시간"}</definedName>
    <definedName name="총공" localSheetId="1" hidden="1">{#N/A,#N/A,FALSE,"운반시간"}</definedName>
    <definedName name="총공" localSheetId="10" hidden="1">{#N/A,#N/A,FALSE,"운반시간"}</definedName>
    <definedName name="총공" localSheetId="25" hidden="1">{#N/A,#N/A,FALSE,"운반시간"}</definedName>
    <definedName name="총공" hidden="1">{#N/A,#N/A,FALSE,"운반시간"}</definedName>
    <definedName name="총공사비" localSheetId="16">#REF!</definedName>
    <definedName name="총공사비" localSheetId="23">#REF!</definedName>
    <definedName name="총공사비" localSheetId="10">#REF!</definedName>
    <definedName name="총공사비">#REF!</definedName>
    <definedName name="총괄" localSheetId="23">#REF!</definedName>
    <definedName name="총괄">#REF!</definedName>
    <definedName name="총괄2" localSheetId="16">#REF!</definedName>
    <definedName name="총괄2" localSheetId="23">#REF!</definedName>
    <definedName name="총괄2" localSheetId="25">#REF!</definedName>
    <definedName name="총괄2">#REF!</definedName>
    <definedName name="총괄변경" localSheetId="16">BlankMacro1</definedName>
    <definedName name="총괄변경" localSheetId="23">BlankMacro1</definedName>
    <definedName name="총괄변경" localSheetId="5">BlankMacro1</definedName>
    <definedName name="총괄변경" localSheetId="8">BlankMacro1</definedName>
    <definedName name="총괄변경" localSheetId="1">BlankMacro1</definedName>
    <definedName name="총괄변경" localSheetId="10">BlankMacro1</definedName>
    <definedName name="총괄변경" localSheetId="25">BlankMacro1</definedName>
    <definedName name="총괄변경" localSheetId="9">BlankMacro1</definedName>
    <definedName name="총괄변경">BlankMacro1</definedName>
    <definedName name="총괄표" localSheetId="16">#REF!</definedName>
    <definedName name="총괄표" localSheetId="23">#REF!</definedName>
    <definedName name="총괄표" localSheetId="25">#REF!</definedName>
    <definedName name="총괄표">#REF!</definedName>
    <definedName name="총액" localSheetId="16">#REF!</definedName>
    <definedName name="총액" localSheetId="23">#REF!</definedName>
    <definedName name="총액" localSheetId="10">#REF!</definedName>
    <definedName name="총액">#REF!</definedName>
    <definedName name="총원가" localSheetId="16">#REF!</definedName>
    <definedName name="총원가" localSheetId="23">#REF!</definedName>
    <definedName name="총원가" localSheetId="25">#REF!</definedName>
    <definedName name="총원가">#REF!</definedName>
    <definedName name="총토탈">#N/A</definedName>
    <definedName name="총토탈1">#N/A</definedName>
    <definedName name="총토탈2">#N/A</definedName>
    <definedName name="촤" localSheetId="16" hidden="1">{"SJ - 기본 보기",#N/A,FALSE,"공사별 외주견적"}</definedName>
    <definedName name="촤" localSheetId="1" hidden="1">{"SJ - 기본 보기",#N/A,FALSE,"공사별 외주견적"}</definedName>
    <definedName name="촤" localSheetId="10" hidden="1">{"SJ - 기본 보기",#N/A,FALSE,"공사별 외주견적"}</definedName>
    <definedName name="촤" localSheetId="6" hidden="1">{"SJ - 기본 보기",#N/A,FALSE,"공사별 외주견적"}</definedName>
    <definedName name="촤" localSheetId="25" hidden="1">{"SJ - 기본 보기",#N/A,FALSE,"공사별 외주견적"}</definedName>
    <definedName name="촤" hidden="1">{"SJ - 기본 보기",#N/A,FALSE,"공사별 외주견적"}</definedName>
    <definedName name="촬영기계경비" localSheetId="19">#REF!</definedName>
    <definedName name="촬영기계경비" localSheetId="20">#REF!</definedName>
    <definedName name="촬영기계경비" localSheetId="23">#REF!</definedName>
    <definedName name="촬영기계경비" localSheetId="1">#REF!</definedName>
    <definedName name="촬영기계경비" localSheetId="6">#REF!</definedName>
    <definedName name="촬영기계경비">#REF!</definedName>
    <definedName name="촬영사" localSheetId="19">#REF!</definedName>
    <definedName name="촬영사" localSheetId="20">#REF!</definedName>
    <definedName name="촬영사" localSheetId="23">#REF!</definedName>
    <definedName name="촬영사" localSheetId="1">#REF!</definedName>
    <definedName name="촬영사" localSheetId="6">#REF!</definedName>
    <definedName name="촬영사">#REF!</definedName>
    <definedName name="추진사항" localSheetId="19">#REF!</definedName>
    <definedName name="추진사항" localSheetId="20">#REF!</definedName>
    <definedName name="추진사항" localSheetId="23">#REF!</definedName>
    <definedName name="추진사항" localSheetId="1">#REF!</definedName>
    <definedName name="추진사항" localSheetId="6">#REF!</definedName>
    <definedName name="추진사항">#REF!</definedName>
    <definedName name="축도고" localSheetId="23">#REF!</definedName>
    <definedName name="축도고">#REF!</definedName>
    <definedName name="축척작업량" localSheetId="23">#REF!</definedName>
    <definedName name="축척작업량" localSheetId="1">#REF!</definedName>
    <definedName name="축척작업량" localSheetId="6">#REF!</definedName>
    <definedName name="축척작업량">#REF!</definedName>
    <definedName name="축출">#N/A</definedName>
    <definedName name="출" localSheetId="23">#REF!</definedName>
    <definedName name="출">#REF!</definedName>
    <definedName name="출력매수_보정계수" localSheetId="16">#REF!</definedName>
    <definedName name="출력매수_보정계수" localSheetId="23">#REF!</definedName>
    <definedName name="출력매수_보정계수" localSheetId="1">#REF!</definedName>
    <definedName name="출력매수_보정계수" localSheetId="10">#REF!</definedName>
    <definedName name="출력매수_보정계수" localSheetId="6">#REF!</definedName>
    <definedName name="출력매수_보정계수">#REF!</definedName>
    <definedName name="충돌">#N/A</definedName>
    <definedName name="측고기" localSheetId="19">#REF!</definedName>
    <definedName name="측고기" localSheetId="20">#REF!</definedName>
    <definedName name="측고기" localSheetId="23">#REF!</definedName>
    <definedName name="측고기" localSheetId="1">#REF!</definedName>
    <definedName name="측고기" localSheetId="6">#REF!</definedName>
    <definedName name="측고기">#REF!</definedName>
    <definedName name="측량" localSheetId="23">#REF!</definedName>
    <definedName name="측량">#REF!</definedName>
    <definedName name="측량고급" localSheetId="19">#REF!</definedName>
    <definedName name="측량고급" localSheetId="20">#REF!</definedName>
    <definedName name="측량고급" localSheetId="23">#REF!</definedName>
    <definedName name="측량고급" localSheetId="1">#REF!</definedName>
    <definedName name="측량고급" localSheetId="6">#REF!</definedName>
    <definedName name="측량고급">#REF!</definedName>
    <definedName name="측량인부" localSheetId="23">#REF!</definedName>
    <definedName name="측량인부">#REF!</definedName>
    <definedName name="측량중급" localSheetId="19">#REF!</definedName>
    <definedName name="측량중급" localSheetId="20">#REF!</definedName>
    <definedName name="측량중급" localSheetId="23">#REF!</definedName>
    <definedName name="측량중급" localSheetId="1">#REF!</definedName>
    <definedName name="측량중급" localSheetId="6">#REF!</definedName>
    <definedName name="측량중급">#REF!</definedName>
    <definedName name="측량초급" localSheetId="19">#REF!</definedName>
    <definedName name="측량초급" localSheetId="20">#REF!</definedName>
    <definedName name="측량초급" localSheetId="23">#REF!</definedName>
    <definedName name="측량초급" localSheetId="1">#REF!</definedName>
    <definedName name="측량초급" localSheetId="6">#REF!</definedName>
    <definedName name="측량초급">#REF!</definedName>
    <definedName name="측부001" localSheetId="23">#REF!</definedName>
    <definedName name="측부001">#REF!</definedName>
    <definedName name="측부002" localSheetId="23">#REF!</definedName>
    <definedName name="측부002">#REF!</definedName>
    <definedName name="측부011" localSheetId="23">#REF!</definedName>
    <definedName name="측부011">#REF!</definedName>
    <definedName name="측부982" localSheetId="23">#REF!</definedName>
    <definedName name="측부982">#REF!</definedName>
    <definedName name="측부991" localSheetId="23">#REF!</definedName>
    <definedName name="측부991">#REF!</definedName>
    <definedName name="측부992" localSheetId="23">#REF!</definedName>
    <definedName name="측부992">#REF!</definedName>
    <definedName name="측설비수">#N/A</definedName>
    <definedName name="측설비평">#N/A</definedName>
    <definedName name="측정경비" localSheetId="19">#REF!</definedName>
    <definedName name="측정경비" localSheetId="20">#REF!</definedName>
    <definedName name="측정경비" localSheetId="23">#REF!</definedName>
    <definedName name="측정경비" localSheetId="1">#REF!</definedName>
    <definedName name="측정경비" localSheetId="6">#REF!</definedName>
    <definedName name="측정경비">#REF!</definedName>
    <definedName name="측정업무" localSheetId="19">#REF!</definedName>
    <definedName name="측정업무" localSheetId="20">#REF!</definedName>
    <definedName name="측정업무" localSheetId="23">#REF!</definedName>
    <definedName name="측정업무">#REF!</definedName>
    <definedName name="측중기" localSheetId="19">#REF!</definedName>
    <definedName name="측중기" localSheetId="20">#REF!</definedName>
    <definedName name="측중기" localSheetId="23">#REF!</definedName>
    <definedName name="측중기" localSheetId="1">#REF!</definedName>
    <definedName name="측중기" localSheetId="6">#REF!</definedName>
    <definedName name="측중기">#REF!</definedName>
    <definedName name="측초기" localSheetId="19">#REF!</definedName>
    <definedName name="측초기" localSheetId="20">#REF!</definedName>
    <definedName name="측초기" localSheetId="23">#REF!</definedName>
    <definedName name="측초기" localSheetId="1">#REF!</definedName>
    <definedName name="측초기" localSheetId="6">#REF!</definedName>
    <definedName name="측초기">#REF!</definedName>
    <definedName name="측특기" localSheetId="19">#REF!</definedName>
    <definedName name="측특기" localSheetId="20">#REF!</definedName>
    <definedName name="측특기" localSheetId="23">#REF!</definedName>
    <definedName name="측특기" localSheetId="1">#REF!</definedName>
    <definedName name="측특기" localSheetId="6">#REF!</definedName>
    <definedName name="측특기">#REF!</definedName>
    <definedName name="치_장_벽_돌_공" localSheetId="23">#REF!</definedName>
    <definedName name="치_장_벽_돌_공">#REF!</definedName>
    <definedName name="치장벽돌공001" localSheetId="23">#REF!</definedName>
    <definedName name="치장벽돌공001">#REF!</definedName>
    <definedName name="치장벽돌공002" localSheetId="23">#REF!</definedName>
    <definedName name="치장벽돌공002">#REF!</definedName>
    <definedName name="치장벽돌공011" localSheetId="23">#REF!</definedName>
    <definedName name="치장벽돌공011">#REF!</definedName>
    <definedName name="치장벽돌공982" localSheetId="23">#REF!</definedName>
    <definedName name="치장벽돌공982">#REF!</definedName>
    <definedName name="치장벽돌공991" localSheetId="23">#REF!</definedName>
    <definedName name="치장벽돌공991">#REF!</definedName>
    <definedName name="치장벽돌공992" localSheetId="23">#REF!</definedName>
    <definedName name="치장벽돌공992">#REF!</definedName>
    <definedName name="치즐">#N/A</definedName>
    <definedName name="칠">#N/A</definedName>
    <definedName name="칠곡" localSheetId="16" hidden="1">{#N/A,#N/A,TRUE,"손익보고"}</definedName>
    <definedName name="칠곡" localSheetId="1" hidden="1">{#N/A,#N/A,TRUE,"손익보고"}</definedName>
    <definedName name="칠곡" localSheetId="10" hidden="1">{#N/A,#N/A,TRUE,"손익보고"}</definedName>
    <definedName name="칠곡" localSheetId="6" hidden="1">{#N/A,#N/A,TRUE,"손익보고"}</definedName>
    <definedName name="칠곡" localSheetId="25" hidden="1">{#N/A,#N/A,TRUE,"손익보고"}</definedName>
    <definedName name="칠곡" hidden="1">{#N/A,#N/A,TRUE,"손익보고"}</definedName>
    <definedName name="침사지유출부단위수량" localSheetId="23">#REF!</definedName>
    <definedName name="침사지유출부단위수량">#REF!</definedName>
    <definedName name="ㅋ" localSheetId="16">#REF!</definedName>
    <definedName name="ㅋ" localSheetId="19">#REF!</definedName>
    <definedName name="ㅋ" localSheetId="20">#REF!</definedName>
    <definedName name="ㅋ" localSheetId="23">#REF!</definedName>
    <definedName name="ㅋ" localSheetId="10">#REF!</definedName>
    <definedName name="ㅋ">#REF!</definedName>
    <definedName name="ㅋㅇㅁㄴㅇㅁㅇ" localSheetId="16">#REF!</definedName>
    <definedName name="ㅋㅇㅁㄴㅇㅁㅇ" localSheetId="23">#REF!</definedName>
    <definedName name="ㅋㅇㅁㄴㅇㅁㅇ" localSheetId="25">#REF!</definedName>
    <definedName name="ㅋㅇㅁㄴㅇㅁㅇ">#REF!</definedName>
    <definedName name="ㅋㅇㅇ" localSheetId="16">#REF!</definedName>
    <definedName name="ㅋㅇㅇ" localSheetId="23">#REF!</definedName>
    <definedName name="ㅋㅇㅇ" localSheetId="10">#REF!</definedName>
    <definedName name="ㅋㅇㅇ" localSheetId="25">#REF!</definedName>
    <definedName name="ㅋㅇㅇ">#REF!</definedName>
    <definedName name="ㅋㅋ" localSheetId="16" hidden="1">{"'7'!$B$15:$D$32"}</definedName>
    <definedName name="ㅋㅋ" localSheetId="1" hidden="1">{"'7'!$B$15:$D$32"}</definedName>
    <definedName name="ㅋㅋ" localSheetId="10" hidden="1">{"'7'!$B$15:$D$32"}</definedName>
    <definedName name="ㅋㅋ" localSheetId="6" hidden="1">{"'7'!$B$15:$D$32"}</definedName>
    <definedName name="ㅋㅋ" localSheetId="25" hidden="1">{"'7'!$B$15:$D$32"}</definedName>
    <definedName name="ㅋㅋ" hidden="1">{"'7'!$B$15:$D$32"}</definedName>
    <definedName name="ㅋㅋㅋ" localSheetId="16" hidden="1">{#N/A,#N/A,FALSE,"전력간선"}</definedName>
    <definedName name="ㅋㅋㅋ" localSheetId="1" hidden="1">{#N/A,#N/A,FALSE,"전력간선"}</definedName>
    <definedName name="ㅋㅋㅋ" localSheetId="10" hidden="1">{#N/A,#N/A,FALSE,"전력간선"}</definedName>
    <definedName name="ㅋㅋㅋ" localSheetId="6" hidden="1">{#N/A,#N/A,FALSE,"전력간선"}</definedName>
    <definedName name="ㅋㅋㅋ" localSheetId="25" hidden="1">{#N/A,#N/A,FALSE,"전력간선"}</definedName>
    <definedName name="ㅋㅋㅋ" hidden="1">{#N/A,#N/A,FALSE,"전력간선"}</definedName>
    <definedName name="ㅋㅌ" localSheetId="16" hidden="1">{#N/A,#N/A,FALSE,"구조1"}</definedName>
    <definedName name="ㅋㅌ" localSheetId="1" hidden="1">{#N/A,#N/A,FALSE,"구조1"}</definedName>
    <definedName name="ㅋㅌ" localSheetId="10" hidden="1">{#N/A,#N/A,FALSE,"구조1"}</definedName>
    <definedName name="ㅋㅌ" localSheetId="25" hidden="1">{#N/A,#N/A,FALSE,"구조1"}</definedName>
    <definedName name="ㅋㅌ" hidden="1">{#N/A,#N/A,FALSE,"구조1"}</definedName>
    <definedName name="ㅋㅌㅋㅌ" localSheetId="16" hidden="1">{#N/A,#N/A,FALSE,"전력간선"}</definedName>
    <definedName name="ㅋㅌㅋㅌ" localSheetId="1" hidden="1">{#N/A,#N/A,FALSE,"전력간선"}</definedName>
    <definedName name="ㅋㅌㅋㅌ" localSheetId="10" hidden="1">{#N/A,#N/A,FALSE,"전력간선"}</definedName>
    <definedName name="ㅋㅌㅋㅌ" localSheetId="25" hidden="1">{#N/A,#N/A,FALSE,"전력간선"}</definedName>
    <definedName name="ㅋㅌㅋㅌ" hidden="1">{#N/A,#N/A,FALSE,"전력간선"}</definedName>
    <definedName name="칼라샌드블록수량" localSheetId="23">#REF!</definedName>
    <definedName name="칼라샌드블록수량">#REF!</definedName>
    <definedName name="컨벤션" localSheetId="16" hidden="1">{"'7'!$B$15:$D$32"}</definedName>
    <definedName name="컨벤션" localSheetId="1" hidden="1">{"'7'!$B$15:$D$32"}</definedName>
    <definedName name="컨벤션" localSheetId="10" hidden="1">{"'7'!$B$15:$D$32"}</definedName>
    <definedName name="컨벤션" localSheetId="6" hidden="1">{"'7'!$B$15:$D$32"}</definedName>
    <definedName name="컨벤션" localSheetId="25" hidden="1">{"'7'!$B$15:$D$32"}</definedName>
    <definedName name="컨벤션" hidden="1">{"'7'!$B$15:$D$32"}</definedName>
    <definedName name="케노피">#N/A</definedName>
    <definedName name="케이블간지" localSheetId="16" hidden="1">{#N/A,#N/A,TRUE,"토적및재료집계";#N/A,#N/A,TRUE,"토적및재료집계";#N/A,#N/A,TRUE,"단위량"}</definedName>
    <definedName name="케이블간지" localSheetId="1" hidden="1">{#N/A,#N/A,TRUE,"토적및재료집계";#N/A,#N/A,TRUE,"토적및재료집계";#N/A,#N/A,TRUE,"단위량"}</definedName>
    <definedName name="케이블간지" localSheetId="10" hidden="1">{#N/A,#N/A,TRUE,"토적및재료집계";#N/A,#N/A,TRUE,"토적및재료집계";#N/A,#N/A,TRUE,"단위량"}</definedName>
    <definedName name="케이블간지" localSheetId="6" hidden="1">{#N/A,#N/A,TRUE,"토적및재료집계";#N/A,#N/A,TRUE,"토적및재료집계";#N/A,#N/A,TRUE,"단위량"}</definedName>
    <definedName name="케이블간지" localSheetId="25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킹공" localSheetId="23">#REF!</definedName>
    <definedName name="코킹공" localSheetId="10">#REF!</definedName>
    <definedName name="코킹공">#REF!</definedName>
    <definedName name="코킹공001" localSheetId="16">#REF!</definedName>
    <definedName name="코킹공001" localSheetId="23">#REF!</definedName>
    <definedName name="코킹공001" localSheetId="25">#REF!</definedName>
    <definedName name="코킹공001">#REF!</definedName>
    <definedName name="코킹공002" localSheetId="23">#REF!</definedName>
    <definedName name="코킹공002">#REF!</definedName>
    <definedName name="코킹공011" localSheetId="23">#REF!</definedName>
    <definedName name="코킹공011">#REF!</definedName>
    <definedName name="코킹공982" localSheetId="23">#REF!</definedName>
    <definedName name="코킹공982">#REF!</definedName>
    <definedName name="코킹공991" localSheetId="23">#REF!</definedName>
    <definedName name="코킹공991">#REF!</definedName>
    <definedName name="코킹공992" localSheetId="23">#REF!</definedName>
    <definedName name="코킹공992">#REF!</definedName>
    <definedName name="코핑높이" localSheetId="23">#REF!</definedName>
    <definedName name="코핑높이">#REF!</definedName>
    <definedName name="콘" localSheetId="23">#REF!</definedName>
    <definedName name="콘">#REF!</definedName>
    <definedName name="콘공">#N/A</definedName>
    <definedName name="콘단면적" localSheetId="23">#REF!</definedName>
    <definedName name="콘단면적">#REF!</definedName>
    <definedName name="콘크리트" localSheetId="23">#REF!</definedName>
    <definedName name="콘크리트">#REF!</definedName>
    <definedName name="콘크리트_구입" localSheetId="16">#REF!</definedName>
    <definedName name="콘크리트_구입" localSheetId="23">#REF!</definedName>
    <definedName name="콘크리트_구입" localSheetId="25">#REF!</definedName>
    <definedName name="콘크리트_구입">#REF!</definedName>
    <definedName name="콘크리트_생산" localSheetId="23">#REF!</definedName>
    <definedName name="콘크리트_생산">#REF!</definedName>
    <definedName name="콘크리트_타설" localSheetId="23">#REF!</definedName>
    <definedName name="콘크리트_타설">#REF!</definedName>
    <definedName name="콘크리트2" localSheetId="23" hidden="1">#REF!</definedName>
    <definedName name="콘크리트2" hidden="1">#REF!</definedName>
    <definedName name="콘크리트공" localSheetId="19">#REF!</definedName>
    <definedName name="콘크리트공" localSheetId="20">#REF!</definedName>
    <definedName name="콘크리트공" localSheetId="23">#REF!</definedName>
    <definedName name="콘크리트공" localSheetId="1">#REF!</definedName>
    <definedName name="콘크리트공" localSheetId="6">#REF!</definedName>
    <definedName name="콘크리트공">#REF!</definedName>
    <definedName name="콘크리트공_광의">#N/A</definedName>
    <definedName name="콘크리트공001" localSheetId="23">#REF!</definedName>
    <definedName name="콘크리트공001">#REF!</definedName>
    <definedName name="콘크리트공002" localSheetId="23">#REF!</definedName>
    <definedName name="콘크리트공002">#REF!</definedName>
    <definedName name="콘크리트공011" localSheetId="23">#REF!</definedName>
    <definedName name="콘크리트공011">#REF!</definedName>
    <definedName name="콘크리트공982" localSheetId="23">#REF!</definedName>
    <definedName name="콘크리트공982">#REF!</definedName>
    <definedName name="콘크리트공991" localSheetId="23">#REF!</definedName>
    <definedName name="콘크리트공991">#REF!</definedName>
    <definedName name="콘크리트공992" localSheetId="23">#REF!</definedName>
    <definedName name="콘크리트공992">#REF!</definedName>
    <definedName name="콘크리트공칭강도" localSheetId="23">#REF!</definedName>
    <definedName name="콘크리트공칭강도">#REF!</definedName>
    <definedName name="콘크리트복구비" localSheetId="23">#REF!</definedName>
    <definedName name="콘크리트복구비">#REF!</definedName>
    <definedName name="콘크리트타설" localSheetId="16">#REF!</definedName>
    <definedName name="콘크리트타설" localSheetId="23">#REF!</definedName>
    <definedName name="콘크리트타설" localSheetId="25">#REF!</definedName>
    <definedName name="콘크리트타설">#REF!</definedName>
    <definedName name="콘크리트파괴비" localSheetId="16">#REF!</definedName>
    <definedName name="콘크리트파괴비" localSheetId="23">#REF!</definedName>
    <definedName name="콘크리트파괴비" localSheetId="25">#REF!</definedName>
    <definedName name="콘크리트파괴비">#REF!</definedName>
    <definedName name="콘탄성계수" localSheetId="16">#REF!</definedName>
    <definedName name="콘탄성계수" localSheetId="23">#REF!</definedName>
    <definedName name="콘탄성계수" localSheetId="25">#REF!</definedName>
    <definedName name="콘탄성계수">#REF!</definedName>
    <definedName name="콩" localSheetId="16" hidden="1">{#N/A,#N/A,FALSE,"구조1"}</definedName>
    <definedName name="콩" localSheetId="1" hidden="1">{#N/A,#N/A,FALSE,"구조1"}</definedName>
    <definedName name="콩" localSheetId="10" hidden="1">{#N/A,#N/A,FALSE,"구조1"}</definedName>
    <definedName name="콩" localSheetId="25" hidden="1">{#N/A,#N/A,FALSE,"구조1"}</definedName>
    <definedName name="콩" hidden="1">{#N/A,#N/A,FALSE,"구조1"}</definedName>
    <definedName name="쿙" localSheetId="16" hidden="1">{#N/A,#N/A,FALSE,"현장 NCR 분석";#N/A,#N/A,FALSE,"현장품질감사";#N/A,#N/A,FALSE,"현장품질감사"}</definedName>
    <definedName name="쿙" localSheetId="1" hidden="1">{#N/A,#N/A,FALSE,"현장 NCR 분석";#N/A,#N/A,FALSE,"현장품질감사";#N/A,#N/A,FALSE,"현장품질감사"}</definedName>
    <definedName name="쿙" localSheetId="10" hidden="1">{#N/A,#N/A,FALSE,"현장 NCR 분석";#N/A,#N/A,FALSE,"현장품질감사";#N/A,#N/A,FALSE,"현장품질감사"}</definedName>
    <definedName name="쿙" localSheetId="25" hidden="1">{#N/A,#N/A,FALSE,"현장 NCR 분석";#N/A,#N/A,FALSE,"현장품질감사";#N/A,#N/A,FALSE,"현장품질감사"}</definedName>
    <definedName name="쿙" hidden="1">{#N/A,#N/A,FALSE,"현장 NCR 분석";#N/A,#N/A,FALSE,"현장품질감사";#N/A,#N/A,FALSE,"현장품질감사"}</definedName>
    <definedName name="큥" localSheetId="16" hidden="1">{#N/A,#N/A,FALSE,"현장 NCR 분석";#N/A,#N/A,FALSE,"현장품질감사";#N/A,#N/A,FALSE,"현장품질감사"}</definedName>
    <definedName name="큥" localSheetId="1" hidden="1">{#N/A,#N/A,FALSE,"현장 NCR 분석";#N/A,#N/A,FALSE,"현장품질감사";#N/A,#N/A,FALSE,"현장품질감사"}</definedName>
    <definedName name="큥" localSheetId="10" hidden="1">{#N/A,#N/A,FALSE,"현장 NCR 분석";#N/A,#N/A,FALSE,"현장품질감사";#N/A,#N/A,FALSE,"현장품질감사"}</definedName>
    <definedName name="큥" localSheetId="25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크리프계수" localSheetId="23">#REF!</definedName>
    <definedName name="크리프계수">#REF!</definedName>
    <definedName name="ㅌ" localSheetId="16" hidden="1">{#N/A,#N/A,FALSE,"2~8번"}</definedName>
    <definedName name="ㅌ" localSheetId="1" hidden="1">{#N/A,#N/A,FALSE,"2~8번"}</definedName>
    <definedName name="ㅌ" localSheetId="10" hidden="1">{#N/A,#N/A,FALSE,"2~8번"}</definedName>
    <definedName name="ㅌ" localSheetId="25" hidden="1">{#N/A,#N/A,FALSE,"2~8번"}</definedName>
    <definedName name="ㅌ" hidden="1">{#N/A,#N/A,FALSE,"2~8번"}</definedName>
    <definedName name="ㅌㅊㄾㅇ" localSheetId="16" hidden="1">{#N/A,#N/A,FALSE,"이정표"}</definedName>
    <definedName name="ㅌㅊㄾㅇ" localSheetId="1" hidden="1">{#N/A,#N/A,FALSE,"이정표"}</definedName>
    <definedName name="ㅌㅊㄾㅇ" localSheetId="10" hidden="1">{#N/A,#N/A,FALSE,"이정표"}</definedName>
    <definedName name="ㅌㅊㄾㅇ" localSheetId="25" hidden="1">{#N/A,#N/A,FALSE,"이정표"}</definedName>
    <definedName name="ㅌㅊㄾㅇ" hidden="1">{#N/A,#N/A,FALSE,"이정표"}</definedName>
    <definedName name="ㅌㅌㅌ" localSheetId="16">BLCH</definedName>
    <definedName name="ㅌㅌㅌ" localSheetId="23">BLCH</definedName>
    <definedName name="ㅌㅌㅌ" localSheetId="5">BLCH</definedName>
    <definedName name="ㅌㅌㅌ" localSheetId="8">BLCH</definedName>
    <definedName name="ㅌㅌㅌ" localSheetId="1">BLCH</definedName>
    <definedName name="ㅌㅌㅌ" localSheetId="10">BLCH</definedName>
    <definedName name="ㅌㅌㅌ" localSheetId="25">BLCH</definedName>
    <definedName name="ㅌㅌㅌ" localSheetId="9">BLCH</definedName>
    <definedName name="ㅌㅌㅌ">BLCH</definedName>
    <definedName name="ㅌㅌㅌㅌㅌㅌㅌ">#N/A</definedName>
    <definedName name="ㅌㅍ" localSheetId="16" hidden="1">{#N/A,#N/A,FALSE,"부대2"}</definedName>
    <definedName name="ㅌㅍ" localSheetId="1" hidden="1">{#N/A,#N/A,FALSE,"부대2"}</definedName>
    <definedName name="ㅌㅍ" localSheetId="10" hidden="1">{#N/A,#N/A,FALSE,"부대2"}</definedName>
    <definedName name="ㅌㅍ" localSheetId="25" hidden="1">{#N/A,#N/A,FALSE,"부대2"}</definedName>
    <definedName name="ㅌㅍ" hidden="1">{#N/A,#N/A,FALSE,"부대2"}</definedName>
    <definedName name="타견적" localSheetId="23" hidden="1">#REF!</definedName>
    <definedName name="타견적" hidden="1">#REF!</definedName>
    <definedName name="타이틀" localSheetId="16">#REF!</definedName>
    <definedName name="타이틀" localSheetId="23">#REF!</definedName>
    <definedName name="타이틀" localSheetId="25">#REF!</definedName>
    <definedName name="타이틀">#REF!</definedName>
    <definedName name="타일공001" localSheetId="23">#REF!</definedName>
    <definedName name="타일공001">#REF!</definedName>
    <definedName name="타일공002" localSheetId="23">#REF!</definedName>
    <definedName name="타일공002">#REF!</definedName>
    <definedName name="타일공011" localSheetId="23">#REF!</definedName>
    <definedName name="타일공011">#REF!</definedName>
    <definedName name="타일공982" localSheetId="23">#REF!</definedName>
    <definedName name="타일공982">#REF!</definedName>
    <definedName name="타일공991" localSheetId="23">#REF!</definedName>
    <definedName name="타일공991">#REF!</definedName>
    <definedName name="타일공992" localSheetId="23">#REF!</definedName>
    <definedName name="타일공992">#REF!</definedName>
    <definedName name="탄성10다" localSheetId="23">#REF!</definedName>
    <definedName name="탄성10다">#REF!</definedName>
    <definedName name="탄성8다" localSheetId="23">#REF!</definedName>
    <definedName name="탄성8다">#REF!</definedName>
    <definedName name="탄성계수" localSheetId="23">#REF!</definedName>
    <definedName name="탄성계수">#REF!</definedName>
    <definedName name="탄성계수비" localSheetId="23">#REF!</definedName>
    <definedName name="탄성계수비">#REF!</definedName>
    <definedName name="탄성고무받침" localSheetId="23">#REF!</definedName>
    <definedName name="탄성고무받침">#REF!</definedName>
    <definedName name="탄성받침_스페리칼" localSheetId="23">#REF!</definedName>
    <definedName name="탄성받침_스페리칼">#REF!</definedName>
    <definedName name="태림내역" localSheetId="16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2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산목H2.5" localSheetId="23">#REF!</definedName>
    <definedName name="태산목H2.5">#REF!</definedName>
    <definedName name="택코팅노" localSheetId="23">#REF!</definedName>
    <definedName name="택코팅노">#REF!</definedName>
    <definedName name="택코팅재" localSheetId="23">#REF!</definedName>
    <definedName name="택코팅재">#REF!</definedName>
    <definedName name="터_높" localSheetId="23">#REF!</definedName>
    <definedName name="터_높">#REF!</definedName>
    <definedName name="터_폭" localSheetId="23">#REF!</definedName>
    <definedName name="터_폭">#REF!</definedName>
    <definedName name="터견경" localSheetId="23">#REF!</definedName>
    <definedName name="터견경">#REF!</definedName>
    <definedName name="터견노" localSheetId="23">#REF!</definedName>
    <definedName name="터견노">#REF!</definedName>
    <definedName name="터견재" localSheetId="23">#REF!</definedName>
    <definedName name="터견재">#REF!</definedName>
    <definedName name="터보노" localSheetId="16">#REF!</definedName>
    <definedName name="터보노" localSheetId="23">#REF!</definedName>
    <definedName name="터보노" localSheetId="25">#REF!</definedName>
    <definedName name="터보노">#REF!</definedName>
    <definedName name="터파기" localSheetId="23">#REF!</definedName>
    <definedName name="터파기">#REF!</definedName>
    <definedName name="터파기리핑" localSheetId="23">#REF!</definedName>
    <definedName name="터파기리핑">#REF!</definedName>
    <definedName name="터파기발파암" localSheetId="23">#REF!</definedName>
    <definedName name="터파기발파암">#REF!</definedName>
    <definedName name="터파기상폭" localSheetId="23">#REF!</definedName>
    <definedName name="터파기상폭">#REF!</definedName>
    <definedName name="터파기수량산출서" localSheetId="16">#REF!</definedName>
    <definedName name="터파기수량산출서" localSheetId="23">#REF!</definedName>
    <definedName name="터파기수량산출서" localSheetId="25">#REF!</definedName>
    <definedName name="터파기수량산출서">#REF!</definedName>
    <definedName name="터파기토사" localSheetId="23">#REF!</definedName>
    <definedName name="터파기토사">#REF!</definedName>
    <definedName name="테스트" localSheetId="23" hidden="1">#REF!</definedName>
    <definedName name="테스트" hidden="1">#REF!</definedName>
    <definedName name="텍코팅경" localSheetId="23">#REF!</definedName>
    <definedName name="텍코팅경">#REF!</definedName>
    <definedName name="템플리트모듈1" localSheetId="16">BlankMacro1</definedName>
    <definedName name="템플리트모듈1" localSheetId="19">BlankMacro1</definedName>
    <definedName name="템플리트모듈1" localSheetId="20">BlankMacro1</definedName>
    <definedName name="템플리트모듈1" localSheetId="23">BlankMacro1</definedName>
    <definedName name="템플리트모듈1" localSheetId="5">BlankMacro1</definedName>
    <definedName name="템플리트모듈1" localSheetId="8">BlankMacro1</definedName>
    <definedName name="템플리트모듈1" localSheetId="1">BlankMacro1</definedName>
    <definedName name="템플리트모듈1" localSheetId="10">BlankMacro1</definedName>
    <definedName name="템플리트모듈1" localSheetId="6">BlankMacro1</definedName>
    <definedName name="템플리트모듈1" localSheetId="25">BlankMacro1</definedName>
    <definedName name="템플리트모듈1" localSheetId="9">BlankMacro1</definedName>
    <definedName name="템플리트모듈1">BlankMacro1</definedName>
    <definedName name="템플리트모듈10" localSheetId="16">BlankMacro1</definedName>
    <definedName name="템플리트모듈10" localSheetId="19">BlankMacro1</definedName>
    <definedName name="템플리트모듈10" localSheetId="20">BlankMacro1</definedName>
    <definedName name="템플리트모듈10" localSheetId="23">BlankMacro1</definedName>
    <definedName name="템플리트모듈10" localSheetId="5">BlankMacro1</definedName>
    <definedName name="템플리트모듈10" localSheetId="8">BlankMacro1</definedName>
    <definedName name="템플리트모듈10" localSheetId="1">BlankMacro1</definedName>
    <definedName name="템플리트모듈10" localSheetId="10">BlankMacro1</definedName>
    <definedName name="템플리트모듈10" localSheetId="6">BlankMacro1</definedName>
    <definedName name="템플리트모듈10" localSheetId="25">BlankMacro1</definedName>
    <definedName name="템플리트모듈10" localSheetId="9">BlankMacro1</definedName>
    <definedName name="템플리트모듈10">BlankMacro1</definedName>
    <definedName name="템플리트모듈2" localSheetId="16">BlankMacro1</definedName>
    <definedName name="템플리트모듈2" localSheetId="19">BlankMacro1</definedName>
    <definedName name="템플리트모듈2" localSheetId="20">BlankMacro1</definedName>
    <definedName name="템플리트모듈2" localSheetId="23">BlankMacro1</definedName>
    <definedName name="템플리트모듈2" localSheetId="5">BlankMacro1</definedName>
    <definedName name="템플리트모듈2" localSheetId="8">BlankMacro1</definedName>
    <definedName name="템플리트모듈2" localSheetId="1">BlankMacro1</definedName>
    <definedName name="템플리트모듈2" localSheetId="10">BlankMacro1</definedName>
    <definedName name="템플리트모듈2" localSheetId="6">BlankMacro1</definedName>
    <definedName name="템플리트모듈2" localSheetId="25">BlankMacro1</definedName>
    <definedName name="템플리트모듈2" localSheetId="9">BlankMacro1</definedName>
    <definedName name="템플리트모듈2">BlankMacro1</definedName>
    <definedName name="템플리트모듈3" localSheetId="16">BlankMacro1</definedName>
    <definedName name="템플리트모듈3" localSheetId="19">BlankMacro1</definedName>
    <definedName name="템플리트모듈3" localSheetId="20">BlankMacro1</definedName>
    <definedName name="템플리트모듈3" localSheetId="23">BlankMacro1</definedName>
    <definedName name="템플리트모듈3" localSheetId="5">BlankMacro1</definedName>
    <definedName name="템플리트모듈3" localSheetId="8">BlankMacro1</definedName>
    <definedName name="템플리트모듈3" localSheetId="1">BlankMacro1</definedName>
    <definedName name="템플리트모듈3" localSheetId="10">BlankMacro1</definedName>
    <definedName name="템플리트모듈3" localSheetId="6">BlankMacro1</definedName>
    <definedName name="템플리트모듈3" localSheetId="25">BlankMacro1</definedName>
    <definedName name="템플리트모듈3" localSheetId="9">BlankMacro1</definedName>
    <definedName name="템플리트모듈3">BlankMacro1</definedName>
    <definedName name="템플리트모듈4" localSheetId="16">BlankMacro1</definedName>
    <definedName name="템플리트모듈4" localSheetId="19">BlankMacro1</definedName>
    <definedName name="템플리트모듈4" localSheetId="20">BlankMacro1</definedName>
    <definedName name="템플리트모듈4" localSheetId="23">BlankMacro1</definedName>
    <definedName name="템플리트모듈4" localSheetId="5">BlankMacro1</definedName>
    <definedName name="템플리트모듈4" localSheetId="8">BlankMacro1</definedName>
    <definedName name="템플리트모듈4" localSheetId="1">BlankMacro1</definedName>
    <definedName name="템플리트모듈4" localSheetId="10">BlankMacro1</definedName>
    <definedName name="템플리트모듈4" localSheetId="6">BlankMacro1</definedName>
    <definedName name="템플리트모듈4" localSheetId="25">BlankMacro1</definedName>
    <definedName name="템플리트모듈4" localSheetId="9">BlankMacro1</definedName>
    <definedName name="템플리트모듈4">BlankMacro1</definedName>
    <definedName name="템플리트모듈5" localSheetId="16">BlankMacro1</definedName>
    <definedName name="템플리트모듈5" localSheetId="19">BlankMacro1</definedName>
    <definedName name="템플리트모듈5" localSheetId="20">BlankMacro1</definedName>
    <definedName name="템플리트모듈5" localSheetId="23">BlankMacro1</definedName>
    <definedName name="템플리트모듈5" localSheetId="5">BlankMacro1</definedName>
    <definedName name="템플리트모듈5" localSheetId="8">BlankMacro1</definedName>
    <definedName name="템플리트모듈5" localSheetId="1">BlankMacro1</definedName>
    <definedName name="템플리트모듈5" localSheetId="10">BlankMacro1</definedName>
    <definedName name="템플리트모듈5" localSheetId="6">BlankMacro1</definedName>
    <definedName name="템플리트모듈5" localSheetId="25">BlankMacro1</definedName>
    <definedName name="템플리트모듈5" localSheetId="9">BlankMacro1</definedName>
    <definedName name="템플리트모듈5">BlankMacro1</definedName>
    <definedName name="템플리트모듈6" localSheetId="16">BlankMacro1</definedName>
    <definedName name="템플리트모듈6" localSheetId="19">BlankMacro1</definedName>
    <definedName name="템플리트모듈6" localSheetId="20">BlankMacro1</definedName>
    <definedName name="템플리트모듈6" localSheetId="23">BlankMacro1</definedName>
    <definedName name="템플리트모듈6" localSheetId="5">BlankMacro1</definedName>
    <definedName name="템플리트모듈6" localSheetId="8">BlankMacro1</definedName>
    <definedName name="템플리트모듈6" localSheetId="1">BlankMacro1</definedName>
    <definedName name="템플리트모듈6" localSheetId="10">BlankMacro1</definedName>
    <definedName name="템플리트모듈6" localSheetId="6">BlankMacro1</definedName>
    <definedName name="템플리트모듈6" localSheetId="25">BlankMacro1</definedName>
    <definedName name="템플리트모듈6" localSheetId="9">BlankMacro1</definedName>
    <definedName name="템플리트모듈6">BlankMacro1</definedName>
    <definedName name="토" localSheetId="16" hidden="1">#REF!</definedName>
    <definedName name="토" localSheetId="23" hidden="1">#REF!</definedName>
    <definedName name="토" localSheetId="1" hidden="1">#REF!</definedName>
    <definedName name="토" hidden="1">#REF!</definedName>
    <definedName name="토공" localSheetId="23">#REF!</definedName>
    <definedName name="토공">#REF!</definedName>
    <definedName name="토공2" localSheetId="16" hidden="1">{#N/A,#N/A,FALSE,"2~8번"}</definedName>
    <definedName name="토공2" localSheetId="1" hidden="1">{#N/A,#N/A,FALSE,"2~8번"}</definedName>
    <definedName name="토공2" localSheetId="10" hidden="1">{#N/A,#N/A,FALSE,"2~8번"}</definedName>
    <definedName name="토공2" localSheetId="25" hidden="1">{#N/A,#N/A,FALSE,"2~8번"}</definedName>
    <definedName name="토공2" hidden="1">{#N/A,#N/A,FALSE,"2~8번"}</definedName>
    <definedName name="토공및터널공" localSheetId="16">'&lt;단산29-35&gt;'!토공및터널공</definedName>
    <definedName name="토공및터널공" localSheetId="1">갑지!토공및터널공</definedName>
    <definedName name="토공및터널공" localSheetId="10">'과업대상지역 현황'!토공및터널공</definedName>
    <definedName name="토공및터널공" localSheetId="6">내역집계표!토공및터널공</definedName>
    <definedName name="토공및터널공" localSheetId="25">손해배상보험!토공및터널공</definedName>
    <definedName name="토공및터널공">[0]!토공및터널공</definedName>
    <definedName name="토공사">#N/A</definedName>
    <definedName name="토공이수" localSheetId="16" hidden="1">#REF!</definedName>
    <definedName name="토공이수" localSheetId="23" hidden="1">#REF!</definedName>
    <definedName name="토공이수" localSheetId="25" hidden="1">#REF!</definedName>
    <definedName name="토공이수" hidden="1">#REF!</definedName>
    <definedName name="토공전체" localSheetId="16" hidden="1">{#N/A,#N/A,FALSE,"운반시간"}</definedName>
    <definedName name="토공전체" localSheetId="1" hidden="1">{#N/A,#N/A,FALSE,"운반시간"}</definedName>
    <definedName name="토공전체" localSheetId="10" hidden="1">{#N/A,#N/A,FALSE,"운반시간"}</definedName>
    <definedName name="토공전체" localSheetId="25" hidden="1">{#N/A,#N/A,FALSE,"운반시간"}</definedName>
    <definedName name="토공전체" hidden="1">{#N/A,#N/A,FALSE,"운반시간"}</definedName>
    <definedName name="토공집계표" localSheetId="23">#REF!,#REF!,#REF!,#REF!,#REF!,#REF!,#REF!,#REF!,#REF!,#REF!,#REF!,#REF!,#REF!,#REF!,#REF!,#REF!,#REF!,#REF!,#REF!,#REF!,#REF!,#REF!</definedName>
    <definedName name="토공집계표">#REF!,#REF!,#REF!,#REF!,#REF!,#REF!,#REF!,#REF!,#REF!,#REF!,#REF!,#REF!,#REF!,#REF!,#REF!,#REF!,#REF!,#REF!,#REF!,#REF!,#REF!,#REF!</definedName>
    <definedName name="토공참조" localSheetId="16">#REF!</definedName>
    <definedName name="토공참조" localSheetId="23">#REF!</definedName>
    <definedName name="토공참조" localSheetId="25">#REF!</definedName>
    <definedName name="토공참조">#REF!</definedName>
    <definedName name="토당초">#N/A</definedName>
    <definedName name="토목기타공사">#N/A</definedName>
    <definedName name="토목내역" localSheetId="23">#REF!</definedName>
    <definedName name="토목내역" localSheetId="10">#REF!</definedName>
    <definedName name="토목내역">#REF!</definedName>
    <definedName name="토목부대1" localSheetId="16">#REF!</definedName>
    <definedName name="토목부대1" localSheetId="23">#REF!</definedName>
    <definedName name="토목부대1" localSheetId="25">#REF!</definedName>
    <definedName name="토목부대1">#REF!</definedName>
    <definedName name="토목설계" localSheetId="16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10" hidden="1">{#N/A,#N/A,FALSE,"골재소요량";#N/A,#N/A,FALSE,"골재소요량"}</definedName>
    <definedName name="토목설계" localSheetId="6" hidden="1">{#N/A,#N/A,FALSE,"골재소요량";#N/A,#N/A,FALSE,"골재소요량"}</definedName>
    <definedName name="토목설계" localSheetId="25" hidden="1">{#N/A,#N/A,FALSE,"골재소요량";#N/A,#N/A,FALSE,"골재소요량"}</definedName>
    <definedName name="토목설계" hidden="1">{#N/A,#N/A,FALSE,"골재소요량";#N/A,#N/A,FALSE,"골재소요량"}</definedName>
    <definedName name="토변경">#N/A</definedName>
    <definedName name="토사" localSheetId="23">#REF!</definedName>
    <definedName name="토사">#REF!</definedName>
    <definedName name="토사변경">#N/A</definedName>
    <definedName name="토사자중">710.185</definedName>
    <definedName name="토압계수" localSheetId="23">#REF!</definedName>
    <definedName name="토압계수">#REF!</definedName>
    <definedName name="토양" localSheetId="19">#REF!</definedName>
    <definedName name="토양" localSheetId="20">#REF!</definedName>
    <definedName name="토양" localSheetId="23">#REF!</definedName>
    <definedName name="토양" localSheetId="1">#REF!</definedName>
    <definedName name="토양" localSheetId="6">#REF!</definedName>
    <definedName name="토양">#REF!</definedName>
    <definedName name="토양질" localSheetId="23">#REF!</definedName>
    <definedName name="토양질" localSheetId="1">#REF!</definedName>
    <definedName name="토양질" localSheetId="6">#REF!</definedName>
    <definedName name="토양질">#REF!</definedName>
    <definedName name="토적" localSheetId="16">#REF!</definedName>
    <definedName name="토적" localSheetId="23">#REF!</definedName>
    <definedName name="토적" localSheetId="25">#REF!</definedName>
    <definedName name="토적">#REF!</definedName>
    <definedName name="토적1공구" localSheetId="23">#REF!</definedName>
    <definedName name="토적1공구">#REF!</definedName>
    <definedName name="토적2공구" localSheetId="23">#REF!</definedName>
    <definedName name="토적2공구">#REF!</definedName>
    <definedName name="토적계산" localSheetId="23">#REF!</definedName>
    <definedName name="토적계산">#REF!</definedName>
    <definedName name="토적표" localSheetId="23" hidden="1">#REF!</definedName>
    <definedName name="토적표" hidden="1">#REF!</definedName>
    <definedName name="토적표01" localSheetId="23" hidden="1">#REF!</definedName>
    <definedName name="토적표01" hidden="1">#REF!</definedName>
    <definedName name="토지이용" localSheetId="23">#REF!</definedName>
    <definedName name="토지이용" localSheetId="1">#REF!</definedName>
    <definedName name="토지이용" localSheetId="10">#REF!</definedName>
    <definedName name="토지이용" localSheetId="6">#REF!</definedName>
    <definedName name="토지이용">#REF!</definedName>
    <definedName name="토총" localSheetId="16">#REF!</definedName>
    <definedName name="토총" localSheetId="23">#REF!</definedName>
    <definedName name="토총" localSheetId="25">#REF!</definedName>
    <definedName name="토총">#REF!</definedName>
    <definedName name="토피">4.803</definedName>
    <definedName name="통내">#N/A</definedName>
    <definedName name="통설">#N/A</definedName>
    <definedName name="통신관련기능사_통신기능사001" localSheetId="23">#REF!</definedName>
    <definedName name="통신관련기능사_통신기능사001">#REF!</definedName>
    <definedName name="통신관련기능사_통신기능사002" localSheetId="23">#REF!</definedName>
    <definedName name="통신관련기능사_통신기능사002">#REF!</definedName>
    <definedName name="통신관련기능사_통신기능사011" localSheetId="23">#REF!</definedName>
    <definedName name="통신관련기능사_통신기능사011">#REF!</definedName>
    <definedName name="통신관련기능사_통신기능사982" localSheetId="23">#REF!</definedName>
    <definedName name="통신관련기능사_통신기능사982">#REF!</definedName>
    <definedName name="통신관련기능사_통신기능사991" localSheetId="23">#REF!</definedName>
    <definedName name="통신관련기능사_통신기능사991">#REF!</definedName>
    <definedName name="통신관련기능사_통신기능사992" localSheetId="23">#REF!</definedName>
    <definedName name="통신관련기능사_통신기능사992">#REF!</definedName>
    <definedName name="통신관련기사_통신기사1급001" localSheetId="23">#REF!</definedName>
    <definedName name="통신관련기사_통신기사1급001">#REF!</definedName>
    <definedName name="통신관련기사_통신기사1급002" localSheetId="23">#REF!</definedName>
    <definedName name="통신관련기사_통신기사1급002">#REF!</definedName>
    <definedName name="통신관련기사_통신기사1급011" localSheetId="23">#REF!</definedName>
    <definedName name="통신관련기사_통신기사1급011">#REF!</definedName>
    <definedName name="통신관련기사_통신기사1급982" localSheetId="23">#REF!</definedName>
    <definedName name="통신관련기사_통신기사1급982">#REF!</definedName>
    <definedName name="통신관련기사_통신기사1급991" localSheetId="23">#REF!</definedName>
    <definedName name="통신관련기사_통신기사1급991">#REF!</definedName>
    <definedName name="통신관련기사_통신기사1급992" localSheetId="23">#REF!</definedName>
    <definedName name="통신관련기사_통신기사1급992">#REF!</definedName>
    <definedName name="통신관련산업기사_통신기사2급001" localSheetId="23">#REF!</definedName>
    <definedName name="통신관련산업기사_통신기사2급001">#REF!</definedName>
    <definedName name="통신관련산업기사_통신기사2급002" localSheetId="23">#REF!</definedName>
    <definedName name="통신관련산업기사_통신기사2급002">#REF!</definedName>
    <definedName name="통신관련산업기사_통신기사2급011" localSheetId="23">#REF!</definedName>
    <definedName name="통신관련산업기사_통신기사2급011">#REF!</definedName>
    <definedName name="통신관련산업기사_통신기사2급982" localSheetId="23">#REF!</definedName>
    <definedName name="통신관련산업기사_통신기사2급982">#REF!</definedName>
    <definedName name="통신관련산업기사_통신기사2급991" localSheetId="23">#REF!</definedName>
    <definedName name="통신관련산업기사_통신기사2급991">#REF!</definedName>
    <definedName name="통신관련산업기사_통신기사2급992" localSheetId="23">#REF!</definedName>
    <definedName name="통신관련산업기사_통신기사2급992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내선공001" localSheetId="23">#REF!</definedName>
    <definedName name="통신내선공001">#REF!</definedName>
    <definedName name="통신내선공002" localSheetId="23">#REF!</definedName>
    <definedName name="통신내선공002">#REF!</definedName>
    <definedName name="통신내선공011" localSheetId="23">#REF!</definedName>
    <definedName name="통신내선공011">#REF!</definedName>
    <definedName name="통신내선공982" localSheetId="23">#REF!</definedName>
    <definedName name="통신내선공982">#REF!</definedName>
    <definedName name="통신내선공991" localSheetId="23">#REF!</definedName>
    <definedName name="통신내선공991">#REF!</definedName>
    <definedName name="통신내선공992" localSheetId="23">#REF!</definedName>
    <definedName name="통신내선공992">#REF!</definedName>
    <definedName name="통신산업기사">91949</definedName>
    <definedName name="통신설비공">77401</definedName>
    <definedName name="통신설비공001" localSheetId="23">#REF!</definedName>
    <definedName name="통신설비공001">#REF!</definedName>
    <definedName name="통신설비공002" localSheetId="23">#REF!</definedName>
    <definedName name="통신설비공002">#REF!</definedName>
    <definedName name="통신설비공011" localSheetId="23">#REF!</definedName>
    <definedName name="통신설비공011">#REF!</definedName>
    <definedName name="통신설비공982" localSheetId="23">#REF!</definedName>
    <definedName name="통신설비공982">#REF!</definedName>
    <definedName name="통신설비공991" localSheetId="23">#REF!</definedName>
    <definedName name="통신설비공991">#REF!</definedName>
    <definedName name="통신설비공992" localSheetId="23">#REF!</definedName>
    <definedName name="통신설비공992">#REF!</definedName>
    <definedName name="통신외선공">90961</definedName>
    <definedName name="통신외선공001" localSheetId="23">#REF!</definedName>
    <definedName name="통신외선공001">#REF!</definedName>
    <definedName name="통신외선공002" localSheetId="23">#REF!</definedName>
    <definedName name="통신외선공002">#REF!</definedName>
    <definedName name="통신외선공011" localSheetId="23">#REF!</definedName>
    <definedName name="통신외선공011">#REF!</definedName>
    <definedName name="통신외선공982" localSheetId="23">#REF!</definedName>
    <definedName name="통신외선공982">#REF!</definedName>
    <definedName name="통신외선공991" localSheetId="23">#REF!</definedName>
    <definedName name="통신외선공991">#REF!</definedName>
    <definedName name="통신외선공992" localSheetId="23">#REF!</definedName>
    <definedName name="통신외선공992">#REF!</definedName>
    <definedName name="통신케이블공">95424</definedName>
    <definedName name="통신케이블공001" localSheetId="23">#REF!</definedName>
    <definedName name="통신케이블공001">#REF!</definedName>
    <definedName name="통신케이블공002" localSheetId="23">#REF!</definedName>
    <definedName name="통신케이블공002">#REF!</definedName>
    <definedName name="통신케이블공011" localSheetId="23">#REF!</definedName>
    <definedName name="통신케이블공011">#REF!</definedName>
    <definedName name="통신케이블공982" localSheetId="23">#REF!</definedName>
    <definedName name="통신케이블공982">#REF!</definedName>
    <definedName name="통신케이블공991" localSheetId="23">#REF!</definedName>
    <definedName name="통신케이블공991">#REF!</definedName>
    <definedName name="통신케이블공992" localSheetId="23">#REF!</definedName>
    <definedName name="통신케이블공992">#REF!</definedName>
    <definedName name="퇴직">#N/A</definedName>
    <definedName name="투간접노무비">#N/A</definedName>
    <definedName name="투경비">#N/A</definedName>
    <definedName name="투고용보험료">#N/A</definedName>
    <definedName name="투공급가액">#N/A</definedName>
    <definedName name="투공사원가">#N/A</definedName>
    <definedName name="투기타경비">#N/A</definedName>
    <definedName name="투노무비">#N/A</definedName>
    <definedName name="투도급액">#N/A</definedName>
    <definedName name="투부가가치세">#N/A</definedName>
    <definedName name="투산재보험료">#N/A</definedName>
    <definedName name="투순공사원가">#N/A</definedName>
    <definedName name="투안전관리비">#N/A</definedName>
    <definedName name="투이윤">#N/A</definedName>
    <definedName name="투일반관리비">#N/A</definedName>
    <definedName name="투재료비">#N/A</definedName>
    <definedName name="투찰">#N/A</definedName>
    <definedName name="투찰서_2" localSheetId="16">'&lt;단산29-35&gt;'!투찰서_2</definedName>
    <definedName name="투찰서_2" localSheetId="1">갑지!투찰서_2</definedName>
    <definedName name="투찰서_2" localSheetId="10">'과업대상지역 현황'!투찰서_2</definedName>
    <definedName name="투찰서_2" localSheetId="6">내역집계표!투찰서_2</definedName>
    <definedName name="투찰서_2" localSheetId="25">손해배상보험!투찰서_2</definedName>
    <definedName name="투찰서_2">[0]!투찰서_2</definedName>
    <definedName name="투찰서_3" localSheetId="16">'&lt;단산29-35&gt;'!투찰서_3</definedName>
    <definedName name="투찰서_3" localSheetId="1">갑지!투찰서_3</definedName>
    <definedName name="투찰서_3" localSheetId="10">'과업대상지역 현황'!투찰서_3</definedName>
    <definedName name="투찰서_3" localSheetId="6">내역집계표!투찰서_3</definedName>
    <definedName name="투찰서_3" localSheetId="25">손해배상보험!투찰서_3</definedName>
    <definedName name="투찰서_3">[0]!투찰서_3</definedName>
    <definedName name="투찰서2" localSheetId="16">'&lt;단산29-35&gt;'!투찰서2</definedName>
    <definedName name="투찰서2" localSheetId="1">갑지!투찰서2</definedName>
    <definedName name="투찰서2" localSheetId="10">'과업대상지역 현황'!투찰서2</definedName>
    <definedName name="투찰서2" localSheetId="6">내역집계표!투찰서2</definedName>
    <definedName name="투찰서2" localSheetId="25">손해배상보험!투찰서2</definedName>
    <definedName name="투찰서2">[0]!투찰서2</definedName>
    <definedName name="투찰표" localSheetId="16">#REF!</definedName>
    <definedName name="투찰표" localSheetId="23">#REF!</definedName>
    <definedName name="투찰표" localSheetId="25">#REF!</definedName>
    <definedName name="투찰표">#REF!</definedName>
    <definedName name="투폐기물처리비" localSheetId="23">#REF!</definedName>
    <definedName name="투폐기물처리비">#REF!</definedName>
    <definedName name="특고압케이블전공001" localSheetId="23">#REF!</definedName>
    <definedName name="특고압케이블전공001">#REF!</definedName>
    <definedName name="특고압케이블전공002" localSheetId="23">#REF!</definedName>
    <definedName name="특고압케이블전공002">#REF!</definedName>
    <definedName name="특고압케이블전공011" localSheetId="23">#REF!</definedName>
    <definedName name="특고압케이블전공011">#REF!</definedName>
    <definedName name="특고압케이블전공982" localSheetId="23">#REF!</definedName>
    <definedName name="특고압케이블전공982">#REF!</definedName>
    <definedName name="특고압케이블전공991" localSheetId="23">#REF!</definedName>
    <definedName name="특고압케이블전공991">#REF!</definedName>
    <definedName name="특고압케이블전공992" localSheetId="23">#REF!</definedName>
    <definedName name="특고압케이블전공992">#REF!</definedName>
    <definedName name="특급기술자" localSheetId="23">#REF!</definedName>
    <definedName name="특급기술자" localSheetId="1">#REF!</definedName>
    <definedName name="특급기술자" localSheetId="6">#REF!</definedName>
    <definedName name="특급기술자">#REF!</definedName>
    <definedName name="특급기술자노무비" localSheetId="23">#REF!</definedName>
    <definedName name="특급기술자노무비">#REF!</definedName>
    <definedName name="특급단가" localSheetId="23">#REF!</definedName>
    <definedName name="특급단가" localSheetId="1">#REF!</definedName>
    <definedName name="특급단가" localSheetId="6">#REF!</definedName>
    <definedName name="특급단가">#REF!</definedName>
    <definedName name="특급엔지니어링" localSheetId="23">#REF!</definedName>
    <definedName name="특급엔지니어링" localSheetId="1">#REF!</definedName>
    <definedName name="특급엔지니어링" localSheetId="6">#REF!</definedName>
    <definedName name="특급엔지니어링">#REF!</definedName>
    <definedName name="특급원자력비파괴시험공001" localSheetId="23">#REF!</definedName>
    <definedName name="특급원자력비파괴시험공001">#REF!</definedName>
    <definedName name="특급원자력비파괴시험공002" localSheetId="23">#REF!</definedName>
    <definedName name="특급원자력비파괴시험공002">#REF!</definedName>
    <definedName name="특급원자력비파괴시험공011" localSheetId="23">#REF!</definedName>
    <definedName name="특급원자력비파괴시험공011">#REF!</definedName>
    <definedName name="특급원자력비파괴시험공982" localSheetId="23">#REF!</definedName>
    <definedName name="특급원자력비파괴시험공982">#REF!</definedName>
    <definedName name="특급원자력비파괴시험공991" localSheetId="23">#REF!</definedName>
    <definedName name="특급원자력비파괴시험공991">#REF!</definedName>
    <definedName name="특급원자력비파괴시험공992" localSheetId="23">#REF!</definedName>
    <definedName name="특급원자력비파괴시험공992">#REF!</definedName>
    <definedName name="특급전체" localSheetId="23">#REF!</definedName>
    <definedName name="특급전체" localSheetId="1">#REF!</definedName>
    <definedName name="특급전체" localSheetId="6">#REF!</definedName>
    <definedName name="특급전체">#REF!</definedName>
    <definedName name="특기" localSheetId="23">#REF!</definedName>
    <definedName name="특기" localSheetId="1">#REF!</definedName>
    <definedName name="특기" localSheetId="6">#REF!</definedName>
    <definedName name="특기">#REF!</definedName>
    <definedName name="특별" localSheetId="23">#REF!</definedName>
    <definedName name="특별">#REF!</definedName>
    <definedName name="특별인부">55970</definedName>
    <definedName name="특별인부001" localSheetId="23">#REF!</definedName>
    <definedName name="특별인부001">#REF!</definedName>
    <definedName name="특별인부002" localSheetId="23">#REF!</definedName>
    <definedName name="특별인부002">#REF!</definedName>
    <definedName name="특별인부011" localSheetId="23">#REF!</definedName>
    <definedName name="특별인부011">#REF!</definedName>
    <definedName name="특별인부982" localSheetId="23">#REF!</definedName>
    <definedName name="특별인부982">#REF!</definedName>
    <definedName name="특별인부991" localSheetId="23">#REF!</definedName>
    <definedName name="특별인부991">#REF!</definedName>
    <definedName name="특별인부992" localSheetId="23">#REF!</definedName>
    <definedName name="특별인부992">#REF!</definedName>
    <definedName name="특별인부품셈" localSheetId="16">#REF!</definedName>
    <definedName name="특별인부품셈" localSheetId="23">#REF!</definedName>
    <definedName name="특별인부품셈" localSheetId="10">#REF!</definedName>
    <definedName name="특별인부품셈" localSheetId="25">#REF!</definedName>
    <definedName name="특별인부품셈">#REF!</definedName>
    <definedName name="특수비계공001" localSheetId="16">#REF!</definedName>
    <definedName name="특수비계공001" localSheetId="23">#REF!</definedName>
    <definedName name="특수비계공001" localSheetId="25">#REF!</definedName>
    <definedName name="특수비계공001">#REF!</definedName>
    <definedName name="특수비계공002" localSheetId="23">#REF!</definedName>
    <definedName name="특수비계공002">#REF!</definedName>
    <definedName name="특수비계공011" localSheetId="23">#REF!</definedName>
    <definedName name="특수비계공011">#REF!</definedName>
    <definedName name="특수비계공982" localSheetId="23">#REF!</definedName>
    <definedName name="특수비계공982">#REF!</definedName>
    <definedName name="특수비계공991" localSheetId="23">#REF!</definedName>
    <definedName name="특수비계공991">#REF!</definedName>
    <definedName name="특수비계공992" localSheetId="23">#REF!</definedName>
    <definedName name="특수비계공992">#REF!</definedName>
    <definedName name="특수화공001" localSheetId="23">#REF!</definedName>
    <definedName name="특수화공001">#REF!</definedName>
    <definedName name="특수화공002" localSheetId="23">#REF!</definedName>
    <definedName name="특수화공002">#REF!</definedName>
    <definedName name="특수화공011" localSheetId="23">#REF!</definedName>
    <definedName name="특수화공011">#REF!</definedName>
    <definedName name="특수화공982" localSheetId="23">#REF!</definedName>
    <definedName name="특수화공982">#REF!</definedName>
    <definedName name="특수화공991" localSheetId="23">#REF!</definedName>
    <definedName name="특수화공991">#REF!</definedName>
    <definedName name="특수화공992" localSheetId="23">#REF!</definedName>
    <definedName name="특수화공992">#REF!</definedName>
    <definedName name="특인" localSheetId="23">#REF!</definedName>
    <definedName name="특인">#REF!</definedName>
    <definedName name="ㅍ" localSheetId="16" hidden="1">{#N/A,#N/A,FALSE,"2~8번"}</definedName>
    <definedName name="ㅍ" localSheetId="1" hidden="1">{#N/A,#N/A,FALSE,"2~8번"}</definedName>
    <definedName name="ㅍ" localSheetId="10" hidden="1">{#N/A,#N/A,FALSE,"2~8번"}</definedName>
    <definedName name="ㅍ" localSheetId="25" hidden="1">{#N/A,#N/A,FALSE,"2~8번"}</definedName>
    <definedName name="ㅍ" hidden="1">{#N/A,#N/A,FALSE,"2~8번"}</definedName>
    <definedName name="ㅍㅊㅌㅊㅌㅊ" localSheetId="16" hidden="1">{#N/A,#N/A,FALSE,"현장 NCR 분석";#N/A,#N/A,FALSE,"현장품질감사";#N/A,#N/A,FALSE,"현장품질감사"}</definedName>
    <definedName name="ㅍㅊㅌㅊㅌㅊ" localSheetId="1" hidden="1">{#N/A,#N/A,FALSE,"현장 NCR 분석";#N/A,#N/A,FALSE,"현장품질감사";#N/A,#N/A,FALSE,"현장품질감사"}</definedName>
    <definedName name="ㅍㅊㅌㅊㅌㅊ" localSheetId="10" hidden="1">{#N/A,#N/A,FALSE,"현장 NCR 분석";#N/A,#N/A,FALSE,"현장품질감사";#N/A,#N/A,FALSE,"현장품질감사"}</definedName>
    <definedName name="ㅍㅊㅌㅊㅌㅊ" localSheetId="25" hidden="1">{#N/A,#N/A,FALSE,"현장 NCR 분석";#N/A,#N/A,FALSE,"현장품질감사";#N/A,#N/A,FALSE,"현장품질감사"}</definedName>
    <definedName name="ㅍㅊㅌㅊㅌㅊ" hidden="1">{#N/A,#N/A,FALSE,"현장 NCR 분석";#N/A,#N/A,FALSE,"현장품질감사";#N/A,#N/A,FALSE,"현장품질감사"}</definedName>
    <definedName name="ㅍㅊㅌㅍ" localSheetId="16" hidden="1">{#N/A,#N/A,FALSE,"현장 NCR 분석";#N/A,#N/A,FALSE,"현장품질감사";#N/A,#N/A,FALSE,"현장품질감사"}</definedName>
    <definedName name="ㅍㅊㅌㅍ" localSheetId="1" hidden="1">{#N/A,#N/A,FALSE,"현장 NCR 분석";#N/A,#N/A,FALSE,"현장품질감사";#N/A,#N/A,FALSE,"현장품질감사"}</definedName>
    <definedName name="ㅍㅊㅌㅍ" localSheetId="10" hidden="1">{#N/A,#N/A,FALSE,"현장 NCR 분석";#N/A,#N/A,FALSE,"현장품질감사";#N/A,#N/A,FALSE,"현장품질감사"}</definedName>
    <definedName name="ㅍㅊㅌㅍ" localSheetId="25" hidden="1">{#N/A,#N/A,FALSE,"현장 NCR 분석";#N/A,#N/A,FALSE,"현장품질감사";#N/A,#N/A,FALSE,"현장품질감사"}</definedName>
    <definedName name="ㅍㅊㅌㅍ" hidden="1">{#N/A,#N/A,FALSE,"현장 NCR 분석";#N/A,#N/A,FALSE,"현장품질감사";#N/A,#N/A,FALSE,"현장품질감사"}</definedName>
    <definedName name="ㅍㅍㄹ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ㅍ" localSheetId="16" hidden="1">{#N/A,#N/A,FALSE,"운반시간"}</definedName>
    <definedName name="ㅍㅍㅍㅍㅍ" localSheetId="1" hidden="1">{#N/A,#N/A,FALSE,"운반시간"}</definedName>
    <definedName name="ㅍㅍㅍㅍㅍ" localSheetId="10" hidden="1">{#N/A,#N/A,FALSE,"운반시간"}</definedName>
    <definedName name="ㅍㅍㅍㅍㅍ" localSheetId="25" hidden="1">{#N/A,#N/A,FALSE,"운반시간"}</definedName>
    <definedName name="ㅍㅍㅍㅍㅍ" hidden="1">{#N/A,#N/A,FALSE,"운반시간"}</definedName>
    <definedName name="ㅍㅍㅍㅍㅍㅍ" localSheetId="16" hidden="1">{#N/A,#N/A,FALSE,"조골재"}</definedName>
    <definedName name="ㅍㅍㅍㅍㅍㅍ" localSheetId="1" hidden="1">{#N/A,#N/A,FALSE,"조골재"}</definedName>
    <definedName name="ㅍㅍㅍㅍㅍㅍ" localSheetId="10" hidden="1">{#N/A,#N/A,FALSE,"조골재"}</definedName>
    <definedName name="ㅍㅍㅍㅍㅍㅍ" localSheetId="25" hidden="1">{#N/A,#N/A,FALSE,"조골재"}</definedName>
    <definedName name="ㅍㅍㅍㅍㅍㅍ" hidden="1">{#N/A,#N/A,FALSE,"조골재"}</definedName>
    <definedName name="ㅍㅍㅍㅍㅍㅍㅍㅍ" localSheetId="16" hidden="1">{#N/A,#N/A,FALSE,"표지목차"}</definedName>
    <definedName name="ㅍㅍㅍㅍㅍㅍㅍㅍ" localSheetId="1" hidden="1">{#N/A,#N/A,FALSE,"표지목차"}</definedName>
    <definedName name="ㅍㅍㅍㅍㅍㅍㅍㅍ" localSheetId="10" hidden="1">{#N/A,#N/A,FALSE,"표지목차"}</definedName>
    <definedName name="ㅍㅍㅍㅍㅍㅍㅍㅍ" localSheetId="25" hidden="1">{#N/A,#N/A,FALSE,"표지목차"}</definedName>
    <definedName name="ㅍㅍㅍㅍㅍㅍㅍㅍ" hidden="1">{#N/A,#N/A,FALSE,"표지목차"}</definedName>
    <definedName name="파일" localSheetId="23" hidden="1">#REF!</definedName>
    <definedName name="파일" hidden="1">#REF!</definedName>
    <definedName name="파일1간격">0.6</definedName>
    <definedName name="파일간격">1.3</definedName>
    <definedName name="파일길이" localSheetId="23">#REF!</definedName>
    <definedName name="파일길이">#REF!</definedName>
    <definedName name="판넬조립공001" localSheetId="23">#REF!</definedName>
    <definedName name="판넬조립공001">#REF!</definedName>
    <definedName name="판넬조립공002" localSheetId="23">#REF!</definedName>
    <definedName name="판넬조립공002">#REF!</definedName>
    <definedName name="판넬조립공011" localSheetId="23">#REF!</definedName>
    <definedName name="판넬조립공011">#REF!</definedName>
    <definedName name="판넬조립공982" localSheetId="23">#REF!</definedName>
    <definedName name="판넬조립공982">#REF!</definedName>
    <definedName name="판넬조립공991" localSheetId="23">#REF!</definedName>
    <definedName name="판넬조립공991">#REF!</definedName>
    <definedName name="판넬조립공992" localSheetId="23">#REF!</definedName>
    <definedName name="판넬조립공992">#REF!</definedName>
    <definedName name="팔" localSheetId="23" hidden="1">#REF!</definedName>
    <definedName name="팔" localSheetId="1" hidden="1">#REF!</definedName>
    <definedName name="팔" hidden="1">#REF!</definedName>
    <definedName name="팥배나무H3.0" localSheetId="23">#REF!</definedName>
    <definedName name="팥배나무H3.0">#REF!</definedName>
    <definedName name="팽나무H4.0" localSheetId="23">#REF!</definedName>
    <definedName name="팽나무H4.0">#REF!</definedName>
    <definedName name="펌프구경">#N/A</definedName>
    <definedName name="펌프실급수" localSheetId="23">#REF!</definedName>
    <definedName name="펌프실급수">#REF!</definedName>
    <definedName name="펌프실소화수량" localSheetId="23">#REF!</definedName>
    <definedName name="펌프실소화수량">#REF!</definedName>
    <definedName name="펌프실할증" localSheetId="23">#REF!</definedName>
    <definedName name="펌프실할증">#REF!</definedName>
    <definedName name="페이지" localSheetId="16" hidden="1">{"'Firr(선)'!$AS$1:$AY$62","'Firr(사)'!$AS$1:$AY$62","'Firr(회)'!$AS$1:$AY$62","'Firr(선)'!$L$1:$V$62","'Firr(사)'!$L$1:$V$62","'Firr(회)'!$L$1:$V$62"}</definedName>
    <definedName name="페이지" localSheetId="1" hidden="1">{"'Firr(선)'!$AS$1:$AY$62","'Firr(사)'!$AS$1:$AY$62","'Firr(회)'!$AS$1:$AY$62","'Firr(선)'!$L$1:$V$62","'Firr(사)'!$L$1:$V$62","'Firr(회)'!$L$1:$V$62"}</definedName>
    <definedName name="페이지" localSheetId="10" hidden="1">{"'Firr(선)'!$AS$1:$AY$62","'Firr(사)'!$AS$1:$AY$62","'Firr(회)'!$AS$1:$AY$62","'Firr(선)'!$L$1:$V$62","'Firr(사)'!$L$1:$V$62","'Firr(회)'!$L$1:$V$62"}</definedName>
    <definedName name="페이지" localSheetId="6" hidden="1">{"'Firr(선)'!$AS$1:$AY$62","'Firr(사)'!$AS$1:$AY$62","'Firr(회)'!$AS$1:$AY$62","'Firr(선)'!$L$1:$V$62","'Firr(사)'!$L$1:$V$62","'Firr(회)'!$L$1:$V$62"}</definedName>
    <definedName name="페이지" localSheetId="25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편입" localSheetId="23">#REF!</definedName>
    <definedName name="편입">#REF!</definedName>
    <definedName name="평k1" localSheetId="23">#REF!</definedName>
    <definedName name="평k1">#REF!</definedName>
    <definedName name="평k2" localSheetId="23">#REF!</definedName>
    <definedName name="평k2">#REF!</definedName>
    <definedName name="평k4" localSheetId="23">#REF!</definedName>
    <definedName name="평k4">#REF!</definedName>
    <definedName name="평VI1" localSheetId="23">#REF!</definedName>
    <definedName name="평VI1">#REF!</definedName>
    <definedName name="평VI2" localSheetId="23">#REF!</definedName>
    <definedName name="평VI2">#REF!</definedName>
    <definedName name="평VI3" localSheetId="23">#REF!</definedName>
    <definedName name="평VI3">#REF!</definedName>
    <definedName name="평VI4" localSheetId="23">#REF!</definedName>
    <definedName name="평VI4">#REF!</definedName>
    <definedName name="평vi5" localSheetId="23">#REF!</definedName>
    <definedName name="평vi5">#REF!</definedName>
    <definedName name="평가대기질" localSheetId="23">#REF!</definedName>
    <definedName name="평가대기질" localSheetId="1">#REF!</definedName>
    <definedName name="평가대기질" localSheetId="10">#REF!</definedName>
    <definedName name="평가대기질" localSheetId="6">#REF!</definedName>
    <definedName name="평가대기질">#REF!</definedName>
    <definedName name="평가대상지역">#N/A</definedName>
    <definedName name="평가소음진동" localSheetId="23">#REF!</definedName>
    <definedName name="평가소음진동" localSheetId="1">#REF!</definedName>
    <definedName name="평가소음진동" localSheetId="6">#REF!</definedName>
    <definedName name="평가소음진동">#REF!</definedName>
    <definedName name="평가항목" localSheetId="23">#REF!</definedName>
    <definedName name="평가항목" localSheetId="1">#REF!</definedName>
    <definedName name="평가항목" localSheetId="6">#REF!</definedName>
    <definedName name="평가항목">#REF!</definedName>
    <definedName name="평면" localSheetId="19">#REF!</definedName>
    <definedName name="평면" localSheetId="20">#REF!</definedName>
    <definedName name="평면" localSheetId="23">#REF!</definedName>
    <definedName name="평면" localSheetId="1">#REF!</definedName>
    <definedName name="평면" localSheetId="10">#REF!</definedName>
    <definedName name="평면" localSheetId="6">#REF!</definedName>
    <definedName name="평면">#REF!</definedName>
    <definedName name="평면작업계수" localSheetId="19">#REF!</definedName>
    <definedName name="평면작업계수" localSheetId="20">#REF!</definedName>
    <definedName name="평면작업계수" localSheetId="23">#REF!</definedName>
    <definedName name="평면작업계수" localSheetId="1">#REF!</definedName>
    <definedName name="평면작업계수" localSheetId="10">#REF!</definedName>
    <definedName name="평면작업계수" localSheetId="6">#REF!</definedName>
    <definedName name="평면작업계수">#REF!</definedName>
    <definedName name="평면작업량증감계수" localSheetId="19">#REF!</definedName>
    <definedName name="평면작업량증감계수" localSheetId="20">#REF!</definedName>
    <definedName name="평면작업량증감계수" localSheetId="23">#REF!</definedName>
    <definedName name="평면작업량증감계수" localSheetId="1">#REF!</definedName>
    <definedName name="평면작업량증감계수" localSheetId="10">#REF!</definedName>
    <definedName name="평면작업량증감계수" localSheetId="6">#REF!</definedName>
    <definedName name="평면작업량증감계수">#REF!</definedName>
    <definedName name="평면지형계수" localSheetId="23">#REF!</definedName>
    <definedName name="평면지형계수" localSheetId="1">#REF!</definedName>
    <definedName name="평면지형계수" localSheetId="6">#REF!</definedName>
    <definedName name="평면지형계수">#REF!</definedName>
    <definedName name="평면지형증감계수" localSheetId="23">#REF!</definedName>
    <definedName name="평면지형증감계수" localSheetId="1">#REF!</definedName>
    <definedName name="평면지형증감계수" localSheetId="6">#REF!</definedName>
    <definedName name="평면지형증감계수">#REF!</definedName>
    <definedName name="평베타" localSheetId="23">#REF!</definedName>
    <definedName name="평베타">#REF!</definedName>
    <definedName name="평야부자재">#N/A</definedName>
    <definedName name="평힌k1" localSheetId="23">#REF!</definedName>
    <definedName name="평힌k1">#REF!</definedName>
    <definedName name="평힌k2" localSheetId="23">#REF!</definedName>
    <definedName name="평힌k2">#REF!</definedName>
    <definedName name="평힌k4" localSheetId="23">#REF!</definedName>
    <definedName name="평힌k4">#REF!</definedName>
    <definedName name="평힌VI1" localSheetId="23">#REF!</definedName>
    <definedName name="평힌VI1">#REF!</definedName>
    <definedName name="평힌VI2" localSheetId="23">#REF!</definedName>
    <definedName name="평힌VI2">#REF!</definedName>
    <definedName name="평힌VI3" localSheetId="23">#REF!</definedName>
    <definedName name="평힌VI3">#REF!</definedName>
    <definedName name="평힌VI4" localSheetId="23">#REF!</definedName>
    <definedName name="평힌VI4">#REF!</definedName>
    <definedName name="평힌vi5" localSheetId="23">#REF!</definedName>
    <definedName name="평힌vi5">#REF!</definedName>
    <definedName name="폐기물" localSheetId="23">#REF!</definedName>
    <definedName name="폐기물" localSheetId="1">#REF!</definedName>
    <definedName name="폐기물" localSheetId="10">#REF!</definedName>
    <definedName name="폐기물" localSheetId="6">#REF!</definedName>
    <definedName name="폐기물">#REF!</definedName>
    <definedName name="폐기물수량산출서" hidden="1">#N/A</definedName>
    <definedName name="폐기물처리3" localSheetId="23">#REF!</definedName>
    <definedName name="폐기물처리3" localSheetId="10">#REF!</definedName>
    <definedName name="폐기물처리3">#REF!</definedName>
    <definedName name="폐기물처리비">#N/A</definedName>
    <definedName name="포" localSheetId="16" hidden="1">{#N/A,#N/A,FALSE,"부대2"}</definedName>
    <definedName name="포" localSheetId="1" hidden="1">{#N/A,#N/A,FALSE,"부대2"}</definedName>
    <definedName name="포" localSheetId="10" hidden="1">{#N/A,#N/A,FALSE,"부대2"}</definedName>
    <definedName name="포" localSheetId="25" hidden="1">{#N/A,#N/A,FALSE,"부대2"}</definedName>
    <definedName name="포" hidden="1">{#N/A,#N/A,FALSE,"부대2"}</definedName>
    <definedName name="포당초">#N/A</definedName>
    <definedName name="포변경">#N/A</definedName>
    <definedName name="포설공" localSheetId="19">#REF!</definedName>
    <definedName name="포설공" localSheetId="20">#REF!</definedName>
    <definedName name="포설공" localSheetId="23">#REF!</definedName>
    <definedName name="포설공" localSheetId="1">#REF!</definedName>
    <definedName name="포설공" localSheetId="6">#REF!</definedName>
    <definedName name="포설공">#REF!</definedName>
    <definedName name="포설공001" localSheetId="23">#REF!</definedName>
    <definedName name="포설공001">#REF!</definedName>
    <definedName name="포설공002" localSheetId="23">#REF!</definedName>
    <definedName name="포설공002">#REF!</definedName>
    <definedName name="포설공011" localSheetId="23">#REF!</definedName>
    <definedName name="포설공011">#REF!</definedName>
    <definedName name="포설공982" localSheetId="23">#REF!</definedName>
    <definedName name="포설공982">#REF!</definedName>
    <definedName name="포설공991" localSheetId="23">#REF!</definedName>
    <definedName name="포설공991">#REF!</definedName>
    <definedName name="포설공992" localSheetId="23">#REF!</definedName>
    <definedName name="포설공992">#REF!</definedName>
    <definedName name="포장공" localSheetId="19">#REF!</definedName>
    <definedName name="포장공" localSheetId="20">#REF!</definedName>
    <definedName name="포장공" localSheetId="23">#REF!</definedName>
    <definedName name="포장공" localSheetId="1">#REF!</definedName>
    <definedName name="포장공" localSheetId="6">#REF!</definedName>
    <definedName name="포장공">#REF!</definedName>
    <definedName name="포장공001" localSheetId="23">#REF!</definedName>
    <definedName name="포장공001">#REF!</definedName>
    <definedName name="포장공002" localSheetId="23">#REF!</definedName>
    <definedName name="포장공002">#REF!</definedName>
    <definedName name="포장공011" localSheetId="23">#REF!</definedName>
    <definedName name="포장공011">#REF!</definedName>
    <definedName name="포장공982" localSheetId="23">#REF!</definedName>
    <definedName name="포장공982">#REF!</definedName>
    <definedName name="포장공991" localSheetId="23">#REF!</definedName>
    <definedName name="포장공991">#REF!</definedName>
    <definedName name="포장공992" localSheetId="23">#REF!</definedName>
    <definedName name="포장공992">#REF!</definedName>
    <definedName name="포장공수량집계표" localSheetId="23">#REF!</definedName>
    <definedName name="포장공수량집계표">#REF!</definedName>
    <definedName name="포장층두께" localSheetId="23">#REF!</definedName>
    <definedName name="포장층두께">#REF!</definedName>
    <definedName name="폭" localSheetId="16">#REF!</definedName>
    <definedName name="폭" localSheetId="23">#REF!</definedName>
    <definedName name="폭" localSheetId="25">#REF!</definedName>
    <definedName name="폭">#REF!</definedName>
    <definedName name="폭1" localSheetId="23">#REF!</definedName>
    <definedName name="폭1">#REF!</definedName>
    <definedName name="폭10" localSheetId="23">#REF!</definedName>
    <definedName name="폭10">#REF!</definedName>
    <definedName name="폭2" localSheetId="23">#REF!</definedName>
    <definedName name="폭2">#REF!</definedName>
    <definedName name="폭222" localSheetId="23">#REF!</definedName>
    <definedName name="폭222">#REF!</definedName>
    <definedName name="폭3" localSheetId="23">#REF!</definedName>
    <definedName name="폭3">#REF!</definedName>
    <definedName name="폭300" localSheetId="23">#REF!</definedName>
    <definedName name="폭300">#REF!</definedName>
    <definedName name="폭350" localSheetId="23">#REF!</definedName>
    <definedName name="폭350">#REF!</definedName>
    <definedName name="폭4" localSheetId="23">#REF!</definedName>
    <definedName name="폭4">#REF!</definedName>
    <definedName name="폭5" localSheetId="23">#REF!</definedName>
    <definedName name="폭5">#REF!</definedName>
    <definedName name="폭6" localSheetId="23">#REF!</definedName>
    <definedName name="폭6">#REF!</definedName>
    <definedName name="폭7" localSheetId="23">#REF!</definedName>
    <definedName name="폭7">#REF!</definedName>
    <definedName name="폭8" localSheetId="23">#REF!</definedName>
    <definedName name="폭8">#REF!</definedName>
    <definedName name="폭9" localSheetId="23">#REF!</definedName>
    <definedName name="폭9">#REF!</definedName>
    <definedName name="폭원" localSheetId="23">#REF!</definedName>
    <definedName name="폭원">#REF!</definedName>
    <definedName name="폭원.J" localSheetId="23">#REF!</definedName>
    <definedName name="폭원.J">#REF!</definedName>
    <definedName name="표" localSheetId="16">'&lt;단산29-35&gt;'!표</definedName>
    <definedName name="표" localSheetId="1">갑지!표</definedName>
    <definedName name="표" localSheetId="10">'과업대상지역 현황'!표</definedName>
    <definedName name="표" localSheetId="25">손해배상보험!표</definedName>
    <definedName name="표">[0]!표</definedName>
    <definedName name="표고작업량증감계수" localSheetId="19">#REF!</definedName>
    <definedName name="표고작업량증감계수" localSheetId="20">#REF!</definedName>
    <definedName name="표고작업량증감계수" localSheetId="23">#REF!</definedName>
    <definedName name="표고작업량증감계수" localSheetId="1">#REF!</definedName>
    <definedName name="표고작업량증감계수" localSheetId="6">#REF!</definedName>
    <definedName name="표고작업량증감계수">#REF!</definedName>
    <definedName name="표고지형증감계수" localSheetId="23">#REF!</definedName>
    <definedName name="표고지형증감계수" localSheetId="1">#REF!</definedName>
    <definedName name="표고지형증감계수" localSheetId="6">#REF!</definedName>
    <definedName name="표고지형증감계수">#REF!</definedName>
    <definedName name="표면처리" localSheetId="23">#REF!</definedName>
    <definedName name="표면처리">#REF!</definedName>
    <definedName name="표오고지형증감계수" localSheetId="23">#REF!</definedName>
    <definedName name="표오고지형증감계수" localSheetId="1">#REF!</definedName>
    <definedName name="표오고지형증감계수" localSheetId="6">#REF!</definedName>
    <definedName name="표오고지형증감계수">#REF!</definedName>
    <definedName name="표준안전관리비">#N/A</definedName>
    <definedName name="표지" localSheetId="23">#REF!</definedName>
    <definedName name="표지" localSheetId="1">#REF!</definedName>
    <definedName name="표지" localSheetId="10">#REF!</definedName>
    <definedName name="표지" localSheetId="6">#REF!</definedName>
    <definedName name="표지">#REF!</definedName>
    <definedName name="표지1" localSheetId="23">#REF!</definedName>
    <definedName name="표지1">#REF!</definedName>
    <definedName name="표지3" localSheetId="16" hidden="1">{"'관경확장'!$A$79:$M$98","'관경확장'!$A$54:$M$78"}</definedName>
    <definedName name="표지3" localSheetId="1" hidden="1">{"'관경확장'!$A$79:$M$98","'관경확장'!$A$54:$M$78"}</definedName>
    <definedName name="표지3" localSheetId="10" hidden="1">{"'관경확장'!$A$79:$M$98","'관경확장'!$A$54:$M$78"}</definedName>
    <definedName name="표지3" localSheetId="6" hidden="1">{"'관경확장'!$A$79:$M$98","'관경확장'!$A$54:$M$78"}</definedName>
    <definedName name="표지3" localSheetId="25" hidden="1">{"'관경확장'!$A$79:$M$98","'관경확장'!$A$54:$M$78"}</definedName>
    <definedName name="표지3" hidden="1">{"'관경확장'!$A$79:$M$98","'관경확장'!$A$54:$M$78"}</definedName>
    <definedName name="표지4" localSheetId="16" hidden="1">{"'관경확장'!$A$79:$M$98","'관경확장'!$A$54:$M$78"}</definedName>
    <definedName name="표지4" localSheetId="1" hidden="1">{"'관경확장'!$A$79:$M$98","'관경확장'!$A$54:$M$78"}</definedName>
    <definedName name="표지4" localSheetId="10" hidden="1">{"'관경확장'!$A$79:$M$98","'관경확장'!$A$54:$M$78"}</definedName>
    <definedName name="표지4" localSheetId="6" hidden="1">{"'관경확장'!$A$79:$M$98","'관경확장'!$A$54:$M$78"}</definedName>
    <definedName name="표지4" localSheetId="25" hidden="1">{"'관경확장'!$A$79:$M$98","'관경확장'!$A$54:$M$78"}</definedName>
    <definedName name="표지4" hidden="1">{"'관경확장'!$A$79:$M$98","'관경확장'!$A$54:$M$78"}</definedName>
    <definedName name="표층5경" localSheetId="23">#REF!</definedName>
    <definedName name="표층5경">#REF!</definedName>
    <definedName name="표층5노" localSheetId="23">#REF!</definedName>
    <definedName name="표층5노">#REF!</definedName>
    <definedName name="표층5재" localSheetId="23">#REF!</definedName>
    <definedName name="표층5재">#REF!</definedName>
    <definedName name="표층콘크리파괴" localSheetId="23">#REF!</definedName>
    <definedName name="표층콘크리파괴">#REF!</definedName>
    <definedName name="푸" localSheetId="16" hidden="1">{#N/A,#N/A,FALSE,"전력간선"}</definedName>
    <definedName name="푸" localSheetId="1" hidden="1">{#N/A,#N/A,FALSE,"전력간선"}</definedName>
    <definedName name="푸" localSheetId="10" hidden="1">{#N/A,#N/A,FALSE,"전력간선"}</definedName>
    <definedName name="푸" localSheetId="25" hidden="1">{#N/A,#N/A,FALSE,"전력간선"}</definedName>
    <definedName name="푸" hidden="1">{#N/A,#N/A,FALSE,"전력간선"}</definedName>
    <definedName name="품명">#N/A</definedName>
    <definedName name="품셈공종" localSheetId="23">#REF!</definedName>
    <definedName name="품셈공종">#REF!</definedName>
    <definedName name="품셈단가" localSheetId="23">#REF!</definedName>
    <definedName name="품셈단가">#REF!</definedName>
    <definedName name="품의서" localSheetId="16">#REF!</definedName>
    <definedName name="품의서" localSheetId="23">#REF!</definedName>
    <definedName name="품의서" localSheetId="25">#REF!</definedName>
    <definedName name="품의서">#REF!</definedName>
    <definedName name="품의서2" localSheetId="23">#REF!</definedName>
    <definedName name="품의서2">#REF!</definedName>
    <definedName name="품종별" localSheetId="23">#REF!</definedName>
    <definedName name="품종별" localSheetId="1">#REF!</definedName>
    <definedName name="품종별" localSheetId="6">#REF!</definedName>
    <definedName name="품종별">#REF!</definedName>
    <definedName name="품질개선1" localSheetId="23">#REF!</definedName>
    <definedName name="품질개선1" localSheetId="1">#REF!</definedName>
    <definedName name="품질개선1" localSheetId="6">#REF!</definedName>
    <definedName name="품질개선1">#REF!</definedName>
    <definedName name="풍전2" localSheetId="16" hidden="1">{#N/A,#N/A,TRUE,"손익보고"}</definedName>
    <definedName name="풍전2" localSheetId="1" hidden="1">{#N/A,#N/A,TRUE,"손익보고"}</definedName>
    <definedName name="풍전2" localSheetId="10" hidden="1">{#N/A,#N/A,TRUE,"손익보고"}</definedName>
    <definedName name="풍전2" localSheetId="6" hidden="1">{#N/A,#N/A,TRUE,"손익보고"}</definedName>
    <definedName name="풍전2" localSheetId="25" hidden="1">{#N/A,#N/A,TRUE,"손익보고"}</definedName>
    <definedName name="풍전2" hidden="1">{#N/A,#N/A,TRUE,"손익보고"}</definedName>
    <definedName name="풍화암" localSheetId="23">#REF!</definedName>
    <definedName name="풍화암">#REF!</definedName>
    <definedName name="풍화암선" localSheetId="23">#REF!</definedName>
    <definedName name="풍화암선">#REF!</definedName>
    <definedName name="풍화토" localSheetId="23">#REF!</definedName>
    <definedName name="풍화토">#REF!</definedName>
    <definedName name="퓨" localSheetId="16" hidden="1">{#N/A,#N/A,FALSE,"현장 NCR 분석";#N/A,#N/A,FALSE,"현장품질감사";#N/A,#N/A,FALSE,"현장품질감사"}</definedName>
    <definedName name="퓨" localSheetId="1" hidden="1">{#N/A,#N/A,FALSE,"현장 NCR 분석";#N/A,#N/A,FALSE,"현장품질감사";#N/A,#N/A,FALSE,"현장품질감사"}</definedName>
    <definedName name="퓨" localSheetId="10" hidden="1">{#N/A,#N/A,FALSE,"현장 NCR 분석";#N/A,#N/A,FALSE,"현장품질감사";#N/A,#N/A,FALSE,"현장품질감사"}</definedName>
    <definedName name="퓨" localSheetId="25" hidden="1">{#N/A,#N/A,FALSE,"현장 NCR 분석";#N/A,#N/A,FALSE,"현장품질감사";#N/A,#N/A,FALSE,"현장품질감사"}</definedName>
    <definedName name="퓨" hidden="1">{#N/A,#N/A,FALSE,"현장 NCR 분석";#N/A,#N/A,FALSE,"현장품질감사";#N/A,#N/A,FALSE,"현장품질감사"}</definedName>
    <definedName name="프라임경" localSheetId="23">#REF!</definedName>
    <definedName name="프라임경">#REF!</definedName>
    <definedName name="프라임노" localSheetId="23">#REF!</definedName>
    <definedName name="프라임노">#REF!</definedName>
    <definedName name="프라임재" localSheetId="23">#REF!</definedName>
    <definedName name="프라임재">#REF!</definedName>
    <definedName name="프로그램.메인_메뉴호출">#N/A</definedName>
    <definedName name="프로그램작성" localSheetId="23">#REF!</definedName>
    <definedName name="프로그램작성" localSheetId="1">#REF!</definedName>
    <definedName name="프로그램작성" localSheetId="10">#REF!</definedName>
    <definedName name="프로그램작성" localSheetId="6">#REF!</definedName>
    <definedName name="프로그램작성">#REF!</definedName>
    <definedName name="프린터대여비" localSheetId="16">#REF!</definedName>
    <definedName name="프린터대여비" localSheetId="23">#REF!</definedName>
    <definedName name="프린터대여비" localSheetId="1">#REF!</definedName>
    <definedName name="프린터대여비" localSheetId="10">#REF!</definedName>
    <definedName name="프린터대여비" localSheetId="6">#REF!</definedName>
    <definedName name="프린터대여비">#REF!</definedName>
    <definedName name="프린트" localSheetId="16">#REF!</definedName>
    <definedName name="프린트" localSheetId="23">#REF!</definedName>
    <definedName name="프린트" localSheetId="25">#REF!</definedName>
    <definedName name="프린트">#REF!</definedName>
    <definedName name="플라타너스B8" localSheetId="23">#REF!</definedName>
    <definedName name="플라타너스B8">#REF!</definedName>
    <definedName name="플랜지돌출폭" localSheetId="16">#REF!</definedName>
    <definedName name="플랜지돌출폭" localSheetId="23">#REF!</definedName>
    <definedName name="플랜지돌출폭" localSheetId="25">#REF!</definedName>
    <definedName name="플랜지돌출폭">#REF!</definedName>
    <definedName name="플랜지접합노200" localSheetId="16">#REF!</definedName>
    <definedName name="플랜지접합노200" localSheetId="23">#REF!</definedName>
    <definedName name="플랜지접합노200" localSheetId="25">#REF!</definedName>
    <definedName name="플랜지접합노200">#REF!</definedName>
    <definedName name="플랜지접합노80" localSheetId="16">#REF!</definedName>
    <definedName name="플랜지접합노80" localSheetId="23">#REF!</definedName>
    <definedName name="플랜지접합노80" localSheetId="25">#REF!</definedName>
    <definedName name="플랜지접합노80">#REF!</definedName>
    <definedName name="플랜지폭" localSheetId="16">#REF!</definedName>
    <definedName name="플랜지폭" localSheetId="23">#REF!</definedName>
    <definedName name="플랜지폭" localSheetId="25">#REF!</definedName>
    <definedName name="플랜지폭">#REF!</definedName>
    <definedName name="플랜트기계설치공001" localSheetId="23">#REF!</definedName>
    <definedName name="플랜트기계설치공001">#REF!</definedName>
    <definedName name="플랜트기계설치공002" localSheetId="23">#REF!</definedName>
    <definedName name="플랜트기계설치공002">#REF!</definedName>
    <definedName name="플랜트기계설치공011" localSheetId="23">#REF!</definedName>
    <definedName name="플랜트기계설치공011">#REF!</definedName>
    <definedName name="플랜트기계설치공982" localSheetId="23">#REF!</definedName>
    <definedName name="플랜트기계설치공982">#REF!</definedName>
    <definedName name="플랜트기계설치공991" localSheetId="23">#REF!</definedName>
    <definedName name="플랜트기계설치공991">#REF!</definedName>
    <definedName name="플랜트기계설치공992" localSheetId="23">#REF!</definedName>
    <definedName name="플랜트기계설치공992">#REF!</definedName>
    <definedName name="플랜트배관공001" localSheetId="23">#REF!</definedName>
    <definedName name="플랜트배관공001">#REF!</definedName>
    <definedName name="플랜트배관공002" localSheetId="23">#REF!</definedName>
    <definedName name="플랜트배관공002">#REF!</definedName>
    <definedName name="플랜트배관공011" localSheetId="23">#REF!</definedName>
    <definedName name="플랜트배관공011">#REF!</definedName>
    <definedName name="플랜트배관공982" localSheetId="23">#REF!</definedName>
    <definedName name="플랜트배관공982">#REF!</definedName>
    <definedName name="플랜트배관공991" localSheetId="23">#REF!</definedName>
    <definedName name="플랜트배관공991">#REF!</definedName>
    <definedName name="플랜트배관공992" localSheetId="23">#REF!</definedName>
    <definedName name="플랜트배관공992">#REF!</definedName>
    <definedName name="플랜트용접공001" localSheetId="23">#REF!</definedName>
    <definedName name="플랜트용접공001">#REF!</definedName>
    <definedName name="플랜트용접공002" localSheetId="23">#REF!</definedName>
    <definedName name="플랜트용접공002">#REF!</definedName>
    <definedName name="플랜트용접공011" localSheetId="23">#REF!</definedName>
    <definedName name="플랜트용접공011">#REF!</definedName>
    <definedName name="플랜트용접공982" localSheetId="23">#REF!</definedName>
    <definedName name="플랜트용접공982">#REF!</definedName>
    <definedName name="플랜트용접공991" localSheetId="23">#REF!</definedName>
    <definedName name="플랜트용접공991">#REF!</definedName>
    <definedName name="플랜트용접공992" localSheetId="23">#REF!</definedName>
    <definedName name="플랜트용접공992">#REF!</definedName>
    <definedName name="플랜트전공" localSheetId="16">#REF!</definedName>
    <definedName name="플랜트전공" localSheetId="23">#REF!</definedName>
    <definedName name="플랜트전공" localSheetId="1">#REF!</definedName>
    <definedName name="플랜트전공" localSheetId="10">#REF!</definedName>
    <definedName name="플랜트전공" localSheetId="6">#REF!</definedName>
    <definedName name="플랜트전공">#REF!</definedName>
    <definedName name="플랜트전공001" localSheetId="16">#REF!</definedName>
    <definedName name="플랜트전공001" localSheetId="23">#REF!</definedName>
    <definedName name="플랜트전공001" localSheetId="25">#REF!</definedName>
    <definedName name="플랜트전공001">#REF!</definedName>
    <definedName name="플랜트전공002" localSheetId="23">#REF!</definedName>
    <definedName name="플랜트전공002">#REF!</definedName>
    <definedName name="플랜트전공011" localSheetId="23">#REF!</definedName>
    <definedName name="플랜트전공011">#REF!</definedName>
    <definedName name="플랜트전공982" localSheetId="23">#REF!</definedName>
    <definedName name="플랜트전공982">#REF!</definedName>
    <definedName name="플랜트전공991" localSheetId="23">#REF!</definedName>
    <definedName name="플랜트전공991">#REF!</definedName>
    <definedName name="플랜트전공992" localSheetId="23">#REF!</definedName>
    <definedName name="플랜트전공992">#REF!</definedName>
    <definedName name="플랜트제관공001" localSheetId="23">#REF!</definedName>
    <definedName name="플랜트제관공001">#REF!</definedName>
    <definedName name="플랜트제관공002" localSheetId="23">#REF!</definedName>
    <definedName name="플랜트제관공002">#REF!</definedName>
    <definedName name="플랜트제관공011" localSheetId="23">#REF!</definedName>
    <definedName name="플랜트제관공011">#REF!</definedName>
    <definedName name="플랜트제관공982" localSheetId="23">#REF!</definedName>
    <definedName name="플랜트제관공982">#REF!</definedName>
    <definedName name="플랜트제관공991" localSheetId="23">#REF!</definedName>
    <definedName name="플랜트제관공991">#REF!</definedName>
    <definedName name="플랜트제관공992" localSheetId="23">#REF!</definedName>
    <definedName name="플랜트제관공992">#REF!</definedName>
    <definedName name="플랜트특수용접공001" localSheetId="23">#REF!</definedName>
    <definedName name="플랜트특수용접공001">#REF!</definedName>
    <definedName name="플랜트특수용접공002" localSheetId="23">#REF!</definedName>
    <definedName name="플랜트특수용접공002">#REF!</definedName>
    <definedName name="플랜트특수용접공011" localSheetId="23">#REF!</definedName>
    <definedName name="플랜트특수용접공011">#REF!</definedName>
    <definedName name="플랜트특수용접공982" localSheetId="23">#REF!</definedName>
    <definedName name="플랜트특수용접공982">#REF!</definedName>
    <definedName name="플랜트특수용접공991" localSheetId="23">#REF!</definedName>
    <definedName name="플랜트특수용접공991">#REF!</definedName>
    <definedName name="플랜트특수용접공992" localSheetId="23">#REF!</definedName>
    <definedName name="플랜트특수용접공992">#REF!</definedName>
    <definedName name="플렌트용접공" localSheetId="23">#REF!</definedName>
    <definedName name="플렌트용접공">#REF!</definedName>
    <definedName name="플로터상각" localSheetId="19">#REF!</definedName>
    <definedName name="플로터상각" localSheetId="20">#REF!</definedName>
    <definedName name="플로터상각" localSheetId="23">#REF!</definedName>
    <definedName name="플로터상각" localSheetId="1">#REF!</definedName>
    <definedName name="플로터상각" localSheetId="6">#REF!</definedName>
    <definedName name="플로터상각">#REF!</definedName>
    <definedName name="플로터정비" localSheetId="19">#REF!</definedName>
    <definedName name="플로터정비" localSheetId="20">#REF!</definedName>
    <definedName name="플로터정비" localSheetId="23">#REF!</definedName>
    <definedName name="플로터정비" localSheetId="1">#REF!</definedName>
    <definedName name="플로터정비" localSheetId="6">#REF!</definedName>
    <definedName name="플로터정비">#REF!</definedName>
    <definedName name="피라칸사스H1.5" localSheetId="23">#REF!</definedName>
    <definedName name="피라칸사스H1.5">#REF!</definedName>
    <definedName name="피복두께" localSheetId="23">#REF!</definedName>
    <definedName name="피복두께">#REF!</definedName>
    <definedName name="필지수" localSheetId="19">#REF!</definedName>
    <definedName name="필지수" localSheetId="20">#REF!</definedName>
    <definedName name="필지수" localSheetId="23">#REF!</definedName>
    <definedName name="필지수" localSheetId="1">#REF!</definedName>
    <definedName name="필지수" localSheetId="6">#REF!</definedName>
    <definedName name="필지수">#REF!</definedName>
    <definedName name="ㅎ" localSheetId="23">#REF!</definedName>
    <definedName name="ㅎ">#REF!</definedName>
    <definedName name="ㅎ314" localSheetId="16">#REF!</definedName>
    <definedName name="ㅎ314" localSheetId="23">#REF!</definedName>
    <definedName name="ㅎ314" localSheetId="25">#REF!</definedName>
    <definedName name="ㅎ314">#REF!</definedName>
    <definedName name="ㅎ384" localSheetId="23">#REF!</definedName>
    <definedName name="ㅎ384">#REF!</definedName>
    <definedName name="ㅎ5" localSheetId="16" hidden="1">{#N/A,#N/A,FALSE,"골재소요량";#N/A,#N/A,FALSE,"골재소요량"}</definedName>
    <definedName name="ㅎ5" localSheetId="1" hidden="1">{#N/A,#N/A,FALSE,"골재소요량";#N/A,#N/A,FALSE,"골재소요량"}</definedName>
    <definedName name="ㅎ5" localSheetId="10" hidden="1">{#N/A,#N/A,FALSE,"골재소요량";#N/A,#N/A,FALSE,"골재소요량"}</definedName>
    <definedName name="ㅎ5" localSheetId="25" hidden="1">{#N/A,#N/A,FALSE,"골재소요량";#N/A,#N/A,FALSE,"골재소요량"}</definedName>
    <definedName name="ㅎ5" hidden="1">{#N/A,#N/A,FALSE,"골재소요량";#N/A,#N/A,FALSE,"골재소요량"}</definedName>
    <definedName name="ㅎㄹ" localSheetId="23" hidden="1">#REF!</definedName>
    <definedName name="ㅎㄹ" hidden="1">#REF!</definedName>
    <definedName name="ㅎㄹㄹ">#N/A</definedName>
    <definedName name="ㅎㄹㅇㄴ" localSheetId="16">BlankMacro1</definedName>
    <definedName name="ㅎㄹㅇㄴ" localSheetId="19">BlankMacro1</definedName>
    <definedName name="ㅎㄹㅇㄴ" localSheetId="20">BlankMacro1</definedName>
    <definedName name="ㅎㄹㅇㄴ" localSheetId="23">BlankMacro1</definedName>
    <definedName name="ㅎㄹㅇㄴ" localSheetId="5">BlankMacro1</definedName>
    <definedName name="ㅎㄹㅇㄴ" localSheetId="8">BlankMacro1</definedName>
    <definedName name="ㅎㄹㅇㄴ" localSheetId="1">BlankMacro1</definedName>
    <definedName name="ㅎㄹㅇㄴ" localSheetId="10">BlankMacro1</definedName>
    <definedName name="ㅎㄹㅇㄴ" localSheetId="6">BlankMacro1</definedName>
    <definedName name="ㅎㄹㅇㄴ" localSheetId="25">BlankMacro1</definedName>
    <definedName name="ㅎㄹㅇㄴ" localSheetId="9">BlankMacro1</definedName>
    <definedName name="ㅎㄹㅇㄴ">BlankMacro1</definedName>
    <definedName name="ㅎㄹㅇㄴㄹ호" localSheetId="16">BlankMacro1</definedName>
    <definedName name="ㅎㄹㅇㄴㄹ호" localSheetId="19">BlankMacro1</definedName>
    <definedName name="ㅎㄹㅇㄴㄹ호" localSheetId="20">BlankMacro1</definedName>
    <definedName name="ㅎㄹㅇㄴㄹ호" localSheetId="23">BlankMacro1</definedName>
    <definedName name="ㅎㄹㅇㄴㄹ호" localSheetId="5">BlankMacro1</definedName>
    <definedName name="ㅎㄹㅇㄴㄹ호" localSheetId="8">BlankMacro1</definedName>
    <definedName name="ㅎㄹㅇㄴㄹ호" localSheetId="1">BlankMacro1</definedName>
    <definedName name="ㅎㄹㅇㄴㄹ호" localSheetId="10">BlankMacro1</definedName>
    <definedName name="ㅎㄹㅇㄴㄹ호" localSheetId="6">BlankMacro1</definedName>
    <definedName name="ㅎㄹㅇㄴㄹ호" localSheetId="25">BlankMacro1</definedName>
    <definedName name="ㅎㄹㅇㄴㄹ호" localSheetId="9">BlankMacro1</definedName>
    <definedName name="ㅎㄹㅇㄴㄹ호">BlankMacro1</definedName>
    <definedName name="ㅎㄹㅇㅀㅇㅀ" localSheetId="16">#REF!</definedName>
    <definedName name="ㅎㄹㅇㅀㅇㅀ" localSheetId="23">#REF!</definedName>
    <definedName name="ㅎㄹㅇㅀㅇㅀ" localSheetId="25">#REF!</definedName>
    <definedName name="ㅎㄹㅇㅀㅇㅀ">#REF!</definedName>
    <definedName name="ㅎㄹㅇㅎㅇㅀㅇㅎ" localSheetId="23">#REF!</definedName>
    <definedName name="ㅎㄹㅇㅎㅇㅀㅇㅎ">#REF!</definedName>
    <definedName name="ㅎ루ㅗ">#N/A</definedName>
    <definedName name="ㅎㅀ" localSheetId="16" hidden="1">{#N/A,#N/A,FALSE,"현장 NCR 분석";#N/A,#N/A,FALSE,"현장품질감사";#N/A,#N/A,FALSE,"현장품질감사"}</definedName>
    <definedName name="ㅎㅀ" localSheetId="1" hidden="1">{#N/A,#N/A,FALSE,"현장 NCR 분석";#N/A,#N/A,FALSE,"현장품질감사";#N/A,#N/A,FALSE,"현장품질감사"}</definedName>
    <definedName name="ㅎㅀ" localSheetId="10" hidden="1">{#N/A,#N/A,FALSE,"현장 NCR 분석";#N/A,#N/A,FALSE,"현장품질감사";#N/A,#N/A,FALSE,"현장품질감사"}</definedName>
    <definedName name="ㅎㅀ" localSheetId="25" hidden="1">{#N/A,#N/A,FALSE,"현장 NCR 분석";#N/A,#N/A,FALSE,"현장품질감사";#N/A,#N/A,FALSE,"현장품질감사"}</definedName>
    <definedName name="ㅎㅀ" hidden="1">{#N/A,#N/A,FALSE,"현장 NCR 분석";#N/A,#N/A,FALSE,"현장품질감사";#N/A,#N/A,FALSE,"현장품질감사"}</definedName>
    <definedName name="ㅎㅀㄹ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ㅅㄺ" localSheetId="16" hidden="1">{#N/A,#N/A,FALSE,"속도"}</definedName>
    <definedName name="ㅎㅅㄺ" localSheetId="1" hidden="1">{#N/A,#N/A,FALSE,"속도"}</definedName>
    <definedName name="ㅎㅅㄺ" localSheetId="10" hidden="1">{#N/A,#N/A,FALSE,"속도"}</definedName>
    <definedName name="ㅎㅅㄺ" localSheetId="25" hidden="1">{#N/A,#N/A,FALSE,"속도"}</definedName>
    <definedName name="ㅎㅅㄺ" hidden="1">{#N/A,#N/A,FALSE,"속도"}</definedName>
    <definedName name="ㅎㅇㅎㅇ" localSheetId="23">#REF!</definedName>
    <definedName name="ㅎㅇㅎㅇ">#REF!</definedName>
    <definedName name="ㅎㅇㅎㅇㅎㅇㅎ" localSheetId="23">#REF!</definedName>
    <definedName name="ㅎㅇㅎㅇㅎㅇㅎ">#REF!</definedName>
    <definedName name="ㅎㅇㅎㅇㅎㅇㅎㅇㅎ" localSheetId="23">#REF!</definedName>
    <definedName name="ㅎㅇㅎㅇㅎㅇㅎㅇㅎ">#REF!</definedName>
    <definedName name="ㅎㅎ" localSheetId="16" hidden="1">{#N/A,#N/A,FALSE,"2~8번"}</definedName>
    <definedName name="ㅎㅎ" localSheetId="1" hidden="1">{#N/A,#N/A,FALSE,"2~8번"}</definedName>
    <definedName name="ㅎㅎ" localSheetId="10" hidden="1">{#N/A,#N/A,FALSE,"2~8번"}</definedName>
    <definedName name="ㅎㅎ" localSheetId="25" hidden="1">{#N/A,#N/A,FALSE,"2~8번"}</definedName>
    <definedName name="ㅎㅎ" hidden="1">{#N/A,#N/A,FALSE,"2~8번"}</definedName>
    <definedName name="ㅎㅎㅎ" localSheetId="16" hidden="1">{"'7'!$B$15:$D$32"}</definedName>
    <definedName name="ㅎㅎㅎ" localSheetId="1" hidden="1">{"'7'!$B$15:$D$32"}</definedName>
    <definedName name="ㅎㅎㅎ" localSheetId="10" hidden="1">{"'7'!$B$15:$D$32"}</definedName>
    <definedName name="ㅎㅎㅎ" localSheetId="6" hidden="1">{"'7'!$B$15:$D$32"}</definedName>
    <definedName name="ㅎㅎㅎ" localSheetId="25" hidden="1">{"'7'!$B$15:$D$32"}</definedName>
    <definedName name="ㅎㅎㅎ" hidden="1">{"'7'!$B$15:$D$32"}</definedName>
    <definedName name="ㅎㅎㅎㅎ" localSheetId="16" hidden="1">{#N/A,#N/A,FALSE,"2~8번"}</definedName>
    <definedName name="ㅎㅎㅎㅎ" localSheetId="1" hidden="1">{#N/A,#N/A,FALSE,"2~8번"}</definedName>
    <definedName name="ㅎㅎㅎㅎ" localSheetId="10" hidden="1">{#N/A,#N/A,FALSE,"2~8번"}</definedName>
    <definedName name="ㅎㅎㅎㅎ" localSheetId="25" hidden="1">{#N/A,#N/A,FALSE,"2~8번"}</definedName>
    <definedName name="ㅎㅎㅎㅎ" hidden="1">{#N/A,#N/A,FALSE,"2~8번"}</definedName>
    <definedName name="ㅎㅎㅎㅎㅎㅎ">#N/A</definedName>
    <definedName name="ㅎㅎㅎㅎㅎㅎㅎ" localSheetId="16" hidden="1">{#N/A,#N/A,FALSE,"골재소요량";#N/A,#N/A,FALSE,"골재소요량"}</definedName>
    <definedName name="ㅎㅎㅎㅎㅎㅎㅎ" localSheetId="1" hidden="1">{#N/A,#N/A,FALSE,"골재소요량";#N/A,#N/A,FALSE,"골재소요량"}</definedName>
    <definedName name="ㅎㅎㅎㅎㅎㅎㅎ" localSheetId="10" hidden="1">{#N/A,#N/A,FALSE,"골재소요량";#N/A,#N/A,FALSE,"골재소요량"}</definedName>
    <definedName name="ㅎㅎㅎㅎㅎㅎㅎ" localSheetId="25" hidden="1">{#N/A,#N/A,FALSE,"골재소요량";#N/A,#N/A,FALSE,"골재소요량"}</definedName>
    <definedName name="ㅎㅎㅎㅎㅎㅎㅎ" hidden="1">{#N/A,#N/A,FALSE,"골재소요량";#N/A,#N/A,FALSE,"골재소요량"}</definedName>
    <definedName name="ㅎㅎㅎㅎㅎㅎㅎㅎㅎㅎㅎㅎㅎ">#N/A</definedName>
    <definedName name="ㅎㅎㅎㅎㅎㅎㅎㅎㅎㅎㅎㅎㅎㅎㅎㅎㅎㅎㅎㅎㅎㅎㅎ" localSheetId="23" hidden="1">#REF!</definedName>
    <definedName name="ㅎㅎㅎㅎㅎㅎㅎㅎㅎㅎㅎㅎㅎㅎㅎㅎㅎㅎㅎㅎㅎㅎㅎ" hidden="1">#REF!</definedName>
    <definedName name="하도계약내역" localSheetId="16" hidden="1">{"'별표'!$N$220"}</definedName>
    <definedName name="하도계약내역" localSheetId="1" hidden="1">{"'별표'!$N$220"}</definedName>
    <definedName name="하도계약내역" localSheetId="10" hidden="1">{"'별표'!$N$220"}</definedName>
    <definedName name="하도계약내역" localSheetId="25" hidden="1">{"'별표'!$N$220"}</definedName>
    <definedName name="하도계약내역" hidden="1">{"'별표'!$N$220"}</definedName>
    <definedName name="하도급">#N/A</definedName>
    <definedName name="하도급통보내역" localSheetId="16" hidden="1">{#N/A,#N/A,FALSE,"신청통보";#N/A,#N/A,FALSE,"기성확인서";#N/A,#N/A,FALSE,"기성내역서"}</definedName>
    <definedName name="하도급통보내역" localSheetId="1" hidden="1">{#N/A,#N/A,FALSE,"신청통보";#N/A,#N/A,FALSE,"기성확인서";#N/A,#N/A,FALSE,"기성내역서"}</definedName>
    <definedName name="하도급통보내역" localSheetId="10" hidden="1">{#N/A,#N/A,FALSE,"신청통보";#N/A,#N/A,FALSE,"기성확인서";#N/A,#N/A,FALSE,"기성내역서"}</definedName>
    <definedName name="하도급통보내역" localSheetId="6" hidden="1">{#N/A,#N/A,FALSE,"신청통보";#N/A,#N/A,FALSE,"기성확인서";#N/A,#N/A,FALSE,"기성내역서"}</definedName>
    <definedName name="하도급통보내역" localSheetId="25" hidden="1">{#N/A,#N/A,FALSE,"신청통보";#N/A,#N/A,FALSE,"기성확인서";#N/A,#N/A,FALSE,"기성내역서"}</definedName>
    <definedName name="하도급통보내역" hidden="1">{#N/A,#N/A,FALSE,"신청통보";#N/A,#N/A,FALSE,"기성확인서";#N/A,#N/A,FALSE,"기성내역서"}</definedName>
    <definedName name="하도사" localSheetId="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집계">#N/A</definedName>
    <definedName name="하동대비표" localSheetId="16" hidden="1">{#N/A,#N/A,FALSE,"증감대비표";#N/A,#N/A,FALSE,"결의서";#N/A,#N/A,FALSE,"내역서";#N/A,#N/A,FALSE,"도급예상"}</definedName>
    <definedName name="하동대비표" localSheetId="1" hidden="1">{#N/A,#N/A,FALSE,"증감대비표";#N/A,#N/A,FALSE,"결의서";#N/A,#N/A,FALSE,"내역서";#N/A,#N/A,FALSE,"도급예상"}</definedName>
    <definedName name="하동대비표" localSheetId="10" hidden="1">{#N/A,#N/A,FALSE,"증감대비표";#N/A,#N/A,FALSE,"결의서";#N/A,#N/A,FALSE,"내역서";#N/A,#N/A,FALSE,"도급예상"}</definedName>
    <definedName name="하동대비표" localSheetId="6" hidden="1">{#N/A,#N/A,FALSE,"증감대비표";#N/A,#N/A,FALSE,"결의서";#N/A,#N/A,FALSE,"내역서";#N/A,#N/A,FALSE,"도급예상"}</definedName>
    <definedName name="하동대비표" localSheetId="25" hidden="1">{#N/A,#N/A,FALSE,"증감대비표";#N/A,#N/A,FALSE,"결의서";#N/A,#N/A,FALSE,"내역서";#N/A,#N/A,FALSE,"도급예상"}</definedName>
    <definedName name="하동대비표" hidden="1">{#N/A,#N/A,FALSE,"증감대비표";#N/A,#N/A,FALSE,"결의서";#N/A,#N/A,FALSE,"내역서";#N/A,#N/A,FALSE,"도급예상"}</definedName>
    <definedName name="하부플랜지두께" localSheetId="23">#REF!</definedName>
    <definedName name="하부플랜지두께">#REF!</definedName>
    <definedName name="하수연장" localSheetId="19">#REF!</definedName>
    <definedName name="하수연장" localSheetId="20">#REF!</definedName>
    <definedName name="하수연장" localSheetId="23">#REF!</definedName>
    <definedName name="하수연장" localSheetId="1">#REF!</definedName>
    <definedName name="하수연장" localSheetId="10">#REF!</definedName>
    <definedName name="하수연장" localSheetId="6">#REF!</definedName>
    <definedName name="하수연장">#REF!</definedName>
    <definedName name="하수적용율" localSheetId="19">#REF!</definedName>
    <definedName name="하수적용율" localSheetId="20">#REF!</definedName>
    <definedName name="하수적용율" localSheetId="23">#REF!</definedName>
    <definedName name="하수적용율" localSheetId="1">#REF!</definedName>
    <definedName name="하수적용율" localSheetId="10">#REF!</definedName>
    <definedName name="하수적용율" localSheetId="6">#REF!</definedName>
    <definedName name="하수적용율">#REF!</definedName>
    <definedName name="하수조사율" localSheetId="19">#REF!</definedName>
    <definedName name="하수조사율" localSheetId="20">#REF!</definedName>
    <definedName name="하수조사율" localSheetId="23">#REF!</definedName>
    <definedName name="하수조사율" localSheetId="1">#REF!</definedName>
    <definedName name="하수조사율" localSheetId="10">#REF!</definedName>
    <definedName name="하수조사율" localSheetId="6">#REF!</definedName>
    <definedName name="하수조사율">#REF!</definedName>
    <definedName name="하수지형계수" localSheetId="23">#REF!</definedName>
    <definedName name="하수지형계수" localSheetId="1">#REF!</definedName>
    <definedName name="하수지형계수" localSheetId="6">#REF!</definedName>
    <definedName name="하수지형계수">#REF!</definedName>
    <definedName name="하아드" localSheetId="23">#REF!</definedName>
    <definedName name="하아드">#REF!</definedName>
    <definedName name="하판두께" localSheetId="16">#REF!</definedName>
    <definedName name="하판두께" localSheetId="23">#REF!</definedName>
    <definedName name="하판두께" localSheetId="25">#REF!</definedName>
    <definedName name="하판두께">#REF!</definedName>
    <definedName name="하하" localSheetId="23">#REF!,#REF!,#REF!,#REF!,#REF!,#REF!,#REF!,#REF!,#REF!,#REF!,#REF!,#REF!,#REF!,#REF!,#REF!,#REF!,#REF!,#REF!,#REF!,#REF!,#REF!,#REF!</definedName>
    <definedName name="하하">#REF!,#REF!,#REF!,#REF!,#REF!,#REF!,#REF!,#REF!,#REF!,#REF!,#REF!,#REF!,#REF!,#REF!,#REF!,#REF!,#REF!,#REF!,#REF!,#REF!,#REF!,#REF!</definedName>
    <definedName name="한" localSheetId="16">'&lt;단산29-35&gt;'!한</definedName>
    <definedName name="한" localSheetId="19">'&lt;산근2&gt;표준품셈'!한</definedName>
    <definedName name="한" localSheetId="20">'&lt;산근3&gt;환산,보정(누수관리)'!한</definedName>
    <definedName name="한" localSheetId="1" hidden="1">#REF!</definedName>
    <definedName name="한" localSheetId="10">'과업대상지역 현황'!한</definedName>
    <definedName name="한" localSheetId="6" hidden="1">#REF!</definedName>
    <definedName name="한" localSheetId="25">손해배상보험!한</definedName>
    <definedName name="한">[0]!한</definedName>
    <definedName name="한교1호">#N/A</definedName>
    <definedName name="한교2호">#N/A</definedName>
    <definedName name="한교3호">#N/A</definedName>
    <definedName name="한동" localSheetId="16" hidden="1">{#N/A,#N/A,FALSE,"단가표지"}</definedName>
    <definedName name="한동" localSheetId="1" hidden="1">{#N/A,#N/A,FALSE,"단가표지"}</definedName>
    <definedName name="한동" localSheetId="10" hidden="1">{#N/A,#N/A,FALSE,"단가표지"}</definedName>
    <definedName name="한동" localSheetId="6" hidden="1">{#N/A,#N/A,FALSE,"단가표지"}</definedName>
    <definedName name="한동" localSheetId="25" hidden="1">{#N/A,#N/A,FALSE,"단가표지"}</definedName>
    <definedName name="한동" hidden="1">{#N/A,#N/A,FALSE,"단가표지"}</definedName>
    <definedName name="한라구절초" localSheetId="23">#REF!</definedName>
    <definedName name="한라구절초">#REF!</definedName>
    <definedName name="한사00" localSheetId="19">#REF!</definedName>
    <definedName name="한사00" localSheetId="20">#REF!</definedName>
    <definedName name="한사00" localSheetId="23">#REF!</definedName>
    <definedName name="한사00" localSheetId="1">#REF!</definedName>
    <definedName name="한사00" localSheetId="10">#REF!</definedName>
    <definedName name="한사00" localSheetId="6">#REF!</definedName>
    <definedName name="한사00">#REF!</definedName>
    <definedName name="한사01" localSheetId="19">#REF!</definedName>
    <definedName name="한사01" localSheetId="20">#REF!</definedName>
    <definedName name="한사01" localSheetId="23">#REF!</definedName>
    <definedName name="한사01" localSheetId="1">#REF!</definedName>
    <definedName name="한사01" localSheetId="10">#REF!</definedName>
    <definedName name="한사01" localSheetId="6">#REF!</definedName>
    <definedName name="한사01">#REF!</definedName>
    <definedName name="한사02" localSheetId="19">#REF!</definedName>
    <definedName name="한사02" localSheetId="20">#REF!</definedName>
    <definedName name="한사02" localSheetId="23">#REF!</definedName>
    <definedName name="한사02" localSheetId="1">#REF!</definedName>
    <definedName name="한사02" localSheetId="10">#REF!</definedName>
    <definedName name="한사02" localSheetId="6">#REF!</definedName>
    <definedName name="한사02">#REF!</definedName>
    <definedName name="한사03" localSheetId="23">#REF!</definedName>
    <definedName name="한사03" localSheetId="1">#REF!</definedName>
    <definedName name="한사03" localSheetId="6">#REF!</definedName>
    <definedName name="한사03">#REF!</definedName>
    <definedName name="한사04" localSheetId="23">#REF!</definedName>
    <definedName name="한사04" localSheetId="1">#REF!</definedName>
    <definedName name="한사04" localSheetId="6">#REF!</definedName>
    <definedName name="한사04">#REF!</definedName>
    <definedName name="한사97" localSheetId="23">#REF!</definedName>
    <definedName name="한사97" localSheetId="1">#REF!</definedName>
    <definedName name="한사97" localSheetId="6">#REF!</definedName>
    <definedName name="한사97">#REF!</definedName>
    <definedName name="한사98" localSheetId="23">#REF!</definedName>
    <definedName name="한사98" localSheetId="1">#REF!</definedName>
    <definedName name="한사98" localSheetId="6">#REF!</definedName>
    <definedName name="한사98">#REF!</definedName>
    <definedName name="한사99" localSheetId="23">#REF!</definedName>
    <definedName name="한사99" localSheetId="1">#REF!</definedName>
    <definedName name="한사99" localSheetId="6">#REF!</definedName>
    <definedName name="한사99">#REF!</definedName>
    <definedName name="한삼00" localSheetId="23">#REF!</definedName>
    <definedName name="한삼00" localSheetId="1">#REF!</definedName>
    <definedName name="한삼00" localSheetId="6">#REF!</definedName>
    <definedName name="한삼00">#REF!</definedName>
    <definedName name="한삼01" localSheetId="23">#REF!</definedName>
    <definedName name="한삼01" localSheetId="1">#REF!</definedName>
    <definedName name="한삼01" localSheetId="6">#REF!</definedName>
    <definedName name="한삼01">#REF!</definedName>
    <definedName name="한삼02" localSheetId="23">#REF!</definedName>
    <definedName name="한삼02" localSheetId="1">#REF!</definedName>
    <definedName name="한삼02" localSheetId="6">#REF!</definedName>
    <definedName name="한삼02">#REF!</definedName>
    <definedName name="한삼03" localSheetId="23">#REF!</definedName>
    <definedName name="한삼03" localSheetId="1">#REF!</definedName>
    <definedName name="한삼03" localSheetId="6">#REF!</definedName>
    <definedName name="한삼03">#REF!</definedName>
    <definedName name="한삼04" localSheetId="23">#REF!</definedName>
    <definedName name="한삼04" localSheetId="1">#REF!</definedName>
    <definedName name="한삼04" localSheetId="6">#REF!</definedName>
    <definedName name="한삼04">#REF!</definedName>
    <definedName name="한삼97" localSheetId="23">#REF!</definedName>
    <definedName name="한삼97" localSheetId="1">#REF!</definedName>
    <definedName name="한삼97" localSheetId="6">#REF!</definedName>
    <definedName name="한삼97">#REF!</definedName>
    <definedName name="한삼98" localSheetId="23">#REF!</definedName>
    <definedName name="한삼98" localSheetId="1">#REF!</definedName>
    <definedName name="한삼98" localSheetId="6">#REF!</definedName>
    <definedName name="한삼98">#REF!</definedName>
    <definedName name="한삼99" localSheetId="23">#REF!</definedName>
    <definedName name="한삼99" localSheetId="1">#REF!</definedName>
    <definedName name="한삼99" localSheetId="6">#REF!</definedName>
    <definedName name="한삼99">#REF!</definedName>
    <definedName name="한식목공001" localSheetId="23">#REF!</definedName>
    <definedName name="한식목공001">#REF!</definedName>
    <definedName name="한식목공002" localSheetId="23">#REF!</definedName>
    <definedName name="한식목공002">#REF!</definedName>
    <definedName name="한식목공011" localSheetId="23">#REF!</definedName>
    <definedName name="한식목공011">#REF!</definedName>
    <definedName name="한식목공982" localSheetId="23">#REF!</definedName>
    <definedName name="한식목공982">#REF!</definedName>
    <definedName name="한식목공991" localSheetId="23">#REF!</definedName>
    <definedName name="한식목공991">#REF!</definedName>
    <definedName name="한식목공992" localSheetId="23">#REF!</definedName>
    <definedName name="한식목공992">#REF!</definedName>
    <definedName name="한식목공조공001" localSheetId="23">#REF!</definedName>
    <definedName name="한식목공조공001">#REF!</definedName>
    <definedName name="한식목공조공002" localSheetId="23">#REF!</definedName>
    <definedName name="한식목공조공002">#REF!</definedName>
    <definedName name="한식목공조공011" localSheetId="23">#REF!</definedName>
    <definedName name="한식목공조공011">#REF!</definedName>
    <definedName name="한식목공조공982" localSheetId="23">#REF!</definedName>
    <definedName name="한식목공조공982">#REF!</definedName>
    <definedName name="한식목공조공991" localSheetId="23">#REF!</definedName>
    <definedName name="한식목공조공991">#REF!</definedName>
    <definedName name="한식목공조공992" localSheetId="23">#REF!</definedName>
    <definedName name="한식목공조공992">#REF!</definedName>
    <definedName name="한식미장공001" localSheetId="23">#REF!</definedName>
    <definedName name="한식미장공001">#REF!</definedName>
    <definedName name="한식미장공002" localSheetId="23">#REF!</definedName>
    <definedName name="한식미장공002">#REF!</definedName>
    <definedName name="한식미장공011" localSheetId="23">#REF!</definedName>
    <definedName name="한식미장공011">#REF!</definedName>
    <definedName name="한식미장공982" localSheetId="23">#REF!</definedName>
    <definedName name="한식미장공982">#REF!</definedName>
    <definedName name="한식미장공991" localSheetId="23">#REF!</definedName>
    <definedName name="한식미장공991">#REF!</definedName>
    <definedName name="한식미장공992" localSheetId="23">#REF!</definedName>
    <definedName name="한식미장공992">#REF!</definedName>
    <definedName name="한식와공001" localSheetId="23">#REF!</definedName>
    <definedName name="한식와공001">#REF!</definedName>
    <definedName name="한식와공002" localSheetId="23">#REF!</definedName>
    <definedName name="한식와공002">#REF!</definedName>
    <definedName name="한식와공011" localSheetId="23">#REF!</definedName>
    <definedName name="한식와공011">#REF!</definedName>
    <definedName name="한식와공982" localSheetId="23">#REF!</definedName>
    <definedName name="한식와공982">#REF!</definedName>
    <definedName name="한식와공991" localSheetId="23">#REF!</definedName>
    <definedName name="한식와공991">#REF!</definedName>
    <definedName name="한식와공992" localSheetId="23">#REF!</definedName>
    <definedName name="한식와공992">#REF!</definedName>
    <definedName name="한식와공조공001" localSheetId="23">#REF!</definedName>
    <definedName name="한식와공조공001">#REF!</definedName>
    <definedName name="한식와공조공002" localSheetId="23">#REF!</definedName>
    <definedName name="한식와공조공002">#REF!</definedName>
    <definedName name="한식와공조공011" localSheetId="23">#REF!</definedName>
    <definedName name="한식와공조공011">#REF!</definedName>
    <definedName name="한식와공조공982" localSheetId="23">#REF!</definedName>
    <definedName name="한식와공조공982">#REF!</definedName>
    <definedName name="한식와공조공991" localSheetId="23">#REF!</definedName>
    <definedName name="한식와공조공991">#REF!</definedName>
    <definedName name="한식와공조공992" localSheetId="23">#REF!</definedName>
    <definedName name="한식와공조공992">#REF!</definedName>
    <definedName name="한이00" localSheetId="23">#REF!</definedName>
    <definedName name="한이00" localSheetId="1">#REF!</definedName>
    <definedName name="한이00" localSheetId="6">#REF!</definedName>
    <definedName name="한이00">#REF!</definedName>
    <definedName name="한이01" localSheetId="23">#REF!</definedName>
    <definedName name="한이01" localSheetId="1">#REF!</definedName>
    <definedName name="한이01" localSheetId="6">#REF!</definedName>
    <definedName name="한이01">#REF!</definedName>
    <definedName name="한이02" localSheetId="23">#REF!</definedName>
    <definedName name="한이02" localSheetId="1">#REF!</definedName>
    <definedName name="한이02" localSheetId="6">#REF!</definedName>
    <definedName name="한이02">#REF!</definedName>
    <definedName name="한이03" localSheetId="23">#REF!</definedName>
    <definedName name="한이03" localSheetId="1">#REF!</definedName>
    <definedName name="한이03" localSheetId="6">#REF!</definedName>
    <definedName name="한이03">#REF!</definedName>
    <definedName name="한이04" localSheetId="23">#REF!</definedName>
    <definedName name="한이04" localSheetId="1">#REF!</definedName>
    <definedName name="한이04" localSheetId="6">#REF!</definedName>
    <definedName name="한이04">#REF!</definedName>
    <definedName name="한이97" localSheetId="23">#REF!</definedName>
    <definedName name="한이97" localSheetId="1">#REF!</definedName>
    <definedName name="한이97" localSheetId="6">#REF!</definedName>
    <definedName name="한이97">#REF!</definedName>
    <definedName name="한이98" localSheetId="23">#REF!</definedName>
    <definedName name="한이98" localSheetId="1">#REF!</definedName>
    <definedName name="한이98" localSheetId="6">#REF!</definedName>
    <definedName name="한이98">#REF!</definedName>
    <definedName name="한이99" localSheetId="23">#REF!</definedName>
    <definedName name="한이99" localSheetId="1">#REF!</definedName>
    <definedName name="한이99" localSheetId="6">#REF!</definedName>
    <definedName name="한이99">#REF!</definedName>
    <definedName name="한일00" localSheetId="23">#REF!</definedName>
    <definedName name="한일00" localSheetId="1">#REF!</definedName>
    <definedName name="한일00" localSheetId="6">#REF!</definedName>
    <definedName name="한일00">#REF!</definedName>
    <definedName name="한일01" localSheetId="23">#REF!</definedName>
    <definedName name="한일01" localSheetId="1">#REF!</definedName>
    <definedName name="한일01" localSheetId="6">#REF!</definedName>
    <definedName name="한일01">#REF!</definedName>
    <definedName name="한일02" localSheetId="23">#REF!</definedName>
    <definedName name="한일02" localSheetId="1">#REF!</definedName>
    <definedName name="한일02" localSheetId="6">#REF!</definedName>
    <definedName name="한일02">#REF!</definedName>
    <definedName name="한일03" localSheetId="23">#REF!</definedName>
    <definedName name="한일03" localSheetId="1">#REF!</definedName>
    <definedName name="한일03" localSheetId="6">#REF!</definedName>
    <definedName name="한일03">#REF!</definedName>
    <definedName name="한일04" localSheetId="23">#REF!</definedName>
    <definedName name="한일04" localSheetId="1">#REF!</definedName>
    <definedName name="한일04" localSheetId="6">#REF!</definedName>
    <definedName name="한일04">#REF!</definedName>
    <definedName name="한일97" localSheetId="23">#REF!</definedName>
    <definedName name="한일97" localSheetId="1">#REF!</definedName>
    <definedName name="한일97" localSheetId="6">#REF!</definedName>
    <definedName name="한일97">#REF!</definedName>
    <definedName name="한일98" localSheetId="23">#REF!</definedName>
    <definedName name="한일98" localSheetId="1">#REF!</definedName>
    <definedName name="한일98" localSheetId="6">#REF!</definedName>
    <definedName name="한일98">#REF!</definedName>
    <definedName name="한일99" localSheetId="23">#REF!</definedName>
    <definedName name="한일99" localSheetId="1">#REF!</definedName>
    <definedName name="한일99" localSheetId="6">#REF!</definedName>
    <definedName name="한일99">#REF!</definedName>
    <definedName name="한전수용비" localSheetId="16">#REF!</definedName>
    <definedName name="한전수용비" localSheetId="23">#REF!</definedName>
    <definedName name="한전수용비" localSheetId="10">#REF!</definedName>
    <definedName name="한전수용비">#REF!</definedName>
    <definedName name="한전수탁비" localSheetId="19">#REF!</definedName>
    <definedName name="한전수탁비" localSheetId="20">#REF!</definedName>
    <definedName name="한전수탁비" localSheetId="23">#REF!</definedName>
    <definedName name="한전수탁비" localSheetId="1">#REF!</definedName>
    <definedName name="한전수탁비" localSheetId="6">#REF!</definedName>
    <definedName name="한전수탁비">#REF!</definedName>
    <definedName name="한苝미장공982" localSheetId="23">#REF!</definedName>
    <definedName name="한苝미장공982">#REF!</definedName>
    <definedName name="할석공001" localSheetId="23">#REF!</definedName>
    <definedName name="할석공001">#REF!</definedName>
    <definedName name="할석공002" localSheetId="23">#REF!</definedName>
    <definedName name="할석공002">#REF!</definedName>
    <definedName name="할석공982" localSheetId="23">#REF!</definedName>
    <definedName name="할석공982">#REF!</definedName>
    <definedName name="할석공991" localSheetId="23">#REF!</definedName>
    <definedName name="할석공991">#REF!</definedName>
    <definedName name="할석공992" localSheetId="23">#REF!</definedName>
    <definedName name="할석공992">#REF!</definedName>
    <definedName name="할인율" localSheetId="23">#REF!</definedName>
    <definedName name="할인율">#REF!</definedName>
    <definedName name="할증">#N/A</definedName>
    <definedName name="할증FIT" localSheetId="23">#REF!</definedName>
    <definedName name="할증FIT">#REF!</definedName>
    <definedName name="할증VV" localSheetId="23">#REF!</definedName>
    <definedName name="할증VV">#REF!</definedName>
    <definedName name="할증수량" localSheetId="16">#REF!</definedName>
    <definedName name="할증수량" localSheetId="23">#REF!</definedName>
    <definedName name="할증수량" localSheetId="10">#REF!</definedName>
    <definedName name="할증수량" localSheetId="25">#REF!</definedName>
    <definedName name="할증수량">#REF!</definedName>
    <definedName name="할증율" localSheetId="19">#REF!</definedName>
    <definedName name="할증율" localSheetId="20">#REF!</definedName>
    <definedName name="할증율" localSheetId="23">#REF!</definedName>
    <definedName name="할증율" localSheetId="1">#REF!</definedName>
    <definedName name="할증율" localSheetId="6">#REF!</definedName>
    <definedName name="할증율">#REF!</definedName>
    <definedName name="함계" localSheetId="23">#REF!</definedName>
    <definedName name="함계">#REF!</definedName>
    <definedName name="함석공001" localSheetId="23">#REF!</definedName>
    <definedName name="함석공001">#REF!</definedName>
    <definedName name="함석공002" localSheetId="23">#REF!</definedName>
    <definedName name="함석공002">#REF!</definedName>
    <definedName name="함석공011" localSheetId="23">#REF!</definedName>
    <definedName name="함석공011">#REF!</definedName>
    <definedName name="함석공982" localSheetId="23">#REF!</definedName>
    <definedName name="함석공982">#REF!</definedName>
    <definedName name="함석공991" localSheetId="23">#REF!</definedName>
    <definedName name="함석공991">#REF!</definedName>
    <definedName name="함석공992" localSheetId="23">#REF!</definedName>
    <definedName name="함석공992">#REF!</definedName>
    <definedName name="함판3" localSheetId="23">#REF!</definedName>
    <definedName name="함판3">#REF!</definedName>
    <definedName name="합계" localSheetId="23">#REF!</definedName>
    <definedName name="합계">#REF!</definedName>
    <definedName name="합성강성3Span" localSheetId="23">#REF!</definedName>
    <definedName name="합성강성3Span">#REF!</definedName>
    <definedName name="합성단면적3Span" localSheetId="23">#REF!</definedName>
    <definedName name="합성단면적3Span">#REF!</definedName>
    <definedName name="합판4" localSheetId="23">#REF!</definedName>
    <definedName name="합판4">#REF!</definedName>
    <definedName name="합판6" localSheetId="23">#REF!</definedName>
    <definedName name="합판6">#REF!</definedName>
    <definedName name="항" localSheetId="16" hidden="1">{#N/A,#N/A,FALSE,"현장 NCR 분석";#N/A,#N/A,FALSE,"현장품질감사";#N/A,#N/A,FALSE,"현장품질감사"}</definedName>
    <definedName name="항" localSheetId="1" hidden="1">{#N/A,#N/A,FALSE,"현장 NCR 분석";#N/A,#N/A,FALSE,"현장품질감사";#N/A,#N/A,FALSE,"현장품질감사"}</definedName>
    <definedName name="항" localSheetId="10" hidden="1">{#N/A,#N/A,FALSE,"현장 NCR 분석";#N/A,#N/A,FALSE,"현장품질감사";#N/A,#N/A,FALSE,"현장품질감사"}</definedName>
    <definedName name="항" localSheetId="25" hidden="1">{#N/A,#N/A,FALSE,"현장 NCR 분석";#N/A,#N/A,FALSE,"현장품질감사";#N/A,#N/A,FALSE,"현장품질감사"}</definedName>
    <definedName name="항" hidden="1">{#N/A,#N/A,FALSE,"현장 NCR 분석";#N/A,#N/A,FALSE,"현장품질감사";#N/A,#N/A,FALSE,"현장품질감사"}</definedName>
    <definedName name="항공사진고급" localSheetId="19">#REF!</definedName>
    <definedName name="항공사진고급" localSheetId="20">#REF!</definedName>
    <definedName name="항공사진고급" localSheetId="23">#REF!</definedName>
    <definedName name="항공사진고급" localSheetId="1">#REF!</definedName>
    <definedName name="항공사진고급" localSheetId="6">#REF!</definedName>
    <definedName name="항공사진고급">#REF!</definedName>
    <definedName name="항공사진중급" localSheetId="19">#REF!</definedName>
    <definedName name="항공사진중급" localSheetId="20">#REF!</definedName>
    <definedName name="항공사진중급" localSheetId="23">#REF!</definedName>
    <definedName name="항공사진중급" localSheetId="1">#REF!</definedName>
    <definedName name="항공사진중급" localSheetId="6">#REF!</definedName>
    <definedName name="항공사진중급">#REF!</definedName>
    <definedName name="항공사진초급" localSheetId="23">#REF!</definedName>
    <definedName name="항공사진초급" localSheetId="1">#REF!</definedName>
    <definedName name="항공사진초급" localSheetId="6">#REF!</definedName>
    <definedName name="항공사진초급">#REF!</definedName>
    <definedName name="항공정비사" localSheetId="23">#REF!</definedName>
    <definedName name="항공정비사" localSheetId="1">#REF!</definedName>
    <definedName name="항공정비사" localSheetId="6">#REF!</definedName>
    <definedName name="항공정비사">#REF!</definedName>
    <definedName name="항목1" localSheetId="23">#REF!</definedName>
    <definedName name="항목1" localSheetId="1">#REF!</definedName>
    <definedName name="항목1" localSheetId="6">#REF!</definedName>
    <definedName name="항목1">#REF!</definedName>
    <definedName name="항목2" localSheetId="23">#REF!</definedName>
    <definedName name="항목2" localSheetId="1">#REF!</definedName>
    <definedName name="항목2" localSheetId="6">#REF!</definedName>
    <definedName name="항목2">#REF!</definedName>
    <definedName name="항목3" localSheetId="23">#REF!</definedName>
    <definedName name="항목3" localSheetId="1">#REF!</definedName>
    <definedName name="항목3" localSheetId="6">#REF!</definedName>
    <definedName name="항목3">#REF!</definedName>
    <definedName name="항목4" localSheetId="23">#REF!</definedName>
    <definedName name="항목4" localSheetId="1">#REF!</definedName>
    <definedName name="항목4" localSheetId="6">#REF!</definedName>
    <definedName name="항목4">#REF!</definedName>
    <definedName name="항목5" localSheetId="23">#REF!</definedName>
    <definedName name="항목5" localSheetId="1">#REF!</definedName>
    <definedName name="항목5" localSheetId="6">#REF!</definedName>
    <definedName name="항목5">#REF!</definedName>
    <definedName name="항목6" localSheetId="16">#REF!</definedName>
    <definedName name="항목6" localSheetId="23">#REF!</definedName>
    <definedName name="항목6" localSheetId="10">#REF!</definedName>
    <definedName name="항목6">#REF!</definedName>
    <definedName name="항목별평가" localSheetId="23">#REF!</definedName>
    <definedName name="항목별평가">#REF!</definedName>
    <definedName name="항법사" localSheetId="19">#REF!</definedName>
    <definedName name="항법사" localSheetId="20">#REF!</definedName>
    <definedName name="항법사" localSheetId="23">#REF!</definedName>
    <definedName name="항법사" localSheetId="1">#REF!</definedName>
    <definedName name="항법사" localSheetId="6">#REF!</definedName>
    <definedName name="항법사">#REF!</definedName>
    <definedName name="항타길이_경사" localSheetId="23">#REF!</definedName>
    <definedName name="항타길이_경사">#REF!</definedName>
    <definedName name="항타길이_수직" localSheetId="23">#REF!</definedName>
    <definedName name="항타길이_수직">#REF!</definedName>
    <definedName name="解_任_" localSheetId="16">#REF!</definedName>
    <definedName name="解_任_" localSheetId="23">#REF!</definedName>
    <definedName name="解_任_" localSheetId="10">#REF!</definedName>
    <definedName name="解_任_">#REF!</definedName>
    <definedName name="해당화" localSheetId="16">#REF!</definedName>
    <definedName name="해당화" localSheetId="23">#REF!</definedName>
    <definedName name="해당화" localSheetId="25">#REF!</definedName>
    <definedName name="해당화">#REF!</definedName>
    <definedName name="해송H3.0xW1.2xR10" localSheetId="23">#REF!</definedName>
    <definedName name="해송H3.0xW1.2xR10">#REF!</definedName>
    <definedName name="해송H3.5xW1.5xR12" localSheetId="23">#REF!</definedName>
    <definedName name="해송H3.5xW1.5xR12">#REF!</definedName>
    <definedName name="행삭제">#N/A</definedName>
    <definedName name="허용지반반력">70</definedName>
    <definedName name="헌치" localSheetId="23">#REF!</definedName>
    <definedName name="헌치">#REF!</definedName>
    <definedName name="헌치1" localSheetId="23">#REF!</definedName>
    <definedName name="헌치1">#REF!</definedName>
    <definedName name="헌치2" localSheetId="23">#REF!</definedName>
    <definedName name="헌치2">#REF!</definedName>
    <definedName name="헌치개소" localSheetId="23">#REF!</definedName>
    <definedName name="헌치개소">#REF!</definedName>
    <definedName name="헌치높이" localSheetId="23">#REF!</definedName>
    <definedName name="헌치높이">#REF!</definedName>
    <definedName name="헌치사선폭" localSheetId="23">#REF!</definedName>
    <definedName name="헌치사선폭">#REF!</definedName>
    <definedName name="헌치폭" localSheetId="23">#REF!</definedName>
    <definedName name="헌치폭">#REF!</definedName>
    <definedName name="헤베" localSheetId="23">#REF!</definedName>
    <definedName name="헤베">#REF!</definedName>
    <definedName name="현" localSheetId="16">#REF!</definedName>
    <definedName name="현" localSheetId="23">#REF!</definedName>
    <definedName name="현" localSheetId="1">#REF!</definedName>
    <definedName name="현" localSheetId="10">#REF!</definedName>
    <definedName name="현" localSheetId="6">#REF!</definedName>
    <definedName name="현">#REF!</definedName>
    <definedName name="현___도___사">#N/A</definedName>
    <definedName name="현도사001" localSheetId="16">#REF!</definedName>
    <definedName name="현도사001" localSheetId="23">#REF!</definedName>
    <definedName name="현도사001" localSheetId="25">#REF!</definedName>
    <definedName name="현도사001">#REF!</definedName>
    <definedName name="현도사002" localSheetId="16">#REF!</definedName>
    <definedName name="현도사002" localSheetId="23">#REF!</definedName>
    <definedName name="현도사002">#REF!</definedName>
    <definedName name="현도사011" localSheetId="16">#REF!</definedName>
    <definedName name="현도사011" localSheetId="23">#REF!</definedName>
    <definedName name="현도사011">#REF!</definedName>
    <definedName name="현도사982" localSheetId="23">#REF!</definedName>
    <definedName name="현도사982">#REF!</definedName>
    <definedName name="현도사991" localSheetId="23">#REF!</definedName>
    <definedName name="현도사991">#REF!</definedName>
    <definedName name="현도사992" localSheetId="23">#REF!</definedName>
    <definedName name="현도사992">#REF!</definedName>
    <definedName name="현장" localSheetId="23">#REF!</definedName>
    <definedName name="현장">#REF!</definedName>
    <definedName name="현장명" localSheetId="23">#REF!</definedName>
    <definedName name="현장명">#REF!</definedName>
    <definedName name="현장변동사항" localSheetId="23">#REF!</definedName>
    <definedName name="현장변동사항">#REF!</definedName>
    <definedName name="현장설명" localSheetId="16" hidden="1">{#N/A,#N/A,FALSE,"증감대비표";#N/A,#N/A,FALSE,"결의서";#N/A,#N/A,FALSE,"내역서";#N/A,#N/A,FALSE,"도급예상"}</definedName>
    <definedName name="현장설명" localSheetId="1" hidden="1">{#N/A,#N/A,FALSE,"증감대비표";#N/A,#N/A,FALSE,"결의서";#N/A,#N/A,FALSE,"내역서";#N/A,#N/A,FALSE,"도급예상"}</definedName>
    <definedName name="현장설명" localSheetId="10" hidden="1">{#N/A,#N/A,FALSE,"증감대비표";#N/A,#N/A,FALSE,"결의서";#N/A,#N/A,FALSE,"내역서";#N/A,#N/A,FALSE,"도급예상"}</definedName>
    <definedName name="현장설명" localSheetId="6" hidden="1">{#N/A,#N/A,FALSE,"증감대비표";#N/A,#N/A,FALSE,"결의서";#N/A,#N/A,FALSE,"내역서";#N/A,#N/A,FALSE,"도급예상"}</definedName>
    <definedName name="현장설명" localSheetId="25" hidden="1">{#N/A,#N/A,FALSE,"증감대비표";#N/A,#N/A,FALSE,"결의서";#N/A,#N/A,FALSE,"내역서";#N/A,#N/A,FALSE,"도급예상"}</definedName>
    <definedName name="현장설명" hidden="1">{#N/A,#N/A,FALSE,"증감대비표";#N/A,#N/A,FALSE,"결의서";#N/A,#N/A,FALSE,"내역서";#N/A,#N/A,FALSE,"도급예상"}</definedName>
    <definedName name="현장설명2" localSheetId="16" hidden="1">{#N/A,#N/A,FALSE,"현장 NCR 분석";#N/A,#N/A,FALSE,"현장품질감사";#N/A,#N/A,FALSE,"현장품질감사"}</definedName>
    <definedName name="현장설명2" localSheetId="1" hidden="1">{#N/A,#N/A,FALSE,"현장 NCR 분석";#N/A,#N/A,FALSE,"현장품질감사";#N/A,#N/A,FALSE,"현장품질감사"}</definedName>
    <definedName name="현장설명2" localSheetId="10" hidden="1">{#N/A,#N/A,FALSE,"현장 NCR 분석";#N/A,#N/A,FALSE,"현장품질감사";#N/A,#N/A,FALSE,"현장품질감사"}</definedName>
    <definedName name="현장설명2" localSheetId="25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천기자재비" localSheetId="23">#REF!</definedName>
    <definedName name="현천기자재비">#REF!</definedName>
    <definedName name="형상" localSheetId="23">#REF!</definedName>
    <definedName name="형상">#REF!</definedName>
    <definedName name="형태계수" localSheetId="19">#REF!</definedName>
    <definedName name="형태계수" localSheetId="20">#REF!</definedName>
    <definedName name="형태계수" localSheetId="23">#REF!</definedName>
    <definedName name="형태계수" localSheetId="1">#REF!</definedName>
    <definedName name="형태계수" localSheetId="6">#REF!</definedName>
    <definedName name="형태계수">#REF!</definedName>
    <definedName name="형틀목공" localSheetId="16">#REF!</definedName>
    <definedName name="형틀목공" localSheetId="19">#REF!</definedName>
    <definedName name="형틀목공" localSheetId="20">#REF!</definedName>
    <definedName name="형틀목공" localSheetId="23">#REF!</definedName>
    <definedName name="형틀목공" localSheetId="1">#REF!</definedName>
    <definedName name="형틀목공" localSheetId="10">#REF!</definedName>
    <definedName name="형틀목공" localSheetId="6">#REF!</definedName>
    <definedName name="형틀목공">#REF!</definedName>
    <definedName name="형틀목공001" localSheetId="16">#REF!</definedName>
    <definedName name="형틀목공001" localSheetId="23">#REF!</definedName>
    <definedName name="형틀목공001" localSheetId="25">#REF!</definedName>
    <definedName name="형틀목공001">#REF!</definedName>
    <definedName name="형틀목공002" localSheetId="23">#REF!</definedName>
    <definedName name="형틀목공002">#REF!</definedName>
    <definedName name="형틀목공011" localSheetId="23">#REF!</definedName>
    <definedName name="형틀목공011">#REF!</definedName>
    <definedName name="형틀목공982" localSheetId="23">#REF!</definedName>
    <definedName name="형틀목공982">#REF!</definedName>
    <definedName name="형틀목공991" localSheetId="23">#REF!</definedName>
    <definedName name="형틀목공991">#REF!</definedName>
    <definedName name="형틀목공992" localSheetId="23">#REF!</definedName>
    <definedName name="형틀목공992">#REF!</definedName>
    <definedName name="호" localSheetId="23">#REF!</definedName>
    <definedName name="호">#REF!</definedName>
    <definedName name="호박돌" localSheetId="16">#REF!</definedName>
    <definedName name="호박돌" localSheetId="23">#REF!</definedName>
    <definedName name="호박돌" localSheetId="25">#REF!</definedName>
    <definedName name="호박돌">#REF!</definedName>
    <definedName name="호안공" localSheetId="16" hidden="1">{#N/A,#N/A,FALSE,"신청통보";#N/A,#N/A,FALSE,"기성확인서";#N/A,#N/A,FALSE,"기성내역서"}</definedName>
    <definedName name="호안공" localSheetId="1" hidden="1">{#N/A,#N/A,FALSE,"신청통보";#N/A,#N/A,FALSE,"기성확인서";#N/A,#N/A,FALSE,"기성내역서"}</definedName>
    <definedName name="호안공" localSheetId="10" hidden="1">{#N/A,#N/A,FALSE,"신청통보";#N/A,#N/A,FALSE,"기성확인서";#N/A,#N/A,FALSE,"기성내역서"}</definedName>
    <definedName name="호안공" localSheetId="6" hidden="1">{#N/A,#N/A,FALSE,"신청통보";#N/A,#N/A,FALSE,"기성확인서";#N/A,#N/A,FALSE,"기성내역서"}</definedName>
    <definedName name="호안공" localSheetId="25" hidden="1">{#N/A,#N/A,FALSE,"신청통보";#N/A,#N/A,FALSE,"기성확인서";#N/A,#N/A,FALSE,"기성내역서"}</definedName>
    <definedName name="호안공" hidden="1">{#N/A,#N/A,FALSE,"신청통보";#N/A,#N/A,FALSE,"기성확인서";#N/A,#N/A,FALSE,"기성내역서"}</definedName>
    <definedName name="호지니">#N/A</definedName>
    <definedName name="호표자" localSheetId="16" hidden="1">{"'관경확장'!$A$79:$M$98","'관경확장'!$A$54:$M$78"}</definedName>
    <definedName name="호표자" localSheetId="1" hidden="1">{"'관경확장'!$A$79:$M$98","'관경확장'!$A$54:$M$78"}</definedName>
    <definedName name="호표자" localSheetId="10" hidden="1">{"'관경확장'!$A$79:$M$98","'관경확장'!$A$54:$M$78"}</definedName>
    <definedName name="호표자" localSheetId="6" hidden="1">{"'관경확장'!$A$79:$M$98","'관경확장'!$A$54:$M$78"}</definedName>
    <definedName name="호표자" localSheetId="25" hidden="1">{"'관경확장'!$A$79:$M$98","'관경확장'!$A$54:$M$78"}</definedName>
    <definedName name="호표자" hidden="1">{"'관경확장'!$A$79:$M$98","'관경확장'!$A$54:$M$78"}</definedName>
    <definedName name="호ㅎ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ㅕㅏ6ㅅ서ㅛㅓ" localSheetId="23" hidden="1">#REF!</definedName>
    <definedName name="호ㅓㅕㅏ6ㅅ서ㅛㅓ" localSheetId="1" hidden="1">#REF!</definedName>
    <definedName name="호ㅓㅕㅏ6ㅅ서ㅛㅓ" hidden="1">#REF!</definedName>
    <definedName name="혹ㅇ">#N/A</definedName>
    <definedName name="홈통받이수량" localSheetId="23">#REF!</definedName>
    <definedName name="홈통받이수량">#REF!</definedName>
    <definedName name="홍">#N/A</definedName>
    <definedName name="홍단풍" localSheetId="23">#REF!</definedName>
    <definedName name="홍단풍">#REF!</definedName>
    <definedName name="홍단풍H3.5xR12" localSheetId="23">#REF!</definedName>
    <definedName name="홍단풍H3.5xR12">#REF!</definedName>
    <definedName name="홍ㄹ">#N/A</definedName>
    <definedName name="홍ㄹㄴ" localSheetId="16" hidden="1">{#N/A,#N/A,FALSE,"부대2"}</definedName>
    <definedName name="홍ㄹㄴ" localSheetId="1" hidden="1">{#N/A,#N/A,FALSE,"부대2"}</definedName>
    <definedName name="홍ㄹㄴ" localSheetId="10" hidden="1">{#N/A,#N/A,FALSE,"부대2"}</definedName>
    <definedName name="홍ㄹㄴ" localSheetId="25" hidden="1">{#N/A,#N/A,FALSE,"부대2"}</definedName>
    <definedName name="홍ㄹㄴ" hidden="1">{#N/A,#N/A,FALSE,"부대2"}</definedName>
    <definedName name="홍ㄹㄴㄷㄱ" localSheetId="23" hidden="1">#REF!</definedName>
    <definedName name="홍ㄹㄴㄷㄱ" hidden="1">#REF!</definedName>
    <definedName name="화강석트랜치">#N/A</definedName>
    <definedName name="화공001" localSheetId="23">#REF!</definedName>
    <definedName name="화공001">#REF!</definedName>
    <definedName name="화공002" localSheetId="23">#REF!</definedName>
    <definedName name="화공002">#REF!</definedName>
    <definedName name="화공011" localSheetId="23">#REF!</definedName>
    <definedName name="화공011">#REF!</definedName>
    <definedName name="화공982" localSheetId="23">#REF!</definedName>
    <definedName name="화공982">#REF!</definedName>
    <definedName name="화공991" localSheetId="23">#REF!</definedName>
    <definedName name="화공991">#REF!</definedName>
    <definedName name="화공992" localSheetId="23">#REF!</definedName>
    <definedName name="화공992">#REF!</definedName>
    <definedName name="화신1호">#N/A</definedName>
    <definedName name="화신2호">#N/A</definedName>
    <definedName name="화신기존1">#N/A</definedName>
    <definedName name="화신기존2">#N/A</definedName>
    <definedName name="화약취급공001" localSheetId="23">#REF!</definedName>
    <definedName name="화약취급공001">#REF!</definedName>
    <definedName name="화약취급공002" localSheetId="23">#REF!</definedName>
    <definedName name="화약취급공002">#REF!</definedName>
    <definedName name="화약취급공011" localSheetId="23">#REF!</definedName>
    <definedName name="화약취급공011">#REF!</definedName>
    <definedName name="화약취급공982" localSheetId="23">#REF!</definedName>
    <definedName name="화약취급공982">#REF!</definedName>
    <definedName name="화약취급공991" localSheetId="23">#REF!</definedName>
    <definedName name="화약취급공991">#REF!</definedName>
    <definedName name="화약취급공992" localSheetId="23">#REF!</definedName>
    <definedName name="화약취급공992">#REF!</definedName>
    <definedName name="확">#N/A</definedName>
    <definedName name="확약서1" localSheetId="23">#REF!</definedName>
    <definedName name="확약서1">#REF!</definedName>
    <definedName name="확폭수량" localSheetId="16">#REF!</definedName>
    <definedName name="확폭수량" localSheetId="23">#REF!</definedName>
    <definedName name="확폭수량" localSheetId="25">#REF!</definedName>
    <definedName name="확폭수량">#REF!</definedName>
    <definedName name="확폭수량집계" localSheetId="23">#REF!</definedName>
    <definedName name="확폭수량집계">#REF!</definedName>
    <definedName name="환경보전비">0.2%</definedName>
    <definedName name="환경영향요소">#N/A</definedName>
    <definedName name="환율" localSheetId="19">#REF!</definedName>
    <definedName name="환율" localSheetId="20">#REF!</definedName>
    <definedName name="환율" localSheetId="23">#REF!</definedName>
    <definedName name="환율" localSheetId="1">#REF!</definedName>
    <definedName name="환율" localSheetId="6">#REF!</definedName>
    <definedName name="환율">#REF!</definedName>
    <definedName name="활석공" localSheetId="19">#REF!</definedName>
    <definedName name="활석공" localSheetId="20">#REF!</definedName>
    <definedName name="활석공" localSheetId="23">#REF!</definedName>
    <definedName name="활석공" localSheetId="1">#REF!</definedName>
    <definedName name="활석공" localSheetId="6">#REF!</definedName>
    <definedName name="활석공">#REF!</definedName>
    <definedName name="활석공011" localSheetId="23">#REF!</definedName>
    <definedName name="활석공011">#REF!</definedName>
    <definedName name="활하중계수" localSheetId="23">#REF!</definedName>
    <definedName name="활하중계수">#REF!</definedName>
    <definedName name="황" localSheetId="23">#REF!</definedName>
    <definedName name="황">#REF!</definedName>
    <definedName name="회시1호">#N/A</definedName>
    <definedName name="회시2호">#N/A</definedName>
    <definedName name="회양목H0.3" localSheetId="23">#REF!</definedName>
    <definedName name="회양목H0.3">#REF!</definedName>
    <definedName name="횟수" localSheetId="19">#REF!</definedName>
    <definedName name="횟수" localSheetId="20">#REF!</definedName>
    <definedName name="횟수" localSheetId="23">#REF!</definedName>
    <definedName name="횟수" localSheetId="1">#REF!</definedName>
    <definedName name="횟수" localSheetId="6">#REF!</definedName>
    <definedName name="횟수">#REF!</definedName>
    <definedName name="횡" localSheetId="23">#REF!</definedName>
    <definedName name="횡">#REF!</definedName>
    <definedName name="효" localSheetId="16" hidden="1">{#N/A,#N/A,FALSE,"현장 NCR 분석";#N/A,#N/A,FALSE,"현장품질감사";#N/A,#N/A,FALSE,"현장품질감사"}</definedName>
    <definedName name="효" localSheetId="1" hidden="1">{#N/A,#N/A,FALSE,"현장 NCR 분석";#N/A,#N/A,FALSE,"현장품질감사";#N/A,#N/A,FALSE,"현장품질감사"}</definedName>
    <definedName name="효" localSheetId="10" hidden="1">{#N/A,#N/A,FALSE,"현장 NCR 분석";#N/A,#N/A,FALSE,"현장품질감사";#N/A,#N/A,FALSE,"현장품질감사"}</definedName>
    <definedName name="효" localSheetId="25" hidden="1">{#N/A,#N/A,FALSE,"현장 NCR 분석";#N/A,#N/A,FALSE,"현장품질감사";#N/A,#N/A,FALSE,"현장품질감사"}</definedName>
    <definedName name="효" hidden="1">{#N/A,#N/A,FALSE,"현장 NCR 분석";#N/A,#N/A,FALSE,"현장품질감사";#N/A,#N/A,FALSE,"현장품질감사"}</definedName>
    <definedName name="효석" localSheetId="16" hidden="1">{"'Firr(선)'!$AS$1:$AY$62","'Firr(사)'!$AS$1:$AY$62","'Firr(회)'!$AS$1:$AY$62","'Firr(선)'!$L$1:$V$62","'Firr(사)'!$L$1:$V$62","'Firr(회)'!$L$1:$V$62"}</definedName>
    <definedName name="효석" localSheetId="1" hidden="1">{"'Firr(선)'!$AS$1:$AY$62","'Firr(사)'!$AS$1:$AY$62","'Firr(회)'!$AS$1:$AY$62","'Firr(선)'!$L$1:$V$62","'Firr(사)'!$L$1:$V$62","'Firr(회)'!$L$1:$V$62"}</definedName>
    <definedName name="효석" localSheetId="10" hidden="1">{"'Firr(선)'!$AS$1:$AY$62","'Firr(사)'!$AS$1:$AY$62","'Firr(회)'!$AS$1:$AY$62","'Firr(선)'!$L$1:$V$62","'Firr(사)'!$L$1:$V$62","'Firr(회)'!$L$1:$V$62"}</definedName>
    <definedName name="효석" localSheetId="6" hidden="1">{"'Firr(선)'!$AS$1:$AY$62","'Firr(사)'!$AS$1:$AY$62","'Firr(회)'!$AS$1:$AY$62","'Firr(선)'!$L$1:$V$62","'Firr(사)'!$L$1:$V$62","'Firr(회)'!$L$1:$V$62"}</definedName>
    <definedName name="효석" localSheetId="25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효제" localSheetId="16" hidden="1">{"'7'!$B$15:$D$32"}</definedName>
    <definedName name="효제" localSheetId="1" hidden="1">{"'7'!$B$15:$D$32"}</definedName>
    <definedName name="효제" localSheetId="10" hidden="1">{"'7'!$B$15:$D$32"}</definedName>
    <definedName name="효제" localSheetId="6" hidden="1">{"'7'!$B$15:$D$32"}</definedName>
    <definedName name="효제" localSheetId="25" hidden="1">{"'7'!$B$15:$D$32"}</definedName>
    <definedName name="효제" hidden="1">{"'7'!$B$15:$D$32"}</definedName>
    <definedName name="후_담당간사에게_제출한다.">#N/A</definedName>
    <definedName name="후다" localSheetId="16">'&lt;단산29-35&gt;'!후다</definedName>
    <definedName name="후다" localSheetId="1">갑지!후다</definedName>
    <definedName name="후다" localSheetId="10">'과업대상지역 현황'!후다</definedName>
    <definedName name="후다" localSheetId="6">내역집계표!후다</definedName>
    <definedName name="후다" localSheetId="25">손해배상보험!후다</definedName>
    <definedName name="후다">[0]!후다</definedName>
    <definedName name="후박나무H4.0" localSheetId="16">#REF!</definedName>
    <definedName name="후박나무H4.0" localSheetId="23">#REF!</definedName>
    <definedName name="후박나무H4.0" localSheetId="25">#REF!</definedName>
    <definedName name="후박나무H4.0">#REF!</definedName>
    <definedName name="후사모멘트" localSheetId="23">#REF!</definedName>
    <definedName name="후사모멘트">#REF!</definedName>
    <definedName name="후피향나무H1.8" localSheetId="23">#REF!</definedName>
    <definedName name="후피향나무H1.8">#REF!</definedName>
    <definedName name="후활모멘트" localSheetId="23">#REF!</definedName>
    <definedName name="후활모멘트">#REF!</definedName>
    <definedName name="후활전단력" localSheetId="23">#REF!</definedName>
    <definedName name="후활전단력">#REF!</definedName>
    <definedName name="휘발유" localSheetId="23">#REF!</definedName>
    <definedName name="휘발유" localSheetId="10">#REF!</definedName>
    <definedName name="휘발유">#REF!</definedName>
    <definedName name="휴천수" localSheetId="16" hidden="1">{#N/A,#N/A,FALSE,"포장단가"}</definedName>
    <definedName name="휴천수" localSheetId="1" hidden="1">{#N/A,#N/A,FALSE,"포장단가"}</definedName>
    <definedName name="휴천수" localSheetId="10" hidden="1">{#N/A,#N/A,FALSE,"포장단가"}</definedName>
    <definedName name="휴천수" localSheetId="6" hidden="1">{#N/A,#N/A,FALSE,"포장단가"}</definedName>
    <definedName name="휴천수" localSheetId="25" hidden="1">{#N/A,#N/A,FALSE,"포장단가"}</definedName>
    <definedName name="휴천수" hidden="1">{#N/A,#N/A,FALSE,"포장단가"}</definedName>
    <definedName name="휴흏" localSheetId="16" hidden="1">{#N/A,#N/A,FALSE,"구조1"}</definedName>
    <definedName name="휴흏" localSheetId="1" hidden="1">{#N/A,#N/A,FALSE,"구조1"}</definedName>
    <definedName name="휴흏" localSheetId="10" hidden="1">{#N/A,#N/A,FALSE,"구조1"}</definedName>
    <definedName name="휴흏" localSheetId="25" hidden="1">{#N/A,#N/A,FALSE,"구조1"}</definedName>
    <definedName name="휴흏" hidden="1">{#N/A,#N/A,FALSE,"구조1"}</definedName>
    <definedName name="희선" localSheetId="16">#REF!,#REF!,#REF!,#REF!,#REF!,#REF!,#REF!,#REF!,#REF!,#REF!,#REF!,#REF!,#REF!,#REF!,#REF!,#REF!,#REF!,#REF!,#REF!</definedName>
    <definedName name="희선" localSheetId="23">#REF!,#REF!,#REF!,#REF!,#REF!,#REF!,#REF!,#REF!,#REF!,#REF!,#REF!,#REF!,#REF!,#REF!,#REF!,#REF!,#REF!,#REF!,#REF!</definedName>
    <definedName name="희선" localSheetId="25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 localSheetId="16">#REF!</definedName>
    <definedName name="ㅏ" localSheetId="23">#REF!</definedName>
    <definedName name="ㅏ" localSheetId="25">#REF!</definedName>
    <definedName name="ㅏ">#REF!</definedName>
    <definedName name="ㅏK32">#N/A</definedName>
    <definedName name="ㅏ호">#N/A</definedName>
    <definedName name="ㅏㅏㅏ" localSheetId="16">#REF!</definedName>
    <definedName name="ㅏㅏㅏ" localSheetId="19">#REF!</definedName>
    <definedName name="ㅏㅏㅏ" localSheetId="20">#REF!</definedName>
    <definedName name="ㅏㅏㅏ" localSheetId="23">#REF!</definedName>
    <definedName name="ㅏㅏㅏ" localSheetId="1" hidden="1">{#N/A,#N/A,FALSE,"전력간선"}</definedName>
    <definedName name="ㅏㅏㅏ" localSheetId="10">#REF!</definedName>
    <definedName name="ㅏㅏㅏ" localSheetId="6" hidden="1">{#N/A,#N/A,FALSE,"전력간선"}</definedName>
    <definedName name="ㅏㅏㅏ">#REF!</definedName>
    <definedName name="ㅏㅏㅏㅏㅏ" localSheetId="23">#REF!</definedName>
    <definedName name="ㅏㅏㅏㅏㅏ">#REF!</definedName>
    <definedName name="ㅏㅓ" localSheetId="16" hidden="1">{#N/A,#N/A,FALSE,"구조2"}</definedName>
    <definedName name="ㅏㅓ" localSheetId="1" hidden="1">{#N/A,#N/A,FALSE,"구조2"}</definedName>
    <definedName name="ㅏㅓ" localSheetId="10" hidden="1">{#N/A,#N/A,FALSE,"구조2"}</definedName>
    <definedName name="ㅏㅓ" localSheetId="25" hidden="1">{#N/A,#N/A,FALSE,"구조2"}</definedName>
    <definedName name="ㅏㅓ" hidden="1">{#N/A,#N/A,FALSE,"구조2"}</definedName>
    <definedName name="ㅏㅓㅗ">#N/A</definedName>
    <definedName name="ㅏㅕ" localSheetId="16" hidden="1">{#N/A,#N/A,FALSE,"포장1";#N/A,#N/A,FALSE,"포장1"}</definedName>
    <definedName name="ㅏㅕ" localSheetId="1" hidden="1">{#N/A,#N/A,FALSE,"포장1";#N/A,#N/A,FALSE,"포장1"}</definedName>
    <definedName name="ㅏㅕ" localSheetId="10" hidden="1">{#N/A,#N/A,FALSE,"포장1";#N/A,#N/A,FALSE,"포장1"}</definedName>
    <definedName name="ㅏㅕ" localSheetId="25" hidden="1">{#N/A,#N/A,FALSE,"포장1";#N/A,#N/A,FALSE,"포장1"}</definedName>
    <definedName name="ㅏㅕ" hidden="1">{#N/A,#N/A,FALSE,"포장1";#N/A,#N/A,FALSE,"포장1"}</definedName>
    <definedName name="ㅏㅕㅛ라ㅕㅏ">#N/A</definedName>
    <definedName name="ㅏㅣㅗㄹ" localSheetId="23">#REF!</definedName>
    <definedName name="ㅏㅣㅗㄹ">#REF!</definedName>
    <definedName name="ㅏㅣㅗㅓ">#N/A</definedName>
    <definedName name="ㅐ" localSheetId="16" hidden="1">{#N/A,#N/A,FALSE,"운반시간"}</definedName>
    <definedName name="ㅐ" localSheetId="1" hidden="1">{#N/A,#N/A,FALSE,"운반시간"}</definedName>
    <definedName name="ㅐ" localSheetId="10" hidden="1">{#N/A,#N/A,FALSE,"운반시간"}</definedName>
    <definedName name="ㅐ" localSheetId="25" hidden="1">{#N/A,#N/A,FALSE,"운반시간"}</definedName>
    <definedName name="ㅐ" hidden="1">{#N/A,#N/A,FALSE,"운반시간"}</definedName>
    <definedName name="ㅐ1">#N/A</definedName>
    <definedName name="ㅐㅐ" localSheetId="23">#REF!</definedName>
    <definedName name="ㅐㅐ">#REF!</definedName>
    <definedName name="ㅐㅐㅐ" localSheetId="16">#REF!</definedName>
    <definedName name="ㅐㅐㅐ" localSheetId="23">#REF!</definedName>
    <definedName name="ㅐㅐㅐ" localSheetId="10">#REF!</definedName>
    <definedName name="ㅐㅐㅐ">#REF!</definedName>
    <definedName name="ㅐㅑㅕㅐㅕㅑ" localSheetId="16">#REF!</definedName>
    <definedName name="ㅐㅑㅕㅐㅕㅑ" localSheetId="23">#REF!</definedName>
    <definedName name="ㅐㅑㅕㅐㅕㅑ" localSheetId="25">#REF!</definedName>
    <definedName name="ㅐㅑㅕㅐㅕㅑ">#REF!</definedName>
    <definedName name="ㅐㅕㅐㅕㅐㅕㅑㅐ" localSheetId="23">#REF!</definedName>
    <definedName name="ㅐㅕㅐㅕㅐㅕㅑㅐ">#REF!</definedName>
    <definedName name="ㅐㅕㅐㅕㅐㅕㅛㅐ" localSheetId="23">#REF!</definedName>
    <definedName name="ㅐㅕㅐㅕㅐㅕㅛㅐ">#REF!</definedName>
    <definedName name="ㅐㅕㅑㅐㅕㅐㅕㅑㅐ" localSheetId="23">#REF!</definedName>
    <definedName name="ㅐㅕㅑㅐㅕㅐㅕㅑㅐ">#REF!</definedName>
    <definedName name="ㅐㅗㅅ" localSheetId="23">#REF!</definedName>
    <definedName name="ㅐㅗㅅ">#REF!</definedName>
    <definedName name="ㅑ" localSheetId="16" hidden="1">{#N/A,#N/A,FALSE,"조골재"}</definedName>
    <definedName name="ㅑ" localSheetId="1" hidden="1">{#N/A,#N/A,FALSE,"조골재"}</definedName>
    <definedName name="ㅑ" localSheetId="10" hidden="1">{#N/A,#N/A,FALSE,"조골재"}</definedName>
    <definedName name="ㅑ" localSheetId="25" hidden="1">{#N/A,#N/A,FALSE,"조골재"}</definedName>
    <definedName name="ㅑ" hidden="1">{#N/A,#N/A,FALSE,"조골재"}</definedName>
    <definedName name="ㅑ8ㅑㅕㅛㅘ" localSheetId="16" hidden="1">{#N/A,#N/A,FALSE,"전력간선"}</definedName>
    <definedName name="ㅑ8ㅑㅕㅛㅘ" localSheetId="1" hidden="1">{#N/A,#N/A,FALSE,"전력간선"}</definedName>
    <definedName name="ㅑ8ㅑㅕㅛㅘ" localSheetId="10" hidden="1">{#N/A,#N/A,FALSE,"전력간선"}</definedName>
    <definedName name="ㅑ8ㅑㅕㅛㅘ" localSheetId="25" hidden="1">{#N/A,#N/A,FALSE,"전력간선"}</definedName>
    <definedName name="ㅑ8ㅑㅕㅛㅘ" hidden="1">{#N/A,#N/A,FALSE,"전력간선"}</definedName>
    <definedName name="ㅑㅐ" localSheetId="16" hidden="1">{#N/A,#N/A,TRUE,"1";#N/A,#N/A,TRUE,"2";#N/A,#N/A,TRUE,"3";#N/A,#N/A,TRUE,"4";#N/A,#N/A,TRUE,"5";#N/A,#N/A,TRUE,"6";#N/A,#N/A,TRUE,"7"}</definedName>
    <definedName name="ㅑㅐ" localSheetId="1" hidden="1">{#N/A,#N/A,TRUE,"1";#N/A,#N/A,TRUE,"2";#N/A,#N/A,TRUE,"3";#N/A,#N/A,TRUE,"4";#N/A,#N/A,TRUE,"5";#N/A,#N/A,TRUE,"6";#N/A,#N/A,TRUE,"7"}</definedName>
    <definedName name="ㅑㅐ" localSheetId="10" hidden="1">{#N/A,#N/A,TRUE,"1";#N/A,#N/A,TRUE,"2";#N/A,#N/A,TRUE,"3";#N/A,#N/A,TRUE,"4";#N/A,#N/A,TRUE,"5";#N/A,#N/A,TRUE,"6";#N/A,#N/A,TRUE,"7"}</definedName>
    <definedName name="ㅑㅐ" localSheetId="25" hidden="1">{#N/A,#N/A,TRUE,"1";#N/A,#N/A,TRUE,"2";#N/A,#N/A,TRUE,"3";#N/A,#N/A,TRUE,"4";#N/A,#N/A,TRUE,"5";#N/A,#N/A,TRUE,"6";#N/A,#N/A,TRUE,"7"}</definedName>
    <definedName name="ㅑㅐ" hidden="1">{#N/A,#N/A,TRUE,"1";#N/A,#N/A,TRUE,"2";#N/A,#N/A,TRUE,"3";#N/A,#N/A,TRUE,"4";#N/A,#N/A,TRUE,"5";#N/A,#N/A,TRUE,"6";#N/A,#N/A,TRUE,"7"}</definedName>
    <definedName name="ㅑㅔ">#N/A</definedName>
    <definedName name="ㅑㅕ" localSheetId="16" hidden="1">{#N/A,#N/A,FALSE,"이정표"}</definedName>
    <definedName name="ㅑㅕ" localSheetId="1" hidden="1">{#N/A,#N/A,FALSE,"이정표"}</definedName>
    <definedName name="ㅑㅕ" localSheetId="10" hidden="1">{#N/A,#N/A,FALSE,"이정표"}</definedName>
    <definedName name="ㅑㅕ" localSheetId="25" hidden="1">{#N/A,#N/A,FALSE,"이정표"}</definedName>
    <definedName name="ㅑㅕ" hidden="1">{#N/A,#N/A,FALSE,"이정표"}</definedName>
    <definedName name="ㅓ" localSheetId="23">#REF!</definedName>
    <definedName name="ㅓ">#REF!</definedName>
    <definedName name="ㅓ1514">#N/A</definedName>
    <definedName name="ㅓ7" localSheetId="16" hidden="1">{#N/A,#N/A,FALSE,"단가표지"}</definedName>
    <definedName name="ㅓ7" localSheetId="1" hidden="1">{#N/A,#N/A,FALSE,"단가표지"}</definedName>
    <definedName name="ㅓ7" localSheetId="10" hidden="1">{#N/A,#N/A,FALSE,"단가표지"}</definedName>
    <definedName name="ㅓ7" localSheetId="25" hidden="1">{#N/A,#N/A,FALSE,"단가표지"}</definedName>
    <definedName name="ㅓ7" hidden="1">{#N/A,#N/A,FALSE,"단가표지"}</definedName>
    <definedName name="ㅓㄴㄱ" localSheetId="23" hidden="1">#REF!</definedName>
    <definedName name="ㅓㄴㄱ" localSheetId="1" hidden="1">#REF!</definedName>
    <definedName name="ㅓㄴㄱ" hidden="1">#REF!</definedName>
    <definedName name="ㅓㄹㄹ" localSheetId="16" hidden="1">{#N/A,#N/A,FALSE,"현장 NCR 분석";#N/A,#N/A,FALSE,"현장품질감사";#N/A,#N/A,FALSE,"현장품질감사"}</definedName>
    <definedName name="ㅓㄹㄹ" localSheetId="1" hidden="1">{#N/A,#N/A,FALSE,"현장 NCR 분석";#N/A,#N/A,FALSE,"현장품질감사";#N/A,#N/A,FALSE,"현장품질감사"}</definedName>
    <definedName name="ㅓㄹㄹ" localSheetId="10" hidden="1">{#N/A,#N/A,FALSE,"현장 NCR 분석";#N/A,#N/A,FALSE,"현장품질감사";#N/A,#N/A,FALSE,"현장품질감사"}</definedName>
    <definedName name="ㅓㄹㄹ" localSheetId="25" hidden="1">{#N/A,#N/A,FALSE,"현장 NCR 분석";#N/A,#N/A,FALSE,"현장품질감사";#N/A,#N/A,FALSE,"현장품질감사"}</definedName>
    <definedName name="ㅓㄹㄹ" hidden="1">{#N/A,#N/A,FALSE,"현장 NCR 분석";#N/A,#N/A,FALSE,"현장품질감사";#N/A,#N/A,FALSE,"현장품질감사"}</definedName>
    <definedName name="ㅓㅇ">#N/A</definedName>
    <definedName name="ㅓㅏㄹ" localSheetId="23">#REF!</definedName>
    <definedName name="ㅓㅏㄹ">#REF!</definedName>
    <definedName name="ㅓㅏㅏㅣ" localSheetId="16">BLCH</definedName>
    <definedName name="ㅓㅏㅏㅣ" localSheetId="23">BLCH</definedName>
    <definedName name="ㅓㅏㅏㅣ" localSheetId="5">BLCH</definedName>
    <definedName name="ㅓㅏㅏㅣ" localSheetId="8">BLCH</definedName>
    <definedName name="ㅓㅏㅏㅣ" localSheetId="1">BLCH</definedName>
    <definedName name="ㅓㅏㅏㅣ" localSheetId="10">BLCH</definedName>
    <definedName name="ㅓㅏㅏㅣ" localSheetId="25">BLCH</definedName>
    <definedName name="ㅓㅏㅏㅣ" localSheetId="9">BLCH</definedName>
    <definedName name="ㅓㅏㅏㅣ">BLCH</definedName>
    <definedName name="ㅓㅓㅓ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ㅕ">#N/A</definedName>
    <definedName name="ㅓㅕㅛ려ㅓ">#N/A</definedName>
    <definedName name="ㅓㅗㅗㅎㅎㄹㅇㅎㅀㅀㄹ" localSheetId="23">#REF!</definedName>
    <definedName name="ㅓㅗㅗㅎㅎㄹㅇㅎㅀㅀㄹ">#REF!</definedName>
    <definedName name="ㅔ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1" localSheetId="23">#REF!</definedName>
    <definedName name="ㅔ1">#REF!</definedName>
    <definedName name="ㅔ5" localSheetId="19">#REF!</definedName>
    <definedName name="ㅔ5" localSheetId="20">#REF!</definedName>
    <definedName name="ㅔ5" localSheetId="23">#REF!</definedName>
    <definedName name="ㅔ5" localSheetId="1">#REF!</definedName>
    <definedName name="ㅔ5" localSheetId="6">#REF!</definedName>
    <definedName name="ㅔ5">#REF!</definedName>
    <definedName name="ㅔ갸ㅜㅅ" localSheetId="19">#REF!</definedName>
    <definedName name="ㅔ갸ㅜㅅ" localSheetId="20">#REF!</definedName>
    <definedName name="ㅔ갸ㅜㅅ" localSheetId="23">#REF!</definedName>
    <definedName name="ㅔ갸ㅜㅅ" localSheetId="1">#REF!</definedName>
    <definedName name="ㅔ갸ㅜㅅ" localSheetId="6">#REF!</definedName>
    <definedName name="ㅔ갸ㅜㅅ">#REF!</definedName>
    <definedName name="ㅔㅔ" localSheetId="16" hidden="1">#REF!</definedName>
    <definedName name="ㅔㅔ" localSheetId="23" hidden="1">#REF!</definedName>
    <definedName name="ㅔㅔ" localSheetId="25" hidden="1">#REF!</definedName>
    <definedName name="ㅔㅔ" hidden="1">#REF!</definedName>
    <definedName name="ㅔㅔㅔ" localSheetId="16">#REF!</definedName>
    <definedName name="ㅔㅔㅔ" localSheetId="19">#REF!</definedName>
    <definedName name="ㅔㅔㅔ" localSheetId="20">#REF!</definedName>
    <definedName name="ㅔㅔㅔ" localSheetId="23">#REF!</definedName>
    <definedName name="ㅔㅔ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ㅔㅔ" localSheetId="10">#REF!</definedName>
    <definedName name="ㅔㅔㅔ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ㅔㅔ">#REF!</definedName>
    <definedName name="ㅕ" localSheetId="16" hidden="1">{#N/A,#N/A,FALSE,"골재소요량";#N/A,#N/A,FALSE,"골재소요량"}</definedName>
    <definedName name="ㅕ" localSheetId="1" hidden="1">{#N/A,#N/A,FALSE,"골재소요량";#N/A,#N/A,FALSE,"골재소요량"}</definedName>
    <definedName name="ㅕ" localSheetId="10" hidden="1">{#N/A,#N/A,FALSE,"골재소요량";#N/A,#N/A,FALSE,"골재소요량"}</definedName>
    <definedName name="ㅕ" localSheetId="25" hidden="1">{#N/A,#N/A,FALSE,"골재소요량";#N/A,#N/A,FALSE,"골재소요량"}</definedName>
    <definedName name="ㅕ" hidden="1">{#N/A,#N/A,FALSE,"골재소요량";#N/A,#N/A,FALSE,"골재소요량"}</definedName>
    <definedName name="ㅕ422" localSheetId="23">#REF!</definedName>
    <definedName name="ㅕ422">#REF!</definedName>
    <definedName name="ㅕ50" localSheetId="16">#REF!</definedName>
    <definedName name="ㅕ50" localSheetId="23">#REF!</definedName>
    <definedName name="ㅕ50" localSheetId="25">#REF!</definedName>
    <definedName name="ㅕ50">#REF!</definedName>
    <definedName name="ㅕ쇼ㅑㅕ" localSheetId="16">BlankMacro1</definedName>
    <definedName name="ㅕ쇼ㅑㅕ" localSheetId="19">BlankMacro1</definedName>
    <definedName name="ㅕ쇼ㅑㅕ" localSheetId="20">BlankMacro1</definedName>
    <definedName name="ㅕ쇼ㅑㅕ" localSheetId="23">BlankMacro1</definedName>
    <definedName name="ㅕ쇼ㅑㅕ" localSheetId="5">BlankMacro1</definedName>
    <definedName name="ㅕ쇼ㅑㅕ" localSheetId="8">BlankMacro1</definedName>
    <definedName name="ㅕ쇼ㅑㅕ" localSheetId="1">BlankMacro1</definedName>
    <definedName name="ㅕ쇼ㅑㅕ" localSheetId="10">BlankMacro1</definedName>
    <definedName name="ㅕ쇼ㅑㅕ" localSheetId="6">BlankMacro1</definedName>
    <definedName name="ㅕ쇼ㅑㅕ" localSheetId="25">BlankMacro1</definedName>
    <definedName name="ㅕ쇼ㅑㅕ" localSheetId="9">BlankMacro1</definedName>
    <definedName name="ㅕ쇼ㅑㅕ">BlankMacro1</definedName>
    <definedName name="ㅗ" localSheetId="16">#REF!</definedName>
    <definedName name="ㅗ" localSheetId="23">#REF!</definedName>
    <definedName name="ㅗ" localSheetId="25">#REF!</definedName>
    <definedName name="ㅗ">#REF!</definedName>
    <definedName name="ㅗ1" localSheetId="23">#REF!</definedName>
    <definedName name="ㅗ1">#REF!</definedName>
    <definedName name="ㅗ2" localSheetId="23">#REF!</definedName>
    <definedName name="ㅗ2">#REF!</definedName>
    <definedName name="ㅗ3" localSheetId="23">#REF!</definedName>
    <definedName name="ㅗ3">#REF!</definedName>
    <definedName name="ㅗ4" localSheetId="23">#REF!</definedName>
    <definedName name="ㅗ4">#REF!</definedName>
    <definedName name="ㅗ5" localSheetId="23">#REF!</definedName>
    <definedName name="ㅗ5">#REF!</definedName>
    <definedName name="ㅗ50" localSheetId="16">#REF!</definedName>
    <definedName name="ㅗ50" localSheetId="23">#REF!</definedName>
    <definedName name="ㅗ50" localSheetId="10">#REF!</definedName>
    <definedName name="ㅗ50" localSheetId="25">#REF!</definedName>
    <definedName name="ㅗ50">#REF!</definedName>
    <definedName name="ㅗㅇㄹㅇㅎㅇ" localSheetId="16">#REF!</definedName>
    <definedName name="ㅗㅇㄹㅇㅎㅇ" localSheetId="23">#REF!</definedName>
    <definedName name="ㅗㅇㄹㅇㅎㅇ" localSheetId="25">#REF!</definedName>
    <definedName name="ㅗㅇㄹㅇㅎㅇ">#REF!</definedName>
    <definedName name="ㅗㅑㅐㅗ" localSheetId="23">#REF!</definedName>
    <definedName name="ㅗㅑㅐㅗ">#REF!</definedName>
    <definedName name="ㅗㅓ" localSheetId="16" hidden="1">{#N/A,#N/A,FALSE,"부대2"}</definedName>
    <definedName name="ㅗㅓ" localSheetId="1" hidden="1">{#N/A,#N/A,FALSE,"부대2"}</definedName>
    <definedName name="ㅗㅓ" localSheetId="10" hidden="1">{#N/A,#N/A,FALSE,"부대2"}</definedName>
    <definedName name="ㅗㅓ" localSheetId="25" hidden="1">{#N/A,#N/A,FALSE,"부대2"}</definedName>
    <definedName name="ㅗㅓ" hidden="1">{#N/A,#N/A,FALSE,"부대2"}</definedName>
    <definedName name="ㅗㅓ호ㅓ" localSheetId="16">BlankMacro1</definedName>
    <definedName name="ㅗㅓ호ㅓ" localSheetId="19">BlankMacro1</definedName>
    <definedName name="ㅗㅓ호ㅓ" localSheetId="20">BlankMacro1</definedName>
    <definedName name="ㅗㅓ호ㅓ" localSheetId="23">BlankMacro1</definedName>
    <definedName name="ㅗㅓ호ㅓ" localSheetId="5">BlankMacro1</definedName>
    <definedName name="ㅗㅓ호ㅓ" localSheetId="8">BlankMacro1</definedName>
    <definedName name="ㅗㅓ호ㅓ" localSheetId="1">BlankMacro1</definedName>
    <definedName name="ㅗㅓ호ㅓ" localSheetId="10">BlankMacro1</definedName>
    <definedName name="ㅗㅓ호ㅓ" localSheetId="6">BlankMacro1</definedName>
    <definedName name="ㅗㅓ호ㅓ" localSheetId="25">BlankMacro1</definedName>
    <definedName name="ㅗㅓ호ㅓ" localSheetId="9">BlankMacro1</definedName>
    <definedName name="ㅗㅓ호ㅓ">BlankMacro1</definedName>
    <definedName name="ㅗㅓㅏ">#N/A</definedName>
    <definedName name="ㅗㅕ" localSheetId="16" hidden="1">{#N/A,#N/A,FALSE,"배수2"}</definedName>
    <definedName name="ㅗㅕ" localSheetId="1" hidden="1">{#N/A,#N/A,FALSE,"배수2"}</definedName>
    <definedName name="ㅗㅕ" localSheetId="10" hidden="1">{#N/A,#N/A,FALSE,"배수2"}</definedName>
    <definedName name="ㅗㅕ" localSheetId="25" hidden="1">{#N/A,#N/A,FALSE,"배수2"}</definedName>
    <definedName name="ㅗㅕ" hidden="1">{#N/A,#N/A,FALSE,"배수2"}</definedName>
    <definedName name="ㅗㅗㅗ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 localSheetId="23">#REF!</definedName>
    <definedName name="ㅗㅗㅗㅗㅗㅗ">#REF!</definedName>
    <definedName name="ㅘㅗ허ㅎ" localSheetId="16" hidden="1">#REF!</definedName>
    <definedName name="ㅘㅗ허ㅎ" localSheetId="23" hidden="1">#REF!</definedName>
    <definedName name="ㅘㅗ허ㅎ" localSheetId="25" hidden="1">#REF!</definedName>
    <definedName name="ㅘㅗ허ㅎ" hidden="1">#REF!</definedName>
    <definedName name="ㅛ" localSheetId="16" hidden="1">{#N/A,#N/A,FALSE,"2~8번"}</definedName>
    <definedName name="ㅛ" localSheetId="1" hidden="1">{#N/A,#N/A,FALSE,"2~8번"}</definedName>
    <definedName name="ㅛ" localSheetId="10" hidden="1">{#N/A,#N/A,FALSE,"2~8번"}</definedName>
    <definedName name="ㅛ" localSheetId="25" hidden="1">{#N/A,#N/A,FALSE,"2~8번"}</definedName>
    <definedName name="ㅛ" hidden="1">{#N/A,#N/A,FALSE,"2~8번"}</definedName>
    <definedName name="ㅛ65ㅕ56" localSheetId="16" hidden="1">{#N/A,#N/A,FALSE,"현장 NCR 분석";#N/A,#N/A,FALSE,"현장품질감사";#N/A,#N/A,FALSE,"현장품질감사"}</definedName>
    <definedName name="ㅛ65ㅕ56" localSheetId="1" hidden="1">{#N/A,#N/A,FALSE,"현장 NCR 분석";#N/A,#N/A,FALSE,"현장품질감사";#N/A,#N/A,FALSE,"현장품질감사"}</definedName>
    <definedName name="ㅛ65ㅕ56" localSheetId="10" hidden="1">{#N/A,#N/A,FALSE,"현장 NCR 분석";#N/A,#N/A,FALSE,"현장품질감사";#N/A,#N/A,FALSE,"현장품질감사"}</definedName>
    <definedName name="ㅛ65ㅕ56" localSheetId="25" hidden="1">{#N/A,#N/A,FALSE,"현장 NCR 분석";#N/A,#N/A,FALSE,"현장품질감사";#N/A,#N/A,FALSE,"현장품질감사"}</definedName>
    <definedName name="ㅛ65ㅕ56" hidden="1">{#N/A,#N/A,FALSE,"현장 NCR 분석";#N/A,#N/A,FALSE,"현장품질감사";#N/A,#N/A,FALSE,"현장품질감사"}</definedName>
    <definedName name="ㅛㄳ" localSheetId="16" hidden="1">{#N/A,#N/A,FALSE,"현장 NCR 분석";#N/A,#N/A,FALSE,"현장품질감사";#N/A,#N/A,FALSE,"현장품질감사"}</definedName>
    <definedName name="ㅛㄳ" localSheetId="1" hidden="1">{#N/A,#N/A,FALSE,"현장 NCR 분석";#N/A,#N/A,FALSE,"현장품질감사";#N/A,#N/A,FALSE,"현장품질감사"}</definedName>
    <definedName name="ㅛㄳ" localSheetId="10" hidden="1">{#N/A,#N/A,FALSE,"현장 NCR 분석";#N/A,#N/A,FALSE,"현장품질감사";#N/A,#N/A,FALSE,"현장품질감사"}</definedName>
    <definedName name="ㅛㄳ" localSheetId="25" hidden="1">{#N/A,#N/A,FALSE,"현장 NCR 분석";#N/A,#N/A,FALSE,"현장품질감사";#N/A,#N/A,FALSE,"현장품질감사"}</definedName>
    <definedName name="ㅛㄳ" hidden="1">{#N/A,#N/A,FALSE,"현장 NCR 분석";#N/A,#N/A,FALSE,"현장품질감사";#N/A,#N/A,FALSE,"현장품질감사"}</definedName>
    <definedName name="ㅛㅅ" localSheetId="16" hidden="1">{#N/A,#N/A,FALSE,"속도"}</definedName>
    <definedName name="ㅛㅅ" localSheetId="1" hidden="1">{#N/A,#N/A,FALSE,"속도"}</definedName>
    <definedName name="ㅛㅅ" localSheetId="10" hidden="1">{#N/A,#N/A,FALSE,"속도"}</definedName>
    <definedName name="ㅛㅅ" localSheetId="25" hidden="1">{#N/A,#N/A,FALSE,"속도"}</definedName>
    <definedName name="ㅛㅅ" hidden="1">{#N/A,#N/A,FALSE,"속도"}</definedName>
    <definedName name="ㅛㅑㅐ" localSheetId="16" hidden="1">{#N/A,#N/A,FALSE,"구조1"}</definedName>
    <definedName name="ㅛㅑㅐ" localSheetId="1" hidden="1">{#N/A,#N/A,FALSE,"구조1"}</definedName>
    <definedName name="ㅛㅑㅐ" localSheetId="10" hidden="1">{#N/A,#N/A,FALSE,"구조1"}</definedName>
    <definedName name="ㅛㅑㅐ" localSheetId="25" hidden="1">{#N/A,#N/A,FALSE,"구조1"}</definedName>
    <definedName name="ㅛㅑㅐ" hidden="1">{#N/A,#N/A,FALSE,"구조1"}</definedName>
    <definedName name="ㅛㅕㅑ" localSheetId="23" hidden="1">#REF!</definedName>
    <definedName name="ㅛㅕㅑ" hidden="1">#REF!</definedName>
    <definedName name="ㅛㅛㅛ" localSheetId="23" hidden="1">#REF!</definedName>
    <definedName name="ㅛㅛㅛ" hidden="1">#REF!</definedName>
    <definedName name="ㅛㅛㅛㅛ" localSheetId="23" hidden="1">#REF!</definedName>
    <definedName name="ㅛㅛㅛㅛ" hidden="1">#REF!</definedName>
    <definedName name="ㅜ" localSheetId="16">#REF!</definedName>
    <definedName name="ㅜ" localSheetId="23">#REF!</definedName>
    <definedName name="ㅜ" localSheetId="25">#REF!</definedName>
    <definedName name="ㅜ">#REF!</definedName>
    <definedName name="ㅜㅎㄹ" localSheetId="16" hidden="1">{#N/A,#N/A,FALSE,"부대2"}</definedName>
    <definedName name="ㅜㅎㄹ" localSheetId="1" hidden="1">{#N/A,#N/A,FALSE,"부대2"}</definedName>
    <definedName name="ㅜㅎㄹ" localSheetId="10" hidden="1">{#N/A,#N/A,FALSE,"부대2"}</definedName>
    <definedName name="ㅜㅎㄹ" localSheetId="25" hidden="1">{#N/A,#N/A,FALSE,"부대2"}</definedName>
    <definedName name="ㅜㅎㄹ" hidden="1">{#N/A,#N/A,FALSE,"부대2"}</definedName>
    <definedName name="ㅜㅠ" localSheetId="16" hidden="1">{#N/A,#N/A,FALSE,"토공2"}</definedName>
    <definedName name="ㅜㅠ" localSheetId="1" hidden="1">{#N/A,#N/A,FALSE,"토공2"}</definedName>
    <definedName name="ㅜㅠ" localSheetId="10" hidden="1">{#N/A,#N/A,FALSE,"토공2"}</definedName>
    <definedName name="ㅜㅠ" localSheetId="25" hidden="1">{#N/A,#N/A,FALSE,"토공2"}</definedName>
    <definedName name="ㅜㅠ" hidden="1">{#N/A,#N/A,FALSE,"토공2"}</definedName>
    <definedName name="ㅜㅠㅍ" localSheetId="16" hidden="1">{#N/A,#N/A,FALSE,"전력간선"}</definedName>
    <definedName name="ㅜㅠㅍ" localSheetId="1" hidden="1">{#N/A,#N/A,FALSE,"전력간선"}</definedName>
    <definedName name="ㅜㅠㅍ" localSheetId="10" hidden="1">{#N/A,#N/A,FALSE,"전력간선"}</definedName>
    <definedName name="ㅜㅠㅍ" localSheetId="25" hidden="1">{#N/A,#N/A,FALSE,"전력간선"}</definedName>
    <definedName name="ㅜㅠㅍ" hidden="1">{#N/A,#N/A,FALSE,"전력간선"}</definedName>
    <definedName name="ㅜㅠ푸" localSheetId="16" hidden="1">{#N/A,#N/A,FALSE,"부대2"}</definedName>
    <definedName name="ㅜㅠ푸" localSheetId="1" hidden="1">{#N/A,#N/A,FALSE,"부대2"}</definedName>
    <definedName name="ㅜㅠ푸" localSheetId="10" hidden="1">{#N/A,#N/A,FALSE,"부대2"}</definedName>
    <definedName name="ㅜㅠ푸" localSheetId="25" hidden="1">{#N/A,#N/A,FALSE,"부대2"}</definedName>
    <definedName name="ㅜㅠ푸" hidden="1">{#N/A,#N/A,FALSE,"부대2"}</definedName>
    <definedName name="ㅠ" localSheetId="16" hidden="1">{#N/A,#N/A,FALSE,"혼합골재"}</definedName>
    <definedName name="ㅠ" localSheetId="1" hidden="1">{#N/A,#N/A,FALSE,"혼합골재"}</definedName>
    <definedName name="ㅠ" localSheetId="10" hidden="1">{#N/A,#N/A,FALSE,"혼합골재"}</definedName>
    <definedName name="ㅠ" localSheetId="25" hidden="1">{#N/A,#N/A,FALSE,"혼합골재"}</definedName>
    <definedName name="ㅠ" hidden="1">{#N/A,#N/A,FALSE,"혼합골재"}</definedName>
    <definedName name="ㅠ1" localSheetId="23">#REF!</definedName>
    <definedName name="ㅠ1">#REF!</definedName>
    <definedName name="ㅠ10" localSheetId="23">#REF!</definedName>
    <definedName name="ㅠ10">#REF!</definedName>
    <definedName name="ㅠ11" localSheetId="23">#REF!</definedName>
    <definedName name="ㅠ11">#REF!</definedName>
    <definedName name="ㅠ121">#N/A</definedName>
    <definedName name="ㅠ2" localSheetId="23">#REF!</definedName>
    <definedName name="ㅠ2">#REF!</definedName>
    <definedName name="ㅠ3" localSheetId="23">#REF!</definedName>
    <definedName name="ㅠ3">#REF!</definedName>
    <definedName name="ㅠ4" localSheetId="23">#REF!</definedName>
    <definedName name="ㅠ4">#REF!</definedName>
    <definedName name="ㅠ5" localSheetId="23">#REF!</definedName>
    <definedName name="ㅠ5">#REF!</definedName>
    <definedName name="ㅠ6" localSheetId="23">#REF!</definedName>
    <definedName name="ㅠ6">#REF!</definedName>
    <definedName name="ㅠ7" localSheetId="23">#REF!</definedName>
    <definedName name="ㅠ7">#REF!</definedName>
    <definedName name="ㅠ8" localSheetId="23">#REF!</definedName>
    <definedName name="ㅠ8">#REF!</definedName>
    <definedName name="ㅠ9" localSheetId="23">#REF!</definedName>
    <definedName name="ㅠ9">#REF!</definedName>
    <definedName name="ㅠ뮤ㅐ" localSheetId="23" hidden="1">#REF!</definedName>
    <definedName name="ㅠ뮤ㅐ" hidden="1">#REF!</definedName>
    <definedName name="ㅠㅍ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풒" localSheetId="16" hidden="1">{#N/A,#N/A,FALSE,"속도"}</definedName>
    <definedName name="ㅠ풒" localSheetId="1" hidden="1">{#N/A,#N/A,FALSE,"속도"}</definedName>
    <definedName name="ㅠ풒" localSheetId="10" hidden="1">{#N/A,#N/A,FALSE,"속도"}</definedName>
    <definedName name="ㅠ풒" localSheetId="25" hidden="1">{#N/A,#N/A,FALSE,"속도"}</definedName>
    <definedName name="ㅠ풒" hidden="1">{#N/A,#N/A,FALSE,"속도"}</definedName>
    <definedName name="ㅠㅜㄹㄹㅇㅎㅇ" localSheetId="16" hidden="1">{#N/A,#N/A,FALSE,"현장 NCR 분석";#N/A,#N/A,FALSE,"현장품질감사";#N/A,#N/A,FALSE,"현장품질감사"}</definedName>
    <definedName name="ㅠㅜㄹㄹㅇㅎㅇ" localSheetId="1" hidden="1">{#N/A,#N/A,FALSE,"현장 NCR 분석";#N/A,#N/A,FALSE,"현장품질감사";#N/A,#N/A,FALSE,"현장품질감사"}</definedName>
    <definedName name="ㅠㅜㄹㄹㅇㅎㅇ" localSheetId="10" hidden="1">{#N/A,#N/A,FALSE,"현장 NCR 분석";#N/A,#N/A,FALSE,"현장품질감사";#N/A,#N/A,FALSE,"현장품질감사"}</definedName>
    <definedName name="ㅠㅜㄹㄹㅇㅎㅇ" localSheetId="25" hidden="1">{#N/A,#N/A,FALSE,"현장 NCR 분석";#N/A,#N/A,FALSE,"현장품질감사";#N/A,#N/A,FALSE,"현장품질감사"}</definedName>
    <definedName name="ㅠㅜㄹㄹㅇㅎㅇ" hidden="1">{#N/A,#N/A,FALSE,"현장 NCR 분석";#N/A,#N/A,FALSE,"현장품질감사";#N/A,#N/A,FALSE,"현장품질감사"}</definedName>
    <definedName name="ㅠㅜㅍ" localSheetId="16" hidden="1">{#N/A,#N/A,FALSE,"부대2"}</definedName>
    <definedName name="ㅠㅜㅍ" localSheetId="1" hidden="1">{#N/A,#N/A,FALSE,"부대2"}</definedName>
    <definedName name="ㅠㅜㅍ" localSheetId="10" hidden="1">{#N/A,#N/A,FALSE,"부대2"}</definedName>
    <definedName name="ㅠㅜㅍ" localSheetId="25" hidden="1">{#N/A,#N/A,FALSE,"부대2"}</definedName>
    <definedName name="ㅠㅜㅍ" hidden="1">{#N/A,#N/A,FALSE,"부대2"}</definedName>
    <definedName name="ㅡ" localSheetId="23">#REF!</definedName>
    <definedName name="ㅡ">#REF!</definedName>
    <definedName name="ㅡ37" localSheetId="23">#REF!</definedName>
    <definedName name="ㅡ37">#REF!</definedName>
    <definedName name="ㅡㅓㅗ흐ㅓ">#N/A</definedName>
    <definedName name="ㅡㅓㅛ" localSheetId="16" hidden="1">{#N/A,#N/A,FALSE,"현장 NCR 분석";#N/A,#N/A,FALSE,"현장품질감사";#N/A,#N/A,FALSE,"현장품질감사"}</definedName>
    <definedName name="ㅡㅓㅛ" localSheetId="1" hidden="1">{#N/A,#N/A,FALSE,"현장 NCR 분석";#N/A,#N/A,FALSE,"현장품질감사";#N/A,#N/A,FALSE,"현장품질감사"}</definedName>
    <definedName name="ㅡㅓㅛ" localSheetId="10" hidden="1">{#N/A,#N/A,FALSE,"현장 NCR 분석";#N/A,#N/A,FALSE,"현장품질감사";#N/A,#N/A,FALSE,"현장품질감사"}</definedName>
    <definedName name="ㅡㅓㅛ" localSheetId="25" hidden="1">{#N/A,#N/A,FALSE,"현장 NCR 분석";#N/A,#N/A,FALSE,"현장품질감사";#N/A,#N/A,FALSE,"현장품질감사"}</definedName>
    <definedName name="ㅡㅓㅛ" hidden="1">{#N/A,#N/A,FALSE,"현장 NCR 분석";#N/A,#N/A,FALSE,"현장품질감사";#N/A,#N/A,FALSE,"현장품질감사"}</definedName>
    <definedName name="ㅡㅜㅠ훨허ㅗㅗ" localSheetId="16" hidden="1">{#N/A,#N/A,FALSE,"현장 NCR 분석";#N/A,#N/A,FALSE,"현장품질감사";#N/A,#N/A,FALSE,"현장품질감사"}</definedName>
    <definedName name="ㅡㅜㅠ훨허ㅗㅗ" localSheetId="1" hidden="1">{#N/A,#N/A,FALSE,"현장 NCR 분석";#N/A,#N/A,FALSE,"현장품질감사";#N/A,#N/A,FALSE,"현장품질감사"}</definedName>
    <definedName name="ㅡㅜㅠ훨허ㅗㅗ" localSheetId="10" hidden="1">{#N/A,#N/A,FALSE,"현장 NCR 분석";#N/A,#N/A,FALSE,"현장품질감사";#N/A,#N/A,FALSE,"현장품질감사"}</definedName>
    <definedName name="ㅡㅜㅠ훨허ㅗㅗ" localSheetId="25" hidden="1">{#N/A,#N/A,FALSE,"현장 NCR 분석";#N/A,#N/A,FALSE,"현장품질감사";#N/A,#N/A,FALSE,"현장품질감사"}</definedName>
    <definedName name="ㅡㅜㅠ훨허ㅗㅗ" hidden="1">{#N/A,#N/A,FALSE,"현장 NCR 분석";#N/A,#N/A,FALSE,"현장품질감사";#N/A,#N/A,FALSE,"현장품질감사"}</definedName>
    <definedName name="ㅡㅜㅡㅜ" localSheetId="16" hidden="1">{#N/A,#N/A,FALSE,"배수2"}</definedName>
    <definedName name="ㅡㅜㅡㅜ" localSheetId="1" hidden="1">{#N/A,#N/A,FALSE,"배수2"}</definedName>
    <definedName name="ㅡㅜㅡㅜ" localSheetId="10" hidden="1">{#N/A,#N/A,FALSE,"배수2"}</definedName>
    <definedName name="ㅡㅜㅡㅜ" localSheetId="25" hidden="1">{#N/A,#N/A,FALSE,"배수2"}</definedName>
    <definedName name="ㅡㅜㅡㅜ" hidden="1">{#N/A,#N/A,FALSE,"배수2"}</definedName>
    <definedName name="ㅡㅠㅗㅠㅣㅏ">#N/A</definedName>
    <definedName name="ㅡㅡㅡ" localSheetId="16">'&lt;단산29-35&gt;'!ㅡㅡㅡ</definedName>
    <definedName name="ㅡㅡㅡ" localSheetId="1">갑지!ㅡㅡㅡ</definedName>
    <definedName name="ㅡㅡㅡ" localSheetId="10">'과업대상지역 현황'!ㅡㅡㅡ</definedName>
    <definedName name="ㅡㅡㅡ" localSheetId="6">내역집계표!ㅡㅡㅡ</definedName>
    <definedName name="ㅡㅡㅡ" localSheetId="25">손해배상보험!ㅡㅡㅡ</definedName>
    <definedName name="ㅡㅡㅡ">[0]!ㅡㅡㅡ</definedName>
    <definedName name="ㅡㅡㅡㅡ" localSheetId="16" hidden="1">{"'7'!$B$15:$D$32"}</definedName>
    <definedName name="ㅡㅡㅡㅡ" localSheetId="1" hidden="1">{"'7'!$B$15:$D$32"}</definedName>
    <definedName name="ㅡㅡㅡㅡ" localSheetId="10" hidden="1">{"'7'!$B$15:$D$32"}</definedName>
    <definedName name="ㅡㅡㅡㅡ" localSheetId="6" hidden="1">{"'7'!$B$15:$D$32"}</definedName>
    <definedName name="ㅡㅡㅡㅡ" localSheetId="25" hidden="1">{"'7'!$B$15:$D$32"}</definedName>
    <definedName name="ㅡㅡㅡㅡ" hidden="1">{"'7'!$B$15:$D$32"}</definedName>
    <definedName name="ㅣ" localSheetId="23">#REF!</definedName>
    <definedName name="ㅣ">#REF!</definedName>
    <definedName name="ㅣ275" localSheetId="23">#REF!</definedName>
    <definedName name="ㅣ275">#REF!</definedName>
    <definedName name="ㅣ81" localSheetId="23">#REF!</definedName>
    <definedName name="ㅣ81">#REF!</definedName>
    <definedName name="ㅣㅏ">#N/A</definedName>
    <definedName name="ㅣㅏㅗ">#N/A</definedName>
    <definedName name="ㅣㅑㅑ" localSheetId="16" hidden="1">{#N/A,#N/A,FALSE,"단가표지"}</definedName>
    <definedName name="ㅣㅑㅑ" localSheetId="1" hidden="1">{#N/A,#N/A,FALSE,"단가표지"}</definedName>
    <definedName name="ㅣㅑㅑ" localSheetId="10" hidden="1">{#N/A,#N/A,FALSE,"단가표지"}</definedName>
    <definedName name="ㅣㅑㅑ" localSheetId="6" hidden="1">{#N/A,#N/A,FALSE,"단가표지"}</definedName>
    <definedName name="ㅣㅑㅑ" localSheetId="25" hidden="1">{#N/A,#N/A,FALSE,"단가표지"}</definedName>
    <definedName name="ㅣㅑㅑ" hidden="1">{#N/A,#N/A,FALSE,"단가표지"}</definedName>
    <definedName name="ㅣㅓㅏ" localSheetId="16" hidden="1">{#N/A,#N/A,FALSE,"전력간선"}</definedName>
    <definedName name="ㅣㅓㅏ" localSheetId="1" hidden="1">{#N/A,#N/A,FALSE,"전력간선"}</definedName>
    <definedName name="ㅣㅓㅏ" localSheetId="10" hidden="1">{#N/A,#N/A,FALSE,"전력간선"}</definedName>
    <definedName name="ㅣㅓㅏ" localSheetId="25" hidden="1">{#N/A,#N/A,FALSE,"전력간선"}</definedName>
    <definedName name="ㅣㅓㅏ" hidden="1">{#N/A,#N/A,FALSE,"전력간선"}</definedName>
    <definedName name="ㅣㅣ" localSheetId="16" hidden="1">{#N/A,#N/A,FALSE,"골재소요량";#N/A,#N/A,FALSE,"골재소요량"}</definedName>
    <definedName name="ㅣㅣ" localSheetId="1" hidden="1">{#N/A,#N/A,FALSE,"골재소요량";#N/A,#N/A,FALSE,"골재소요량"}</definedName>
    <definedName name="ㅣㅣ" localSheetId="10" hidden="1">{#N/A,#N/A,FALSE,"골재소요량";#N/A,#N/A,FALSE,"골재소요량"}</definedName>
    <definedName name="ㅣㅣ" localSheetId="6" hidden="1">{#N/A,#N/A,FALSE,"골재소요량";#N/A,#N/A,FALSE,"골재소요량"}</definedName>
    <definedName name="ㅣㅣ" localSheetId="25" hidden="1">{#N/A,#N/A,FALSE,"골재소요량";#N/A,#N/A,FALSE,"골재소요량"}</definedName>
    <definedName name="ㅣㅣ" hidden="1">{#N/A,#N/A,FALSE,"골재소요량";#N/A,#N/A,FALSE,"골재소요량"}</definedName>
    <definedName name="ㅣㅣㅣ" localSheetId="23" hidden="1">#REF!</definedName>
    <definedName name="ㅣㅣㅣ" hidden="1">#REF!</definedName>
    <definedName name="ㅣㅣㅣㅣ" localSheetId="23" hidden="1">#REF!</definedName>
    <definedName name="ㅣㅣㅣㅣ" hidden="1">#REF!</definedName>
    <definedName name="ㅣㅣㅣㅣㅣ" localSheetId="23" hidden="1">#REF!</definedName>
    <definedName name="ㅣㅣㅣㅣㅣ" hidden="1">#REF!</definedName>
    <definedName name="ㅣㅣㅣㅣㅣㅣ" localSheetId="23">#REF!</definedName>
    <definedName name="ㅣ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61" l="1"/>
  <c r="E12" i="86" l="1"/>
  <c r="E9" i="86" s="1"/>
  <c r="K46" i="11"/>
  <c r="K17" i="11"/>
  <c r="I17" i="11"/>
  <c r="H32" i="31"/>
  <c r="D261" i="13" s="1"/>
  <c r="F32" i="31"/>
  <c r="D259" i="13" s="1"/>
  <c r="E32" i="31"/>
  <c r="D258" i="13" s="1"/>
  <c r="O32" i="31" l="1"/>
  <c r="P32" i="31"/>
  <c r="R32" i="31"/>
  <c r="I43" i="71"/>
  <c r="J43" i="71"/>
  <c r="F36" i="71" l="1"/>
  <c r="D39" i="11" s="1"/>
  <c r="G4" i="71"/>
  <c r="K40" i="11"/>
  <c r="I40" i="11"/>
  <c r="K38" i="11"/>
  <c r="I38" i="11"/>
  <c r="K32" i="11"/>
  <c r="I32" i="11"/>
  <c r="K29" i="11"/>
  <c r="I29" i="11"/>
  <c r="K14" i="11"/>
  <c r="I14" i="11"/>
  <c r="K10" i="11"/>
  <c r="I10" i="11"/>
  <c r="K6" i="11"/>
  <c r="I6" i="11"/>
  <c r="L39" i="11"/>
  <c r="L12" i="11"/>
  <c r="L7" i="11"/>
  <c r="C7" i="11"/>
  <c r="C8" i="11"/>
  <c r="C11" i="11"/>
  <c r="C12" i="11"/>
  <c r="C13" i="11"/>
  <c r="C15" i="11"/>
  <c r="C16" i="11"/>
  <c r="C18" i="11"/>
  <c r="C19" i="11"/>
  <c r="C20" i="11"/>
  <c r="C21" i="11"/>
  <c r="C22" i="11"/>
  <c r="C23" i="11"/>
  <c r="C24" i="11"/>
  <c r="C25" i="11"/>
  <c r="C26" i="11"/>
  <c r="C27" i="11"/>
  <c r="C30" i="11"/>
  <c r="C31" i="11"/>
  <c r="C33" i="11"/>
  <c r="C34" i="11"/>
  <c r="C35" i="11"/>
  <c r="C36" i="11"/>
  <c r="C37" i="11"/>
  <c r="C39" i="11"/>
  <c r="C41" i="11"/>
  <c r="C42" i="11"/>
  <c r="C45" i="11"/>
  <c r="C46" i="11"/>
  <c r="C47" i="11"/>
  <c r="C48" i="11"/>
  <c r="C49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6" i="11"/>
  <c r="K28" i="11" l="1"/>
  <c r="K9" i="11"/>
  <c r="I9" i="11"/>
  <c r="I28" i="11"/>
  <c r="D36" i="71" l="1"/>
  <c r="F34" i="71"/>
  <c r="C32" i="71"/>
  <c r="C31" i="71"/>
  <c r="H31" i="71" s="1"/>
  <c r="C30" i="71"/>
  <c r="K30" i="71" s="1"/>
  <c r="C28" i="71"/>
  <c r="C33" i="71"/>
  <c r="M7" i="12"/>
  <c r="M29" i="12"/>
  <c r="M35" i="12"/>
  <c r="M4" i="12"/>
  <c r="B40" i="13"/>
  <c r="M229" i="13"/>
  <c r="M31" i="13"/>
  <c r="M4" i="13"/>
  <c r="H7" i="31"/>
  <c r="R7" i="31" s="1"/>
  <c r="D36" i="13" s="1"/>
  <c r="G7" i="31"/>
  <c r="Q7" i="31" s="1"/>
  <c r="D35" i="13" s="1"/>
  <c r="F7" i="31"/>
  <c r="P7" i="31" s="1"/>
  <c r="D34" i="13" s="1"/>
  <c r="B31" i="13"/>
  <c r="K32" i="71" l="1"/>
  <c r="I32" i="71"/>
  <c r="J32" i="71"/>
  <c r="G32" i="71"/>
  <c r="I33" i="71"/>
  <c r="J33" i="71"/>
  <c r="G31" i="71"/>
  <c r="I31" i="71"/>
  <c r="J31" i="71"/>
  <c r="I28" i="71"/>
  <c r="J28" i="71"/>
  <c r="H30" i="71"/>
  <c r="I30" i="71"/>
  <c r="J30" i="71"/>
  <c r="D34" i="71"/>
  <c r="G30" i="71"/>
  <c r="H32" i="71"/>
  <c r="K31" i="71"/>
  <c r="L228" i="13"/>
  <c r="J228" i="13"/>
  <c r="G227" i="13"/>
  <c r="H227" i="13"/>
  <c r="F227" i="13" s="1"/>
  <c r="G226" i="13"/>
  <c r="H226" i="13"/>
  <c r="F226" i="13" s="1"/>
  <c r="G225" i="13"/>
  <c r="G224" i="13"/>
  <c r="G223" i="13"/>
  <c r="H223" i="13" s="1"/>
  <c r="F223" i="13" s="1"/>
  <c r="G222" i="13"/>
  <c r="H222" i="13" s="1"/>
  <c r="F222" i="13" s="1"/>
  <c r="G221" i="13"/>
  <c r="H221" i="13" s="1"/>
  <c r="B220" i="13"/>
  <c r="B28" i="12" s="1"/>
  <c r="G11" i="13"/>
  <c r="G10" i="13"/>
  <c r="G11" i="86"/>
  <c r="F11" i="86"/>
  <c r="E11" i="86"/>
  <c r="D11" i="86"/>
  <c r="G10" i="86"/>
  <c r="G5" i="86" s="1"/>
  <c r="F10" i="86"/>
  <c r="E5" i="86" s="1"/>
  <c r="E10" i="86"/>
  <c r="D5" i="86" s="1"/>
  <c r="D10" i="86"/>
  <c r="C11" i="86"/>
  <c r="C10" i="86"/>
  <c r="A5" i="86" s="1"/>
  <c r="C10" i="71" l="1"/>
  <c r="C8" i="71"/>
  <c r="C42" i="71"/>
  <c r="G42" i="71" s="1"/>
  <c r="C44" i="71"/>
  <c r="F32" i="71"/>
  <c r="D32" i="71" s="1"/>
  <c r="C45" i="71"/>
  <c r="F30" i="71"/>
  <c r="D30" i="71" s="1"/>
  <c r="F221" i="13"/>
  <c r="F31" i="71"/>
  <c r="G45" i="71" l="1"/>
  <c r="K45" i="71"/>
  <c r="K44" i="71"/>
  <c r="I44" i="71"/>
  <c r="J44" i="71"/>
  <c r="H44" i="71"/>
  <c r="D31" i="71"/>
  <c r="G29" i="86"/>
  <c r="D29" i="86"/>
  <c r="C29" i="86"/>
  <c r="F29" i="86"/>
  <c r="E29" i="86"/>
  <c r="G12" i="86"/>
  <c r="F12" i="86"/>
  <c r="F9" i="86" s="1"/>
  <c r="C12" i="86"/>
  <c r="C9" i="86" s="1"/>
  <c r="C43" i="90" l="1"/>
  <c r="G9" i="86"/>
  <c r="D12" i="86"/>
  <c r="C9" i="71" l="1"/>
  <c r="C46" i="71"/>
  <c r="X65" i="67"/>
  <c r="X64" i="67"/>
  <c r="X67" i="67"/>
  <c r="X66" i="67"/>
  <c r="D9" i="86"/>
  <c r="F46" i="71" l="1"/>
  <c r="F45" i="71"/>
  <c r="F24" i="71"/>
  <c r="D24" i="71" l="1"/>
  <c r="D27" i="11"/>
  <c r="D48" i="11"/>
  <c r="K10" i="67"/>
  <c r="M31" i="31"/>
  <c r="M30" i="31"/>
  <c r="R28" i="31"/>
  <c r="D225" i="13" s="1"/>
  <c r="H225" i="13" s="1"/>
  <c r="F225" i="13" s="1"/>
  <c r="Q28" i="31"/>
  <c r="D224" i="13" s="1"/>
  <c r="H224" i="13" s="1"/>
  <c r="A5" i="31"/>
  <c r="A13" i="13"/>
  <c r="A5" i="12"/>
  <c r="F4" i="71"/>
  <c r="M5" i="12" l="1"/>
  <c r="M13" i="13"/>
  <c r="L8" i="11"/>
  <c r="A6" i="12"/>
  <c r="F224" i="13"/>
  <c r="H228" i="13"/>
  <c r="D4" i="71"/>
  <c r="D7" i="11"/>
  <c r="H28" i="12" l="1"/>
  <c r="F228" i="13"/>
  <c r="A8" i="12"/>
  <c r="A9" i="12" s="1"/>
  <c r="T35" i="31"/>
  <c r="D285" i="13" s="1"/>
  <c r="A10" i="12" l="1"/>
  <c r="L15" i="11"/>
  <c r="F28" i="12"/>
  <c r="F37" i="11"/>
  <c r="G37" i="11" s="1"/>
  <c r="E37" i="11" s="1"/>
  <c r="R34" i="67"/>
  <c r="AD66" i="67"/>
  <c r="L16" i="11" l="1"/>
  <c r="A11" i="12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K20" i="67"/>
  <c r="K19" i="67"/>
  <c r="A23" i="12" l="1"/>
  <c r="L30" i="11"/>
  <c r="F7" i="67"/>
  <c r="A24" i="12" l="1"/>
  <c r="L31" i="11"/>
  <c r="B67" i="13"/>
  <c r="L286" i="13"/>
  <c r="J286" i="13"/>
  <c r="L277" i="13"/>
  <c r="J277" i="13"/>
  <c r="H267" i="13"/>
  <c r="G285" i="13"/>
  <c r="H285" i="13" s="1"/>
  <c r="F285" i="13" s="1"/>
  <c r="G284" i="13"/>
  <c r="H284" i="13" s="1"/>
  <c r="F284" i="13" s="1"/>
  <c r="G283" i="13"/>
  <c r="G282" i="13"/>
  <c r="G281" i="13"/>
  <c r="H281" i="13" s="1"/>
  <c r="F281" i="13" s="1"/>
  <c r="G280" i="13"/>
  <c r="H280" i="13" s="1"/>
  <c r="F280" i="13" s="1"/>
  <c r="G279" i="13"/>
  <c r="H279" i="13" s="1"/>
  <c r="F279" i="13" s="1"/>
  <c r="G276" i="13"/>
  <c r="H276" i="13" s="1"/>
  <c r="F276" i="13" s="1"/>
  <c r="G275" i="13"/>
  <c r="H275" i="13" s="1"/>
  <c r="F275" i="13" s="1"/>
  <c r="G274" i="13"/>
  <c r="G273" i="13"/>
  <c r="G272" i="13"/>
  <c r="G271" i="13"/>
  <c r="G270" i="13"/>
  <c r="L268" i="13"/>
  <c r="L264" i="13"/>
  <c r="J264" i="13"/>
  <c r="G263" i="13"/>
  <c r="G262" i="13"/>
  <c r="H262" i="13" s="1"/>
  <c r="F262" i="13" s="1"/>
  <c r="G261" i="13"/>
  <c r="H261" i="13" s="1"/>
  <c r="F261" i="13" s="1"/>
  <c r="G260" i="13"/>
  <c r="G259" i="13"/>
  <c r="H259" i="13" s="1"/>
  <c r="F259" i="13" s="1"/>
  <c r="G258" i="13"/>
  <c r="H258" i="13" s="1"/>
  <c r="G257" i="13"/>
  <c r="L219" i="13"/>
  <c r="J219" i="13"/>
  <c r="L183" i="13"/>
  <c r="J183" i="13"/>
  <c r="L174" i="13"/>
  <c r="J174" i="13"/>
  <c r="L102" i="13"/>
  <c r="J102" i="13"/>
  <c r="L93" i="13"/>
  <c r="J93" i="13"/>
  <c r="L84" i="13"/>
  <c r="J84" i="13"/>
  <c r="L75" i="13"/>
  <c r="J75" i="13"/>
  <c r="L48" i="13"/>
  <c r="J48" i="13"/>
  <c r="L33" i="11" l="1"/>
  <c r="A25" i="12"/>
  <c r="F258" i="13"/>
  <c r="A26" i="12" l="1"/>
  <c r="L34" i="11"/>
  <c r="R34" i="31"/>
  <c r="D274" i="13" s="1"/>
  <c r="H274" i="13" s="1"/>
  <c r="F274" i="13" s="1"/>
  <c r="Q34" i="31"/>
  <c r="D273" i="13" s="1"/>
  <c r="P34" i="31"/>
  <c r="D272" i="13" s="1"/>
  <c r="O34" i="31"/>
  <c r="D271" i="13" s="1"/>
  <c r="N34" i="31"/>
  <c r="D270" i="13" s="1"/>
  <c r="A27" i="12" l="1"/>
  <c r="A28" i="12" s="1"/>
  <c r="L35" i="11"/>
  <c r="U33" i="31"/>
  <c r="D266" i="13" s="1"/>
  <c r="L37" i="11" l="1"/>
  <c r="A30" i="12"/>
  <c r="R35" i="31"/>
  <c r="D283" i="13" s="1"/>
  <c r="Q35" i="31"/>
  <c r="D282" i="13" s="1"/>
  <c r="H260" i="13"/>
  <c r="L41" i="11" l="1"/>
  <c r="A31" i="12"/>
  <c r="F260" i="13"/>
  <c r="V6" i="76"/>
  <c r="V7" i="76"/>
  <c r="V8" i="76"/>
  <c r="V9" i="76"/>
  <c r="V10" i="76"/>
  <c r="L42" i="11" l="1"/>
  <c r="A32" i="12"/>
  <c r="G208" i="13"/>
  <c r="G199" i="13"/>
  <c r="G190" i="13"/>
  <c r="G253" i="13"/>
  <c r="G244" i="13"/>
  <c r="G217" i="13"/>
  <c r="G181" i="13"/>
  <c r="G172" i="13"/>
  <c r="A33" i="12" l="1"/>
  <c r="L45" i="11"/>
  <c r="A2" i="11"/>
  <c r="A2" i="60"/>
  <c r="L48" i="11" l="1"/>
  <c r="L47" i="11"/>
  <c r="A34" i="12"/>
  <c r="E2" i="69"/>
  <c r="AM35" i="67" l="1"/>
  <c r="AM34" i="67"/>
  <c r="AJ19" i="67" l="1"/>
  <c r="A6" i="31"/>
  <c r="A8" i="31" s="1"/>
  <c r="A9" i="31" l="1"/>
  <c r="M8" i="12"/>
  <c r="M22" i="13"/>
  <c r="M6" i="12"/>
  <c r="H51" i="86"/>
  <c r="G51" i="86"/>
  <c r="I51" i="86" l="1"/>
  <c r="M49" i="13"/>
  <c r="A10" i="31"/>
  <c r="M9" i="12"/>
  <c r="G33" i="71"/>
  <c r="H33" i="71"/>
  <c r="K33" i="71"/>
  <c r="G28" i="71"/>
  <c r="H28" i="71"/>
  <c r="K28" i="71"/>
  <c r="M10" i="12" l="1"/>
  <c r="A11" i="31"/>
  <c r="M58" i="13"/>
  <c r="F33" i="71"/>
  <c r="F28" i="71"/>
  <c r="A12" i="31" l="1"/>
  <c r="M11" i="12"/>
  <c r="D33" i="71"/>
  <c r="D28" i="71"/>
  <c r="D53" i="86"/>
  <c r="D52" i="86"/>
  <c r="D51" i="86"/>
  <c r="A13" i="31" l="1"/>
  <c r="M12" i="12"/>
  <c r="B35" i="12"/>
  <c r="K18" i="67"/>
  <c r="AJ18" i="67" s="1"/>
  <c r="AJ20" i="67"/>
  <c r="K17" i="67"/>
  <c r="AJ17" i="67" s="1"/>
  <c r="A14" i="31" l="1"/>
  <c r="M13" i="12"/>
  <c r="AJ21" i="67"/>
  <c r="K48" i="11"/>
  <c r="K44" i="11" s="1"/>
  <c r="I48" i="11"/>
  <c r="K43" i="11" l="1"/>
  <c r="K5" i="11" s="1"/>
  <c r="A15" i="31"/>
  <c r="M14" i="12"/>
  <c r="L17" i="71"/>
  <c r="L18" i="71"/>
  <c r="L21" i="71"/>
  <c r="L19" i="71"/>
  <c r="L20" i="71"/>
  <c r="A16" i="31" l="1"/>
  <c r="M16" i="12" s="1"/>
  <c r="M15" i="12"/>
  <c r="M103" i="13"/>
  <c r="AM36" i="67"/>
  <c r="AM37" i="67" l="1"/>
  <c r="G81" i="13" l="1"/>
  <c r="G80" i="13"/>
  <c r="G79" i="13"/>
  <c r="B76" i="13"/>
  <c r="B12" i="12" s="1"/>
  <c r="G12" i="31"/>
  <c r="Q12" i="31" s="1"/>
  <c r="H12" i="31"/>
  <c r="D81" i="13" s="1"/>
  <c r="F12" i="31"/>
  <c r="P12" i="31" s="1"/>
  <c r="H81" i="13" l="1"/>
  <c r="F81" i="13" s="1"/>
  <c r="D79" i="13"/>
  <c r="H79" i="13" s="1"/>
  <c r="D80" i="13"/>
  <c r="H80" i="13" s="1"/>
  <c r="F80" i="13" s="1"/>
  <c r="R12" i="31"/>
  <c r="E30" i="90"/>
  <c r="F79" i="13" l="1"/>
  <c r="H84" i="13"/>
  <c r="F84" i="13" l="1"/>
  <c r="H12" i="12"/>
  <c r="F19" i="11" s="1"/>
  <c r="F12" i="12"/>
  <c r="AL67" i="67" l="1"/>
  <c r="AL66" i="67"/>
  <c r="AL65" i="67"/>
  <c r="AL64" i="67"/>
  <c r="I71" i="67" l="1"/>
  <c r="AK72" i="67"/>
  <c r="W72" i="67"/>
  <c r="AK71" i="67"/>
  <c r="W71" i="67"/>
  <c r="AL68" i="67"/>
  <c r="AM14" i="67"/>
  <c r="B34" i="12"/>
  <c r="B33" i="12"/>
  <c r="B32" i="12"/>
  <c r="J54" i="11" l="1"/>
  <c r="P5" i="67"/>
  <c r="N4" i="67" s="1"/>
  <c r="K54" i="11" l="1"/>
  <c r="N14" i="67"/>
  <c r="AG14" i="67" s="1"/>
  <c r="F46" i="11" l="1"/>
  <c r="E54" i="11"/>
  <c r="G266" i="13"/>
  <c r="H266" i="13" s="1"/>
  <c r="J267" i="13"/>
  <c r="J268" i="13" l="1"/>
  <c r="J33" i="12" s="1"/>
  <c r="F267" i="13"/>
  <c r="F266" i="13"/>
  <c r="H268" i="13"/>
  <c r="F268" i="13" l="1"/>
  <c r="H33" i="12"/>
  <c r="F47" i="11" l="1"/>
  <c r="F48" i="11"/>
  <c r="G48" i="11" s="1"/>
  <c r="F33" i="12"/>
  <c r="G218" i="13" l="1"/>
  <c r="H263" i="13"/>
  <c r="H264" i="13" s="1"/>
  <c r="G216" i="13"/>
  <c r="H283" i="13" s="1"/>
  <c r="G215" i="13"/>
  <c r="H282" i="13" s="1"/>
  <c r="G214" i="13"/>
  <c r="G213" i="13"/>
  <c r="G212" i="13"/>
  <c r="G209" i="13"/>
  <c r="G207" i="13"/>
  <c r="G206" i="13"/>
  <c r="H206" i="13" s="1"/>
  <c r="F206" i="13" s="1"/>
  <c r="G205" i="13"/>
  <c r="H205" i="13" s="1"/>
  <c r="F205" i="13" s="1"/>
  <c r="G204" i="13"/>
  <c r="H204" i="13" s="1"/>
  <c r="F204" i="13" s="1"/>
  <c r="G203" i="13"/>
  <c r="H203" i="13" s="1"/>
  <c r="G200" i="13"/>
  <c r="G198" i="13"/>
  <c r="G197" i="13"/>
  <c r="H197" i="13" s="1"/>
  <c r="F197" i="13" s="1"/>
  <c r="G196" i="13"/>
  <c r="H196" i="13" s="1"/>
  <c r="F196" i="13" s="1"/>
  <c r="G195" i="13"/>
  <c r="H195" i="13" s="1"/>
  <c r="F195" i="13" s="1"/>
  <c r="G194" i="13"/>
  <c r="H194" i="13" s="1"/>
  <c r="G191" i="13"/>
  <c r="G189" i="13"/>
  <c r="G188" i="13"/>
  <c r="H188" i="13" s="1"/>
  <c r="F188" i="13" s="1"/>
  <c r="G187" i="13"/>
  <c r="H187" i="13" s="1"/>
  <c r="F187" i="13" s="1"/>
  <c r="G186" i="13"/>
  <c r="H186" i="13" s="1"/>
  <c r="F186" i="13" s="1"/>
  <c r="G185" i="13"/>
  <c r="H185" i="13" s="1"/>
  <c r="G182" i="13"/>
  <c r="G180" i="13"/>
  <c r="G179" i="13"/>
  <c r="H179" i="13" s="1"/>
  <c r="F179" i="13" s="1"/>
  <c r="G178" i="13"/>
  <c r="H178" i="13" s="1"/>
  <c r="F178" i="13" s="1"/>
  <c r="G177" i="13"/>
  <c r="H177" i="13" s="1"/>
  <c r="F177" i="13" s="1"/>
  <c r="G176" i="13"/>
  <c r="H176" i="13" s="1"/>
  <c r="G173" i="13"/>
  <c r="G171" i="13"/>
  <c r="G170" i="13"/>
  <c r="G169" i="13"/>
  <c r="G168" i="13"/>
  <c r="H168" i="13" s="1"/>
  <c r="F168" i="13" s="1"/>
  <c r="G167" i="13"/>
  <c r="H167" i="13" s="1"/>
  <c r="H216" i="13"/>
  <c r="F216" i="13" s="1"/>
  <c r="B211" i="13"/>
  <c r="B202" i="13"/>
  <c r="B193" i="13"/>
  <c r="B184" i="13"/>
  <c r="B175" i="13"/>
  <c r="B166" i="13"/>
  <c r="F194" i="13" l="1"/>
  <c r="F176" i="13"/>
  <c r="F185" i="13"/>
  <c r="F203" i="13"/>
  <c r="H215" i="13"/>
  <c r="F215" i="13" s="1"/>
  <c r="F263" i="13"/>
  <c r="F167" i="13"/>
  <c r="H286" i="13"/>
  <c r="H213" i="13"/>
  <c r="F213" i="13" s="1"/>
  <c r="H214" i="13"/>
  <c r="F214" i="13" s="1"/>
  <c r="F283" i="13"/>
  <c r="H272" i="13"/>
  <c r="F272" i="13" s="1"/>
  <c r="H271" i="13"/>
  <c r="F271" i="13" s="1"/>
  <c r="H273" i="13"/>
  <c r="F273" i="13" s="1"/>
  <c r="H212" i="13"/>
  <c r="H270" i="13"/>
  <c r="H180" i="13"/>
  <c r="B27" i="12"/>
  <c r="B26" i="12"/>
  <c r="B25" i="12"/>
  <c r="B24" i="12"/>
  <c r="B23" i="12"/>
  <c r="B22" i="12"/>
  <c r="H190" i="13"/>
  <c r="F190" i="13" s="1"/>
  <c r="I23" i="31"/>
  <c r="S23" i="31" s="1"/>
  <c r="D181" i="13" s="1"/>
  <c r="J23" i="31"/>
  <c r="T23" i="31" s="1"/>
  <c r="D182" i="13" s="1"/>
  <c r="H24" i="31"/>
  <c r="R24" i="31" s="1"/>
  <c r="D189" i="13" s="1"/>
  <c r="J24" i="31"/>
  <c r="T24" i="31" s="1"/>
  <c r="D191" i="13" s="1"/>
  <c r="H25" i="31"/>
  <c r="R25" i="31" s="1"/>
  <c r="D198" i="13" s="1"/>
  <c r="I25" i="31"/>
  <c r="S25" i="31" s="1"/>
  <c r="D199" i="13" s="1"/>
  <c r="J25" i="31"/>
  <c r="T25" i="31" s="1"/>
  <c r="D200" i="13" s="1"/>
  <c r="H26" i="31"/>
  <c r="R26" i="31" s="1"/>
  <c r="D207" i="13" s="1"/>
  <c r="I26" i="31"/>
  <c r="S26" i="31" s="1"/>
  <c r="D208" i="13" s="1"/>
  <c r="J26" i="31"/>
  <c r="T26" i="31" s="1"/>
  <c r="D209" i="13" s="1"/>
  <c r="I27" i="31"/>
  <c r="J27" i="31"/>
  <c r="T27" i="31" s="1"/>
  <c r="D218" i="13" s="1"/>
  <c r="J22" i="31"/>
  <c r="T22" i="31" s="1"/>
  <c r="D173" i="13" s="1"/>
  <c r="H22" i="31"/>
  <c r="R22" i="31" s="1"/>
  <c r="D171" i="13" s="1"/>
  <c r="L210" i="13"/>
  <c r="J210" i="13"/>
  <c r="L201" i="13"/>
  <c r="J201" i="13"/>
  <c r="L192" i="13"/>
  <c r="J192" i="13"/>
  <c r="H172" i="13"/>
  <c r="F172" i="13" s="1"/>
  <c r="H170" i="13"/>
  <c r="F170" i="13" s="1"/>
  <c r="H169" i="13"/>
  <c r="H277" i="13" l="1"/>
  <c r="F212" i="13"/>
  <c r="F180" i="13"/>
  <c r="S27" i="31"/>
  <c r="D217" i="13" s="1"/>
  <c r="H217" i="13" s="1"/>
  <c r="F282" i="13"/>
  <c r="H35" i="12"/>
  <c r="F270" i="13"/>
  <c r="H208" i="13"/>
  <c r="F208" i="13" s="1"/>
  <c r="H173" i="13"/>
  <c r="F173" i="13" s="1"/>
  <c r="H171" i="13"/>
  <c r="F171" i="13" s="1"/>
  <c r="H182" i="13"/>
  <c r="F182" i="13" s="1"/>
  <c r="H209" i="13"/>
  <c r="F209" i="13" s="1"/>
  <c r="H189" i="13"/>
  <c r="H218" i="13"/>
  <c r="F218" i="13" s="1"/>
  <c r="H191" i="13"/>
  <c r="F191" i="13" s="1"/>
  <c r="H207" i="13"/>
  <c r="H199" i="13"/>
  <c r="F199" i="13" s="1"/>
  <c r="H181" i="13"/>
  <c r="F181" i="13" s="1"/>
  <c r="H198" i="13"/>
  <c r="H200" i="13"/>
  <c r="F200" i="13" s="1"/>
  <c r="F169" i="13"/>
  <c r="H219" i="13" l="1"/>
  <c r="F207" i="13"/>
  <c r="H210" i="13"/>
  <c r="H183" i="13"/>
  <c r="H201" i="13"/>
  <c r="F189" i="13"/>
  <c r="H192" i="13"/>
  <c r="H24" i="12" s="1"/>
  <c r="F33" i="11" s="1"/>
  <c r="G33" i="11" s="1"/>
  <c r="H174" i="13"/>
  <c r="H22" i="12" s="1"/>
  <c r="F30" i="11" s="1"/>
  <c r="F183" i="13"/>
  <c r="F35" i="12"/>
  <c r="F286" i="13"/>
  <c r="F264" i="13"/>
  <c r="H32" i="12"/>
  <c r="F277" i="13"/>
  <c r="H34" i="12"/>
  <c r="F49" i="11" s="1"/>
  <c r="G49" i="11" s="1"/>
  <c r="E49" i="11" s="1"/>
  <c r="H27" i="12"/>
  <c r="F36" i="11" s="1"/>
  <c r="F217" i="13"/>
  <c r="F210" i="13"/>
  <c r="F198" i="13"/>
  <c r="N90" i="67" l="1"/>
  <c r="V90" i="67" s="1"/>
  <c r="AD90" i="67" s="1"/>
  <c r="AL90" i="67" s="1"/>
  <c r="E33" i="11"/>
  <c r="F45" i="11"/>
  <c r="F32" i="12"/>
  <c r="F34" i="12"/>
  <c r="F219" i="13"/>
  <c r="H26" i="12"/>
  <c r="F35" i="11" s="1"/>
  <c r="F174" i="13"/>
  <c r="H23" i="12"/>
  <c r="F192" i="13"/>
  <c r="F27" i="12"/>
  <c r="F201" i="13"/>
  <c r="H25" i="12"/>
  <c r="F34" i="11" s="1"/>
  <c r="G34" i="11" s="1"/>
  <c r="F22" i="12"/>
  <c r="F24" i="12"/>
  <c r="G35" i="11" l="1"/>
  <c r="N92" i="67" s="1"/>
  <c r="V92" i="67" s="1"/>
  <c r="AD92" i="67" s="1"/>
  <c r="AL92" i="67" s="1"/>
  <c r="F31" i="11"/>
  <c r="G31" i="11" s="1"/>
  <c r="E34" i="11"/>
  <c r="N91" i="67"/>
  <c r="V91" i="67" s="1"/>
  <c r="AD91" i="67" s="1"/>
  <c r="AL91" i="67" s="1"/>
  <c r="F26" i="12"/>
  <c r="F23" i="12"/>
  <c r="F25" i="12"/>
  <c r="E35" i="11" l="1"/>
  <c r="E31" i="11"/>
  <c r="N89" i="67"/>
  <c r="V89" i="67" s="1"/>
  <c r="AD89" i="67" s="1"/>
  <c r="AL89" i="67" s="1"/>
  <c r="Q31" i="76"/>
  <c r="Q30" i="76"/>
  <c r="Q29" i="76"/>
  <c r="Q28" i="76"/>
  <c r="Q27" i="76"/>
  <c r="Q10" i="76"/>
  <c r="Q9" i="76"/>
  <c r="Q8" i="76"/>
  <c r="Q7" i="76"/>
  <c r="Q6" i="76"/>
  <c r="B15" i="60" l="1"/>
  <c r="E47" i="86" l="1"/>
  <c r="D34" i="86"/>
  <c r="D47" i="86" l="1"/>
  <c r="C5" i="86"/>
  <c r="E43" i="90" l="1"/>
  <c r="E31" i="90" s="1"/>
  <c r="G30" i="90" s="1"/>
  <c r="E33" i="90" s="1"/>
  <c r="C38" i="71"/>
  <c r="C39" i="71"/>
  <c r="C13" i="71"/>
  <c r="D46" i="71"/>
  <c r="A43" i="90"/>
  <c r="E5" i="90" s="1"/>
  <c r="C80" i="52"/>
  <c r="D45" i="71"/>
  <c r="E80" i="52"/>
  <c r="C5" i="71"/>
  <c r="C12" i="71"/>
  <c r="C27" i="71"/>
  <c r="A80" i="52"/>
  <c r="E5" i="52" s="1"/>
  <c r="C16" i="71"/>
  <c r="C18" i="71"/>
  <c r="C15" i="71"/>
  <c r="C19" i="71"/>
  <c r="C20" i="71"/>
  <c r="C21" i="71"/>
  <c r="C17" i="71"/>
  <c r="C47" i="86"/>
  <c r="F47" i="86" s="1"/>
  <c r="G47" i="86" s="1"/>
  <c r="I47" i="86" s="1"/>
  <c r="H5" i="86"/>
  <c r="F5" i="86"/>
  <c r="K21" i="71" l="1"/>
  <c r="J21" i="71"/>
  <c r="G5" i="71"/>
  <c r="F5" i="71" s="1"/>
  <c r="K18" i="71"/>
  <c r="J18" i="71"/>
  <c r="I18" i="71"/>
  <c r="I17" i="71"/>
  <c r="J17" i="71"/>
  <c r="I21" i="71"/>
  <c r="I20" i="71"/>
  <c r="J20" i="71"/>
  <c r="I39" i="71"/>
  <c r="J39" i="71"/>
  <c r="K27" i="71"/>
  <c r="I27" i="71"/>
  <c r="J27" i="71"/>
  <c r="I19" i="71"/>
  <c r="J19" i="71"/>
  <c r="K38" i="71"/>
  <c r="I38" i="71"/>
  <c r="J38" i="71"/>
  <c r="G38" i="71"/>
  <c r="H38" i="71"/>
  <c r="H43" i="71"/>
  <c r="G27" i="71"/>
  <c r="K43" i="71"/>
  <c r="L4" i="31"/>
  <c r="K39" i="71"/>
  <c r="H39" i="71"/>
  <c r="G39" i="71"/>
  <c r="H27" i="71"/>
  <c r="F44" i="71"/>
  <c r="G20" i="71"/>
  <c r="K20" i="71"/>
  <c r="H20" i="71"/>
  <c r="H19" i="71"/>
  <c r="G19" i="71"/>
  <c r="K19" i="71"/>
  <c r="H17" i="71"/>
  <c r="G17" i="71"/>
  <c r="K17" i="71"/>
  <c r="G21" i="71"/>
  <c r="H21" i="71"/>
  <c r="C22" i="71"/>
  <c r="C23" i="71"/>
  <c r="G18" i="71"/>
  <c r="H18" i="71"/>
  <c r="E47" i="52"/>
  <c r="E69" i="52"/>
  <c r="E56" i="52"/>
  <c r="E57" i="52"/>
  <c r="E70" i="52"/>
  <c r="D5" i="71" l="1"/>
  <c r="D8" i="11"/>
  <c r="I22" i="71"/>
  <c r="J22" i="71"/>
  <c r="I23" i="71"/>
  <c r="J23" i="71"/>
  <c r="F38" i="71"/>
  <c r="D47" i="11"/>
  <c r="G47" i="11" s="1"/>
  <c r="F13" i="71"/>
  <c r="F27" i="71"/>
  <c r="L21" i="31"/>
  <c r="F9" i="71"/>
  <c r="F12" i="71"/>
  <c r="F39" i="71"/>
  <c r="D44" i="71"/>
  <c r="F16" i="71"/>
  <c r="F10" i="71"/>
  <c r="F17" i="71"/>
  <c r="F8" i="71"/>
  <c r="F19" i="71"/>
  <c r="F21" i="71"/>
  <c r="K23" i="71"/>
  <c r="H23" i="71"/>
  <c r="G23" i="71"/>
  <c r="F20" i="71"/>
  <c r="F18" i="71"/>
  <c r="H22" i="71"/>
  <c r="K22" i="71"/>
  <c r="G22" i="71"/>
  <c r="F15" i="71"/>
  <c r="D38" i="71" l="1"/>
  <c r="D12" i="11"/>
  <c r="G30" i="11"/>
  <c r="D27" i="71"/>
  <c r="D13" i="71"/>
  <c r="G19" i="11"/>
  <c r="E19" i="11" s="1"/>
  <c r="D12" i="71"/>
  <c r="D39" i="71"/>
  <c r="D16" i="71"/>
  <c r="D17" i="71"/>
  <c r="D15" i="71"/>
  <c r="D21" i="71"/>
  <c r="D18" i="71"/>
  <c r="D20" i="71"/>
  <c r="D19" i="71"/>
  <c r="F23" i="71"/>
  <c r="F22" i="71"/>
  <c r="N88" i="67" l="1"/>
  <c r="G29" i="11"/>
  <c r="E30" i="11"/>
  <c r="D22" i="71"/>
  <c r="D23" i="71"/>
  <c r="B229" i="13" l="1"/>
  <c r="B29" i="12" s="1"/>
  <c r="L237" i="13"/>
  <c r="J237" i="13"/>
  <c r="G236" i="13"/>
  <c r="G235" i="13"/>
  <c r="H235" i="13" s="1"/>
  <c r="F235" i="13" s="1"/>
  <c r="G234" i="13"/>
  <c r="G233" i="13"/>
  <c r="G232" i="13"/>
  <c r="G231" i="13"/>
  <c r="H231" i="13" s="1"/>
  <c r="F231" i="13" s="1"/>
  <c r="G230" i="13"/>
  <c r="F29" i="31"/>
  <c r="P29" i="31" s="1"/>
  <c r="G29" i="31"/>
  <c r="D233" i="13" s="1"/>
  <c r="H29" i="31"/>
  <c r="R29" i="31" s="1"/>
  <c r="J29" i="31"/>
  <c r="T29" i="31" s="1"/>
  <c r="D29" i="31"/>
  <c r="N29" i="31" s="1"/>
  <c r="D230" i="13" l="1"/>
  <c r="H230" i="13" s="1"/>
  <c r="H233" i="13"/>
  <c r="F233" i="13" s="1"/>
  <c r="D232" i="13"/>
  <c r="H232" i="13" s="1"/>
  <c r="F232" i="13" s="1"/>
  <c r="D236" i="13"/>
  <c r="H236" i="13" s="1"/>
  <c r="F236" i="13" s="1"/>
  <c r="D234" i="13"/>
  <c r="H234" i="13" s="1"/>
  <c r="F234" i="13" s="1"/>
  <c r="Q29" i="31"/>
  <c r="F230" i="13" l="1"/>
  <c r="H237" i="13"/>
  <c r="F237" i="13" s="1"/>
  <c r="H29" i="12" l="1"/>
  <c r="F39" i="11" s="1"/>
  <c r="G39" i="11" s="1"/>
  <c r="G38" i="11" s="1"/>
  <c r="E38" i="11" s="1"/>
  <c r="F29" i="12" l="1"/>
  <c r="E39" i="11"/>
  <c r="AK57" i="67"/>
  <c r="AK55" i="67"/>
  <c r="B112" i="13"/>
  <c r="B16" i="12" s="1"/>
  <c r="L120" i="13"/>
  <c r="J120" i="13"/>
  <c r="G119" i="13"/>
  <c r="H119" i="13" s="1"/>
  <c r="F119" i="13" s="1"/>
  <c r="G118" i="13"/>
  <c r="G117" i="13"/>
  <c r="G116" i="13"/>
  <c r="H116" i="13" s="1"/>
  <c r="F116" i="13" s="1"/>
  <c r="G115" i="13"/>
  <c r="G114" i="13"/>
  <c r="G113" i="13"/>
  <c r="H113" i="13" s="1"/>
  <c r="F16" i="31"/>
  <c r="H16" i="31"/>
  <c r="I16" i="31"/>
  <c r="E16" i="31"/>
  <c r="F113" i="13" l="1"/>
  <c r="B8" i="12" l="1"/>
  <c r="L255" i="13"/>
  <c r="J255" i="13"/>
  <c r="L246" i="13"/>
  <c r="J246" i="13"/>
  <c r="L165" i="13"/>
  <c r="J165" i="13"/>
  <c r="L156" i="13"/>
  <c r="J156" i="13"/>
  <c r="L147" i="13"/>
  <c r="J147" i="13"/>
  <c r="L138" i="13"/>
  <c r="J138" i="13"/>
  <c r="L129" i="13"/>
  <c r="J129" i="13"/>
  <c r="L111" i="13"/>
  <c r="J111" i="13"/>
  <c r="L39" i="13"/>
  <c r="J39" i="13"/>
  <c r="L66" i="13"/>
  <c r="J66" i="13"/>
  <c r="L57" i="13"/>
  <c r="J57" i="13"/>
  <c r="L30" i="13"/>
  <c r="J30" i="13"/>
  <c r="L21" i="13"/>
  <c r="J21" i="13"/>
  <c r="L12" i="13"/>
  <c r="J12" i="13"/>
  <c r="B247" i="13" l="1"/>
  <c r="B31" i="12" s="1"/>
  <c r="G254" i="13"/>
  <c r="H254" i="13" s="1"/>
  <c r="F254" i="13" s="1"/>
  <c r="G245" i="13"/>
  <c r="H245" i="13" s="1"/>
  <c r="F245" i="13" s="1"/>
  <c r="G164" i="13"/>
  <c r="H164" i="13" s="1"/>
  <c r="F164" i="13" s="1"/>
  <c r="G155" i="13"/>
  <c r="H155" i="13" s="1"/>
  <c r="F155" i="13" s="1"/>
  <c r="G146" i="13"/>
  <c r="H146" i="13" s="1"/>
  <c r="F146" i="13" s="1"/>
  <c r="G137" i="13"/>
  <c r="H137" i="13" s="1"/>
  <c r="F137" i="13" s="1"/>
  <c r="B238" i="13"/>
  <c r="B30" i="12" s="1"/>
  <c r="B157" i="13"/>
  <c r="B21" i="12" s="1"/>
  <c r="B148" i="13"/>
  <c r="B20" i="12" s="1"/>
  <c r="B139" i="13"/>
  <c r="B19" i="12" s="1"/>
  <c r="B130" i="13"/>
  <c r="B18" i="12" s="1"/>
  <c r="B121" i="13"/>
  <c r="B17" i="12" s="1"/>
  <c r="B103" i="13"/>
  <c r="B15" i="12" s="1"/>
  <c r="G110" i="13"/>
  <c r="H110" i="13" s="1"/>
  <c r="F110" i="13" s="1"/>
  <c r="G109" i="13"/>
  <c r="G108" i="13"/>
  <c r="G107" i="13"/>
  <c r="G106" i="13"/>
  <c r="G105" i="13"/>
  <c r="H105" i="13" s="1"/>
  <c r="F105" i="13" s="1"/>
  <c r="G104" i="13"/>
  <c r="H104" i="13" s="1"/>
  <c r="B94" i="13"/>
  <c r="B14" i="12" s="1"/>
  <c r="B85" i="13"/>
  <c r="B13" i="12" s="1"/>
  <c r="B11" i="12"/>
  <c r="G74" i="13"/>
  <c r="H74" i="13" s="1"/>
  <c r="F74" i="13" s="1"/>
  <c r="G73" i="13"/>
  <c r="H73" i="13" s="1"/>
  <c r="F73" i="13" s="1"/>
  <c r="G72" i="13"/>
  <c r="G71" i="13"/>
  <c r="G70" i="13"/>
  <c r="G69" i="13"/>
  <c r="G68" i="13"/>
  <c r="G101" i="13"/>
  <c r="H101" i="13" s="1"/>
  <c r="F101" i="13" s="1"/>
  <c r="G100" i="13"/>
  <c r="G99" i="13"/>
  <c r="G98" i="13"/>
  <c r="G97" i="13"/>
  <c r="G96" i="13"/>
  <c r="H96" i="13" s="1"/>
  <c r="F96" i="13" s="1"/>
  <c r="G95" i="13"/>
  <c r="H95" i="13" s="1"/>
  <c r="B7" i="12"/>
  <c r="G128" i="13"/>
  <c r="H128" i="13" s="1"/>
  <c r="F128" i="13" s="1"/>
  <c r="G92" i="13"/>
  <c r="H92" i="13" s="1"/>
  <c r="F92" i="13" s="1"/>
  <c r="G38" i="13"/>
  <c r="B58" i="13"/>
  <c r="B10" i="12" s="1"/>
  <c r="G65" i="13"/>
  <c r="H65" i="13" s="1"/>
  <c r="F65" i="13" s="1"/>
  <c r="G56" i="13"/>
  <c r="H56" i="13" s="1"/>
  <c r="F56" i="13" s="1"/>
  <c r="B49" i="13"/>
  <c r="B9" i="12" s="1"/>
  <c r="B22" i="13"/>
  <c r="B6" i="12" s="1"/>
  <c r="B13" i="13"/>
  <c r="B5" i="12" s="1"/>
  <c r="A22" i="13"/>
  <c r="G20" i="13"/>
  <c r="H20" i="13" s="1"/>
  <c r="F20" i="13" s="1"/>
  <c r="G19" i="13"/>
  <c r="H19" i="13" s="1"/>
  <c r="F19" i="13" s="1"/>
  <c r="G18" i="13"/>
  <c r="G17" i="13"/>
  <c r="G16" i="13"/>
  <c r="G15" i="13"/>
  <c r="H15" i="13" s="1"/>
  <c r="F15" i="13" s="1"/>
  <c r="G14" i="13"/>
  <c r="H14" i="13" s="1"/>
  <c r="G47" i="13"/>
  <c r="H47" i="13" s="1"/>
  <c r="F47" i="13" s="1"/>
  <c r="G29" i="13"/>
  <c r="H29" i="13" s="1"/>
  <c r="F29" i="13" s="1"/>
  <c r="H11" i="13"/>
  <c r="F11" i="13" s="1"/>
  <c r="B4" i="13"/>
  <c r="B4" i="12" s="1"/>
  <c r="H10" i="13"/>
  <c r="F10" i="13" s="1"/>
  <c r="G9" i="13"/>
  <c r="G8" i="13"/>
  <c r="G7" i="13"/>
  <c r="G6" i="13"/>
  <c r="G5" i="13"/>
  <c r="G15" i="31"/>
  <c r="Q15" i="31" s="1"/>
  <c r="D107" i="13" s="1"/>
  <c r="H15" i="31"/>
  <c r="R15" i="31" s="1"/>
  <c r="D108" i="13" s="1"/>
  <c r="I15" i="31"/>
  <c r="S15" i="31" s="1"/>
  <c r="D109" i="13" s="1"/>
  <c r="F15" i="31"/>
  <c r="P15" i="31" s="1"/>
  <c r="D106" i="13" s="1"/>
  <c r="G14" i="31"/>
  <c r="I14" i="31"/>
  <c r="F14" i="31"/>
  <c r="E11" i="31"/>
  <c r="O11" i="31" s="1"/>
  <c r="D69" i="13" s="1"/>
  <c r="F11" i="31"/>
  <c r="P11" i="31" s="1"/>
  <c r="D70" i="13" s="1"/>
  <c r="G11" i="31"/>
  <c r="Q11" i="31" s="1"/>
  <c r="D71" i="13" s="1"/>
  <c r="H11" i="31"/>
  <c r="R11" i="31" s="1"/>
  <c r="D72" i="13" s="1"/>
  <c r="D11" i="31"/>
  <c r="N11" i="31" s="1"/>
  <c r="D68" i="13" s="1"/>
  <c r="G5" i="31"/>
  <c r="Q5" i="31" s="1"/>
  <c r="D17" i="13" s="1"/>
  <c r="H5" i="31"/>
  <c r="R5" i="31" s="1"/>
  <c r="D18" i="13" s="1"/>
  <c r="F5" i="31"/>
  <c r="P5" i="31" s="1"/>
  <c r="D16" i="13" s="1"/>
  <c r="E4" i="31"/>
  <c r="F4" i="31"/>
  <c r="G4" i="31"/>
  <c r="H4" i="31"/>
  <c r="D4" i="31"/>
  <c r="H38" i="13" l="1"/>
  <c r="F38" i="13" s="1"/>
  <c r="A40" i="13"/>
  <c r="A49" i="13" s="1"/>
  <c r="A58" i="13" s="1"/>
  <c r="A67" i="13" s="1"/>
  <c r="A76" i="13" s="1"/>
  <c r="A85" i="13" s="1"/>
  <c r="M40" i="13"/>
  <c r="F104" i="13"/>
  <c r="H72" i="13"/>
  <c r="F72" i="13" s="1"/>
  <c r="H106" i="13"/>
  <c r="H68" i="13"/>
  <c r="H109" i="13"/>
  <c r="F109" i="13" s="1"/>
  <c r="H107" i="13"/>
  <c r="F107" i="13" s="1"/>
  <c r="H70" i="13"/>
  <c r="F70" i="13" s="1"/>
  <c r="H108" i="13"/>
  <c r="F108" i="13" s="1"/>
  <c r="H16" i="13"/>
  <c r="H71" i="13"/>
  <c r="F71" i="13" s="1"/>
  <c r="H69" i="13"/>
  <c r="F69" i="13" s="1"/>
  <c r="H99" i="13"/>
  <c r="F99" i="13" s="1"/>
  <c r="F95" i="13"/>
  <c r="H17" i="13"/>
  <c r="F17" i="13" s="1"/>
  <c r="H18" i="13"/>
  <c r="F18" i="13" s="1"/>
  <c r="F14" i="13"/>
  <c r="M76" i="13" l="1"/>
  <c r="M67" i="13"/>
  <c r="H111" i="13"/>
  <c r="H15" i="12" s="1"/>
  <c r="H75" i="13"/>
  <c r="A94" i="13"/>
  <c r="A103" i="13" s="1"/>
  <c r="A112" i="13" s="1"/>
  <c r="A121" i="13" s="1"/>
  <c r="A130" i="13" s="1"/>
  <c r="A139" i="13" s="1"/>
  <c r="A148" i="13" s="1"/>
  <c r="A157" i="13" s="1"/>
  <c r="A166" i="13" s="1"/>
  <c r="F68" i="13"/>
  <c r="H11" i="12"/>
  <c r="F16" i="13"/>
  <c r="H21" i="13"/>
  <c r="H5" i="12" s="1"/>
  <c r="F8" i="11" s="1"/>
  <c r="G8" i="11" s="1"/>
  <c r="E8" i="11" s="1"/>
  <c r="F106" i="13"/>
  <c r="M85" i="13" l="1"/>
  <c r="F22" i="11"/>
  <c r="F75" i="13"/>
  <c r="F18" i="11"/>
  <c r="F111" i="13"/>
  <c r="F21" i="13"/>
  <c r="M94" i="13" l="1"/>
  <c r="AK59" i="67"/>
  <c r="AK58" i="67"/>
  <c r="AK56" i="67"/>
  <c r="AK54" i="67"/>
  <c r="AK60" i="67" l="1"/>
  <c r="J53" i="11" l="1"/>
  <c r="K53" i="11" s="1"/>
  <c r="K52" i="11" s="1"/>
  <c r="A17" i="31"/>
  <c r="M17" i="12" s="1"/>
  <c r="M112" i="13"/>
  <c r="A18" i="31" l="1"/>
  <c r="M18" i="12" s="1"/>
  <c r="M121" i="13"/>
  <c r="E53" i="11"/>
  <c r="A19" i="31" l="1"/>
  <c r="M19" i="12" s="1"/>
  <c r="M130" i="13"/>
  <c r="G136" i="13"/>
  <c r="H136" i="13" s="1"/>
  <c r="F136" i="13" s="1"/>
  <c r="G135" i="13"/>
  <c r="G134" i="13"/>
  <c r="G133" i="13"/>
  <c r="G132" i="13"/>
  <c r="H132" i="13" s="1"/>
  <c r="F132" i="13" s="1"/>
  <c r="G131" i="13"/>
  <c r="H131" i="13" s="1"/>
  <c r="G127" i="13"/>
  <c r="H127" i="13" s="1"/>
  <c r="F127" i="13" s="1"/>
  <c r="G126" i="13"/>
  <c r="G125" i="13"/>
  <c r="G124" i="13"/>
  <c r="G123" i="13"/>
  <c r="G122" i="13"/>
  <c r="H122" i="13" s="1"/>
  <c r="F122" i="13" s="1"/>
  <c r="G18" i="31"/>
  <c r="H18" i="31"/>
  <c r="F18" i="31"/>
  <c r="F17" i="31"/>
  <c r="G17" i="31"/>
  <c r="H17" i="31"/>
  <c r="E17" i="31"/>
  <c r="F13" i="31"/>
  <c r="G13" i="31"/>
  <c r="H13" i="31"/>
  <c r="E13" i="31"/>
  <c r="A20" i="31" l="1"/>
  <c r="M20" i="12" s="1"/>
  <c r="M139" i="13"/>
  <c r="F131" i="13"/>
  <c r="G37" i="13"/>
  <c r="G36" i="13"/>
  <c r="H36" i="13" s="1"/>
  <c r="G35" i="13"/>
  <c r="H35" i="13" s="1"/>
  <c r="G34" i="13"/>
  <c r="H34" i="13" s="1"/>
  <c r="G33" i="13"/>
  <c r="G32" i="13"/>
  <c r="H33" i="13" l="1"/>
  <c r="F33" i="13" s="1"/>
  <c r="H37" i="13"/>
  <c r="F37" i="13" s="1"/>
  <c r="H32" i="13"/>
  <c r="H39" i="13" s="1"/>
  <c r="A21" i="31"/>
  <c r="M21" i="12" s="1"/>
  <c r="M148" i="13"/>
  <c r="F35" i="13"/>
  <c r="F36" i="13"/>
  <c r="F32" i="13" l="1"/>
  <c r="M157" i="13"/>
  <c r="A22" i="31"/>
  <c r="F34" i="13"/>
  <c r="H7" i="12"/>
  <c r="F12" i="11" s="1"/>
  <c r="G12" i="11" s="1"/>
  <c r="E12" i="11" l="1"/>
  <c r="A23" i="31"/>
  <c r="M22" i="12"/>
  <c r="M166" i="13"/>
  <c r="F39" i="13"/>
  <c r="A24" i="31" l="1"/>
  <c r="M23" i="12"/>
  <c r="M175" i="13"/>
  <c r="G252" i="13"/>
  <c r="G251" i="13"/>
  <c r="G250" i="13"/>
  <c r="H250" i="13" s="1"/>
  <c r="F250" i="13" s="1"/>
  <c r="G249" i="13"/>
  <c r="H249" i="13" s="1"/>
  <c r="F249" i="13" s="1"/>
  <c r="G248" i="13"/>
  <c r="H248" i="13" s="1"/>
  <c r="A25" i="31" l="1"/>
  <c r="M24" i="12"/>
  <c r="M184" i="13"/>
  <c r="F248" i="13"/>
  <c r="A26" i="31" l="1"/>
  <c r="M25" i="12"/>
  <c r="M193" i="13"/>
  <c r="G243" i="13"/>
  <c r="G242" i="13"/>
  <c r="H242" i="13" s="1"/>
  <c r="F242" i="13" s="1"/>
  <c r="G241" i="13"/>
  <c r="H241" i="13" s="1"/>
  <c r="F241" i="13" s="1"/>
  <c r="G240" i="13"/>
  <c r="H240" i="13" s="1"/>
  <c r="F240" i="13" s="1"/>
  <c r="G239" i="13"/>
  <c r="H239" i="13" s="1"/>
  <c r="G31" i="31"/>
  <c r="H31" i="31"/>
  <c r="I31" i="31"/>
  <c r="H30" i="31"/>
  <c r="I30" i="31"/>
  <c r="F239" i="13" l="1"/>
  <c r="A27" i="31"/>
  <c r="M26" i="12"/>
  <c r="M202" i="13"/>
  <c r="Q31" i="31"/>
  <c r="S30" i="31"/>
  <c r="D244" i="13" s="1"/>
  <c r="R30" i="31"/>
  <c r="S31" i="31"/>
  <c r="R31" i="31"/>
  <c r="M27" i="12" l="1"/>
  <c r="A28" i="31"/>
  <c r="M211" i="13"/>
  <c r="D251" i="13"/>
  <c r="H251" i="13" s="1"/>
  <c r="D252" i="13"/>
  <c r="H252" i="13" s="1"/>
  <c r="F252" i="13" s="1"/>
  <c r="D243" i="13"/>
  <c r="H243" i="13" s="1"/>
  <c r="D253" i="13"/>
  <c r="H253" i="13" s="1"/>
  <c r="F253" i="13" s="1"/>
  <c r="H244" i="13"/>
  <c r="F244" i="13" s="1"/>
  <c r="H246" i="13" l="1"/>
  <c r="H255" i="13"/>
  <c r="A30" i="31"/>
  <c r="M28" i="12"/>
  <c r="M220" i="13"/>
  <c r="F243" i="13"/>
  <c r="H30" i="12"/>
  <c r="F41" i="11" s="1"/>
  <c r="G41" i="11" s="1"/>
  <c r="H31" i="12"/>
  <c r="F42" i="11" s="1"/>
  <c r="G42" i="11" s="1"/>
  <c r="E42" i="11" s="1"/>
  <c r="F251" i="13"/>
  <c r="E41" i="11" l="1"/>
  <c r="G40" i="11"/>
  <c r="E40" i="11" s="1"/>
  <c r="A31" i="31"/>
  <c r="M30" i="12"/>
  <c r="M238" i="13"/>
  <c r="F246" i="13"/>
  <c r="F255" i="13"/>
  <c r="F31" i="12"/>
  <c r="F30" i="12"/>
  <c r="A32" i="31" l="1"/>
  <c r="M247" i="13"/>
  <c r="M31" i="12"/>
  <c r="M256" i="13" l="1"/>
  <c r="A33" i="31"/>
  <c r="M32" i="12"/>
  <c r="R4" i="31"/>
  <c r="Q4" i="31"/>
  <c r="P4" i="31"/>
  <c r="O4" i="31"/>
  <c r="N4" i="31"/>
  <c r="M33" i="12" l="1"/>
  <c r="A34" i="31"/>
  <c r="M265" i="13"/>
  <c r="D7" i="13"/>
  <c r="H7" i="13" s="1"/>
  <c r="F7" i="13" s="1"/>
  <c r="D5" i="13"/>
  <c r="H5" i="13" s="1"/>
  <c r="D8" i="13"/>
  <c r="H8" i="13" s="1"/>
  <c r="F8" i="13" s="1"/>
  <c r="D6" i="13"/>
  <c r="H6" i="13" s="1"/>
  <c r="F6" i="13" s="1"/>
  <c r="D9" i="13"/>
  <c r="H9" i="13" s="1"/>
  <c r="F9" i="13" s="1"/>
  <c r="M34" i="12" l="1"/>
  <c r="M269" i="13"/>
  <c r="A2" i="67"/>
  <c r="H12" i="13"/>
  <c r="F5" i="13"/>
  <c r="H4" i="12"/>
  <c r="F7" i="11" s="1"/>
  <c r="G7" i="11" s="1"/>
  <c r="F12" i="13"/>
  <c r="N77" i="67" l="1"/>
  <c r="V77" i="67" s="1"/>
  <c r="AD77" i="67" s="1"/>
  <c r="AL77" i="67" s="1"/>
  <c r="E7" i="11"/>
  <c r="G6" i="11"/>
  <c r="E6" i="11" s="1"/>
  <c r="L46" i="11"/>
  <c r="A16" i="67"/>
  <c r="G18" i="11"/>
  <c r="A33" i="67" l="1"/>
  <c r="E18" i="11"/>
  <c r="N80" i="67"/>
  <c r="V80" i="67" s="1"/>
  <c r="A53" i="67" l="1"/>
  <c r="AD80" i="67"/>
  <c r="G56" i="52"/>
  <c r="E59" i="52" s="1"/>
  <c r="G69" i="52"/>
  <c r="E72" i="52" s="1"/>
  <c r="A62" i="67" l="1"/>
  <c r="L53" i="11"/>
  <c r="AL80" i="67"/>
  <c r="M14" i="31"/>
  <c r="P14" i="31" s="1"/>
  <c r="D97" i="13" s="1"/>
  <c r="H97" i="13" s="1"/>
  <c r="M16" i="31"/>
  <c r="M13" i="31"/>
  <c r="O13" i="31" s="1"/>
  <c r="D87" i="13" s="1"/>
  <c r="S14" i="31"/>
  <c r="D100" i="13" s="1"/>
  <c r="H100" i="13" s="1"/>
  <c r="F100" i="13" s="1"/>
  <c r="M17" i="31"/>
  <c r="Q14" i="31" l="1"/>
  <c r="D98" i="13" s="1"/>
  <c r="H98" i="13" s="1"/>
  <c r="F98" i="13" s="1"/>
  <c r="A74" i="67"/>
  <c r="L62" i="11" s="1"/>
  <c r="L54" i="11"/>
  <c r="H102" i="13"/>
  <c r="P13" i="31"/>
  <c r="D88" i="13" s="1"/>
  <c r="Q13" i="31"/>
  <c r="D89" i="13" s="1"/>
  <c r="R13" i="31"/>
  <c r="D90" i="13" s="1"/>
  <c r="P16" i="31"/>
  <c r="D115" i="13" s="1"/>
  <c r="H115" i="13" s="1"/>
  <c r="F115" i="13" s="1"/>
  <c r="O16" i="31"/>
  <c r="D114" i="13" s="1"/>
  <c r="H114" i="13" s="1"/>
  <c r="S16" i="31"/>
  <c r="D118" i="13" s="1"/>
  <c r="H118" i="13" s="1"/>
  <c r="F118" i="13" s="1"/>
  <c r="R16" i="31"/>
  <c r="D117" i="13" s="1"/>
  <c r="H117" i="13" s="1"/>
  <c r="F117" i="13" s="1"/>
  <c r="F97" i="13"/>
  <c r="G8" i="31"/>
  <c r="F8" i="31"/>
  <c r="E8" i="31"/>
  <c r="H120" i="13" l="1"/>
  <c r="F114" i="13"/>
  <c r="H14" i="12"/>
  <c r="F102" i="13"/>
  <c r="F21" i="11" l="1"/>
  <c r="F120" i="13"/>
  <c r="H16" i="12"/>
  <c r="O8" i="31"/>
  <c r="D42" i="13" s="1"/>
  <c r="F23" i="11" l="1"/>
  <c r="G23" i="11" s="1"/>
  <c r="F16" i="12"/>
  <c r="G21" i="11"/>
  <c r="G46" i="13"/>
  <c r="H46" i="13" s="1"/>
  <c r="F46" i="13" s="1"/>
  <c r="G45" i="13"/>
  <c r="G44" i="13"/>
  <c r="G43" i="13"/>
  <c r="G42" i="13"/>
  <c r="G41" i="13"/>
  <c r="H41" i="13" s="1"/>
  <c r="G145" i="13"/>
  <c r="E21" i="31"/>
  <c r="F21" i="31"/>
  <c r="G21" i="31"/>
  <c r="H21" i="31"/>
  <c r="D21" i="31"/>
  <c r="I20" i="31"/>
  <c r="S20" i="31" s="1"/>
  <c r="D154" i="13" s="1"/>
  <c r="F20" i="31"/>
  <c r="P20" i="31" s="1"/>
  <c r="D151" i="13" s="1"/>
  <c r="I19" i="31"/>
  <c r="S19" i="31" s="1"/>
  <c r="D145" i="13" s="1"/>
  <c r="F19" i="31"/>
  <c r="P19" i="31" s="1"/>
  <c r="D142" i="13" s="1"/>
  <c r="E10" i="31"/>
  <c r="O10" i="31" s="1"/>
  <c r="D60" i="13" s="1"/>
  <c r="F10" i="31"/>
  <c r="P10" i="31" s="1"/>
  <c r="D61" i="13" s="1"/>
  <c r="G10" i="31"/>
  <c r="Q10" i="31" s="1"/>
  <c r="D62" i="13" s="1"/>
  <c r="H10" i="31"/>
  <c r="R10" i="31" s="1"/>
  <c r="D63" i="13" s="1"/>
  <c r="D10" i="31"/>
  <c r="N10" i="31" s="1"/>
  <c r="D59" i="13" s="1"/>
  <c r="F9" i="31"/>
  <c r="P9" i="31" s="1"/>
  <c r="D52" i="13" s="1"/>
  <c r="G9" i="31"/>
  <c r="Q9" i="31" s="1"/>
  <c r="D53" i="13" s="1"/>
  <c r="H9" i="31"/>
  <c r="R9" i="31" s="1"/>
  <c r="D54" i="13" s="1"/>
  <c r="E9" i="31"/>
  <c r="O9" i="31" s="1"/>
  <c r="D51" i="13" s="1"/>
  <c r="P8" i="31"/>
  <c r="D43" i="13" s="1"/>
  <c r="Q8" i="31"/>
  <c r="D44" i="13" s="1"/>
  <c r="F6" i="31"/>
  <c r="P6" i="31" s="1"/>
  <c r="D25" i="13" s="1"/>
  <c r="G6" i="31"/>
  <c r="Q6" i="31" s="1"/>
  <c r="D26" i="13" s="1"/>
  <c r="E6" i="31"/>
  <c r="O6" i="31" s="1"/>
  <c r="D24" i="13" s="1"/>
  <c r="E21" i="11" l="1"/>
  <c r="N82" i="67"/>
  <c r="V82" i="67" s="1"/>
  <c r="AD82" i="67" s="1"/>
  <c r="AL82" i="67" s="1"/>
  <c r="E23" i="11"/>
  <c r="N84" i="67"/>
  <c r="V84" i="67" s="1"/>
  <c r="AD84" i="67" s="1"/>
  <c r="AL84" i="67" s="1"/>
  <c r="P18" i="31"/>
  <c r="D133" i="13" s="1"/>
  <c r="R18" i="31"/>
  <c r="Q18" i="31"/>
  <c r="H42" i="13"/>
  <c r="H44" i="13"/>
  <c r="F44" i="13" s="1"/>
  <c r="H43" i="13"/>
  <c r="F43" i="13" s="1"/>
  <c r="H45" i="13"/>
  <c r="F45" i="13" s="1"/>
  <c r="F41" i="13"/>
  <c r="H48" i="13" l="1"/>
  <c r="H8" i="12" s="1"/>
  <c r="F42" i="13"/>
  <c r="D134" i="13"/>
  <c r="H134" i="13" s="1"/>
  <c r="F134" i="13" s="1"/>
  <c r="D135" i="13"/>
  <c r="H135" i="13" s="1"/>
  <c r="F135" i="13" s="1"/>
  <c r="H133" i="13"/>
  <c r="H138" i="13" l="1"/>
  <c r="H18" i="12" s="1"/>
  <c r="F13" i="11"/>
  <c r="F133" i="13"/>
  <c r="F48" i="13"/>
  <c r="F25" i="11" l="1"/>
  <c r="F18" i="12"/>
  <c r="G13" i="11"/>
  <c r="E13" i="11" s="1"/>
  <c r="F138" i="13"/>
  <c r="F5" i="12"/>
  <c r="F11" i="12" l="1"/>
  <c r="G163" i="13"/>
  <c r="G162" i="13"/>
  <c r="G161" i="13"/>
  <c r="G160" i="13"/>
  <c r="G159" i="13"/>
  <c r="G158" i="13"/>
  <c r="G154" i="13"/>
  <c r="G153" i="13"/>
  <c r="H153" i="13" s="1"/>
  <c r="F153" i="13" s="1"/>
  <c r="G152" i="13"/>
  <c r="H152" i="13" s="1"/>
  <c r="F152" i="13" s="1"/>
  <c r="G151" i="13"/>
  <c r="G150" i="13"/>
  <c r="H150" i="13" s="1"/>
  <c r="F150" i="13" s="1"/>
  <c r="G149" i="13"/>
  <c r="H149" i="13" s="1"/>
  <c r="G144" i="13"/>
  <c r="G143" i="13"/>
  <c r="G142" i="13"/>
  <c r="G141" i="13"/>
  <c r="H141" i="13" s="1"/>
  <c r="F141" i="13" s="1"/>
  <c r="G140" i="13"/>
  <c r="G91" i="13"/>
  <c r="H91" i="13" s="1"/>
  <c r="F91" i="13" s="1"/>
  <c r="G90" i="13"/>
  <c r="G89" i="13"/>
  <c r="G88" i="13"/>
  <c r="G87" i="13"/>
  <c r="G86" i="13"/>
  <c r="G64" i="13"/>
  <c r="G63" i="13"/>
  <c r="G62" i="13"/>
  <c r="G61" i="13"/>
  <c r="G60" i="13"/>
  <c r="G59" i="13"/>
  <c r="G55" i="13"/>
  <c r="G54" i="13"/>
  <c r="G53" i="13"/>
  <c r="G52" i="13"/>
  <c r="G51" i="13"/>
  <c r="G50" i="13"/>
  <c r="G28" i="13"/>
  <c r="G27" i="13"/>
  <c r="G26" i="13"/>
  <c r="G25" i="13"/>
  <c r="G24" i="13"/>
  <c r="G23" i="13"/>
  <c r="F149" i="13" l="1"/>
  <c r="H163" i="13"/>
  <c r="F163" i="13" s="1"/>
  <c r="H145" i="13"/>
  <c r="F145" i="13" s="1"/>
  <c r="H143" i="13"/>
  <c r="F143" i="13" s="1"/>
  <c r="H144" i="13"/>
  <c r="F144" i="13" s="1"/>
  <c r="H86" i="13"/>
  <c r="F86" i="13" s="1"/>
  <c r="H154" i="13" l="1"/>
  <c r="F154" i="13" s="1"/>
  <c r="H151" i="13"/>
  <c r="H156" i="13" s="1"/>
  <c r="H140" i="13"/>
  <c r="F140" i="13" l="1"/>
  <c r="H20" i="12"/>
  <c r="F151" i="13"/>
  <c r="F20" i="12" l="1"/>
  <c r="F156" i="13"/>
  <c r="F14" i="12" l="1"/>
  <c r="P21" i="31" l="1"/>
  <c r="D160" i="13" s="1"/>
  <c r="N21" i="31"/>
  <c r="D158" i="13" s="1"/>
  <c r="R21" i="31"/>
  <c r="D162" i="13" s="1"/>
  <c r="O21" i="31"/>
  <c r="D159" i="13" s="1"/>
  <c r="Q21" i="31"/>
  <c r="D161" i="13" s="1"/>
  <c r="H159" i="13" l="1"/>
  <c r="F159" i="13" s="1"/>
  <c r="H161" i="13"/>
  <c r="F161" i="13" s="1"/>
  <c r="H162" i="13"/>
  <c r="F162" i="13" s="1"/>
  <c r="H160" i="13"/>
  <c r="F160" i="13" s="1"/>
  <c r="H158" i="13" l="1"/>
  <c r="H165" i="13" l="1"/>
  <c r="H21" i="12" s="1"/>
  <c r="F158" i="13"/>
  <c r="H28" i="13"/>
  <c r="F28" i="13" s="1"/>
  <c r="H23" i="13"/>
  <c r="F21" i="12" l="1"/>
  <c r="F27" i="11"/>
  <c r="G27" i="11" s="1"/>
  <c r="E27" i="11" s="1"/>
  <c r="F165" i="13"/>
  <c r="F23" i="13"/>
  <c r="F15" i="12" l="1"/>
  <c r="H50" i="13"/>
  <c r="F50" i="13" s="1"/>
  <c r="H55" i="13" l="1"/>
  <c r="F55" i="13" s="1"/>
  <c r="H62" i="13" l="1"/>
  <c r="F62" i="13" s="1"/>
  <c r="H60" i="13"/>
  <c r="F60" i="13" s="1"/>
  <c r="H59" i="13"/>
  <c r="F59" i="13" l="1"/>
  <c r="H64" i="13"/>
  <c r="F64" i="13" s="1"/>
  <c r="H61" i="13"/>
  <c r="L11" i="11" l="1"/>
  <c r="H63" i="13"/>
  <c r="F63" i="13" s="1"/>
  <c r="F61" i="13"/>
  <c r="L13" i="11" l="1"/>
  <c r="H66" i="13"/>
  <c r="H10" i="12" s="1"/>
  <c r="F10" i="12" l="1"/>
  <c r="F16" i="11"/>
  <c r="G16" i="11" s="1"/>
  <c r="F66" i="13"/>
  <c r="E16" i="11" l="1"/>
  <c r="N79" i="67"/>
  <c r="V79" i="67" s="1"/>
  <c r="AD79" i="67" s="1"/>
  <c r="AL79" i="67" s="1"/>
  <c r="F8" i="12"/>
  <c r="L18" i="11" l="1"/>
  <c r="H52" i="13"/>
  <c r="F52" i="13" s="1"/>
  <c r="H54" i="13"/>
  <c r="F54" i="13" s="1"/>
  <c r="L19" i="11" l="1"/>
  <c r="L20" i="11"/>
  <c r="R17" i="31"/>
  <c r="D126" i="13" s="1"/>
  <c r="P17" i="31"/>
  <c r="D124" i="13" s="1"/>
  <c r="O17" i="31"/>
  <c r="D123" i="13" s="1"/>
  <c r="Q17" i="31"/>
  <c r="D125" i="13" s="1"/>
  <c r="H53" i="13"/>
  <c r="F53" i="13" s="1"/>
  <c r="H51" i="13"/>
  <c r="H24" i="13"/>
  <c r="H27" i="13"/>
  <c r="F27" i="13" s="1"/>
  <c r="H25" i="13"/>
  <c r="F25" i="13" s="1"/>
  <c r="H26" i="13"/>
  <c r="F26" i="13" s="1"/>
  <c r="L21" i="11" l="1"/>
  <c r="H57" i="13"/>
  <c r="H9" i="12" s="1"/>
  <c r="H30" i="13"/>
  <c r="H6" i="12" s="1"/>
  <c r="H123" i="13"/>
  <c r="H124" i="13"/>
  <c r="F124" i="13" s="1"/>
  <c r="H142" i="13"/>
  <c r="H125" i="13"/>
  <c r="F125" i="13" s="1"/>
  <c r="H126" i="13"/>
  <c r="F126" i="13" s="1"/>
  <c r="H90" i="13"/>
  <c r="F90" i="13" s="1"/>
  <c r="H87" i="13"/>
  <c r="F51" i="13"/>
  <c r="F24" i="13"/>
  <c r="F9" i="12" l="1"/>
  <c r="F15" i="11"/>
  <c r="G15" i="11" s="1"/>
  <c r="H147" i="13"/>
  <c r="H19" i="12" s="1"/>
  <c r="H129" i="13"/>
  <c r="H17" i="12" s="1"/>
  <c r="L22" i="11"/>
  <c r="F11" i="11"/>
  <c r="F142" i="13"/>
  <c r="F123" i="13"/>
  <c r="H89" i="13"/>
  <c r="F89" i="13" s="1"/>
  <c r="H88" i="13"/>
  <c r="F88" i="13" s="1"/>
  <c r="F87" i="13"/>
  <c r="F57" i="13"/>
  <c r="F30" i="13"/>
  <c r="F4" i="12"/>
  <c r="E15" i="11" l="1"/>
  <c r="N78" i="67"/>
  <c r="V78" i="67" s="1"/>
  <c r="AD78" i="67" s="1"/>
  <c r="AL78" i="67" s="1"/>
  <c r="G14" i="11"/>
  <c r="E14" i="11" s="1"/>
  <c r="F19" i="12"/>
  <c r="F26" i="11"/>
  <c r="G26" i="11" s="1"/>
  <c r="N87" i="67" s="1"/>
  <c r="H93" i="13"/>
  <c r="H13" i="12" s="1"/>
  <c r="F24" i="11"/>
  <c r="G24" i="11" s="1"/>
  <c r="L23" i="11"/>
  <c r="G11" i="11"/>
  <c r="F17" i="12"/>
  <c r="F147" i="13"/>
  <c r="F129" i="13"/>
  <c r="F6" i="12"/>
  <c r="E24" i="11" l="1"/>
  <c r="N85" i="67"/>
  <c r="V85" i="67" s="1"/>
  <c r="AD85" i="67" s="1"/>
  <c r="AL85" i="67" s="1"/>
  <c r="E11" i="11"/>
  <c r="G10" i="11"/>
  <c r="E26" i="11"/>
  <c r="V87" i="67" s="1"/>
  <c r="AD87" i="67" s="1"/>
  <c r="AL87" i="67" s="1"/>
  <c r="L24" i="11"/>
  <c r="F20" i="11"/>
  <c r="G25" i="11"/>
  <c r="F7" i="12"/>
  <c r="F13" i="12"/>
  <c r="F93" i="13"/>
  <c r="E25" i="11" l="1"/>
  <c r="N86" i="67"/>
  <c r="V86" i="67" s="1"/>
  <c r="AD86" i="67" s="1"/>
  <c r="AL86" i="67" s="1"/>
  <c r="L25" i="11"/>
  <c r="E10" i="11"/>
  <c r="L26" i="11" l="1"/>
  <c r="L27" i="11" l="1"/>
  <c r="L36" i="11" l="1"/>
  <c r="L49" i="11" l="1"/>
  <c r="A175" i="13" l="1"/>
  <c r="A184" i="13" s="1"/>
  <c r="A193" i="13" s="1"/>
  <c r="A202" i="13" s="1"/>
  <c r="A211" i="13" s="1"/>
  <c r="A220" i="13" s="1"/>
  <c r="A238" i="13" l="1"/>
  <c r="A247" i="13" s="1"/>
  <c r="A256" i="13" s="1"/>
  <c r="A265" i="13" s="1"/>
  <c r="A269" i="13" s="1"/>
  <c r="G36" i="11"/>
  <c r="N93" i="67" s="1"/>
  <c r="E36" i="11" l="1"/>
  <c r="G32" i="11"/>
  <c r="V93" i="67"/>
  <c r="AD93" i="67" s="1"/>
  <c r="AL93" i="67" s="1"/>
  <c r="E32" i="11" l="1"/>
  <c r="G28" i="11"/>
  <c r="E29" i="11"/>
  <c r="V88" i="67"/>
  <c r="AD88" i="67" s="1"/>
  <c r="AL88" i="67" s="1"/>
  <c r="E28" i="11" l="1"/>
  <c r="G20" i="11"/>
  <c r="E20" i="11" l="1"/>
  <c r="N81" i="67"/>
  <c r="G22" i="11"/>
  <c r="G17" i="11" s="1"/>
  <c r="E22" i="11" l="1"/>
  <c r="N83" i="67"/>
  <c r="V83" i="67" s="1"/>
  <c r="AD83" i="67" s="1"/>
  <c r="AL83" i="67" s="1"/>
  <c r="E17" i="11" l="1"/>
  <c r="G9" i="11"/>
  <c r="E9" i="11" s="1"/>
  <c r="V81" i="67"/>
  <c r="AD81" i="67" l="1"/>
  <c r="AL81" i="67" l="1"/>
  <c r="E48" i="11" l="1"/>
  <c r="F43" i="71"/>
  <c r="F42" i="71"/>
  <c r="G46" i="11" l="1"/>
  <c r="N95" i="67" s="1"/>
  <c r="V95" i="67" s="1"/>
  <c r="D43" i="71"/>
  <c r="D42" i="71"/>
  <c r="AD95" i="67" l="1"/>
  <c r="AL95" i="67" s="1"/>
  <c r="G45" i="11"/>
  <c r="I45" i="11"/>
  <c r="E47" i="11"/>
  <c r="N94" i="67" l="1"/>
  <c r="N96" i="67" s="1"/>
  <c r="E45" i="11"/>
  <c r="I44" i="11"/>
  <c r="V94" i="67"/>
  <c r="E46" i="11"/>
  <c r="G44" i="11"/>
  <c r="G43" i="11" s="1"/>
  <c r="I43" i="11" l="1"/>
  <c r="I5" i="11" s="1"/>
  <c r="AD94" i="67"/>
  <c r="AD96" i="67" s="1"/>
  <c r="V96" i="67"/>
  <c r="E44" i="11"/>
  <c r="AL94" i="67" l="1"/>
  <c r="AL96" i="67" s="1"/>
  <c r="R98" i="67" s="1"/>
  <c r="E43" i="11"/>
  <c r="G5" i="11"/>
  <c r="J50" i="11" s="1"/>
  <c r="K50" i="11" s="1"/>
  <c r="J51" i="11" s="1"/>
  <c r="K51" i="11" s="1"/>
  <c r="E62" i="11" l="1"/>
  <c r="B18" i="60" s="1"/>
  <c r="B11" i="60"/>
  <c r="E5" i="11"/>
  <c r="E51" i="11"/>
  <c r="AL27" i="67"/>
  <c r="AL28" i="67" s="1"/>
  <c r="B12" i="60"/>
  <c r="B13" i="60"/>
  <c r="E50" i="11"/>
  <c r="B14" i="60" l="1"/>
  <c r="E52" i="11" l="1"/>
  <c r="E58" i="11" s="1"/>
  <c r="I4" i="76" s="1"/>
  <c r="J15" i="76" s="1"/>
  <c r="J16" i="76" s="1"/>
  <c r="N19" i="76" s="1"/>
  <c r="J8" i="76" l="1"/>
  <c r="AO8" i="76" s="1"/>
  <c r="J6" i="76"/>
  <c r="AO6" i="76" s="1"/>
  <c r="J7" i="76"/>
  <c r="AO7" i="76" s="1"/>
  <c r="J9" i="76"/>
  <c r="AO9" i="76" s="1"/>
  <c r="B16" i="60"/>
  <c r="B5" i="60" s="1"/>
  <c r="I25" i="76"/>
  <c r="J27" i="76" s="1"/>
  <c r="AO27" i="76" s="1"/>
  <c r="J10" i="76" l="1"/>
  <c r="AO10" i="76" s="1"/>
  <c r="J11" i="76" s="1"/>
  <c r="G19" i="76" s="1"/>
  <c r="G20" i="76" s="1"/>
  <c r="G21" i="76" s="1"/>
  <c r="J29" i="76"/>
  <c r="AO29" i="76" s="1"/>
  <c r="J28" i="76"/>
  <c r="AO28" i="76" s="1"/>
  <c r="J30" i="76"/>
  <c r="AO30" i="76" s="1"/>
  <c r="J36" i="76"/>
  <c r="J37" i="76" s="1"/>
  <c r="N40" i="76" s="1"/>
  <c r="E60" i="11" l="1"/>
  <c r="E64" i="11" s="1"/>
  <c r="B19" i="60" s="1"/>
  <c r="J31" i="76"/>
  <c r="AO31" i="76" s="1"/>
  <c r="J32" i="76" s="1"/>
  <c r="G40" i="76" s="1"/>
  <c r="G41" i="76" s="1"/>
  <c r="G42" i="76" s="1"/>
  <c r="E66" i="11" l="1"/>
  <c r="B20" i="60" s="1"/>
  <c r="B7" i="60" s="1"/>
  <c r="B17" i="60"/>
  <c r="B6" i="60" s="1"/>
  <c r="E68" i="11" l="1"/>
  <c r="B21" i="60"/>
  <c r="B4" i="60" s="1"/>
  <c r="AA21" i="61" s="1"/>
  <c r="L21" i="61" s="1"/>
</calcChain>
</file>

<file path=xl/sharedStrings.xml><?xml version="1.0" encoding="utf-8"?>
<sst xmlns="http://schemas.openxmlformats.org/spreadsheetml/2006/main" count="1969" uniqueCount="1029">
  <si>
    <t>수 량</t>
    <phoneticPr fontId="4" type="noConversion"/>
  </si>
  <si>
    <t>비 고</t>
    <phoneticPr fontId="4" type="noConversion"/>
  </si>
  <si>
    <t>순용역비</t>
    <phoneticPr fontId="4" type="noConversion"/>
  </si>
  <si>
    <t>Ⅰ+Ⅱ+Ⅲ+Ⅳ</t>
    <phoneticPr fontId="4" type="noConversion"/>
  </si>
  <si>
    <t>부가가치세</t>
    <phoneticPr fontId="4" type="noConversion"/>
  </si>
  <si>
    <t>규 격</t>
    <phoneticPr fontId="4" type="noConversion"/>
  </si>
  <si>
    <t>단 위</t>
    <phoneticPr fontId="4" type="noConversion"/>
  </si>
  <si>
    <t>총  액</t>
    <phoneticPr fontId="4" type="noConversion"/>
  </si>
  <si>
    <t>공급가액</t>
    <phoneticPr fontId="4" type="noConversion"/>
  </si>
  <si>
    <t>%</t>
    <phoneticPr fontId="4" type="noConversion"/>
  </si>
  <si>
    <t>구   분</t>
    <phoneticPr fontId="4" type="noConversion"/>
  </si>
  <si>
    <t>Ⅱ. 제경비</t>
    <phoneticPr fontId="4" type="noConversion"/>
  </si>
  <si>
    <t>Ⅲ. 기술료</t>
    <phoneticPr fontId="4" type="noConversion"/>
  </si>
  <si>
    <t>Ⅳ. 직접경비</t>
    <phoneticPr fontId="4" type="noConversion"/>
  </si>
  <si>
    <t>손해배상공제</t>
    <phoneticPr fontId="4" type="noConversion"/>
  </si>
  <si>
    <t>순용역비의</t>
    <phoneticPr fontId="4" type="noConversion"/>
  </si>
  <si>
    <t>공급가액의</t>
    <phoneticPr fontId="4" type="noConversion"/>
  </si>
  <si>
    <t>총액</t>
    <phoneticPr fontId="4" type="noConversion"/>
  </si>
  <si>
    <t>기술사</t>
  </si>
  <si>
    <t>구  분</t>
  </si>
  <si>
    <t>식</t>
    <phoneticPr fontId="2" type="noConversion"/>
  </si>
  <si>
    <t>기술사</t>
    <phoneticPr fontId="2" type="noConversion"/>
  </si>
  <si>
    <t>공  종</t>
  </si>
  <si>
    <t>공   종</t>
    <phoneticPr fontId="2" type="noConversion"/>
  </si>
  <si>
    <t>기  준</t>
    <phoneticPr fontId="2" type="noConversion"/>
  </si>
  <si>
    <t>실 제 투 입 인 원</t>
    <phoneticPr fontId="2" type="noConversion"/>
  </si>
  <si>
    <t>적 용 투 입 인 원</t>
    <phoneticPr fontId="2" type="noConversion"/>
  </si>
  <si>
    <t>산 출 근 거</t>
    <phoneticPr fontId="2" type="noConversion"/>
  </si>
  <si>
    <t>적 용 근 거</t>
    <phoneticPr fontId="2" type="noConversion"/>
  </si>
  <si>
    <t>특   급
기술자</t>
    <phoneticPr fontId="2" type="noConversion"/>
  </si>
  <si>
    <t>고   급
기술자</t>
    <phoneticPr fontId="2" type="noConversion"/>
  </si>
  <si>
    <t>중   급
기술자</t>
    <phoneticPr fontId="2" type="noConversion"/>
  </si>
  <si>
    <t>초   급
기술자</t>
    <phoneticPr fontId="2" type="noConversion"/>
  </si>
  <si>
    <t>계</t>
    <phoneticPr fontId="2" type="noConversion"/>
  </si>
  <si>
    <t>단위</t>
  </si>
  <si>
    <t>비           고</t>
  </si>
  <si>
    <t>km</t>
    <phoneticPr fontId="2" type="noConversion"/>
  </si>
  <si>
    <t>일 위 대 가 표</t>
    <phoneticPr fontId="4" type="noConversion"/>
  </si>
  <si>
    <t>목          차</t>
    <phoneticPr fontId="4" type="noConversion"/>
  </si>
  <si>
    <t>1.</t>
    <phoneticPr fontId="4" type="noConversion"/>
  </si>
  <si>
    <t>2.</t>
    <phoneticPr fontId="4" type="noConversion"/>
  </si>
  <si>
    <t>3.</t>
    <phoneticPr fontId="4" type="noConversion"/>
  </si>
  <si>
    <t>일위대가표</t>
    <phoneticPr fontId="4" type="noConversion"/>
  </si>
  <si>
    <t>4.</t>
    <phoneticPr fontId="4" type="noConversion"/>
  </si>
  <si>
    <t>5.</t>
    <phoneticPr fontId="4" type="noConversion"/>
  </si>
  <si>
    <t>6.</t>
    <phoneticPr fontId="4" type="noConversion"/>
  </si>
  <si>
    <t>산출근거</t>
    <phoneticPr fontId="4" type="noConversion"/>
  </si>
  <si>
    <t>손해배상보험료산출</t>
    <phoneticPr fontId="4" type="noConversion"/>
  </si>
  <si>
    <t>수 량</t>
    <phoneticPr fontId="4" type="noConversion"/>
  </si>
  <si>
    <t>단 위</t>
    <phoneticPr fontId="4" type="noConversion"/>
  </si>
  <si>
    <t>설  계  내  역  서</t>
    <phoneticPr fontId="2" type="noConversion"/>
  </si>
  <si>
    <t>일위대가 총괄표</t>
    <phoneticPr fontId="2" type="noConversion"/>
  </si>
  <si>
    <t>공   종</t>
    <phoneticPr fontId="4" type="noConversion"/>
  </si>
  <si>
    <t>규   격</t>
    <phoneticPr fontId="4" type="noConversion"/>
  </si>
  <si>
    <t>합 계</t>
    <phoneticPr fontId="4" type="noConversion"/>
  </si>
  <si>
    <t>노 무 비</t>
    <phoneticPr fontId="4" type="noConversion"/>
  </si>
  <si>
    <t>재 료 비</t>
    <phoneticPr fontId="4" type="noConversion"/>
  </si>
  <si>
    <t>경  비</t>
    <phoneticPr fontId="4" type="noConversion"/>
  </si>
  <si>
    <t>비 고</t>
    <phoneticPr fontId="4" type="noConversion"/>
  </si>
  <si>
    <t>단 가</t>
    <phoneticPr fontId="4" type="noConversion"/>
  </si>
  <si>
    <t>금 액</t>
    <phoneticPr fontId="4" type="noConversion"/>
  </si>
  <si>
    <t>특급기술자</t>
    <phoneticPr fontId="2" type="noConversion"/>
  </si>
  <si>
    <t>고급기술자</t>
    <phoneticPr fontId="2" type="noConversion"/>
  </si>
  <si>
    <t>중급기술자</t>
    <phoneticPr fontId="2" type="noConversion"/>
  </si>
  <si>
    <t>초급기술자</t>
    <phoneticPr fontId="2" type="noConversion"/>
  </si>
  <si>
    <t>공   종</t>
    <phoneticPr fontId="4" type="noConversion"/>
  </si>
  <si>
    <t>규   격</t>
    <phoneticPr fontId="4" type="noConversion"/>
  </si>
  <si>
    <t>수 량</t>
    <phoneticPr fontId="4" type="noConversion"/>
  </si>
  <si>
    <t>단 위</t>
    <phoneticPr fontId="4" type="noConversion"/>
  </si>
  <si>
    <t>합계</t>
    <phoneticPr fontId="4" type="noConversion"/>
  </si>
  <si>
    <t>노 무 비</t>
    <phoneticPr fontId="4" type="noConversion"/>
  </si>
  <si>
    <t>재 료 비</t>
    <phoneticPr fontId="4" type="noConversion"/>
  </si>
  <si>
    <t>경  비</t>
    <phoneticPr fontId="4" type="noConversion"/>
  </si>
  <si>
    <t>비  고</t>
    <phoneticPr fontId="4" type="noConversion"/>
  </si>
  <si>
    <t>단 가</t>
    <phoneticPr fontId="4" type="noConversion"/>
  </si>
  <si>
    <t>금 액</t>
    <phoneticPr fontId="4" type="noConversion"/>
  </si>
  <si>
    <t>인</t>
    <phoneticPr fontId="4" type="noConversion"/>
  </si>
  <si>
    <t>계</t>
    <phoneticPr fontId="4" type="noConversion"/>
  </si>
  <si>
    <t>인</t>
    <phoneticPr fontId="2" type="noConversion"/>
  </si>
  <si>
    <t>소블록</t>
    <phoneticPr fontId="2" type="noConversion"/>
  </si>
  <si>
    <t>단  가</t>
    <phoneticPr fontId="4" type="noConversion"/>
  </si>
  <si>
    <t>금  액</t>
    <phoneticPr fontId="4" type="noConversion"/>
  </si>
  <si>
    <t>단 가</t>
    <phoneticPr fontId="4" type="noConversion"/>
  </si>
  <si>
    <t>금 액</t>
    <phoneticPr fontId="4" type="noConversion"/>
  </si>
  <si>
    <t>노  무  비</t>
    <phoneticPr fontId="4" type="noConversion"/>
  </si>
  <si>
    <t>재  료  비</t>
    <phoneticPr fontId="4" type="noConversion"/>
  </si>
  <si>
    <t>경  비</t>
    <phoneticPr fontId="4" type="noConversion"/>
  </si>
  <si>
    <t>설계내역서</t>
    <phoneticPr fontId="4" type="noConversion"/>
  </si>
  <si>
    <t>초급숙련
기술자</t>
    <phoneticPr fontId="2" type="noConversion"/>
  </si>
  <si>
    <t>중급숙련
기술자</t>
    <phoneticPr fontId="2" type="noConversion"/>
  </si>
  <si>
    <t>=</t>
    <phoneticPr fontId="168" type="noConversion"/>
  </si>
  <si>
    <t>보 정
계 수</t>
    <phoneticPr fontId="30" type="noConversion"/>
  </si>
  <si>
    <t>투 입 인 원</t>
    <phoneticPr fontId="30" type="noConversion"/>
  </si>
  <si>
    <t>1차분</t>
    <phoneticPr fontId="30" type="noConversion"/>
  </si>
  <si>
    <t>2차분</t>
    <phoneticPr fontId="30" type="noConversion"/>
  </si>
  <si>
    <t>단위</t>
    <phoneticPr fontId="2" type="noConversion"/>
  </si>
  <si>
    <t>2. 설  계  내  역  서</t>
    <phoneticPr fontId="4" type="noConversion"/>
  </si>
  <si>
    <t>구  분</t>
    <phoneticPr fontId="168" type="noConversion"/>
  </si>
  <si>
    <t>항목</t>
    <phoneticPr fontId="168" type="noConversion"/>
  </si>
  <si>
    <t>세부내용</t>
    <phoneticPr fontId="168" type="noConversion"/>
  </si>
  <si>
    <t>비고</t>
    <phoneticPr fontId="168" type="noConversion"/>
  </si>
  <si>
    <t>소블록수</t>
    <phoneticPr fontId="168" type="noConversion"/>
  </si>
  <si>
    <t>환산계수</t>
    <phoneticPr fontId="168" type="noConversion"/>
  </si>
  <si>
    <t>소수점
넷째자리
에서
반올림</t>
    <phoneticPr fontId="168" type="noConversion"/>
  </si>
  <si>
    <t>보정계수</t>
    <phoneticPr fontId="168" type="noConversion"/>
  </si>
  <si>
    <t>:</t>
    <phoneticPr fontId="168" type="noConversion"/>
  </si>
  <si>
    <t>대상구간 계량기 수[개소]</t>
    <phoneticPr fontId="168" type="noConversion"/>
  </si>
  <si>
    <t xml:space="preserve">※ N (단위연장당 계량기수) = </t>
    <phoneticPr fontId="168" type="noConversion"/>
  </si>
  <si>
    <t>주2) "밀집도"는 수용가 계량기의 밀집 여부에 따른 이동 소요시간의 증감을 고려, 계량기 청음조사에 적용</t>
    <phoneticPr fontId="168" type="noConversion"/>
  </si>
  <si>
    <t>기 본 업 무</t>
    <phoneticPr fontId="2" type="noConversion"/>
  </si>
  <si>
    <t>기준인원수(인∙일/단위)</t>
    <phoneticPr fontId="2" type="noConversion"/>
  </si>
  <si>
    <t>환산
계수</t>
    <phoneticPr fontId="2" type="noConversion"/>
  </si>
  <si>
    <t>보정
계수</t>
    <phoneticPr fontId="2" type="noConversion"/>
  </si>
  <si>
    <t>회</t>
    <phoneticPr fontId="2" type="noConversion"/>
  </si>
  <si>
    <t>전</t>
    <phoneticPr fontId="2" type="noConversion"/>
  </si>
  <si>
    <t>건</t>
    <phoneticPr fontId="2" type="noConversion"/>
  </si>
  <si>
    <t>환 산
계 수</t>
    <phoneticPr fontId="30" type="noConversion"/>
  </si>
  <si>
    <t>회</t>
    <phoneticPr fontId="30" type="noConversion"/>
  </si>
  <si>
    <t>km</t>
    <phoneticPr fontId="30" type="noConversion"/>
  </si>
  <si>
    <t>건</t>
    <phoneticPr fontId="30" type="noConversion"/>
  </si>
  <si>
    <t>관로연장(km)</t>
    <phoneticPr fontId="168" type="noConversion"/>
  </si>
  <si>
    <t>계</t>
    <phoneticPr fontId="168" type="noConversion"/>
  </si>
  <si>
    <t>식</t>
    <phoneticPr fontId="30" type="noConversion"/>
  </si>
  <si>
    <t>계
(C=A+B)</t>
  </si>
  <si>
    <t>블록당
(E=C/N)</t>
    <phoneticPr fontId="168" type="noConversion"/>
  </si>
  <si>
    <t>누수확인 조사</t>
    <phoneticPr fontId="30" type="noConversion"/>
  </si>
  <si>
    <t>누수복구 입회</t>
    <phoneticPr fontId="30" type="noConversion"/>
  </si>
  <si>
    <t>누수민원 대응</t>
    <phoneticPr fontId="30" type="noConversion"/>
  </si>
  <si>
    <t>소블록</t>
    <phoneticPr fontId="30" type="noConversion"/>
  </si>
  <si>
    <t>순용역비</t>
    <phoneticPr fontId="2" type="noConversion"/>
  </si>
  <si>
    <t>5억원이하</t>
    <phoneticPr fontId="2" type="noConversion"/>
  </si>
  <si>
    <t>=</t>
    <phoneticPr fontId="2" type="noConversion"/>
  </si>
  <si>
    <t>5억원 초과
10억원 이하</t>
    <phoneticPr fontId="2" type="noConversion"/>
  </si>
  <si>
    <t>10억원 초과
20억원 이하</t>
    <phoneticPr fontId="2" type="noConversion"/>
  </si>
  <si>
    <t>20억원 초과
30억원 이하</t>
    <phoneticPr fontId="2" type="noConversion"/>
  </si>
  <si>
    <t>30억원 초과
50억원 이하</t>
    <phoneticPr fontId="2" type="noConversion"/>
  </si>
  <si>
    <t>노임단가</t>
    <phoneticPr fontId="45" type="noConversion"/>
  </si>
  <si>
    <t>주1) "복잡도는 도심지, 교외지, 상업지역, 주거지역 등의 수도관로 매설상황과 교통혼잡, 소음, 야간 물사용에 따른 누수탐사 가능</t>
    <phoneticPr fontId="168" type="noConversion"/>
  </si>
  <si>
    <t xml:space="preserve">        시간의 증감 등으로 인한 업무난이도 고려, 하수도 유수조사, 노면음청조사, 상관식누수탐사에 적용</t>
    <phoneticPr fontId="168" type="noConversion"/>
  </si>
  <si>
    <t>□ 상수도 현황</t>
    <phoneticPr fontId="168" type="noConversion"/>
  </si>
  <si>
    <t>유량분석</t>
    <phoneticPr fontId="30" type="noConversion"/>
  </si>
  <si>
    <t>경계밸브 조사</t>
    <phoneticPr fontId="2" type="noConversion"/>
  </si>
  <si>
    <t>블록고립 확인</t>
    <phoneticPr fontId="30" type="noConversion"/>
  </si>
  <si>
    <t>노면음청 조사</t>
    <phoneticPr fontId="30" type="noConversion"/>
  </si>
  <si>
    <t>배수관로
(A)</t>
    <phoneticPr fontId="168" type="noConversion"/>
  </si>
  <si>
    <t>급수관로
(B)</t>
    <phoneticPr fontId="168" type="noConversion"/>
  </si>
  <si>
    <t>비 고</t>
    <phoneticPr fontId="168" type="noConversion"/>
  </si>
  <si>
    <t>블록당</t>
    <phoneticPr fontId="168" type="noConversion"/>
  </si>
  <si>
    <t>급수전수</t>
    <phoneticPr fontId="168" type="noConversion"/>
  </si>
  <si>
    <t>수압분석</t>
    <phoneticPr fontId="30" type="noConversion"/>
  </si>
  <si>
    <t>소블록
(N)</t>
    <phoneticPr fontId="168" type="noConversion"/>
  </si>
  <si>
    <t>3차분</t>
    <phoneticPr fontId="30" type="noConversion"/>
  </si>
  <si>
    <t>관로연장 (단위:km)</t>
    <phoneticPr fontId="168" type="noConversion"/>
  </si>
  <si>
    <t xml:space="preserve">  ※ B1 = 대상 소블록 개소수</t>
    <phoneticPr fontId="168" type="noConversion"/>
  </si>
  <si>
    <t xml:space="preserve">    * 조사가 필요한 송수 ∙ 배수 ∙ 급수관 연장</t>
    <phoneticPr fontId="168" type="noConversion"/>
  </si>
  <si>
    <t xml:space="preserve">    * 조사가 필요한 하수관로 연장</t>
    <phoneticPr fontId="168" type="noConversion"/>
  </si>
  <si>
    <t>▪ J</t>
    <phoneticPr fontId="168" type="noConversion"/>
  </si>
  <si>
    <t xml:space="preserve">  ※ J = 대상 급수전 개소수</t>
    <phoneticPr fontId="168" type="noConversion"/>
  </si>
  <si>
    <t xml:space="preserve">    * 조사가 필요한 배수 ∙ 급수관 연장</t>
    <phoneticPr fontId="168" type="noConversion"/>
  </si>
  <si>
    <t xml:space="preserve">    * 상관식탐사가 필요한 송수 ∙ 배수 ∙ 급수관 연장</t>
    <phoneticPr fontId="168" type="noConversion"/>
  </si>
  <si>
    <t>▪ N ＜ 25,</t>
    <phoneticPr fontId="168" type="noConversion"/>
  </si>
  <si>
    <t>▪ 25 ≤ N ＜ 55,</t>
    <phoneticPr fontId="168" type="noConversion"/>
  </si>
  <si>
    <t>▪ N ≥ 55,</t>
    <phoneticPr fontId="168" type="noConversion"/>
  </si>
  <si>
    <t>* N</t>
    <phoneticPr fontId="168" type="noConversion"/>
  </si>
  <si>
    <t>대상지역 현황조사 관로연장 [km]</t>
    <phoneticPr fontId="168" type="noConversion"/>
  </si>
  <si>
    <t>N</t>
    <phoneticPr fontId="168" type="noConversion"/>
  </si>
  <si>
    <t>▣ 상수도관망 관리 표준품셈 2023. 1(제3장 상수도관망의 누수탐사 투입인원수 산정기준, P13-15)</t>
    <phoneticPr fontId="2" type="noConversion"/>
  </si>
  <si>
    <t>1. 작업준비 및 계획</t>
    <phoneticPr fontId="168" type="noConversion"/>
  </si>
  <si>
    <t>1.1 자료수집 및 준비</t>
    <phoneticPr fontId="2" type="noConversion"/>
  </si>
  <si>
    <t>1.2 현장시설물 현황조사</t>
    <phoneticPr fontId="2" type="noConversion"/>
  </si>
  <si>
    <t>2. 유량 및 수압측정</t>
    <phoneticPr fontId="168" type="noConversion"/>
  </si>
  <si>
    <t>2.1 유량</t>
    <phoneticPr fontId="2" type="noConversion"/>
  </si>
  <si>
    <t>2.1.1 측정</t>
    <phoneticPr fontId="2" type="noConversion"/>
  </si>
  <si>
    <t>2.1.2 분석</t>
    <phoneticPr fontId="2" type="noConversion"/>
  </si>
  <si>
    <t>2.2 수압</t>
    <phoneticPr fontId="2" type="noConversion"/>
  </si>
  <si>
    <t>2.2.1 측정</t>
    <phoneticPr fontId="2" type="noConversion"/>
  </si>
  <si>
    <t>2.2.2 분석</t>
    <phoneticPr fontId="2" type="noConversion"/>
  </si>
  <si>
    <t>3. 블록고립확인</t>
    <phoneticPr fontId="168" type="noConversion"/>
  </si>
  <si>
    <t>3.1 경계밸브 조사</t>
    <phoneticPr fontId="2" type="noConversion"/>
  </si>
  <si>
    <t>3.2 블록고립 확인</t>
    <phoneticPr fontId="2" type="noConversion"/>
  </si>
  <si>
    <t>4. 누수탐사</t>
    <phoneticPr fontId="168" type="noConversion"/>
  </si>
  <si>
    <t>4.1 단계시험</t>
    <phoneticPr fontId="2" type="noConversion"/>
  </si>
  <si>
    <t>4.2 원격누수감시</t>
    <phoneticPr fontId="168" type="noConversion"/>
  </si>
  <si>
    <t>4.3 하수도 유수조사</t>
    <phoneticPr fontId="168" type="noConversion"/>
  </si>
  <si>
    <t>4.4 계량기 청음조사</t>
    <phoneticPr fontId="168" type="noConversion"/>
  </si>
  <si>
    <t>4.5 노면음청 조사</t>
    <phoneticPr fontId="168" type="noConversion"/>
  </si>
  <si>
    <t>4.6 관로노선 확인조사</t>
    <phoneticPr fontId="168" type="noConversion"/>
  </si>
  <si>
    <t>4.7 상관식 누수탐사</t>
    <phoneticPr fontId="168" type="noConversion"/>
  </si>
  <si>
    <t>4.8 누수확인 조사</t>
    <phoneticPr fontId="168" type="noConversion"/>
  </si>
  <si>
    <t>4.9 누수복구 입회</t>
    <phoneticPr fontId="168" type="noConversion"/>
  </si>
  <si>
    <t>4.10 누수민원 대응</t>
    <phoneticPr fontId="168" type="noConversion"/>
  </si>
  <si>
    <t>5. 보고서 작성</t>
    <phoneticPr fontId="168" type="noConversion"/>
  </si>
  <si>
    <t>5.1 성과보고서 작성</t>
    <phoneticPr fontId="168" type="noConversion"/>
  </si>
  <si>
    <t>●</t>
    <phoneticPr fontId="168" type="noConversion"/>
  </si>
  <si>
    <t>(직∙인+제경비)의</t>
    <phoneticPr fontId="2" type="noConversion"/>
  </si>
  <si>
    <t>*환산계수 (4)적용 (누수) (수량에 적용)</t>
    <phoneticPr fontId="30" type="noConversion"/>
  </si>
  <si>
    <t>*환산계수 (6)적용 (누수) (수량에 적용)</t>
    <phoneticPr fontId="30" type="noConversion"/>
  </si>
  <si>
    <t>*환산계수 (7)적용 (누수) (수량에 적용)</t>
    <phoneticPr fontId="30" type="noConversion"/>
  </si>
  <si>
    <t>*환산계수 (8)적용 (누수) (수량에 적용)</t>
    <phoneticPr fontId="30" type="noConversion"/>
  </si>
  <si>
    <t>*환산계수 (17)적용 (누수) (수량에 적용)</t>
    <phoneticPr fontId="30" type="noConversion"/>
  </si>
  <si>
    <t>*환산계수 (18)적용 (누수) (수량에 적용)</t>
    <phoneticPr fontId="30" type="noConversion"/>
  </si>
  <si>
    <t>(1)</t>
    <phoneticPr fontId="168" type="noConversion"/>
  </si>
  <si>
    <t>(2)</t>
    <phoneticPr fontId="168" type="noConversion"/>
  </si>
  <si>
    <t>(3)</t>
    <phoneticPr fontId="168" type="noConversion"/>
  </si>
  <si>
    <t>(4)</t>
    <phoneticPr fontId="168" type="noConversion"/>
  </si>
  <si>
    <t>(5)</t>
    <phoneticPr fontId="168" type="noConversion"/>
  </si>
  <si>
    <t>(6)</t>
    <phoneticPr fontId="168" type="noConversion"/>
  </si>
  <si>
    <t>(7)</t>
    <phoneticPr fontId="168" type="noConversion"/>
  </si>
  <si>
    <t>(8)</t>
    <phoneticPr fontId="168" type="noConversion"/>
  </si>
  <si>
    <t>(9)</t>
    <phoneticPr fontId="168" type="noConversion"/>
  </si>
  <si>
    <t>(10)</t>
    <phoneticPr fontId="168" type="noConversion"/>
  </si>
  <si>
    <t>(11)</t>
    <phoneticPr fontId="168" type="noConversion"/>
  </si>
  <si>
    <t>(12)</t>
    <phoneticPr fontId="168" type="noConversion"/>
  </si>
  <si>
    <t>(13)</t>
    <phoneticPr fontId="168" type="noConversion"/>
  </si>
  <si>
    <t>(14)</t>
    <phoneticPr fontId="168" type="noConversion"/>
  </si>
  <si>
    <t>(15)</t>
    <phoneticPr fontId="168" type="noConversion"/>
  </si>
  <si>
    <t>(16)</t>
    <phoneticPr fontId="168" type="noConversion"/>
  </si>
  <si>
    <t>(17)</t>
    <phoneticPr fontId="168" type="noConversion"/>
  </si>
  <si>
    <t>(18)</t>
    <phoneticPr fontId="168" type="noConversion"/>
  </si>
  <si>
    <t>(19)</t>
    <phoneticPr fontId="168" type="noConversion"/>
  </si>
  <si>
    <t>(가)</t>
    <phoneticPr fontId="168" type="noConversion"/>
  </si>
  <si>
    <t>(나)</t>
    <phoneticPr fontId="168" type="noConversion"/>
  </si>
  <si>
    <t>특급
기술자</t>
    <phoneticPr fontId="2" type="noConversion"/>
  </si>
  <si>
    <t>고급
기술자</t>
    <phoneticPr fontId="2" type="noConversion"/>
  </si>
  <si>
    <t>중급
기술자</t>
    <phoneticPr fontId="2" type="noConversion"/>
  </si>
  <si>
    <t>초급
기술자</t>
    <phoneticPr fontId="2" type="noConversion"/>
  </si>
  <si>
    <t>계량기수(전)</t>
    <phoneticPr fontId="168" type="noConversion"/>
  </si>
  <si>
    <t>고급숙련
기술자</t>
    <phoneticPr fontId="2" type="noConversion"/>
  </si>
  <si>
    <t>구          분</t>
    <phoneticPr fontId="172" type="noConversion"/>
  </si>
  <si>
    <t>금    액  (원)</t>
    <phoneticPr fontId="172" type="noConversion"/>
  </si>
  <si>
    <t>비   고</t>
    <phoneticPr fontId="172" type="noConversion"/>
  </si>
  <si>
    <t>1. 직접인건비</t>
    <phoneticPr fontId="172" type="noConversion"/>
  </si>
  <si>
    <t>2. 제경비(직접인건비의 110~120%)</t>
    <phoneticPr fontId="172" type="noConversion"/>
  </si>
  <si>
    <t>4. 직접경비</t>
    <phoneticPr fontId="172" type="noConversion"/>
  </si>
  <si>
    <t>순용역비</t>
    <phoneticPr fontId="172" type="noConversion"/>
  </si>
  <si>
    <t>내역집계표</t>
    <phoneticPr fontId="4" type="noConversion"/>
  </si>
  <si>
    <t>설계년월일</t>
    <phoneticPr fontId="172" type="noConversion"/>
  </si>
  <si>
    <t>설계자</t>
    <phoneticPr fontId="172" type="noConversion"/>
  </si>
  <si>
    <t>심사자</t>
    <phoneticPr fontId="172" type="noConversion"/>
  </si>
  <si>
    <t>용 역 비 :</t>
    <phoneticPr fontId="115" type="noConversion"/>
  </si>
  <si>
    <t>(</t>
    <phoneticPr fontId="115" type="noConversion"/>
  </si>
  <si>
    <t>)</t>
    <phoneticPr fontId="115" type="noConversion"/>
  </si>
  <si>
    <t>20%적용</t>
    <phoneticPr fontId="168" type="noConversion"/>
  </si>
  <si>
    <t>110% 적용</t>
    <phoneticPr fontId="168" type="noConversion"/>
  </si>
  <si>
    <t>1. 내 역 집 계 표</t>
    <phoneticPr fontId="4" type="noConversion"/>
  </si>
  <si>
    <r>
      <t>□</t>
    </r>
    <r>
      <rPr>
        <b/>
        <sz val="11.05"/>
        <color indexed="8"/>
        <rFont val="나눔고딕"/>
        <family val="3"/>
        <charset val="129"/>
      </rPr>
      <t xml:space="preserve"> 엔지니어링기술부문 기술자 노임단가[건설부문]</t>
    </r>
    <phoneticPr fontId="45" type="noConversion"/>
  </si>
  <si>
    <r>
      <t>▪ (B</t>
    </r>
    <r>
      <rPr>
        <vertAlign val="subscript"/>
        <sz val="10"/>
        <color theme="1"/>
        <rFont val="나눔고딕"/>
        <family val="3"/>
        <charset val="129"/>
      </rPr>
      <t>1</t>
    </r>
    <r>
      <rPr>
        <sz val="10"/>
        <color theme="1"/>
        <rFont val="나눔고딕"/>
        <family val="3"/>
        <charset val="129"/>
      </rPr>
      <t>)</t>
    </r>
    <r>
      <rPr>
        <vertAlign val="superscript"/>
        <sz val="10"/>
        <color theme="1"/>
        <rFont val="나눔고딕"/>
        <family val="3"/>
        <charset val="129"/>
      </rPr>
      <t>0.9</t>
    </r>
    <phoneticPr fontId="168" type="noConversion"/>
  </si>
  <si>
    <r>
      <t xml:space="preserve">     (B</t>
    </r>
    <r>
      <rPr>
        <b/>
        <vertAlign val="subscript"/>
        <sz val="10"/>
        <color theme="1"/>
        <rFont val="나눔고딕"/>
        <family val="3"/>
        <charset val="129"/>
      </rPr>
      <t>1</t>
    </r>
    <r>
      <rPr>
        <b/>
        <sz val="10"/>
        <color theme="1"/>
        <rFont val="나눔고딕"/>
        <family val="3"/>
        <charset val="129"/>
      </rPr>
      <t>)</t>
    </r>
    <phoneticPr fontId="168" type="noConversion"/>
  </si>
  <si>
    <r>
      <t>▪ L</t>
    </r>
    <r>
      <rPr>
        <vertAlign val="subscript"/>
        <sz val="10"/>
        <color theme="1"/>
        <rFont val="나눔고딕"/>
        <family val="3"/>
        <charset val="129"/>
      </rPr>
      <t>1</t>
    </r>
    <phoneticPr fontId="168" type="noConversion"/>
  </si>
  <si>
    <r>
      <t xml:space="preserve">  ※ L</t>
    </r>
    <r>
      <rPr>
        <vertAlign val="subscript"/>
        <sz val="10"/>
        <color theme="1"/>
        <rFont val="나눔고딕"/>
        <family val="3"/>
        <charset val="129"/>
      </rPr>
      <t>1</t>
    </r>
    <r>
      <rPr>
        <sz val="10"/>
        <color theme="1"/>
        <rFont val="나눔고딕"/>
        <family val="3"/>
        <charset val="129"/>
      </rPr>
      <t xml:space="preserve"> = 현장조사를 위한 관로연장(km)</t>
    </r>
    <r>
      <rPr>
        <vertAlign val="superscript"/>
        <sz val="10"/>
        <color theme="1"/>
        <rFont val="나눔고딕"/>
        <family val="3"/>
        <charset val="129"/>
      </rPr>
      <t>*</t>
    </r>
    <phoneticPr fontId="168" type="noConversion"/>
  </si>
  <si>
    <r>
      <t>▪ N</t>
    </r>
    <r>
      <rPr>
        <vertAlign val="subscript"/>
        <sz val="10"/>
        <color theme="1"/>
        <rFont val="나눔고딕"/>
        <family val="3"/>
        <charset val="129"/>
      </rPr>
      <t>Q1</t>
    </r>
    <phoneticPr fontId="168" type="noConversion"/>
  </si>
  <si>
    <r>
      <t xml:space="preserve">  ※ N</t>
    </r>
    <r>
      <rPr>
        <vertAlign val="subscript"/>
        <sz val="10"/>
        <color theme="1"/>
        <rFont val="나눔고딕"/>
        <family val="3"/>
        <charset val="129"/>
      </rPr>
      <t>Q1</t>
    </r>
    <r>
      <rPr>
        <sz val="10"/>
        <color theme="1"/>
        <rFont val="나눔고딕"/>
        <family val="3"/>
        <charset val="129"/>
      </rPr>
      <t xml:space="preserve"> = 유량 측정 횟수</t>
    </r>
    <phoneticPr fontId="168" type="noConversion"/>
  </si>
  <si>
    <r>
      <t>▪ N</t>
    </r>
    <r>
      <rPr>
        <vertAlign val="subscript"/>
        <sz val="10"/>
        <color theme="1"/>
        <rFont val="나눔고딕"/>
        <family val="3"/>
        <charset val="129"/>
      </rPr>
      <t>Q2</t>
    </r>
    <phoneticPr fontId="168" type="noConversion"/>
  </si>
  <si>
    <r>
      <t xml:space="preserve">  ※ N</t>
    </r>
    <r>
      <rPr>
        <vertAlign val="subscript"/>
        <sz val="10"/>
        <color theme="1"/>
        <rFont val="나눔고딕"/>
        <family val="3"/>
        <charset val="129"/>
      </rPr>
      <t>Q2</t>
    </r>
    <r>
      <rPr>
        <sz val="10"/>
        <color theme="1"/>
        <rFont val="나눔고딕"/>
        <family val="3"/>
        <charset val="129"/>
      </rPr>
      <t xml:space="preserve"> = 유량 분석 횟수</t>
    </r>
    <phoneticPr fontId="168" type="noConversion"/>
  </si>
  <si>
    <r>
      <t>▪ N</t>
    </r>
    <r>
      <rPr>
        <vertAlign val="subscript"/>
        <sz val="10"/>
        <color theme="1"/>
        <rFont val="나눔고딕"/>
        <family val="3"/>
        <charset val="129"/>
      </rPr>
      <t>P1</t>
    </r>
    <phoneticPr fontId="168" type="noConversion"/>
  </si>
  <si>
    <r>
      <t xml:space="preserve">  ※ N</t>
    </r>
    <r>
      <rPr>
        <vertAlign val="subscript"/>
        <sz val="10"/>
        <color theme="1"/>
        <rFont val="나눔고딕"/>
        <family val="3"/>
        <charset val="129"/>
      </rPr>
      <t>P1</t>
    </r>
    <r>
      <rPr>
        <sz val="10"/>
        <color theme="1"/>
        <rFont val="나눔고딕"/>
        <family val="3"/>
        <charset val="129"/>
      </rPr>
      <t xml:space="preserve"> = 수압 측정 횟수</t>
    </r>
    <phoneticPr fontId="168" type="noConversion"/>
  </si>
  <si>
    <r>
      <t>▪ N</t>
    </r>
    <r>
      <rPr>
        <vertAlign val="subscript"/>
        <sz val="10"/>
        <color theme="1"/>
        <rFont val="나눔고딕"/>
        <family val="3"/>
        <charset val="129"/>
      </rPr>
      <t>P2</t>
    </r>
    <phoneticPr fontId="168" type="noConversion"/>
  </si>
  <si>
    <r>
      <t xml:space="preserve">  ※ N</t>
    </r>
    <r>
      <rPr>
        <vertAlign val="subscript"/>
        <sz val="10"/>
        <color theme="1"/>
        <rFont val="나눔고딕"/>
        <family val="3"/>
        <charset val="129"/>
      </rPr>
      <t>P2</t>
    </r>
    <r>
      <rPr>
        <sz val="10"/>
        <color theme="1"/>
        <rFont val="나눔고딕"/>
        <family val="3"/>
        <charset val="129"/>
      </rPr>
      <t xml:space="preserve"> = 수압 분석 횟수</t>
    </r>
  </si>
  <si>
    <r>
      <t>▪ B</t>
    </r>
    <r>
      <rPr>
        <vertAlign val="subscript"/>
        <sz val="10"/>
        <color theme="1"/>
        <rFont val="나눔고딕"/>
        <family val="3"/>
        <charset val="129"/>
      </rPr>
      <t>2</t>
    </r>
    <phoneticPr fontId="168" type="noConversion"/>
  </si>
  <si>
    <r>
      <t xml:space="preserve">  ※ B</t>
    </r>
    <r>
      <rPr>
        <vertAlign val="subscript"/>
        <sz val="10"/>
        <color theme="1"/>
        <rFont val="나눔고딕"/>
        <family val="3"/>
        <charset val="129"/>
      </rPr>
      <t>2</t>
    </r>
    <r>
      <rPr>
        <sz val="10"/>
        <color theme="1"/>
        <rFont val="나눔고딕"/>
        <family val="3"/>
        <charset val="129"/>
      </rPr>
      <t xml:space="preserve"> = 대상 소블록 개소수</t>
    </r>
    <phoneticPr fontId="168" type="noConversion"/>
  </si>
  <si>
    <r>
      <t>▪ B</t>
    </r>
    <r>
      <rPr>
        <vertAlign val="subscript"/>
        <sz val="10"/>
        <color theme="1"/>
        <rFont val="나눔고딕"/>
        <family val="3"/>
        <charset val="129"/>
      </rPr>
      <t>3</t>
    </r>
    <phoneticPr fontId="168" type="noConversion"/>
  </si>
  <si>
    <r>
      <t xml:space="preserve">  ※ B</t>
    </r>
    <r>
      <rPr>
        <vertAlign val="subscript"/>
        <sz val="10"/>
        <color theme="1"/>
        <rFont val="나눔고딕"/>
        <family val="3"/>
        <charset val="129"/>
      </rPr>
      <t>3</t>
    </r>
    <r>
      <rPr>
        <sz val="10"/>
        <color theme="1"/>
        <rFont val="나눔고딕"/>
        <family val="3"/>
        <charset val="129"/>
      </rPr>
      <t xml:space="preserve"> = 대상 소블록 개소수</t>
    </r>
    <phoneticPr fontId="168" type="noConversion"/>
  </si>
  <si>
    <r>
      <t>▪ B</t>
    </r>
    <r>
      <rPr>
        <vertAlign val="subscript"/>
        <sz val="10"/>
        <color theme="1"/>
        <rFont val="나눔고딕"/>
        <family val="3"/>
        <charset val="129"/>
      </rPr>
      <t>4</t>
    </r>
    <phoneticPr fontId="168" type="noConversion"/>
  </si>
  <si>
    <r>
      <t xml:space="preserve">  ※ B</t>
    </r>
    <r>
      <rPr>
        <vertAlign val="subscript"/>
        <sz val="10"/>
        <color theme="1"/>
        <rFont val="나눔고딕"/>
        <family val="3"/>
        <charset val="129"/>
      </rPr>
      <t>4</t>
    </r>
    <r>
      <rPr>
        <sz val="10"/>
        <color theme="1"/>
        <rFont val="나눔고딕"/>
        <family val="3"/>
        <charset val="129"/>
      </rPr>
      <t xml:space="preserve"> = 대상 소블록 개소수</t>
    </r>
    <phoneticPr fontId="168" type="noConversion"/>
  </si>
  <si>
    <r>
      <t>▪ B</t>
    </r>
    <r>
      <rPr>
        <vertAlign val="subscript"/>
        <sz val="10"/>
        <color theme="1"/>
        <rFont val="나눔고딕"/>
        <family val="3"/>
        <charset val="129"/>
      </rPr>
      <t>5</t>
    </r>
    <phoneticPr fontId="168" type="noConversion"/>
  </si>
  <si>
    <r>
      <t xml:space="preserve">  ※ B</t>
    </r>
    <r>
      <rPr>
        <vertAlign val="subscript"/>
        <sz val="10"/>
        <color theme="1"/>
        <rFont val="나눔고딕"/>
        <family val="3"/>
        <charset val="129"/>
      </rPr>
      <t>5</t>
    </r>
    <r>
      <rPr>
        <sz val="10"/>
        <color theme="1"/>
        <rFont val="나눔고딕"/>
        <family val="3"/>
        <charset val="129"/>
      </rPr>
      <t xml:space="preserve"> = 대상 소블록 개소수</t>
    </r>
    <phoneticPr fontId="168" type="noConversion"/>
  </si>
  <si>
    <r>
      <t>▪ L</t>
    </r>
    <r>
      <rPr>
        <vertAlign val="subscript"/>
        <sz val="10"/>
        <color theme="1"/>
        <rFont val="나눔고딕"/>
        <family val="3"/>
        <charset val="129"/>
      </rPr>
      <t>2</t>
    </r>
    <phoneticPr fontId="168" type="noConversion"/>
  </si>
  <si>
    <r>
      <t xml:space="preserve">  ※ L</t>
    </r>
    <r>
      <rPr>
        <vertAlign val="subscript"/>
        <sz val="10"/>
        <color theme="1"/>
        <rFont val="나눔고딕"/>
        <family val="3"/>
        <charset val="129"/>
      </rPr>
      <t>2</t>
    </r>
    <r>
      <rPr>
        <sz val="10"/>
        <color theme="1"/>
        <rFont val="나눔고딕"/>
        <family val="3"/>
        <charset val="129"/>
      </rPr>
      <t xml:space="preserve"> = 대상 하수관로 연장(km)</t>
    </r>
    <r>
      <rPr>
        <vertAlign val="superscript"/>
        <sz val="10"/>
        <color theme="1"/>
        <rFont val="나눔고딕"/>
        <family val="3"/>
        <charset val="129"/>
      </rPr>
      <t>*</t>
    </r>
    <phoneticPr fontId="168" type="noConversion"/>
  </si>
  <si>
    <r>
      <t>▪ L</t>
    </r>
    <r>
      <rPr>
        <vertAlign val="subscript"/>
        <sz val="10"/>
        <color theme="1"/>
        <rFont val="나눔고딕"/>
        <family val="3"/>
        <charset val="129"/>
      </rPr>
      <t>3</t>
    </r>
    <phoneticPr fontId="168" type="noConversion"/>
  </si>
  <si>
    <r>
      <t xml:space="preserve">  ※ L</t>
    </r>
    <r>
      <rPr>
        <vertAlign val="subscript"/>
        <sz val="10"/>
        <color theme="1"/>
        <rFont val="나눔고딕"/>
        <family val="3"/>
        <charset val="129"/>
      </rPr>
      <t>3</t>
    </r>
    <r>
      <rPr>
        <sz val="10"/>
        <color theme="1"/>
        <rFont val="나눔고딕"/>
        <family val="3"/>
        <charset val="129"/>
      </rPr>
      <t xml:space="preserve"> = 대상 관로 연장(km)</t>
    </r>
    <r>
      <rPr>
        <vertAlign val="superscript"/>
        <sz val="10"/>
        <color theme="1"/>
        <rFont val="나눔고딕"/>
        <family val="3"/>
        <charset val="129"/>
      </rPr>
      <t>*</t>
    </r>
    <phoneticPr fontId="168" type="noConversion"/>
  </si>
  <si>
    <r>
      <t>▪ L</t>
    </r>
    <r>
      <rPr>
        <vertAlign val="subscript"/>
        <sz val="10"/>
        <color theme="1"/>
        <rFont val="나눔고딕"/>
        <family val="3"/>
        <charset val="129"/>
      </rPr>
      <t>4</t>
    </r>
    <phoneticPr fontId="168" type="noConversion"/>
  </si>
  <si>
    <r>
      <t xml:space="preserve">  ※ L</t>
    </r>
    <r>
      <rPr>
        <vertAlign val="subscript"/>
        <sz val="10"/>
        <color theme="1"/>
        <rFont val="나눔고딕"/>
        <family val="3"/>
        <charset val="129"/>
      </rPr>
      <t>4</t>
    </r>
    <r>
      <rPr>
        <sz val="10"/>
        <color theme="1"/>
        <rFont val="나눔고딕"/>
        <family val="3"/>
        <charset val="129"/>
      </rPr>
      <t xml:space="preserve"> = 대상 관로 연장(km)</t>
    </r>
    <r>
      <rPr>
        <vertAlign val="superscript"/>
        <sz val="10"/>
        <color theme="1"/>
        <rFont val="나눔고딕"/>
        <family val="3"/>
        <charset val="129"/>
      </rPr>
      <t>*</t>
    </r>
    <phoneticPr fontId="168" type="noConversion"/>
  </si>
  <si>
    <r>
      <t>▪ L</t>
    </r>
    <r>
      <rPr>
        <vertAlign val="subscript"/>
        <sz val="10"/>
        <color theme="1"/>
        <rFont val="나눔고딕"/>
        <family val="3"/>
        <charset val="129"/>
      </rPr>
      <t>5</t>
    </r>
    <phoneticPr fontId="168" type="noConversion"/>
  </si>
  <si>
    <r>
      <t xml:space="preserve">  ※ L</t>
    </r>
    <r>
      <rPr>
        <vertAlign val="subscript"/>
        <sz val="10"/>
        <color theme="1"/>
        <rFont val="나눔고딕"/>
        <family val="3"/>
        <charset val="129"/>
      </rPr>
      <t>5</t>
    </r>
    <r>
      <rPr>
        <sz val="10"/>
        <color theme="1"/>
        <rFont val="나눔고딕"/>
        <family val="3"/>
        <charset val="129"/>
      </rPr>
      <t xml:space="preserve"> = 대상 관로 연장(km)</t>
    </r>
    <r>
      <rPr>
        <vertAlign val="superscript"/>
        <sz val="10"/>
        <color theme="1"/>
        <rFont val="나눔고딕"/>
        <family val="3"/>
        <charset val="129"/>
      </rPr>
      <t>*</t>
    </r>
    <phoneticPr fontId="168" type="noConversion"/>
  </si>
  <si>
    <r>
      <t>▪ N</t>
    </r>
    <r>
      <rPr>
        <vertAlign val="subscript"/>
        <sz val="10"/>
        <color theme="1"/>
        <rFont val="나눔고딕"/>
        <family val="3"/>
        <charset val="129"/>
      </rPr>
      <t>1</t>
    </r>
    <phoneticPr fontId="168" type="noConversion"/>
  </si>
  <si>
    <r>
      <t xml:space="preserve">  ※ N</t>
    </r>
    <r>
      <rPr>
        <vertAlign val="subscript"/>
        <sz val="10"/>
        <color theme="1"/>
        <rFont val="나눔고딕"/>
        <family val="3"/>
        <charset val="129"/>
      </rPr>
      <t>1</t>
    </r>
    <r>
      <rPr>
        <sz val="10"/>
        <color theme="1"/>
        <rFont val="나눔고딕"/>
        <family val="3"/>
        <charset val="129"/>
      </rPr>
      <t xml:space="preserve"> = 누수확인 조사 건수</t>
    </r>
    <phoneticPr fontId="168" type="noConversion"/>
  </si>
  <si>
    <r>
      <t>▪ N</t>
    </r>
    <r>
      <rPr>
        <vertAlign val="subscript"/>
        <sz val="10"/>
        <color theme="1"/>
        <rFont val="나눔고딕"/>
        <family val="3"/>
        <charset val="129"/>
      </rPr>
      <t>2</t>
    </r>
    <phoneticPr fontId="168" type="noConversion"/>
  </si>
  <si>
    <r>
      <t xml:space="preserve">  ※ N</t>
    </r>
    <r>
      <rPr>
        <vertAlign val="subscript"/>
        <sz val="10"/>
        <color theme="1"/>
        <rFont val="나눔고딕"/>
        <family val="3"/>
        <charset val="129"/>
      </rPr>
      <t>2</t>
    </r>
    <r>
      <rPr>
        <sz val="10"/>
        <color theme="1"/>
        <rFont val="나눔고딕"/>
        <family val="3"/>
        <charset val="129"/>
      </rPr>
      <t xml:space="preserve"> = 누수복구 입회 건수</t>
    </r>
    <phoneticPr fontId="168" type="noConversion"/>
  </si>
  <si>
    <r>
      <t>▪ N</t>
    </r>
    <r>
      <rPr>
        <vertAlign val="subscript"/>
        <sz val="10"/>
        <color theme="1"/>
        <rFont val="나눔고딕"/>
        <family val="3"/>
        <charset val="129"/>
      </rPr>
      <t>3</t>
    </r>
    <phoneticPr fontId="168" type="noConversion"/>
  </si>
  <si>
    <r>
      <t xml:space="preserve">  ※ N</t>
    </r>
    <r>
      <rPr>
        <vertAlign val="subscript"/>
        <sz val="10"/>
        <color theme="1"/>
        <rFont val="나눔고딕"/>
        <family val="3"/>
        <charset val="129"/>
      </rPr>
      <t>3</t>
    </r>
    <r>
      <rPr>
        <sz val="10"/>
        <color theme="1"/>
        <rFont val="나눔고딕"/>
        <family val="3"/>
        <charset val="129"/>
      </rPr>
      <t xml:space="preserve"> = 누수민원 대응 건수</t>
    </r>
    <phoneticPr fontId="168" type="noConversion"/>
  </si>
  <si>
    <r>
      <t>▪ (B</t>
    </r>
    <r>
      <rPr>
        <vertAlign val="subscript"/>
        <sz val="10"/>
        <color theme="1"/>
        <rFont val="나눔고딕"/>
        <family val="3"/>
        <charset val="129"/>
      </rPr>
      <t>6</t>
    </r>
    <r>
      <rPr>
        <sz val="10"/>
        <color theme="1"/>
        <rFont val="나눔고딕"/>
        <family val="3"/>
        <charset val="129"/>
      </rPr>
      <t>)</t>
    </r>
    <r>
      <rPr>
        <vertAlign val="superscript"/>
        <sz val="10"/>
        <color theme="1"/>
        <rFont val="나눔고딕"/>
        <family val="3"/>
        <charset val="129"/>
      </rPr>
      <t>0.3</t>
    </r>
    <phoneticPr fontId="168" type="noConversion"/>
  </si>
  <si>
    <r>
      <t xml:space="preserve">  ※ B</t>
    </r>
    <r>
      <rPr>
        <vertAlign val="subscript"/>
        <sz val="10"/>
        <color theme="1"/>
        <rFont val="나눔고딕"/>
        <family val="3"/>
        <charset val="129"/>
      </rPr>
      <t>6</t>
    </r>
    <r>
      <rPr>
        <sz val="10"/>
        <color theme="1"/>
        <rFont val="나눔고딕"/>
        <family val="3"/>
        <charset val="129"/>
      </rPr>
      <t xml:space="preserve"> = 대상 소블록 개소수</t>
    </r>
    <phoneticPr fontId="168" type="noConversion"/>
  </si>
  <si>
    <r>
      <t xml:space="preserve">     (B</t>
    </r>
    <r>
      <rPr>
        <b/>
        <vertAlign val="subscript"/>
        <sz val="10"/>
        <color theme="1"/>
        <rFont val="나눔고딕"/>
        <family val="3"/>
        <charset val="129"/>
      </rPr>
      <t>6</t>
    </r>
    <r>
      <rPr>
        <b/>
        <sz val="10"/>
        <color theme="1"/>
        <rFont val="나눔고딕"/>
        <family val="3"/>
        <charset val="129"/>
      </rPr>
      <t>)</t>
    </r>
    <phoneticPr fontId="168" type="noConversion"/>
  </si>
  <si>
    <r>
      <t xml:space="preserve">  ※ N = 단위연장당 계량기수</t>
    </r>
    <r>
      <rPr>
        <vertAlign val="superscript"/>
        <sz val="10"/>
        <color theme="1"/>
        <rFont val="나눔고딕"/>
        <family val="3"/>
        <charset val="129"/>
      </rPr>
      <t>*</t>
    </r>
    <phoneticPr fontId="168" type="noConversion"/>
  </si>
  <si>
    <t xml:space="preserve">    ㅇ 내   역   서</t>
    <phoneticPr fontId="172" type="noConversion"/>
  </si>
  <si>
    <t xml:space="preserve">         - 부가가치세 :</t>
    <phoneticPr fontId="172" type="noConversion"/>
  </si>
  <si>
    <t>2.1 관로 조사 및 탐사</t>
    <phoneticPr fontId="2" type="noConversion"/>
  </si>
  <si>
    <t>2.1.2 관로노선 확인조사</t>
    <phoneticPr fontId="2" type="noConversion"/>
  </si>
  <si>
    <t>보정
계수</t>
    <phoneticPr fontId="168" type="noConversion"/>
  </si>
  <si>
    <t>●</t>
  </si>
  <si>
    <t>(1) 소블록</t>
    <phoneticPr fontId="168" type="noConversion"/>
  </si>
  <si>
    <t>(2) 현황조사 연장</t>
    <phoneticPr fontId="168" type="noConversion"/>
  </si>
  <si>
    <t>(3) 유량 측정</t>
    <phoneticPr fontId="168" type="noConversion"/>
  </si>
  <si>
    <t>(4) 유량 분석</t>
    <phoneticPr fontId="168" type="noConversion"/>
  </si>
  <si>
    <t>(5) 수압 측정</t>
    <phoneticPr fontId="168" type="noConversion"/>
  </si>
  <si>
    <t>(6) 수압 분석</t>
    <phoneticPr fontId="168" type="noConversion"/>
  </si>
  <si>
    <t>(7 )소블록</t>
    <phoneticPr fontId="168" type="noConversion"/>
  </si>
  <si>
    <t>(8) 소블록</t>
    <phoneticPr fontId="168" type="noConversion"/>
  </si>
  <si>
    <t>(9) 소블록</t>
    <phoneticPr fontId="168" type="noConversion"/>
  </si>
  <si>
    <t>(10) 소블록</t>
    <phoneticPr fontId="168" type="noConversion"/>
  </si>
  <si>
    <t>(11) 하수관로 연장</t>
    <phoneticPr fontId="168" type="noConversion"/>
  </si>
  <si>
    <t>(12) 전</t>
    <phoneticPr fontId="168" type="noConversion"/>
  </si>
  <si>
    <t>(13) 관로 연장</t>
    <phoneticPr fontId="168" type="noConversion"/>
  </si>
  <si>
    <t>(14) 관로조사 연장</t>
    <phoneticPr fontId="168" type="noConversion"/>
  </si>
  <si>
    <t>(15) 관로탐사 연장</t>
    <phoneticPr fontId="168" type="noConversion"/>
  </si>
  <si>
    <t xml:space="preserve">(16) 누수확인 조사건수 </t>
    <phoneticPr fontId="168" type="noConversion"/>
  </si>
  <si>
    <t>(17) 누수복구 입회건수</t>
    <phoneticPr fontId="168" type="noConversion"/>
  </si>
  <si>
    <t>(18) 누수민원 대응건수</t>
    <phoneticPr fontId="168" type="noConversion"/>
  </si>
  <si>
    <t>(19) 식</t>
    <phoneticPr fontId="168" type="noConversion"/>
  </si>
  <si>
    <r>
      <t>(나) 밀집도</t>
    </r>
    <r>
      <rPr>
        <vertAlign val="superscript"/>
        <sz val="10"/>
        <color theme="1"/>
        <rFont val="나눔고딕"/>
        <family val="3"/>
        <charset val="129"/>
      </rPr>
      <t>주2)</t>
    </r>
    <phoneticPr fontId="168" type="noConversion"/>
  </si>
  <si>
    <t>▣ 상수도관망 관리 표준품셈 2023. 1(제5장 상수도관망도 작성 투입인원수 산정기준, P27-28)</t>
    <phoneticPr fontId="2" type="noConversion"/>
  </si>
  <si>
    <t>3.1 관망도 전산화</t>
    <phoneticPr fontId="2" type="noConversion"/>
  </si>
  <si>
    <t>3.2 속성정보 입력</t>
    <phoneticPr fontId="2" type="noConversion"/>
  </si>
  <si>
    <t xml:space="preserve">     2) "3. 관망도 작성"의 중급숙련기술자는 측량기술자 노임단가(한국공간정보산업협회) 측량기능계 중급기능사를 적용</t>
    <phoneticPr fontId="168" type="noConversion"/>
  </si>
  <si>
    <t>1. 작업준비 및 계획</t>
    <phoneticPr fontId="2" type="noConversion"/>
  </si>
  <si>
    <t>2. 조사 및 탐사</t>
    <phoneticPr fontId="2" type="noConversion"/>
  </si>
  <si>
    <t>2.1.1 관로탐사</t>
    <phoneticPr fontId="2" type="noConversion"/>
  </si>
  <si>
    <t>2.3 급수전 조사</t>
    <phoneticPr fontId="2" type="noConversion"/>
  </si>
  <si>
    <r>
      <t xml:space="preserve">주 1) "3. 관망도 작성"의 기준인원수는 </t>
    </r>
    <r>
      <rPr>
        <sz val="9"/>
        <color indexed="8"/>
        <rFont val="맑은 고딕"/>
        <family val="3"/>
        <charset val="129"/>
      </rPr>
      <t>「건설공사</t>
    </r>
    <r>
      <rPr>
        <sz val="9"/>
        <color indexed="8"/>
        <rFont val="나눔고딕"/>
        <family val="3"/>
        <charset val="129"/>
      </rPr>
      <t xml:space="preserve"> 표준품셈(국토부)</t>
    </r>
    <r>
      <rPr>
        <sz val="9"/>
        <color indexed="8"/>
        <rFont val="맑은 고딕"/>
        <family val="3"/>
        <charset val="129"/>
      </rPr>
      <t>」</t>
    </r>
    <r>
      <rPr>
        <sz val="9"/>
        <color indexed="8"/>
        <rFont val="나눔고딕"/>
        <family val="3"/>
        <charset val="129"/>
      </rPr>
      <t xml:space="preserve"> 토목부문/제9장/9-6-4/7.지하시설물도 작성 중 "가. 지하시설물 조사/탐사"의 </t>
    </r>
    <phoneticPr fontId="168" type="noConversion"/>
  </si>
  <si>
    <t xml:space="preserve">         지하시설물원도작성과 대장조서 및 속성 DB작성 투입인원수에 시설물별 증감계수(상수도 1.1)를 적용하여 제시</t>
    <phoneticPr fontId="168" type="noConversion"/>
  </si>
  <si>
    <t>노임단가</t>
    <phoneticPr fontId="2" type="noConversion"/>
  </si>
  <si>
    <t>*환산계수 (19)적용 (누수)</t>
    <phoneticPr fontId="30" type="noConversion"/>
  </si>
  <si>
    <t>관망도 전산화</t>
    <phoneticPr fontId="30" type="noConversion"/>
  </si>
  <si>
    <t>속성정보 입력</t>
    <phoneticPr fontId="30" type="noConversion"/>
  </si>
  <si>
    <t>*환산계수 (7)적용 (관망도) (수량에 적용)
*보정계수 (나)적용 (관망도)</t>
    <phoneticPr fontId="30" type="noConversion"/>
  </si>
  <si>
    <t>하수도 유수조사</t>
    <phoneticPr fontId="30" type="noConversion"/>
  </si>
  <si>
    <t>*환산계수 (5)적용 (누수) (수량에 적용)</t>
    <phoneticPr fontId="30" type="noConversion"/>
  </si>
  <si>
    <t>*환산계수 (16)적용 (누수) (수량에 적용)</t>
    <phoneticPr fontId="30" type="noConversion"/>
  </si>
  <si>
    <t>*환산계수 (11)적용 (누수) (수량에 적용)
*보정계수 (가)적용 (누수)</t>
    <phoneticPr fontId="30" type="noConversion"/>
  </si>
  <si>
    <t>*환산계수 (13)적용 (누수) (수량에 적용)
*보정계수 (가)적용 (누수)</t>
    <phoneticPr fontId="30" type="noConversion"/>
  </si>
  <si>
    <t>수압측정</t>
    <phoneticPr fontId="30" type="noConversion"/>
  </si>
  <si>
    <t>&lt;산근 1&gt; 노임단가</t>
    <phoneticPr fontId="2" type="noConversion"/>
  </si>
  <si>
    <t>수량산출서</t>
    <phoneticPr fontId="4" type="noConversion"/>
  </si>
  <si>
    <t>단가산출서</t>
    <phoneticPr fontId="4" type="noConversion"/>
  </si>
  <si>
    <t>항목번호</t>
    <phoneticPr fontId="168" type="noConversion"/>
  </si>
  <si>
    <t>단  가  산  출  서</t>
    <phoneticPr fontId="168" type="noConversion"/>
  </si>
  <si>
    <t>-</t>
    <phoneticPr fontId="168" type="noConversion"/>
  </si>
  <si>
    <t>×</t>
    <phoneticPr fontId="168" type="noConversion"/>
  </si>
  <si>
    <t>인</t>
    <phoneticPr fontId="168" type="noConversion"/>
  </si>
  <si>
    <t>원</t>
    <phoneticPr fontId="168" type="noConversion"/>
  </si>
  <si>
    <t>보고서 인쇄비(칼라, A4)</t>
    <phoneticPr fontId="168" type="noConversion"/>
  </si>
  <si>
    <t>각종 조서(칼라, A4)</t>
    <phoneticPr fontId="168" type="noConversion"/>
  </si>
  <si>
    <t>제본(코팅제본, A4)</t>
    <phoneticPr fontId="168" type="noConversion"/>
  </si>
  <si>
    <t>(천원단위 절사)</t>
    <phoneticPr fontId="168" type="noConversion"/>
  </si>
  <si>
    <t>&lt;산근 2&gt; 표준품셈</t>
    <phoneticPr fontId="2" type="noConversion"/>
  </si>
  <si>
    <t>&lt;산근 3&gt; 환산계수 및 보정계수(상수도관망의 누수탐사)</t>
    <phoneticPr fontId="2" type="noConversion"/>
  </si>
  <si>
    <t>용역명</t>
    <phoneticPr fontId="168" type="noConversion"/>
  </si>
  <si>
    <t>1.</t>
    <phoneticPr fontId="168" type="noConversion"/>
  </si>
  <si>
    <t>2.</t>
    <phoneticPr fontId="168" type="noConversion"/>
  </si>
  <si>
    <t>위치</t>
    <phoneticPr fontId="168" type="noConversion"/>
  </si>
  <si>
    <t>3.</t>
    <phoneticPr fontId="168" type="noConversion"/>
  </si>
  <si>
    <t>목적</t>
    <phoneticPr fontId="168" type="noConversion"/>
  </si>
  <si>
    <t>4.</t>
    <phoneticPr fontId="168" type="noConversion"/>
  </si>
  <si>
    <t>용역기간</t>
    <phoneticPr fontId="168" type="noConversion"/>
  </si>
  <si>
    <t>5.</t>
    <phoneticPr fontId="168" type="noConversion"/>
  </si>
  <si>
    <t>설 계 설 명 서</t>
    <phoneticPr fontId="168" type="noConversion"/>
  </si>
  <si>
    <t>단계시험</t>
    <phoneticPr fontId="30" type="noConversion"/>
  </si>
  <si>
    <t>소블록</t>
    <phoneticPr fontId="30" type="noConversion"/>
  </si>
  <si>
    <t>계량기 청음조사</t>
    <phoneticPr fontId="30" type="noConversion"/>
  </si>
  <si>
    <t>관로노선 확인조사</t>
    <phoneticPr fontId="30" type="noConversion"/>
  </si>
  <si>
    <t>전</t>
    <phoneticPr fontId="30" type="noConversion"/>
  </si>
  <si>
    <t>식</t>
    <phoneticPr fontId="2" type="noConversion"/>
  </si>
  <si>
    <t>자료수집 및 준비</t>
    <phoneticPr fontId="30" type="noConversion"/>
  </si>
  <si>
    <t>현장시설물 현황조사</t>
    <phoneticPr fontId="30" type="noConversion"/>
  </si>
  <si>
    <t>km</t>
    <phoneticPr fontId="30" type="noConversion"/>
  </si>
  <si>
    <t>*환산계수 (1)적용 (누수)</t>
    <phoneticPr fontId="30" type="noConversion"/>
  </si>
  <si>
    <t>*환산계수 (2)적용 (누수) (수량에 적용)</t>
    <phoneticPr fontId="30" type="noConversion"/>
  </si>
  <si>
    <t>*환산계수 (9)적용 (누수) (수량에 적용)</t>
    <phoneticPr fontId="30" type="noConversion"/>
  </si>
  <si>
    <t>*환산계수 (12)적용 (누수) (수량에 적용)
*보정계수 (나)적용 (누수)</t>
    <phoneticPr fontId="30" type="noConversion"/>
  </si>
  <si>
    <r>
      <t>(가) 복잡도</t>
    </r>
    <r>
      <rPr>
        <vertAlign val="superscript"/>
        <sz val="10"/>
        <color theme="1"/>
        <rFont val="나눔고딕"/>
        <family val="3"/>
        <charset val="129"/>
      </rPr>
      <t>주1)</t>
    </r>
    <phoneticPr fontId="168" type="noConversion"/>
  </si>
  <si>
    <t>*환산계수 (14)적용 (누수) (수량에 적용)</t>
    <phoneticPr fontId="30" type="noConversion"/>
  </si>
  <si>
    <t>개월</t>
    <phoneticPr fontId="2" type="noConversion"/>
  </si>
  <si>
    <t>7.</t>
    <phoneticPr fontId="4" type="noConversion"/>
  </si>
  <si>
    <t>7. 손 해 배 상 공 제 료 산 출</t>
    <phoneticPr fontId="4" type="noConversion"/>
  </si>
  <si>
    <t>6. 산 출 근 거</t>
    <phoneticPr fontId="4" type="noConversion"/>
  </si>
  <si>
    <t>5. 단 가 산 출 서</t>
    <phoneticPr fontId="4" type="noConversion"/>
  </si>
  <si>
    <t>4. 일 위 대 가 표</t>
    <phoneticPr fontId="4" type="noConversion"/>
  </si>
  <si>
    <t>3. 수 량 산 출 서</t>
    <phoneticPr fontId="4" type="noConversion"/>
  </si>
  <si>
    <t>인</t>
    <phoneticPr fontId="2" type="noConversion"/>
  </si>
  <si>
    <t>km</t>
    <phoneticPr fontId="2" type="noConversion"/>
  </si>
  <si>
    <t>회</t>
    <phoneticPr fontId="2" type="noConversion"/>
  </si>
  <si>
    <t>소블록</t>
    <phoneticPr fontId="2" type="noConversion"/>
  </si>
  <si>
    <t>전</t>
    <phoneticPr fontId="2" type="noConversion"/>
  </si>
  <si>
    <t>건</t>
    <phoneticPr fontId="2" type="noConversion"/>
  </si>
  <si>
    <t xml:space="preserve"> 전</t>
    <phoneticPr fontId="2" type="noConversion"/>
  </si>
  <si>
    <t>km</t>
    <phoneticPr fontId="2" type="noConversion"/>
  </si>
  <si>
    <t>소블록</t>
    <phoneticPr fontId="168" type="noConversion"/>
  </si>
  <si>
    <t>km</t>
    <phoneticPr fontId="168" type="noConversion"/>
  </si>
  <si>
    <t>건</t>
    <phoneticPr fontId="168" type="noConversion"/>
  </si>
  <si>
    <t>단수조정</t>
    <phoneticPr fontId="4" type="noConversion"/>
  </si>
  <si>
    <t>단수조정</t>
    <phoneticPr fontId="172" type="noConversion"/>
  </si>
  <si>
    <t>□ 엔지니어링손해배상공재료 산정(1단계 공제료 + 2단계 공제료)</t>
    <phoneticPr fontId="2" type="noConversion"/>
  </si>
  <si>
    <t>○</t>
    <phoneticPr fontId="2" type="noConversion"/>
  </si>
  <si>
    <r>
      <t>1단계 공제료</t>
    </r>
    <r>
      <rPr>
        <sz val="10"/>
        <rFont val="나눔고딕"/>
        <family val="3"/>
        <charset val="129"/>
      </rPr>
      <t>(엔지니어링사업기간 또는 그 사업의 목적이 되는 시설물의 시공, 제작, 설치, 구축기간)</t>
    </r>
    <phoneticPr fontId="2" type="noConversion"/>
  </si>
  <si>
    <t>1단계 공제료</t>
    <phoneticPr fontId="2" type="noConversion"/>
  </si>
  <si>
    <t>×</t>
    <phoneticPr fontId="2" type="noConversion"/>
  </si>
  <si>
    <t>[</t>
    <phoneticPr fontId="2" type="noConversion"/>
  </si>
  <si>
    <t>기본요율</t>
    <phoneticPr fontId="2" type="noConversion"/>
  </si>
  <si>
    <t>+</t>
    <phoneticPr fontId="2" type="noConversion"/>
  </si>
  <si>
    <t>{</t>
    <phoneticPr fontId="2" type="noConversion"/>
  </si>
  <si>
    <t>가산요율</t>
    <phoneticPr fontId="2" type="noConversion"/>
  </si>
  <si>
    <t>(</t>
    <phoneticPr fontId="2" type="noConversion"/>
  </si>
  <si>
    <t>표준담보기간초과일수</t>
    <phoneticPr fontId="2" type="noConversion"/>
  </si>
  <si>
    <t>/</t>
    <phoneticPr fontId="2" type="noConversion"/>
  </si>
  <si>
    <t>)</t>
    <phoneticPr fontId="2" type="noConversion"/>
  </si>
  <si>
    <t>}</t>
    <phoneticPr fontId="2" type="noConversion"/>
  </si>
  <si>
    <t>]</t>
    <phoneticPr fontId="2" type="noConversion"/>
  </si>
  <si>
    <r>
      <t>2단계 공제료</t>
    </r>
    <r>
      <rPr>
        <sz val="10"/>
        <rFont val="나눔고딕"/>
        <family val="3"/>
        <charset val="129"/>
      </rPr>
      <t>(1단계 이후 1년간)</t>
    </r>
    <phoneticPr fontId="2" type="noConversion"/>
  </si>
  <si>
    <t>공제료</t>
    <phoneticPr fontId="2" type="noConversion"/>
  </si>
  <si>
    <t>2단계 공제료</t>
    <phoneticPr fontId="2" type="noConversion"/>
  </si>
  <si>
    <t>적  용</t>
    <phoneticPr fontId="2" type="noConversion"/>
  </si>
  <si>
    <t>(공제료 표시 : 천원 단위를 기본으로 하며 천원 미만의 단수는 절사)</t>
    <phoneticPr fontId="2" type="noConversion"/>
  </si>
  <si>
    <t>□ 유지(관리, 보수) 요율표</t>
    <phoneticPr fontId="2" type="noConversion"/>
  </si>
  <si>
    <t>공사종류</t>
    <phoneticPr fontId="2" type="noConversion"/>
  </si>
  <si>
    <t>공제가입금액(보상한도액)</t>
    <phoneticPr fontId="2" type="noConversion"/>
  </si>
  <si>
    <t>5억이하</t>
    <phoneticPr fontId="2" type="noConversion"/>
  </si>
  <si>
    <t>5억초과 10억이하</t>
    <phoneticPr fontId="2" type="noConversion"/>
  </si>
  <si>
    <t>10억초과 20억이하</t>
    <phoneticPr fontId="2" type="noConversion"/>
  </si>
  <si>
    <t>20억초과 30억이하</t>
    <phoneticPr fontId="2" type="noConversion"/>
  </si>
  <si>
    <t>30억초과 50억이하</t>
    <phoneticPr fontId="2" type="noConversion"/>
  </si>
  <si>
    <t>표준담보
기간(년)</t>
    <phoneticPr fontId="2" type="noConversion"/>
  </si>
  <si>
    <t>◦ 엔지니어링산업 진흥법 제31조(엔지니어링사업의 대가 기준 등)</t>
    <phoneticPr fontId="2" type="noConversion"/>
  </si>
  <si>
    <t>◦ 엔지니어링산업 진흥법 시행령 제42조(엔지니어링사업자의 손해배상보험·공제)</t>
    <phoneticPr fontId="2" type="noConversion"/>
  </si>
  <si>
    <t>◦ 엔지니어링손해배상보험 또는 공제 업무처리요령(산업통상자원부 고시 제2017-69호)</t>
    <phoneticPr fontId="2" type="noConversion"/>
  </si>
  <si>
    <t>상관식 누수탐사</t>
    <phoneticPr fontId="30" type="noConversion"/>
  </si>
  <si>
    <t>보고서 인쇄비(흑백, A4)</t>
    <phoneticPr fontId="168" type="noConversion"/>
  </si>
  <si>
    <t>각종 조서(흑백, A4)</t>
    <phoneticPr fontId="168" type="noConversion"/>
  </si>
  <si>
    <t>개소</t>
    <phoneticPr fontId="168" type="noConversion"/>
  </si>
  <si>
    <t>개소</t>
    <phoneticPr fontId="2" type="noConversion"/>
  </si>
  <si>
    <t>비  고</t>
    <phoneticPr fontId="168" type="noConversion"/>
  </si>
  <si>
    <t>개소</t>
    <phoneticPr fontId="30" type="noConversion"/>
  </si>
  <si>
    <t>1. 부단수관내시경조사</t>
    <phoneticPr fontId="3" type="noConversion"/>
  </si>
  <si>
    <t>▣ 수도정비기본계획 표준품셈 2020. 1(부록4. 2) 유수율 제고사업 투입인원수 산정기준, P46)</t>
    <phoneticPr fontId="3" type="noConversion"/>
  </si>
  <si>
    <t>합계</t>
    <phoneticPr fontId="172" type="noConversion"/>
  </si>
  <si>
    <t>: 1식</t>
    <phoneticPr fontId="168" type="noConversion"/>
  </si>
  <si>
    <t>과  장</t>
    <phoneticPr fontId="172" type="noConversion"/>
  </si>
  <si>
    <t>5. 손해배상공제</t>
    <phoneticPr fontId="172" type="noConversion"/>
  </si>
  <si>
    <t>6. 부가가치세</t>
    <phoneticPr fontId="172" type="noConversion"/>
  </si>
  <si>
    <t>과업대상지역 현황</t>
    <phoneticPr fontId="168" type="noConversion"/>
  </si>
  <si>
    <r>
      <t>손해배상보험료 산출</t>
    </r>
    <r>
      <rPr>
        <b/>
        <u/>
        <sz val="14"/>
        <color rgb="FF000000"/>
        <rFont val="맑은 고딕"/>
        <family val="3"/>
        <charset val="129"/>
      </rPr>
      <t>(총괄)</t>
    </r>
    <phoneticPr fontId="2" type="noConversion"/>
  </si>
  <si>
    <r>
      <t>손해배상보험료 산출</t>
    </r>
    <r>
      <rPr>
        <b/>
        <u/>
        <sz val="14"/>
        <color rgb="FF000000"/>
        <rFont val="맑은 고딕"/>
        <family val="3"/>
        <charset val="129"/>
      </rPr>
      <t>(1차)</t>
    </r>
    <phoneticPr fontId="2" type="noConversion"/>
  </si>
  <si>
    <r>
      <t>3. 기술료((직접인건비+</t>
    </r>
    <r>
      <rPr>
        <sz val="12"/>
        <color rgb="FF000000"/>
        <rFont val="맑은 고딕"/>
        <family val="3"/>
        <charset val="129"/>
      </rPr>
      <t>제경비</t>
    </r>
    <r>
      <rPr>
        <sz val="12"/>
        <color indexed="8"/>
        <rFont val="나눔고딕"/>
        <family val="3"/>
        <charset val="129"/>
      </rPr>
      <t>)의 20~40%</t>
    </r>
    <phoneticPr fontId="172" type="noConversion"/>
  </si>
  <si>
    <r>
      <t xml:space="preserve">용 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나눔고딕"/>
        <family val="3"/>
        <charset val="129"/>
      </rPr>
      <t>역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나눔고딕"/>
        <family val="3"/>
        <charset val="129"/>
      </rPr>
      <t xml:space="preserve"> 비</t>
    </r>
    <phoneticPr fontId="172" type="noConversion"/>
  </si>
  <si>
    <r>
      <rPr>
        <sz val="12"/>
        <rFont val="맑은 고딕"/>
        <family val="3"/>
        <charset val="129"/>
      </rPr>
      <t>팀</t>
    </r>
    <r>
      <rPr>
        <sz val="12"/>
        <rFont val="나눔고딕"/>
        <family val="3"/>
        <charset val="129"/>
      </rPr>
      <t xml:space="preserve">  </t>
    </r>
    <r>
      <rPr>
        <sz val="12"/>
        <rFont val="맑은 고딕"/>
        <family val="3"/>
        <charset val="129"/>
      </rPr>
      <t>장</t>
    </r>
    <phoneticPr fontId="172" type="noConversion"/>
  </si>
  <si>
    <t>구 분</t>
    <phoneticPr fontId="168" type="noConversion"/>
  </si>
  <si>
    <t>가. 상수관로</t>
    <phoneticPr fontId="2" type="noConversion"/>
  </si>
  <si>
    <t>나. 가압시설</t>
    <phoneticPr fontId="2" type="noConversion"/>
  </si>
  <si>
    <t>3. 관망도 작성</t>
    <phoneticPr fontId="2" type="noConversion"/>
  </si>
  <si>
    <t>2. 밸브실 및 밸브류</t>
    <phoneticPr fontId="2" type="noConversion"/>
  </si>
  <si>
    <t>(2)</t>
  </si>
  <si>
    <r>
      <rPr>
        <sz val="9"/>
        <color rgb="FF000000"/>
        <rFont val="나눔고딕"/>
        <family val="1"/>
        <charset val="129"/>
      </rPr>
      <t>Ⅰ</t>
    </r>
    <r>
      <rPr>
        <sz val="9"/>
        <color rgb="FF000000"/>
        <rFont val="나눔고딕"/>
        <family val="3"/>
        <charset val="129"/>
      </rPr>
      <t>. 상태점검</t>
    </r>
    <phoneticPr fontId="168" type="noConversion"/>
  </si>
  <si>
    <r>
      <t xml:space="preserve"> </t>
    </r>
    <r>
      <rPr>
        <sz val="9"/>
        <color rgb="FF000000"/>
        <rFont val="나눔고딕"/>
        <family val="1"/>
        <charset val="129"/>
      </rPr>
      <t>Ⅱ</t>
    </r>
    <r>
      <rPr>
        <sz val="9"/>
        <color rgb="FF000000"/>
        <rFont val="나눔고딕"/>
        <family val="3"/>
        <charset val="129"/>
      </rPr>
      <t>. 성과품작성</t>
    </r>
    <phoneticPr fontId="168" type="noConversion"/>
  </si>
  <si>
    <t>기 본 업 무</t>
  </si>
  <si>
    <t>가. 제수밸브</t>
    <phoneticPr fontId="2" type="noConversion"/>
  </si>
  <si>
    <t>나. 공기밸브</t>
    <phoneticPr fontId="2" type="noConversion"/>
  </si>
  <si>
    <t>다. 이토밸브</t>
    <phoneticPr fontId="2" type="noConversion"/>
  </si>
  <si>
    <t>라. 감압밸브</t>
    <phoneticPr fontId="2" type="noConversion"/>
  </si>
  <si>
    <t>▣ 상수도관망 관리 표준품셈 2023. 1(제4장 상수도관망시설의 점검.정비 투입인원수 산정기준, P21)</t>
    <phoneticPr fontId="2" type="noConversion"/>
  </si>
  <si>
    <t>주 1) 제4장 상수도관망시설의 점검.정비 p22-23 환산계수 및 보정계수 미적용</t>
    <phoneticPr fontId="168" type="noConversion"/>
  </si>
  <si>
    <t>Ⅰ.관로</t>
    <phoneticPr fontId="2" type="noConversion"/>
  </si>
  <si>
    <t>수량</t>
    <phoneticPr fontId="168" type="noConversion"/>
  </si>
  <si>
    <t>단위</t>
    <phoneticPr fontId="168" type="noConversion"/>
  </si>
  <si>
    <t>중급숙련기술자</t>
    <phoneticPr fontId="2" type="noConversion"/>
  </si>
  <si>
    <t>초급숙련기술자</t>
    <phoneticPr fontId="2" type="noConversion"/>
  </si>
  <si>
    <t>가압시설 상태점검</t>
    <phoneticPr fontId="30" type="noConversion"/>
  </si>
  <si>
    <t>제수밸브실 상태점검</t>
    <phoneticPr fontId="30" type="noConversion"/>
  </si>
  <si>
    <t>공기밸브실 상태점검</t>
    <phoneticPr fontId="30" type="noConversion"/>
  </si>
  <si>
    <t>이토밸브실 상태점검</t>
    <phoneticPr fontId="30" type="noConversion"/>
  </si>
  <si>
    <t>감압밸브실 상태점검</t>
    <phoneticPr fontId="30" type="noConversion"/>
  </si>
  <si>
    <t>보호통 또는 원형밸브</t>
    <phoneticPr fontId="2" type="noConversion"/>
  </si>
  <si>
    <t>전</t>
  </si>
  <si>
    <t>개소</t>
  </si>
  <si>
    <t>식</t>
  </si>
  <si>
    <t>수도미터 봉인</t>
    <phoneticPr fontId="2" type="noConversion"/>
  </si>
  <si>
    <t>보통인부</t>
    <phoneticPr fontId="2" type="noConversion"/>
  </si>
  <si>
    <t>봉인기</t>
    <phoneticPr fontId="2" type="noConversion"/>
  </si>
  <si>
    <t>개</t>
    <phoneticPr fontId="2" type="noConversion"/>
  </si>
  <si>
    <t>1) 현장교정 수수료 :</t>
    <phoneticPr fontId="168" type="noConversion"/>
  </si>
  <si>
    <t>원(부가세 제외)</t>
    <phoneticPr fontId="168" type="noConversion"/>
  </si>
  <si>
    <t xml:space="preserve">   - 유량계 현장교정 수수료 :</t>
    <phoneticPr fontId="168" type="noConversion"/>
  </si>
  <si>
    <t>(300mm 이하)</t>
    <phoneticPr fontId="168" type="noConversion"/>
  </si>
  <si>
    <t>◎ 산출근거 : 한국수자원공사 교정검사료 기준</t>
    <phoneticPr fontId="168" type="noConversion"/>
  </si>
  <si>
    <t>2) 출장비 :</t>
    <phoneticPr fontId="168" type="noConversion"/>
  </si>
  <si>
    <t xml:space="preserve">   - 일      비 : </t>
    <phoneticPr fontId="168" type="noConversion"/>
  </si>
  <si>
    <t xml:space="preserve">   - 식      비 : </t>
    <phoneticPr fontId="168" type="noConversion"/>
  </si>
  <si>
    <t xml:space="preserve">   - 인  원  수 : </t>
    <phoneticPr fontId="168" type="noConversion"/>
  </si>
  <si>
    <t>(2인 1조)</t>
    <phoneticPr fontId="168" type="noConversion"/>
  </si>
  <si>
    <t>3) 유량계 현장교정비 :</t>
    <phoneticPr fontId="168" type="noConversion"/>
  </si>
  <si>
    <t>원(1회당)</t>
    <phoneticPr fontId="168" type="noConversion"/>
  </si>
  <si>
    <t>사무실 ↔</t>
    <phoneticPr fontId="168" type="noConversion"/>
  </si>
  <si>
    <t xml:space="preserve">적용 : </t>
    <phoneticPr fontId="168" type="noConversion"/>
  </si>
  <si>
    <t>관망운영관리</t>
    <phoneticPr fontId="2" type="noConversion"/>
  </si>
  <si>
    <t>순용역비+손배료+안전</t>
    <phoneticPr fontId="4" type="noConversion"/>
  </si>
  <si>
    <t>특수및기타건설공사</t>
  </si>
  <si>
    <t>▣ 산업안전보건관리비</t>
    <phoneticPr fontId="168" type="noConversion"/>
  </si>
  <si>
    <t>▣ 산업안전보건관리비  산정</t>
    <phoneticPr fontId="168" type="noConversion"/>
  </si>
  <si>
    <t>매</t>
    <phoneticPr fontId="168" type="noConversion"/>
  </si>
  <si>
    <t>x</t>
    <phoneticPr fontId="168" type="noConversion"/>
  </si>
  <si>
    <t>회</t>
    <phoneticPr fontId="168" type="noConversion"/>
  </si>
  <si>
    <t>원/매</t>
    <phoneticPr fontId="168" type="noConversion"/>
  </si>
  <si>
    <t>`1차 :</t>
    <phoneticPr fontId="168" type="noConversion"/>
  </si>
  <si>
    <t>구분</t>
    <phoneticPr fontId="168" type="noConversion"/>
  </si>
  <si>
    <t>근무일수</t>
    <phoneticPr fontId="168" type="noConversion"/>
  </si>
  <si>
    <t>운영기간</t>
    <phoneticPr fontId="168" type="noConversion"/>
  </si>
  <si>
    <t>초급</t>
    <phoneticPr fontId="168" type="noConversion"/>
  </si>
  <si>
    <t>자료: 지방상수도 현대화사업 업무편람(환경부, 2024.12),  p111</t>
    <phoneticPr fontId="168" type="noConversion"/>
  </si>
  <si>
    <t>산업안전보건관리비</t>
    <phoneticPr fontId="4" type="noConversion"/>
  </si>
  <si>
    <t>6. 산업안전보건관리비</t>
    <phoneticPr fontId="168" type="noConversion"/>
  </si>
  <si>
    <t>배수관로</t>
    <phoneticPr fontId="168" type="noConversion"/>
  </si>
  <si>
    <t>급수관로</t>
    <phoneticPr fontId="168" type="noConversion"/>
  </si>
  <si>
    <t>`2차 :</t>
    <phoneticPr fontId="168" type="noConversion"/>
  </si>
  <si>
    <t>`3차 :</t>
    <phoneticPr fontId="168" type="noConversion"/>
  </si>
  <si>
    <t>`4차 :</t>
    <phoneticPr fontId="168" type="noConversion"/>
  </si>
  <si>
    <t>`5차 :</t>
    <phoneticPr fontId="168" type="noConversion"/>
  </si>
  <si>
    <t>4차분</t>
    <phoneticPr fontId="30" type="noConversion"/>
  </si>
  <si>
    <t>상수관로(km)</t>
    <phoneticPr fontId="168" type="noConversion"/>
  </si>
  <si>
    <t>산출근거</t>
    <phoneticPr fontId="168" type="noConversion"/>
  </si>
  <si>
    <t>인ᆞ일</t>
    <phoneticPr fontId="168" type="noConversion"/>
  </si>
  <si>
    <t>초급기술자</t>
    <phoneticPr fontId="168" type="noConversion"/>
  </si>
  <si>
    <t>▣ 주재비</t>
    <phoneticPr fontId="168" type="noConversion"/>
  </si>
  <si>
    <t>:</t>
    <phoneticPr fontId="168" type="noConversion"/>
  </si>
  <si>
    <t xml:space="preserve"> - 현장에 상주해야 하는 엔지니어링사업의 주재비는 그 내역을 산정하기 어려운 경우 상주 직접인건비의 30%로 한다.</t>
    <phoneticPr fontId="168" type="noConversion"/>
  </si>
  <si>
    <t>수 량 산 출 서</t>
    <phoneticPr fontId="30" type="noConversion"/>
  </si>
  <si>
    <t>백만원</t>
    <phoneticPr fontId="168" type="noConversion"/>
  </si>
  <si>
    <t>누수확인(건)</t>
    <phoneticPr fontId="168" type="noConversion"/>
  </si>
  <si>
    <t>적  용(건)</t>
    <phoneticPr fontId="168" type="noConversion"/>
  </si>
  <si>
    <t>합계</t>
    <phoneticPr fontId="168" type="noConversion"/>
  </si>
  <si>
    <t>Km당 0.5건</t>
    <phoneticPr fontId="168" type="noConversion"/>
  </si>
  <si>
    <t>전체(최대)</t>
    <phoneticPr fontId="168" type="noConversion"/>
  </si>
  <si>
    <t>비율</t>
    <phoneticPr fontId="168" type="noConversion"/>
  </si>
  <si>
    <t>원격누수 감시</t>
    <phoneticPr fontId="30" type="noConversion"/>
  </si>
  <si>
    <t>적용총괄</t>
    <phoneticPr fontId="30" type="noConversion"/>
  </si>
  <si>
    <t>▣ 차량운행비</t>
    <phoneticPr fontId="168" type="noConversion"/>
  </si>
  <si>
    <t>시간</t>
    <phoneticPr fontId="168" type="noConversion"/>
  </si>
  <si>
    <t>일</t>
    <phoneticPr fontId="168" type="noConversion"/>
  </si>
  <si>
    <t>ℓ/일</t>
    <phoneticPr fontId="168" type="noConversion"/>
  </si>
  <si>
    <t>주연료비의</t>
    <phoneticPr fontId="168" type="noConversion"/>
  </si>
  <si>
    <t xml:space="preserve"> - [별표2] 건설사업관리기술인 배치기준 및 건설사업관리 직접경비</t>
    <phoneticPr fontId="168" type="noConversion"/>
  </si>
  <si>
    <t>공사비</t>
  </si>
  <si>
    <t>차량대수</t>
  </si>
  <si>
    <t>차량의 종류</t>
  </si>
  <si>
    <t>1,000억원 미만</t>
  </si>
  <si>
    <t>ㆍ승용차 : 배기량 2,000cc이하</t>
  </si>
  <si>
    <t>1,000억원 이상</t>
  </si>
  <si>
    <t>2이상</t>
  </si>
  <si>
    <t>ㆍ승합차 : 배기량 3,000cc이하</t>
  </si>
  <si>
    <t>구분</t>
  </si>
  <si>
    <t>산정일수</t>
  </si>
  <si>
    <t>시간당 손료계수</t>
  </si>
  <si>
    <t>재료비</t>
  </si>
  <si>
    <t>(상각비ㆍ정비비ㆍ관리비)</t>
  </si>
  <si>
    <t>주연료</t>
  </si>
  <si>
    <t>잡품</t>
  </si>
  <si>
    <t>승용차</t>
  </si>
  <si>
    <t>22일/월</t>
  </si>
  <si>
    <t>휘발유 10ℓ/일</t>
    <phoneticPr fontId="168" type="noConversion"/>
  </si>
  <si>
    <t>주연료비의 10%</t>
  </si>
  <si>
    <t>승합차</t>
  </si>
  <si>
    <t>경유 10ℓ/일</t>
  </si>
  <si>
    <t>※ 한국석유공사 오피넷 기준 평균 판매가격(부가세포함)</t>
    <phoneticPr fontId="168" type="noConversion"/>
  </si>
  <si>
    <t>보통휘발유</t>
    <phoneticPr fontId="168" type="noConversion"/>
  </si>
  <si>
    <t>적 용</t>
    <phoneticPr fontId="168" type="noConversion"/>
  </si>
  <si>
    <t>=</t>
    <phoneticPr fontId="168" type="noConversion"/>
  </si>
  <si>
    <t>원</t>
    <phoneticPr fontId="168" type="noConversion"/>
  </si>
  <si>
    <t>:</t>
    <phoneticPr fontId="168" type="noConversion"/>
  </si>
  <si>
    <t>1) 단수홍보문 복사비</t>
    <phoneticPr fontId="11" type="noConversion"/>
  </si>
  <si>
    <t>2) 고립시험홍보문 복사비</t>
    <phoneticPr fontId="168" type="noConversion"/>
  </si>
  <si>
    <t>3) 전단지배포</t>
    <phoneticPr fontId="168" type="noConversion"/>
  </si>
  <si>
    <t>4) 플랜카드 제작설치</t>
    <phoneticPr fontId="168" type="noConversion"/>
  </si>
  <si>
    <t>원</t>
    <phoneticPr fontId="168" type="noConversion"/>
  </si>
  <si>
    <t>▣ 비상주 기술인의 출장여비</t>
    <phoneticPr fontId="168" type="noConversion"/>
  </si>
  <si>
    <t>(직접인건비의 10% 적용)</t>
    <phoneticPr fontId="168" type="noConversion"/>
  </si>
  <si>
    <t>※ 건설엔지니어링 대가 등에 관한 기준(국토교통부고시 제2023-530호)</t>
    <phoneticPr fontId="168" type="noConversion"/>
  </si>
  <si>
    <t xml:space="preserve"> - 기술지원기술인 직접인건비의 10%를 적용한다.</t>
    <phoneticPr fontId="168" type="noConversion"/>
  </si>
  <si>
    <t>km</t>
  </si>
  <si>
    <t>적용율/년</t>
    <phoneticPr fontId="168" type="noConversion"/>
  </si>
  <si>
    <t>총적용율</t>
    <phoneticPr fontId="168" type="noConversion"/>
  </si>
  <si>
    <t>1단계 공제료</t>
    <phoneticPr fontId="2" type="noConversion"/>
  </si>
  <si>
    <t>인ᆞ일</t>
    <phoneticPr fontId="168" type="noConversion"/>
  </si>
  <si>
    <t>×</t>
    <phoneticPr fontId="168" type="noConversion"/>
  </si>
  <si>
    <t>-</t>
    <phoneticPr fontId="168" type="noConversion"/>
  </si>
  <si>
    <t>중급기술자</t>
    <phoneticPr fontId="168" type="noConversion"/>
  </si>
  <si>
    <t>일/월</t>
    <phoneticPr fontId="168" type="noConversion"/>
  </si>
  <si>
    <t>인</t>
    <phoneticPr fontId="168" type="noConversion"/>
  </si>
  <si>
    <t>-</t>
    <phoneticPr fontId="168" type="noConversion"/>
  </si>
  <si>
    <t>:</t>
    <phoneticPr fontId="168" type="noConversion"/>
  </si>
  <si>
    <t>×</t>
    <phoneticPr fontId="168" type="noConversion"/>
  </si>
  <si>
    <t>인</t>
    <phoneticPr fontId="168" type="noConversion"/>
  </si>
  <si>
    <t>:</t>
    <phoneticPr fontId="168" type="noConversion"/>
  </si>
  <si>
    <t>=</t>
    <phoneticPr fontId="168" type="noConversion"/>
  </si>
  <si>
    <t>적 용</t>
    <phoneticPr fontId="168" type="noConversion"/>
  </si>
  <si>
    <t>(상주 직접인건비의 30% 적용)</t>
    <phoneticPr fontId="168" type="noConversion"/>
  </si>
  <si>
    <t>※ 엔지니어링사업대가의 기준(산업통상자원부 제2024-217호)</t>
    <phoneticPr fontId="168" type="noConversion"/>
  </si>
  <si>
    <t xml:space="preserve">   - 교 통 비 : </t>
    <phoneticPr fontId="168" type="noConversion"/>
  </si>
  <si>
    <t xml:space="preserve">   - 누수확인조사 수량</t>
    <phoneticPr fontId="168" type="noConversion"/>
  </si>
  <si>
    <t xml:space="preserve">   - 상수도 관망의 유지관리(관망·블록운영, 누수관리 등), 유수율 성과검증을 위한 유지관리 인력 산정</t>
    <phoneticPr fontId="168" type="noConversion"/>
  </si>
  <si>
    <t>중급</t>
    <phoneticPr fontId="168" type="noConversion"/>
  </si>
  <si>
    <t>소블록</t>
  </si>
  <si>
    <t>원ᆞ월</t>
    <phoneticPr fontId="168" type="noConversion"/>
  </si>
  <si>
    <t>-</t>
    <phoneticPr fontId="168" type="noConversion"/>
  </si>
  <si>
    <t>×</t>
    <phoneticPr fontId="168" type="noConversion"/>
  </si>
  <si>
    <t>=</t>
    <phoneticPr fontId="168" type="noConversion"/>
  </si>
  <si>
    <t>원</t>
    <phoneticPr fontId="168" type="noConversion"/>
  </si>
  <si>
    <t>비상주 기술인 직접인건비의 10% 적용</t>
    <phoneticPr fontId="168" type="noConversion"/>
  </si>
  <si>
    <t>※한국엔지니어링협회 기획홍보팀-1515호(2025.12.2.)</t>
    <phoneticPr fontId="2" type="noConversion"/>
  </si>
  <si>
    <r>
      <t>Ⅰ</t>
    </r>
    <r>
      <rPr>
        <b/>
        <sz val="9"/>
        <color theme="1"/>
        <rFont val="나눔고딕"/>
        <family val="3"/>
        <charset val="129"/>
      </rPr>
      <t>. 직접인건비</t>
    </r>
    <phoneticPr fontId="4" type="noConversion"/>
  </si>
  <si>
    <t>천단위
절사</t>
    <phoneticPr fontId="168" type="noConversion"/>
  </si>
  <si>
    <t>용역범위</t>
    <phoneticPr fontId="168" type="noConversion"/>
  </si>
  <si>
    <t>1) 단계시험</t>
  </si>
  <si>
    <t>2) 원격누수감시</t>
  </si>
  <si>
    <t>3) 하수도 유수조사</t>
  </si>
  <si>
    <t>4) 계량기 청음조사</t>
  </si>
  <si>
    <t>8) 누수확인 조사</t>
  </si>
  <si>
    <t>9) 누수복구 입회</t>
  </si>
  <si>
    <t>구 분</t>
    <phoneticPr fontId="168" type="noConversion"/>
  </si>
  <si>
    <t>신고누수</t>
    <phoneticPr fontId="168" type="noConversion"/>
  </si>
  <si>
    <t>미신고누수</t>
    <phoneticPr fontId="168" type="noConversion"/>
  </si>
  <si>
    <t>비고</t>
    <phoneticPr fontId="168" type="noConversion"/>
  </si>
  <si>
    <t>2023년</t>
  </si>
  <si>
    <t>2022년</t>
  </si>
  <si>
    <t>2021년</t>
  </si>
  <si>
    <t>※ 상수도통계연보('2022~'2024 환경부)</t>
    <phoneticPr fontId="168" type="noConversion"/>
  </si>
  <si>
    <t>▣ 누수민원현황</t>
    <phoneticPr fontId="168" type="noConversion"/>
  </si>
  <si>
    <t>부안군</t>
    <phoneticPr fontId="168" type="noConversion"/>
  </si>
  <si>
    <t>신고누수(최대)</t>
    <phoneticPr fontId="168" type="noConversion"/>
  </si>
  <si>
    <t>신고누수(평균)</t>
    <phoneticPr fontId="168" type="noConversion"/>
  </si>
  <si>
    <t>2) 가압시설 상태점검</t>
    <phoneticPr fontId="168" type="noConversion"/>
  </si>
  <si>
    <t>km</t>
    <phoneticPr fontId="168" type="noConversion"/>
  </si>
  <si>
    <t>개소</t>
    <phoneticPr fontId="168" type="noConversion"/>
  </si>
  <si>
    <t>5) 관로노선 확인조사</t>
    <phoneticPr fontId="168" type="noConversion"/>
  </si>
  <si>
    <t>6) 상관식 누수탐사</t>
    <phoneticPr fontId="168" type="noConversion"/>
  </si>
  <si>
    <t>재료비(휘발유)</t>
    <phoneticPr fontId="168" type="noConversion"/>
  </si>
  <si>
    <t>잡    품</t>
    <phoneticPr fontId="168" type="noConversion"/>
  </si>
  <si>
    <t>자동차용 경유</t>
    <phoneticPr fontId="168" type="noConversion"/>
  </si>
  <si>
    <t>실내 등유</t>
    <phoneticPr fontId="168" type="noConversion"/>
  </si>
  <si>
    <t>자동차용 부탄</t>
    <phoneticPr fontId="168" type="noConversion"/>
  </si>
  <si>
    <t>3. 인쇄비</t>
    <phoneticPr fontId="2" type="noConversion"/>
  </si>
  <si>
    <t>4. 단수 및 고립시험 홍보비</t>
    <phoneticPr fontId="2" type="noConversion"/>
  </si>
  <si>
    <t>1) 안전관리 대상 과업(외업)</t>
    <phoneticPr fontId="168" type="noConversion"/>
  </si>
  <si>
    <t>하수도 유수조사</t>
    <phoneticPr fontId="168" type="noConversion"/>
  </si>
  <si>
    <t>계량기 청음조사</t>
    <phoneticPr fontId="168" type="noConversion"/>
  </si>
  <si>
    <t>감압밸브실 상태점검</t>
    <phoneticPr fontId="168" type="noConversion"/>
  </si>
  <si>
    <t>구    분</t>
    <phoneticPr fontId="168" type="noConversion"/>
  </si>
  <si>
    <t>단계시험</t>
    <phoneticPr fontId="168" type="noConversion"/>
  </si>
  <si>
    <t>관로노선 확인조사</t>
    <phoneticPr fontId="168" type="noConversion"/>
  </si>
  <si>
    <t>상관식 누수탐사</t>
    <phoneticPr fontId="168" type="noConversion"/>
  </si>
  <si>
    <t>노면음청 조사</t>
    <phoneticPr fontId="168" type="noConversion"/>
  </si>
  <si>
    <t>누수확인 조사</t>
    <phoneticPr fontId="168" type="noConversion"/>
  </si>
  <si>
    <t>누수복구 입회</t>
    <phoneticPr fontId="168" type="noConversion"/>
  </si>
  <si>
    <t>상수관로 상태점검</t>
    <phoneticPr fontId="168" type="noConversion"/>
  </si>
  <si>
    <t>가압시설 상태점검</t>
    <phoneticPr fontId="168" type="noConversion"/>
  </si>
  <si>
    <t>수도미터 봉인</t>
    <phoneticPr fontId="168" type="noConversion"/>
  </si>
  <si>
    <t>직접인건비</t>
    <phoneticPr fontId="168" type="noConversion"/>
  </si>
  <si>
    <t>제경비</t>
    <phoneticPr fontId="168" type="noConversion"/>
  </si>
  <si>
    <t>기술료</t>
    <phoneticPr fontId="168" type="noConversion"/>
  </si>
  <si>
    <t>용역원가</t>
    <phoneticPr fontId="168" type="noConversion"/>
  </si>
  <si>
    <t>: 1식</t>
    <phoneticPr fontId="168" type="noConversion"/>
  </si>
  <si>
    <t>설     계     내     역     서</t>
    <phoneticPr fontId="2" type="noConversion"/>
  </si>
  <si>
    <t>부        안        군</t>
    <phoneticPr fontId="2" type="noConversion"/>
  </si>
  <si>
    <t xml:space="preserve"> ○  과 업 위 치</t>
    <phoneticPr fontId="172" type="noConversion"/>
  </si>
  <si>
    <t xml:space="preserve"> ○  과 업 개 요</t>
    <phoneticPr fontId="172" type="noConversion"/>
  </si>
  <si>
    <t>: 1식</t>
    <phoneticPr fontId="168" type="noConversion"/>
  </si>
  <si>
    <t>ㆍ누수탐사 : 1식</t>
    <phoneticPr fontId="168" type="noConversion"/>
  </si>
  <si>
    <t>ㆍ상수도관망시설의 점검·정비 : 1식</t>
    <phoneticPr fontId="168" type="noConversion"/>
  </si>
  <si>
    <t>ㆍ유량 및 수압분석 : 1식</t>
    <phoneticPr fontId="168" type="noConversion"/>
  </si>
  <si>
    <t>ㆍ성과품 작성 : 1식</t>
    <phoneticPr fontId="168" type="noConversion"/>
  </si>
  <si>
    <t>유량 및 수압분석</t>
    <phoneticPr fontId="168" type="noConversion"/>
  </si>
  <si>
    <t>누수탐사</t>
    <phoneticPr fontId="168" type="noConversion"/>
  </si>
  <si>
    <t>상수도관망시설의 점검·정비</t>
    <phoneticPr fontId="168" type="noConversion"/>
  </si>
  <si>
    <t>성과품 작성</t>
    <phoneticPr fontId="168" type="noConversion"/>
  </si>
  <si>
    <r>
      <t xml:space="preserve">    ㅇ </t>
    </r>
    <r>
      <rPr>
        <b/>
        <sz val="13"/>
        <color rgb="FF000000"/>
        <rFont val="맑은 고딕"/>
        <family val="3"/>
        <charset val="129"/>
      </rPr>
      <t>용</t>
    </r>
    <r>
      <rPr>
        <b/>
        <sz val="13"/>
        <color indexed="8"/>
        <rFont val="나눔고딕"/>
        <family val="3"/>
        <charset val="129"/>
      </rPr>
      <t xml:space="preserve"> </t>
    </r>
    <r>
      <rPr>
        <b/>
        <sz val="13"/>
        <color rgb="FF000000"/>
        <rFont val="맑은 고딕"/>
        <family val="3"/>
        <charset val="129"/>
      </rPr>
      <t>역</t>
    </r>
    <r>
      <rPr>
        <b/>
        <sz val="13"/>
        <color indexed="8"/>
        <rFont val="나눔고딕"/>
        <family val="3"/>
        <charset val="129"/>
      </rPr>
      <t xml:space="preserve"> 비 :</t>
    </r>
    <phoneticPr fontId="172" type="noConversion"/>
  </si>
  <si>
    <r>
      <t xml:space="preserve">         - </t>
    </r>
    <r>
      <rPr>
        <b/>
        <sz val="13"/>
        <color rgb="FF000000"/>
        <rFont val="맑은 고딕"/>
        <family val="3"/>
        <charset val="129"/>
      </rPr>
      <t>순 용 역 비</t>
    </r>
    <r>
      <rPr>
        <b/>
        <sz val="13"/>
        <color indexed="8"/>
        <rFont val="나눔고딕"/>
        <family val="3"/>
        <charset val="129"/>
      </rPr>
      <t xml:space="preserve"> :</t>
    </r>
    <phoneticPr fontId="172" type="noConversion"/>
  </si>
  <si>
    <r>
      <t xml:space="preserve">         - </t>
    </r>
    <r>
      <rPr>
        <b/>
        <sz val="13"/>
        <color rgb="FF000000"/>
        <rFont val="맑은 고딕"/>
        <family val="3"/>
        <charset val="129"/>
      </rPr>
      <t>손해배상공제</t>
    </r>
    <r>
      <rPr>
        <b/>
        <sz val="13"/>
        <color indexed="8"/>
        <rFont val="나눔고딕"/>
        <family val="3"/>
        <charset val="129"/>
      </rPr>
      <t xml:space="preserve"> :</t>
    </r>
    <phoneticPr fontId="172" type="noConversion"/>
  </si>
  <si>
    <t>10억원 초과
20억원 이하</t>
    <phoneticPr fontId="2" type="noConversion"/>
  </si>
  <si>
    <t>%</t>
    <phoneticPr fontId="168" type="noConversion"/>
  </si>
  <si>
    <t>직접인건비의</t>
    <phoneticPr fontId="168" type="noConversion"/>
  </si>
  <si>
    <t>전</t>
    <phoneticPr fontId="30" type="noConversion"/>
  </si>
  <si>
    <t>개소</t>
    <phoneticPr fontId="30" type="noConversion"/>
  </si>
  <si>
    <t>▣ 수도정비기본계획 표준품셈 2020. 1(부록4. 2) 유수율 제고사업 투입인원수 산정기준, P45)</t>
    <phoneticPr fontId="3" type="noConversion"/>
  </si>
  <si>
    <t>1. 확인검침</t>
    <phoneticPr fontId="3" type="noConversion"/>
  </si>
  <si>
    <t>전</t>
    <phoneticPr fontId="168" type="noConversion"/>
  </si>
  <si>
    <t>월</t>
    <phoneticPr fontId="30" type="noConversion"/>
  </si>
  <si>
    <t>보통인부</t>
    <phoneticPr fontId="2" type="noConversion"/>
  </si>
  <si>
    <t>인</t>
    <phoneticPr fontId="2" type="noConversion"/>
  </si>
  <si>
    <t>인</t>
    <phoneticPr fontId="2" type="noConversion"/>
  </si>
  <si>
    <t>개월</t>
    <phoneticPr fontId="2" type="noConversion"/>
  </si>
  <si>
    <t>전</t>
    <phoneticPr fontId="2" type="noConversion"/>
  </si>
  <si>
    <t>인</t>
    <phoneticPr fontId="2" type="noConversion"/>
  </si>
  <si>
    <t>소블록</t>
    <phoneticPr fontId="2" type="noConversion"/>
  </si>
  <si>
    <t>&lt;산근2&gt; 상수도관망 관리 표준품셈 P13
(상수도관망의 누수관리)</t>
    <phoneticPr fontId="2" type="noConversion"/>
  </si>
  <si>
    <t>&lt;산근2&gt; 수도정비기본계획 표준품셈 P45
(유수율제고사업)</t>
    <phoneticPr fontId="30" type="noConversion"/>
  </si>
  <si>
    <t>&lt;산근2&gt; 수도정비기본계획 표준품셈 P46
(유수율제고사업)</t>
    <phoneticPr fontId="30" type="noConversion"/>
  </si>
  <si>
    <t>▣ 유량계 현장교정( K water 기준)</t>
    <phoneticPr fontId="168" type="noConversion"/>
  </si>
  <si>
    <t>※ 건설엔지니어링 대가 등에 관한 기준(국토교통부고시 제2023-580호)</t>
    <phoneticPr fontId="168" type="noConversion"/>
  </si>
  <si>
    <t>CD 제작</t>
    <phoneticPr fontId="168" type="noConversion"/>
  </si>
  <si>
    <t>&lt;산근5&gt; 지방상수도 현대화사업 업무편람 P112
(개략사업비 산정기준)</t>
    <phoneticPr fontId="2" type="noConversion"/>
  </si>
  <si>
    <t>&lt;산근4&gt; kwater 2023년 지방상수도 현대화사업 성과관리 추진계획 알림</t>
    <phoneticPr fontId="2" type="noConversion"/>
  </si>
  <si>
    <t>▣ 2023년 지방상수도 현대화사업 성과관리 추진계획 알림(지방상수도처-317, 2023.03.06) 참고</t>
    <phoneticPr fontId="168" type="noConversion"/>
  </si>
  <si>
    <t>▣ 산출근거 : 한국수자원공사 교정검사료 기준</t>
    <phoneticPr fontId="168" type="noConversion"/>
  </si>
  <si>
    <t>▣ 엔지니어링사업대가의 기준(산업통상자원부 제2024-217호)</t>
    <phoneticPr fontId="168" type="noConversion"/>
  </si>
  <si>
    <t>▣ 건설엔지니어링 대가 등에 관한 기준(국토교통부고시 제2023-580호)</t>
    <phoneticPr fontId="168" type="noConversion"/>
  </si>
  <si>
    <t>▣ 한국인터넷진흥원에 공시된 2025년 공통자재(인쇄,번역) 단가 p15</t>
    <phoneticPr fontId="168" type="noConversion"/>
  </si>
  <si>
    <t>수도미터 봉인</t>
    <phoneticPr fontId="2" type="noConversion"/>
  </si>
  <si>
    <t>산근 7</t>
    <phoneticPr fontId="168" type="noConversion"/>
  </si>
  <si>
    <t>산근 9</t>
    <phoneticPr fontId="168" type="noConversion"/>
  </si>
  <si>
    <t>산근 10</t>
    <phoneticPr fontId="168" type="noConversion"/>
  </si>
  <si>
    <t>▣ 도서인쇄비</t>
    <phoneticPr fontId="168" type="noConversion"/>
  </si>
  <si>
    <t>▣ 단수 및 고립시험 홍보비</t>
    <phoneticPr fontId="168" type="noConversion"/>
  </si>
  <si>
    <r>
      <t xml:space="preserve">1,547 Ⅹ 10 </t>
    </r>
    <r>
      <rPr>
        <vertAlign val="superscript"/>
        <sz val="9"/>
        <color rgb="FF000000"/>
        <rFont val="나눔고딕"/>
        <family val="3"/>
        <charset val="129"/>
      </rPr>
      <t>-7</t>
    </r>
  </si>
  <si>
    <r>
      <t xml:space="preserve">1,319 Ⅹ 10 </t>
    </r>
    <r>
      <rPr>
        <vertAlign val="superscript"/>
        <sz val="9"/>
        <color rgb="FF000000"/>
        <rFont val="나눔고딕"/>
        <family val="3"/>
        <charset val="129"/>
      </rPr>
      <t>-7</t>
    </r>
  </si>
  <si>
    <r>
      <rPr>
        <b/>
        <sz val="13"/>
        <color indexed="8"/>
        <rFont val="맑은 고딕"/>
        <family val="3"/>
        <charset val="129"/>
      </rPr>
      <t>□</t>
    </r>
    <r>
      <rPr>
        <b/>
        <sz val="11.05"/>
        <color indexed="8"/>
        <rFont val="굴림"/>
        <family val="3"/>
        <charset val="129"/>
      </rPr>
      <t xml:space="preserve">  2026년 상반기 적용 건설업 임금실태 조사 보고서(대한건설협회)</t>
    </r>
    <phoneticPr fontId="45" type="noConversion"/>
  </si>
  <si>
    <t>(주5일 월 20.3일 근무/4인 상주)</t>
    <phoneticPr fontId="168" type="noConversion"/>
  </si>
  <si>
    <t>(20,000원/2인)</t>
    <phoneticPr fontId="168" type="noConversion"/>
  </si>
  <si>
    <t>(20,000원/2인)</t>
    <phoneticPr fontId="168" type="noConversion"/>
  </si>
  <si>
    <t>부안군(L=50km 적용)</t>
    <phoneticPr fontId="168" type="noConversion"/>
  </si>
  <si>
    <t>손    료(아반떼)</t>
    <phoneticPr fontId="168" type="noConversion"/>
  </si>
  <si>
    <t>초급숙련기술자</t>
    <phoneticPr fontId="168" type="noConversion"/>
  </si>
  <si>
    <t>계</t>
    <phoneticPr fontId="4" type="noConversion"/>
  </si>
  <si>
    <t>※ 전단지배포 단가는 전북특별자치도 생활임금 적용</t>
    <phoneticPr fontId="168" type="noConversion"/>
  </si>
  <si>
    <t>ㆍ블록고립확인 : 1식</t>
    <phoneticPr fontId="168" type="noConversion"/>
  </si>
  <si>
    <t>지방상수도 현대화사업 구역 : 부안1, 부안3, 유정2중블록(7개 소블록)</t>
    <phoneticPr fontId="168" type="noConversion"/>
  </si>
  <si>
    <t>블록고립확인</t>
    <phoneticPr fontId="168" type="noConversion"/>
  </si>
  <si>
    <t>유수율 성과검증</t>
    <phoneticPr fontId="168" type="noConversion"/>
  </si>
  <si>
    <t>다.  누수탐사</t>
    <phoneticPr fontId="168" type="noConversion"/>
  </si>
  <si>
    <t>가. 부단수 내시경 조사</t>
    <phoneticPr fontId="168" type="noConversion"/>
  </si>
  <si>
    <t>가. 관망도 전산화</t>
    <phoneticPr fontId="168" type="noConversion"/>
  </si>
  <si>
    <t>나. 속성정보 입력</t>
    <phoneticPr fontId="168" type="noConversion"/>
  </si>
  <si>
    <t>1) 상수관로 상태점검</t>
    <phoneticPr fontId="168" type="noConversion"/>
  </si>
  <si>
    <t>동진B</t>
  </si>
  <si>
    <t>부안A</t>
  </si>
  <si>
    <t>유정C</t>
  </si>
  <si>
    <t>유정D</t>
  </si>
  <si>
    <t>상수관로</t>
    <phoneticPr fontId="168" type="noConversion"/>
  </si>
  <si>
    <t>km</t>
    <phoneticPr fontId="168" type="noConversion"/>
  </si>
  <si>
    <t>개소</t>
    <phoneticPr fontId="168" type="noConversion"/>
  </si>
  <si>
    <t>주) 2023 상수도관망 관리 표준품셈 상수도관망시설의 점검주기(안) 참조하여 내역 적용</t>
    <phoneticPr fontId="2" type="noConversion"/>
  </si>
  <si>
    <t>▣ 지방상수도 현대화사업 사후관리 대상 지역 누수현황</t>
    <phoneticPr fontId="168" type="noConversion"/>
  </si>
  <si>
    <t>소블록</t>
    <phoneticPr fontId="2" type="noConversion"/>
  </si>
  <si>
    <t>소블록</t>
    <phoneticPr fontId="2" type="noConversion"/>
  </si>
  <si>
    <t>회</t>
    <phoneticPr fontId="2" type="noConversion"/>
  </si>
  <si>
    <t>개소</t>
    <phoneticPr fontId="2" type="noConversion"/>
  </si>
  <si>
    <t>km</t>
    <phoneticPr fontId="2" type="noConversion"/>
  </si>
  <si>
    <t>상수관로 상태점검</t>
    <phoneticPr fontId="30" type="noConversion"/>
  </si>
  <si>
    <t>부단수 관내시경 조사</t>
    <phoneticPr fontId="30" type="noConversion"/>
  </si>
  <si>
    <t>성과보증 보고서 작성</t>
    <phoneticPr fontId="2" type="noConversion"/>
  </si>
  <si>
    <t>관망운영관리</t>
    <phoneticPr fontId="2" type="noConversion"/>
  </si>
  <si>
    <t>*환산계수 (15)적용 (누수) (수량에 적용)
*보정계수 (가)적용 (누수)</t>
    <phoneticPr fontId="30" type="noConversion"/>
  </si>
  <si>
    <t>식</t>
    <phoneticPr fontId="2" type="noConversion"/>
  </si>
  <si>
    <t>성과품 작성</t>
    <phoneticPr fontId="2" type="noConversion"/>
  </si>
  <si>
    <t>성과보고서 작성</t>
    <phoneticPr fontId="2" type="noConversion"/>
  </si>
  <si>
    <t>소블록</t>
    <phoneticPr fontId="30" type="noConversion"/>
  </si>
  <si>
    <t>&lt;산근 4&gt; 환산계수 및 보정계수(관망도 보완)</t>
    <phoneticPr fontId="2" type="noConversion"/>
  </si>
  <si>
    <t>구  분</t>
    <phoneticPr fontId="168" type="noConversion"/>
  </si>
  <si>
    <t>항목</t>
    <phoneticPr fontId="168" type="noConversion"/>
  </si>
  <si>
    <t>세부내용</t>
    <phoneticPr fontId="168" type="noConversion"/>
  </si>
  <si>
    <t>① 소블록</t>
    <phoneticPr fontId="168" type="noConversion"/>
  </si>
  <si>
    <r>
      <t>▪ (B</t>
    </r>
    <r>
      <rPr>
        <vertAlign val="subscript"/>
        <sz val="10"/>
        <color theme="1"/>
        <rFont val="나눔고딕"/>
        <family val="3"/>
        <charset val="129"/>
      </rPr>
      <t>1</t>
    </r>
    <r>
      <rPr>
        <sz val="10"/>
        <color theme="1"/>
        <rFont val="나눔고딕"/>
        <family val="3"/>
        <charset val="129"/>
      </rPr>
      <t>)</t>
    </r>
    <r>
      <rPr>
        <vertAlign val="superscript"/>
        <sz val="10"/>
        <color theme="1"/>
        <rFont val="나눔고딕"/>
        <family val="3"/>
        <charset val="129"/>
      </rPr>
      <t>0.9</t>
    </r>
    <phoneticPr fontId="168" type="noConversion"/>
  </si>
  <si>
    <t>② 현황조사 연장</t>
    <phoneticPr fontId="168" type="noConversion"/>
  </si>
  <si>
    <r>
      <t>▪ L</t>
    </r>
    <r>
      <rPr>
        <vertAlign val="subscript"/>
        <sz val="10"/>
        <color theme="1"/>
        <rFont val="나눔고딕"/>
        <family val="3"/>
        <charset val="129"/>
      </rPr>
      <t>1</t>
    </r>
    <phoneticPr fontId="168" type="noConversion"/>
  </si>
  <si>
    <t xml:space="preserve">    * 조사가 필요한 송수 ∙ 배수 ∙ 급수관 연장</t>
    <phoneticPr fontId="168" type="noConversion"/>
  </si>
  <si>
    <t>③ 관로탐사 연장</t>
    <phoneticPr fontId="168" type="noConversion"/>
  </si>
  <si>
    <r>
      <t>▪ L</t>
    </r>
    <r>
      <rPr>
        <vertAlign val="subscript"/>
        <sz val="10"/>
        <color theme="1"/>
        <rFont val="나눔고딕"/>
        <family val="3"/>
        <charset val="129"/>
      </rPr>
      <t>2</t>
    </r>
    <phoneticPr fontId="168" type="noConversion"/>
  </si>
  <si>
    <r>
      <t xml:space="preserve">  ※ L</t>
    </r>
    <r>
      <rPr>
        <vertAlign val="subscript"/>
        <sz val="10"/>
        <color theme="1"/>
        <rFont val="나눔고딕"/>
        <family val="3"/>
        <charset val="129"/>
      </rPr>
      <t>2</t>
    </r>
    <r>
      <rPr>
        <sz val="10"/>
        <color theme="1"/>
        <rFont val="나눔고딕"/>
        <family val="3"/>
        <charset val="129"/>
      </rPr>
      <t xml:space="preserve"> = 대상 관로 탐사연장(km)</t>
    </r>
    <r>
      <rPr>
        <vertAlign val="superscript"/>
        <sz val="10"/>
        <color theme="1"/>
        <rFont val="나눔고딕"/>
        <family val="3"/>
        <charset val="129"/>
      </rPr>
      <t>*</t>
    </r>
    <phoneticPr fontId="168" type="noConversion"/>
  </si>
  <si>
    <t xml:space="preserve">    * 탐사가 필요한 송수 ∙ 배수 ∙ 급수관 연장</t>
    <phoneticPr fontId="168" type="noConversion"/>
  </si>
  <si>
    <t>④ 관로조사 연장</t>
    <phoneticPr fontId="168" type="noConversion"/>
  </si>
  <si>
    <r>
      <t xml:space="preserve">  ※ L</t>
    </r>
    <r>
      <rPr>
        <vertAlign val="subscript"/>
        <sz val="10"/>
        <color theme="1"/>
        <rFont val="나눔고딕"/>
        <family val="3"/>
        <charset val="129"/>
      </rPr>
      <t>3</t>
    </r>
    <r>
      <rPr>
        <sz val="10"/>
        <color theme="1"/>
        <rFont val="나눔고딕"/>
        <family val="3"/>
        <charset val="129"/>
      </rPr>
      <t xml:space="preserve"> = 대상 관로 조사연장(km)</t>
    </r>
    <r>
      <rPr>
        <vertAlign val="superscript"/>
        <sz val="10"/>
        <color theme="1"/>
        <rFont val="나눔고딕"/>
        <family val="3"/>
        <charset val="129"/>
      </rPr>
      <t>*</t>
    </r>
    <phoneticPr fontId="168" type="noConversion"/>
  </si>
  <si>
    <t>⑤ 소블록</t>
    <phoneticPr fontId="168" type="noConversion"/>
  </si>
  <si>
    <r>
      <t>▪ B</t>
    </r>
    <r>
      <rPr>
        <vertAlign val="subscript"/>
        <sz val="10"/>
        <color theme="1"/>
        <rFont val="나눔고딕"/>
        <family val="3"/>
        <charset val="129"/>
      </rPr>
      <t>1</t>
    </r>
    <phoneticPr fontId="168" type="noConversion"/>
  </si>
  <si>
    <t xml:space="preserve">  ※ B1 = 대상 소블록 개소수</t>
    <phoneticPr fontId="168" type="noConversion"/>
  </si>
  <si>
    <t>⑥ 전</t>
    <phoneticPr fontId="168" type="noConversion"/>
  </si>
  <si>
    <t>⑦ 관망도작성 연장</t>
    <phoneticPr fontId="168" type="noConversion"/>
  </si>
  <si>
    <r>
      <t>▪ L</t>
    </r>
    <r>
      <rPr>
        <vertAlign val="subscript"/>
        <sz val="10"/>
        <color theme="1"/>
        <rFont val="나눔고딕"/>
        <family val="3"/>
        <charset val="129"/>
      </rPr>
      <t>4</t>
    </r>
    <phoneticPr fontId="168" type="noConversion"/>
  </si>
  <si>
    <r>
      <t xml:space="preserve">  ※ L</t>
    </r>
    <r>
      <rPr>
        <vertAlign val="subscript"/>
        <sz val="10"/>
        <color theme="1"/>
        <rFont val="나눔고딕"/>
        <family val="3"/>
        <charset val="129"/>
      </rPr>
      <t>4</t>
    </r>
    <r>
      <rPr>
        <sz val="10"/>
        <color theme="1"/>
        <rFont val="나눔고딕"/>
        <family val="3"/>
        <charset val="129"/>
      </rPr>
      <t xml:space="preserve"> = 대상 관로 탐사연장(km)</t>
    </r>
    <r>
      <rPr>
        <vertAlign val="superscript"/>
        <sz val="10"/>
        <color theme="1"/>
        <rFont val="나눔고딕"/>
        <family val="3"/>
        <charset val="129"/>
      </rPr>
      <t>*</t>
    </r>
    <phoneticPr fontId="168" type="noConversion"/>
  </si>
  <si>
    <t xml:space="preserve">    * 관망도 작성 대상 송수 ∙ 배수 ∙ 급수관 연장</t>
    <phoneticPr fontId="168" type="noConversion"/>
  </si>
  <si>
    <r>
      <t>㉮ 밀집도</t>
    </r>
    <r>
      <rPr>
        <vertAlign val="superscript"/>
        <sz val="10"/>
        <color theme="1"/>
        <rFont val="나눔고딕"/>
        <family val="3"/>
        <charset val="129"/>
      </rPr>
      <t>주2)</t>
    </r>
    <phoneticPr fontId="168" type="noConversion"/>
  </si>
  <si>
    <t>▪ 25 ≤ N ＜ 55,</t>
    <phoneticPr fontId="168" type="noConversion"/>
  </si>
  <si>
    <t>:</t>
    <phoneticPr fontId="168" type="noConversion"/>
  </si>
  <si>
    <r>
      <t xml:space="preserve">  ※ N = 단위연장당 계량기수</t>
    </r>
    <r>
      <rPr>
        <vertAlign val="superscript"/>
        <sz val="10"/>
        <color theme="1"/>
        <rFont val="나눔고딕"/>
        <family val="3"/>
        <charset val="129"/>
      </rPr>
      <t>*</t>
    </r>
    <phoneticPr fontId="168" type="noConversion"/>
  </si>
  <si>
    <t xml:space="preserve">※ N (단위연장당 계량기수) = </t>
    <phoneticPr fontId="168" type="noConversion"/>
  </si>
  <si>
    <t>대상구간 계량기 수[개소]</t>
    <phoneticPr fontId="168" type="noConversion"/>
  </si>
  <si>
    <t>N</t>
    <phoneticPr fontId="168" type="noConversion"/>
  </si>
  <si>
    <t>=</t>
    <phoneticPr fontId="168" type="noConversion"/>
  </si>
  <si>
    <t>㉯ 사업성격</t>
    <phoneticPr fontId="168" type="noConversion"/>
  </si>
  <si>
    <t xml:space="preserve">▪ 발주청이 보유한 전산화된 관망도가 있는 경우, </t>
    <phoneticPr fontId="168" type="noConversion"/>
  </si>
  <si>
    <t>▪ 발주청이 보유한 전산화된 관망도가 없는 경우,</t>
    <phoneticPr fontId="168" type="noConversion"/>
  </si>
  <si>
    <t xml:space="preserve">  ※ 관망도는 CAD, GIS 등 파일형식</t>
    <phoneticPr fontId="168" type="noConversion"/>
  </si>
  <si>
    <t>주) "밀집도"는 수용가 계량기의 밀집 여부에 따른 이동 소요시간의 증감을 고려</t>
    <phoneticPr fontId="168" type="noConversion"/>
  </si>
  <si>
    <t>□ 상수도 현황</t>
    <phoneticPr fontId="168" type="noConversion"/>
  </si>
  <si>
    <t>소블록수</t>
    <phoneticPr fontId="168" type="noConversion"/>
  </si>
  <si>
    <t>계량기수(전)</t>
    <phoneticPr fontId="168" type="noConversion"/>
  </si>
  <si>
    <t>관로연장(km)</t>
    <phoneticPr fontId="168" type="noConversion"/>
  </si>
  <si>
    <t>비 고</t>
    <phoneticPr fontId="168" type="noConversion"/>
  </si>
  <si>
    <t>상수도(정수장포함) 건설공사</t>
    <phoneticPr fontId="2" type="noConversion"/>
  </si>
  <si>
    <t>&lt;산근 6&gt; 수도미터 봉인</t>
    <phoneticPr fontId="2" type="noConversion"/>
  </si>
  <si>
    <t>&lt;산근 7&gt; 유량계 현장교정( K water 기준)</t>
    <phoneticPr fontId="2" type="noConversion"/>
  </si>
  <si>
    <t>&lt;산근 8&gt; 주재비</t>
    <phoneticPr fontId="2" type="noConversion"/>
  </si>
  <si>
    <t>&lt;산근 9&gt; 차량운행비</t>
    <phoneticPr fontId="2" type="noConversion"/>
  </si>
  <si>
    <t>&lt;산근 10&gt; 도서인쇄비, 단수 및 고립시험 홍보비</t>
    <phoneticPr fontId="2" type="noConversion"/>
  </si>
  <si>
    <t>&lt;산근 11&gt; 산업안전보건관리비</t>
    <phoneticPr fontId="2" type="noConversion"/>
  </si>
  <si>
    <t>▣ 건설업 산업안전보건관리비 계상 및 사용기준 [별표1] 공사종류 및 규모별 산업안전보건관리비 계상기준표</t>
    <phoneticPr fontId="168" type="noConversion"/>
  </si>
  <si>
    <t>2.2 밸브류조사 및 탐사</t>
    <phoneticPr fontId="2" type="noConversion"/>
  </si>
  <si>
    <t xml:space="preserve">        12.52km/L, 유류대(경) 1,688.6원/L</t>
    <phoneticPr fontId="168" type="noConversion"/>
  </si>
  <si>
    <t>2026년 2월</t>
    <phoneticPr fontId="168" type="noConversion"/>
  </si>
  <si>
    <t>현장 상주</t>
    <phoneticPr fontId="168" type="noConversion"/>
  </si>
  <si>
    <t xml:space="preserve">   - 지방상수도 현대화사업 업무편람(2024.12 환경부)  붙임1. 개략사업비 산정기준 P111</t>
    <phoneticPr fontId="168" type="noConversion"/>
  </si>
  <si>
    <t xml:space="preserve">    1) 부안군 지방상수도 현대화사업 총사업비</t>
    <phoneticPr fontId="168" type="noConversion"/>
  </si>
  <si>
    <t>백만원</t>
    <phoneticPr fontId="168" type="noConversion"/>
  </si>
  <si>
    <t xml:space="preserve">   - 현장 상주 투입인력 및 기간</t>
    <phoneticPr fontId="168" type="noConversion"/>
  </si>
  <si>
    <t>구분</t>
    <phoneticPr fontId="168" type="noConversion"/>
  </si>
  <si>
    <t>적용</t>
    <phoneticPr fontId="168" type="noConversion"/>
  </si>
  <si>
    <t>운영인원</t>
    <phoneticPr fontId="168" type="noConversion"/>
  </si>
  <si>
    <t>일/개월</t>
    <phoneticPr fontId="168" type="noConversion"/>
  </si>
  <si>
    <t>▣ 지방상수도 현대화사업 대상 지역 사후관리 상주 인원산출</t>
    <phoneticPr fontId="168" type="noConversion"/>
  </si>
  <si>
    <t>초급숙련</t>
    <phoneticPr fontId="168" type="noConversion"/>
  </si>
  <si>
    <t>초급숙련</t>
    <phoneticPr fontId="168" type="noConversion"/>
  </si>
  <si>
    <t>산근 8</t>
    <phoneticPr fontId="168" type="noConversion"/>
  </si>
  <si>
    <t>산근 11</t>
    <phoneticPr fontId="168" type="noConversion"/>
  </si>
  <si>
    <t>현장시설물 현황조사</t>
    <phoneticPr fontId="168" type="noConversion"/>
  </si>
  <si>
    <t>1) 경계밸브 조사</t>
    <phoneticPr fontId="168" type="noConversion"/>
  </si>
  <si>
    <t>경계밸브 조사</t>
    <phoneticPr fontId="168" type="noConversion"/>
  </si>
  <si>
    <t>2) 블록고립 확인</t>
    <phoneticPr fontId="168" type="noConversion"/>
  </si>
  <si>
    <t>블록고립 확인</t>
    <phoneticPr fontId="168" type="noConversion"/>
  </si>
  <si>
    <t>제수밸브실 상태점검</t>
    <phoneticPr fontId="168" type="noConversion"/>
  </si>
  <si>
    <t>공기밸브실 상태점검</t>
    <phoneticPr fontId="168" type="noConversion"/>
  </si>
  <si>
    <t>이토밸브실 상태점검</t>
    <phoneticPr fontId="168" type="noConversion"/>
  </si>
  <si>
    <t>&lt;산근 4&gt; 환산계수 및 보정계수(상수도관망시설의 점검․정비)</t>
    <phoneticPr fontId="2" type="noConversion"/>
  </si>
  <si>
    <t>(1) 관로 연장</t>
    <phoneticPr fontId="168" type="noConversion"/>
  </si>
  <si>
    <t>(20) 식</t>
    <phoneticPr fontId="168" type="noConversion"/>
  </si>
  <si>
    <t>(2) 가압시설</t>
    <phoneticPr fontId="168" type="noConversion"/>
  </si>
  <si>
    <t>(3) 제수밸브실</t>
    <phoneticPr fontId="168" type="noConversion"/>
  </si>
  <si>
    <t>(4) 제수밸브실</t>
    <phoneticPr fontId="168" type="noConversion"/>
  </si>
  <si>
    <t>(5) 제수밸브실</t>
    <phoneticPr fontId="168" type="noConversion"/>
  </si>
  <si>
    <t>(6) 제수밸브실</t>
    <phoneticPr fontId="168" type="noConversion"/>
  </si>
  <si>
    <t>(7) 제수밸브실</t>
    <phoneticPr fontId="168" type="noConversion"/>
  </si>
  <si>
    <t>(8) 제수밸브실</t>
    <phoneticPr fontId="168" type="noConversion"/>
  </si>
  <si>
    <t>(9) 공기밸브실</t>
    <phoneticPr fontId="168" type="noConversion"/>
  </si>
  <si>
    <t>(10) 이토밸브실</t>
    <phoneticPr fontId="168" type="noConversion"/>
  </si>
  <si>
    <t>(11) 신축관실</t>
    <phoneticPr fontId="168" type="noConversion"/>
  </si>
  <si>
    <t>(12) 신축관실</t>
    <phoneticPr fontId="168" type="noConversion"/>
  </si>
  <si>
    <t>(13)신축관실</t>
    <phoneticPr fontId="168" type="noConversion"/>
  </si>
  <si>
    <t>(14)안전밸브실 및 
감압밸브실</t>
    <phoneticPr fontId="168" type="noConversion"/>
  </si>
  <si>
    <t>(15) 제수밸브</t>
    <phoneticPr fontId="168" type="noConversion"/>
  </si>
  <si>
    <t>(16) 제수밸브</t>
    <phoneticPr fontId="168" type="noConversion"/>
  </si>
  <si>
    <t>(17) 제수밸브</t>
    <phoneticPr fontId="168" type="noConversion"/>
  </si>
  <si>
    <t>(19)공기밸브</t>
    <phoneticPr fontId="168" type="noConversion"/>
  </si>
  <si>
    <t>(18) 제수밸브</t>
    <phoneticPr fontId="168" type="noConversion"/>
  </si>
  <si>
    <t>소수점
다섯째
자리에서
반올림</t>
    <phoneticPr fontId="168" type="noConversion"/>
  </si>
  <si>
    <t xml:space="preserve">   * 상태점검이 필요한 송수 ․ 배수관 연장</t>
    <phoneticPr fontId="168" type="noConversion"/>
  </si>
  <si>
    <t xml:space="preserve">    * 관로상에 설치된 소형가압펌프 시설(취수펌프, 송수펌프 제외)</t>
    <phoneticPr fontId="168" type="noConversion"/>
  </si>
  <si>
    <t xml:space="preserve">  ※ L1 = 대상 관로 연장(km)*</t>
    <phoneticPr fontId="168" type="noConversion"/>
  </si>
  <si>
    <r>
      <t>▪ N</t>
    </r>
    <r>
      <rPr>
        <vertAlign val="subscript"/>
        <sz val="10"/>
        <color theme="1"/>
        <rFont val="나눔고딕"/>
        <family val="3"/>
        <charset val="129"/>
      </rPr>
      <t>1</t>
    </r>
    <phoneticPr fontId="168" type="noConversion"/>
  </si>
  <si>
    <t xml:space="preserve">  ※ N1 = 가압시설(개소)*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</si>
  <si>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1</t>
    </r>
    <phoneticPr fontId="168" type="noConversion"/>
  </si>
  <si>
    <t xml:space="preserve">  ※ V1 = 제수밸브실(개소)*</t>
    <phoneticPr fontId="168" type="noConversion"/>
  </si>
  <si>
    <t xml:space="preserve">   * 제수밸브 200mm 이하 밸브실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</si>
  <si>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2</t>
    </r>
    <phoneticPr fontId="168" type="noConversion"/>
  </si>
  <si>
    <t xml:space="preserve">  ※ V2 = 제수밸브실(개소)*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</si>
  <si>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3</t>
    </r>
    <phoneticPr fontId="168" type="noConversion"/>
  </si>
  <si>
    <t xml:space="preserve">  ※ V3 = 제수밸브실(개소)*</t>
    <phoneticPr fontId="168" type="noConversion"/>
  </si>
  <si>
    <t xml:space="preserve">   * 제수밸브 350mm 이하 밸브실</t>
    <phoneticPr fontId="168" type="noConversion"/>
  </si>
  <si>
    <t xml:space="preserve">   * 제수밸브 400mm 이상 ~ 700mm 이하 밸브실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</si>
  <si>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4</t>
    </r>
    <phoneticPr fontId="168" type="noConversion"/>
  </si>
  <si>
    <t xml:space="preserve">  ※ V4 = 제수밸브실(개소)*</t>
    <phoneticPr fontId="168" type="noConversion"/>
  </si>
  <si>
    <t xml:space="preserve">   * 제수밸브 800mm 이상 ~ 1,600mm 이하 밸브실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</si>
  <si>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5</t>
    </r>
    <phoneticPr fontId="168" type="noConversion"/>
  </si>
  <si>
    <t xml:space="preserve">  ※ V5 = 제수밸브실(개소)*</t>
    <phoneticPr fontId="168" type="noConversion"/>
  </si>
  <si>
    <t xml:space="preserve">   * 제수밸브 1,650mm 이상 밸브실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</si>
  <si>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6</t>
    </r>
    <phoneticPr fontId="168" type="noConversion"/>
  </si>
  <si>
    <t xml:space="preserve">  ※ V6 = 제수밸브실(개소)*</t>
    <phoneticPr fontId="168" type="noConversion"/>
  </si>
  <si>
    <t xml:space="preserve">   * 밸브보호통 또는 원형밸브실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</si>
  <si>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7</t>
    </r>
    <phoneticPr fontId="168" type="noConversion"/>
  </si>
  <si>
    <t xml:space="preserve">  ※ V7  = 공기밸브실(개소)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</si>
  <si>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8</t>
    </r>
    <phoneticPr fontId="168" type="noConversion"/>
  </si>
  <si>
    <t xml:space="preserve">  ※ V8  = 이토밸브실(개소)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</si>
  <si>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9</t>
    </r>
    <phoneticPr fontId="168" type="noConversion"/>
  </si>
  <si>
    <t xml:space="preserve">  ※ V9 = 신축관실(개소)*</t>
    <phoneticPr fontId="168" type="noConversion"/>
  </si>
  <si>
    <t xml:space="preserve">   * 신축관 700mm 이하 밸브실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</si>
  <si>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10</t>
    </r>
    <phoneticPr fontId="168" type="noConversion"/>
  </si>
  <si>
    <t xml:space="preserve">  ※ V10 = 신축관실(개소)*</t>
    <phoneticPr fontId="168" type="noConversion"/>
  </si>
  <si>
    <t xml:space="preserve">   * 신축관 800mm 이상 ~ 1,600mm 이하 밸브실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</si>
  <si>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11</t>
    </r>
    <phoneticPr fontId="168" type="noConversion"/>
  </si>
  <si>
    <t xml:space="preserve">  ※ V11 = 신축관실(개소)*</t>
    <phoneticPr fontId="168" type="noConversion"/>
  </si>
  <si>
    <t xml:space="preserve">   * 신축관 1,650mm 이상 밸브실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</si>
  <si>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12</t>
    </r>
    <phoneticPr fontId="168" type="noConversion"/>
  </si>
  <si>
    <t xml:space="preserve">  ※ V12 = 안전밸브실 및 감압밸브실(개소)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</si>
  <si>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B1</t>
    </r>
    <phoneticPr fontId="168" type="noConversion"/>
  </si>
  <si>
    <t xml:space="preserve">  ※ VB1 = 분해점검 대상 버터플라이 밸브(개소)*</t>
    <phoneticPr fontId="168" type="noConversion"/>
  </si>
  <si>
    <t xml:space="preserve">   * 기어박스가 있는 350mm 이하 제수밸브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</si>
  <si>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B2</t>
    </r>
    <phoneticPr fontId="168" type="noConversion"/>
  </si>
  <si>
    <t xml:space="preserve">  ※ VB2 = 분해점검 대상 버터플라이 밸브(개소)*</t>
    <phoneticPr fontId="168" type="noConversion"/>
  </si>
  <si>
    <t xml:space="preserve">   * 기어박스가 있는 400mm 이상 ~ 700mm 이하 제수밸브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</si>
  <si>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B3</t>
    </r>
    <phoneticPr fontId="168" type="noConversion"/>
  </si>
  <si>
    <t xml:space="preserve">  ※ VB3 = 분해점검 대상 버터플라이 밸브(개소)*</t>
    <phoneticPr fontId="168" type="noConversion"/>
  </si>
  <si>
    <t xml:space="preserve">   * 기어박스가 있는 800mm 이상 ~ 1,600mm 이하 제수밸브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</si>
  <si>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B4</t>
    </r>
    <phoneticPr fontId="168" type="noConversion"/>
  </si>
  <si>
    <t xml:space="preserve">  ※ VB4 = 분해점검 대상 버터플라이 밸브(개소)*</t>
    <phoneticPr fontId="168" type="noConversion"/>
  </si>
  <si>
    <t xml:space="preserve">   * 기어박스가 있는 1,650mm 이상 제수밸브</t>
    <phoneticPr fontId="168" type="noConversion"/>
  </si>
  <si>
    <r>
      <t>▪ V</t>
    </r>
    <r>
      <rPr>
        <vertAlign val="subscript"/>
        <sz val="10"/>
        <color theme="1"/>
        <rFont val="나눔고딕"/>
        <family val="3"/>
        <charset val="129"/>
      </rPr>
      <t>A</t>
    </r>
    <phoneticPr fontId="168" type="noConversion"/>
  </si>
  <si>
    <t xml:space="preserve">  ※ VA = 분해점검 대상 공기밸브(개소)</t>
    <phoneticPr fontId="168" type="noConversion"/>
  </si>
  <si>
    <t>▪ 1.0</t>
    <phoneticPr fontId="168" type="noConversion"/>
  </si>
  <si>
    <t>▣ 지방상수도 현대화사업 대상 지역 상수도관망시설 점검 시설 현황</t>
    <phoneticPr fontId="168" type="noConversion"/>
  </si>
  <si>
    <t>5차분</t>
    <phoneticPr fontId="30" type="noConversion"/>
  </si>
  <si>
    <t>1. 작업준비 및 계획</t>
    <phoneticPr fontId="168" type="noConversion"/>
  </si>
  <si>
    <t>가. 자료수집 및 준비</t>
    <phoneticPr fontId="168" type="noConversion"/>
  </si>
  <si>
    <t>나. 현장시설물 현황조사</t>
    <phoneticPr fontId="168" type="noConversion"/>
  </si>
  <si>
    <t>가. 유량 및 수압분석</t>
    <phoneticPr fontId="168" type="noConversion"/>
  </si>
  <si>
    <t>1) 유량분석</t>
    <phoneticPr fontId="168" type="noConversion"/>
  </si>
  <si>
    <t>나. 블록고립확인</t>
    <phoneticPr fontId="168" type="noConversion"/>
  </si>
  <si>
    <t>가. 관로</t>
    <phoneticPr fontId="2" type="noConversion"/>
  </si>
  <si>
    <t>나. 밸브실 및 밸브류</t>
    <phoneticPr fontId="2" type="noConversion"/>
  </si>
  <si>
    <t>1) 제수밸브실 상태점검</t>
    <phoneticPr fontId="168" type="noConversion"/>
  </si>
  <si>
    <t>2) 공기밸브실 상태점검</t>
    <phoneticPr fontId="168" type="noConversion"/>
  </si>
  <si>
    <t>3) 이토밸브실 상태점검</t>
    <phoneticPr fontId="168" type="noConversion"/>
  </si>
  <si>
    <t>4) 감압밸브실 상태점검</t>
    <phoneticPr fontId="168" type="noConversion"/>
  </si>
  <si>
    <t>2. 상수도관망의 누수탐사</t>
    <phoneticPr fontId="168" type="noConversion"/>
  </si>
  <si>
    <t>3. 상수도관망시설의 점검·정비</t>
    <phoneticPr fontId="168" type="noConversion"/>
  </si>
  <si>
    <t>다. 성과품 작성</t>
    <phoneticPr fontId="168" type="noConversion"/>
  </si>
  <si>
    <t>라.  보고서 작성</t>
    <phoneticPr fontId="168" type="noConversion"/>
  </si>
  <si>
    <t>가. 현대화사업 성과보증 구역</t>
    <phoneticPr fontId="168" type="noConversion"/>
  </si>
  <si>
    <t>2) 유량계 비교측정 및 교정</t>
    <phoneticPr fontId="168" type="noConversion"/>
  </si>
  <si>
    <t>3) 수도미터 봉인</t>
    <phoneticPr fontId="168" type="noConversion"/>
  </si>
  <si>
    <t>식</t>
    <phoneticPr fontId="168" type="noConversion"/>
  </si>
  <si>
    <t>개소</t>
    <phoneticPr fontId="168" type="noConversion"/>
  </si>
  <si>
    <t>* 상수도 관망시설의 점검정비 점검주기 고려 1회/년 적용, 20%적용(배수관로)</t>
    <phoneticPr fontId="2" type="noConversion"/>
  </si>
  <si>
    <t>* 전체 사업 대상 소블록 년별 분석(17소블록) × 1회 X 5개소, 20%/년 적용
 - 임계지점, 평균수압지대, 고지대, 저지대, 관말지역 등 블록당 5개소 측정</t>
    <phoneticPr fontId="168" type="noConversion"/>
  </si>
  <si>
    <t>계</t>
  </si>
  <si>
    <t>유유</t>
    <phoneticPr fontId="248" type="noConversion"/>
  </si>
  <si>
    <t>유정A</t>
  </si>
  <si>
    <t>유정B</t>
  </si>
  <si>
    <t>유정E</t>
  </si>
  <si>
    <t>청림</t>
  </si>
  <si>
    <t>고사포</t>
  </si>
  <si>
    <t>격포</t>
  </si>
  <si>
    <t>유유A</t>
  </si>
  <si>
    <t>유유B</t>
  </si>
  <si>
    <t>참프레</t>
  </si>
  <si>
    <t>위도</t>
  </si>
  <si>
    <t xml:space="preserve">관로연장(km) </t>
    <phoneticPr fontId="248" type="noConversion"/>
  </si>
  <si>
    <t>급수전수(전)</t>
    <phoneticPr fontId="248" type="noConversion"/>
  </si>
  <si>
    <t>대/중블록</t>
    <phoneticPr fontId="248" type="noConversion"/>
  </si>
  <si>
    <t>배수관</t>
    <phoneticPr fontId="248" type="noConversion"/>
  </si>
  <si>
    <t>급수관</t>
    <phoneticPr fontId="248" type="noConversion"/>
  </si>
  <si>
    <t>총괄</t>
    <phoneticPr fontId="172" type="noConversion"/>
  </si>
  <si>
    <t>부암댐계통 광역</t>
    <phoneticPr fontId="172" type="noConversion"/>
  </si>
  <si>
    <t>부안1</t>
    <phoneticPr fontId="248" type="noConversion"/>
  </si>
  <si>
    <t>부안3</t>
    <phoneticPr fontId="248" type="noConversion"/>
  </si>
  <si>
    <t>유정1</t>
    <phoneticPr fontId="248" type="noConversion"/>
  </si>
  <si>
    <t>유정2</t>
    <phoneticPr fontId="248" type="noConversion"/>
  </si>
  <si>
    <t>청림</t>
    <phoneticPr fontId="248" type="noConversion"/>
  </si>
  <si>
    <t>고사포</t>
    <phoneticPr fontId="248" type="noConversion"/>
  </si>
  <si>
    <t>격포</t>
    <phoneticPr fontId="248" type="noConversion"/>
  </si>
  <si>
    <t>참프레</t>
    <phoneticPr fontId="248" type="noConversion"/>
  </si>
  <si>
    <t>위도</t>
    <phoneticPr fontId="248" type="noConversion"/>
  </si>
  <si>
    <t>비 고</t>
    <phoneticPr fontId="248" type="noConversion"/>
  </si>
  <si>
    <t>동진A</t>
    <phoneticPr fontId="168" type="noConversion"/>
  </si>
  <si>
    <t>부안F</t>
    <phoneticPr fontId="168" type="noConversion"/>
  </si>
  <si>
    <t>백산</t>
    <phoneticPr fontId="168" type="noConversion"/>
  </si>
  <si>
    <t>현대화사업 성과보증 구역</t>
    <phoneticPr fontId="248" type="noConversion"/>
  </si>
  <si>
    <t>▣ 사업 대상 지역 시설현황</t>
    <phoneticPr fontId="168" type="noConversion"/>
  </si>
  <si>
    <t>현대화사업 대상 외 지역</t>
    <phoneticPr fontId="168" type="noConversion"/>
  </si>
  <si>
    <t>현대화사업 대상 외 지역</t>
    <phoneticPr fontId="168" type="noConversion"/>
  </si>
  <si>
    <t>유량계실</t>
    <phoneticPr fontId="168" type="noConversion"/>
  </si>
  <si>
    <t>가압시설</t>
    <phoneticPr fontId="168" type="noConversion"/>
  </si>
  <si>
    <t xml:space="preserve"> 제수밸브</t>
    <phoneticPr fontId="168" type="noConversion"/>
  </si>
  <si>
    <t>공기밸브실</t>
    <phoneticPr fontId="168" type="noConversion"/>
  </si>
  <si>
    <t>이토밸브실</t>
    <phoneticPr fontId="168" type="noConversion"/>
  </si>
  <si>
    <t>감압밸브실</t>
    <phoneticPr fontId="168" type="noConversion"/>
  </si>
  <si>
    <t>현대화사업 성과보증 구역</t>
    <phoneticPr fontId="248" type="noConversion"/>
  </si>
  <si>
    <t>현대화사업 성과보증 구역</t>
    <phoneticPr fontId="248" type="noConversion"/>
  </si>
  <si>
    <t>현대화사업 대상 외 지역</t>
    <phoneticPr fontId="248" type="noConversion"/>
  </si>
  <si>
    <t>소블록</t>
    <phoneticPr fontId="2" type="noConversion"/>
  </si>
  <si>
    <t>100%적용</t>
    <phoneticPr fontId="168" type="noConversion"/>
  </si>
  <si>
    <t>&lt;산근2&gt; 수도정비기본계획 표준품셈 P46
(유수율제고사업)</t>
    <phoneticPr fontId="30" type="noConversion"/>
  </si>
  <si>
    <t>&lt;산근2&gt; 상수도관망 관리 표준품셈 P27
(상수도관망도 작성)</t>
    <phoneticPr fontId="2" type="noConversion"/>
  </si>
  <si>
    <t>&lt;산근2&gt; 상수도관망 관리 표준품셈 P21
(상수도관망 시설의 점검.정비)</t>
    <phoneticPr fontId="2" type="noConversion"/>
  </si>
  <si>
    <t>*환산계수 (1)적용 (점검.정비) (수량에 적용)</t>
    <phoneticPr fontId="30" type="noConversion"/>
  </si>
  <si>
    <t>*환산계수 (2)적용 (점검.정비) (수량에 적용)</t>
    <phoneticPr fontId="30" type="noConversion"/>
  </si>
  <si>
    <t>*환산계수 (8)적용 (점검.정비) (수량에 적용)</t>
    <phoneticPr fontId="30" type="noConversion"/>
  </si>
  <si>
    <t>*환산계수 (9)적용 (점검.정비) (수량에 적용)</t>
    <phoneticPr fontId="30" type="noConversion"/>
  </si>
  <si>
    <t>*환산계수 (10)적용 (점검.정비) (수량에 적용)</t>
    <phoneticPr fontId="30" type="noConversion"/>
  </si>
  <si>
    <t>*환산계수 (14)적용 (점검.정비) (수량에 적용)</t>
    <phoneticPr fontId="30" type="noConversion"/>
  </si>
  <si>
    <t>성과보증 보고서작성</t>
    <phoneticPr fontId="2" type="noConversion"/>
  </si>
  <si>
    <t>식</t>
    <phoneticPr fontId="2" type="noConversion"/>
  </si>
  <si>
    <t>20개소/연간점검 적용</t>
    <phoneticPr fontId="168" type="noConversion"/>
  </si>
  <si>
    <t>40개소/연간점검 적용</t>
    <phoneticPr fontId="168" type="noConversion"/>
  </si>
  <si>
    <t>사업 대상 지역 배수관로 연장</t>
    <phoneticPr fontId="168" type="noConversion"/>
  </si>
  <si>
    <t>다. 성과관리 보고서작성</t>
    <phoneticPr fontId="168" type="noConversion"/>
  </si>
  <si>
    <t>* 상수도 관망시설의 점검정비 점검주기 고려 1회/년 적용</t>
    <phoneticPr fontId="2" type="noConversion"/>
  </si>
  <si>
    <t>* 총 급수전수 10% 적용 4회</t>
    <phoneticPr fontId="2" type="noConversion"/>
  </si>
  <si>
    <t>* 총 급수전수 10% 적용 2회</t>
    <phoneticPr fontId="2" type="noConversion"/>
  </si>
  <si>
    <t>식</t>
    <phoneticPr fontId="168" type="noConversion"/>
  </si>
  <si>
    <t>0. 불량관 교체 계획</t>
    <phoneticPr fontId="168" type="noConversion"/>
  </si>
  <si>
    <t>4. 관망도 보완(CAD)</t>
    <phoneticPr fontId="168" type="noConversion"/>
  </si>
  <si>
    <t>5. 유수율 성과검증</t>
    <phoneticPr fontId="168" type="noConversion"/>
  </si>
  <si>
    <t>2) 수압분석</t>
    <phoneticPr fontId="168" type="noConversion"/>
  </si>
  <si>
    <t>0) 수압측정</t>
    <phoneticPr fontId="168" type="noConversion"/>
  </si>
  <si>
    <t>40개소/연간점검 적용</t>
    <phoneticPr fontId="168" type="noConversion"/>
  </si>
  <si>
    <t>* 누수복구공사 및 기타유관공사를 통한 관망도 반영, 관로연장의 0.5% 적용</t>
    <phoneticPr fontId="168" type="noConversion"/>
  </si>
  <si>
    <t>* 누수복구공사 및 기타유관공사를 통한 관망도 반영, 관로연장의 0.5% 적용</t>
    <phoneticPr fontId="168" type="noConversion"/>
  </si>
  <si>
    <t>본 과업은 수도법 제21조의 2(상수도관망의 관리) 및 지방상수도 현대화사업 업무처리지침(환경부, 2021.1)에 의거</t>
    <phoneticPr fontId="168" type="noConversion"/>
  </si>
  <si>
    <t>블록의 운영상 문제점을 파악하여 대책을 강구하고 지속적인 상수도관망의 유지관리를 통해 유수율 85% 이상 유지</t>
    <phoneticPr fontId="168" type="noConversion"/>
  </si>
  <si>
    <t>관리와 안정적인 급수 및 맑고 깨끗한 수돗물을 공급하고, 효율적인 상수도관망의 유지관리를 위한 토대를 마련하여</t>
    <phoneticPr fontId="168" type="noConversion"/>
  </si>
  <si>
    <t>상수도 예산집행과 경영합리화에 이바지하는데 그 목적이 있다.</t>
    <phoneticPr fontId="168" type="noConversion"/>
  </si>
  <si>
    <t xml:space="preserve">부안군 급수구역을 대상으로 상수관망 전문 유지관리를 위한 것으로 유량 및 수압관리를 통해 유수율 분석 및 </t>
    <phoneticPr fontId="168" type="noConversion"/>
  </si>
  <si>
    <t>착수일로부터 60개월간</t>
    <phoneticPr fontId="168" type="noConversion"/>
  </si>
  <si>
    <t>급수전조사</t>
    <phoneticPr fontId="2" type="noConversion"/>
  </si>
  <si>
    <t>1) 급수전조사</t>
    <phoneticPr fontId="168" type="noConversion"/>
  </si>
  <si>
    <t>*급수전 조사</t>
    <phoneticPr fontId="2" type="noConversion"/>
  </si>
  <si>
    <t>* 성과판정 유량계 년간 1회측정 : 총4회(1차년도 제외)</t>
    <phoneticPr fontId="2" type="noConversion"/>
  </si>
  <si>
    <t>급수전조사</t>
    <phoneticPr fontId="168" type="noConversion"/>
  </si>
  <si>
    <t>* 현대화사업 지역 기존자료 활용 가능하므로 30% 적용</t>
    <phoneticPr fontId="168" type="noConversion"/>
  </si>
  <si>
    <t>* 대상 소블록 년별 분석(7소블록) × 1회</t>
    <phoneticPr fontId="168" type="noConversion"/>
  </si>
  <si>
    <t>* 성과보증( 과업종료시), 총 1회</t>
    <phoneticPr fontId="168" type="noConversion"/>
  </si>
  <si>
    <t>현대화사업 대상 7개소</t>
    <phoneticPr fontId="168" type="noConversion"/>
  </si>
  <si>
    <t>* 7개 소블록 누수현황 통계, 20%/년 적용</t>
    <phoneticPr fontId="168" type="noConversion"/>
  </si>
  <si>
    <t>1개소/연간점검 적용</t>
    <phoneticPr fontId="168" type="noConversion"/>
  </si>
  <si>
    <t>11개소/연간점검 적용</t>
    <phoneticPr fontId="168" type="noConversion"/>
  </si>
  <si>
    <t xml:space="preserve">* 전체 사업 대상 소블록 년별 분석(7소블록) × 12개월 × 5년 </t>
    <phoneticPr fontId="168" type="noConversion"/>
  </si>
  <si>
    <t>현황수량</t>
    <phoneticPr fontId="168" type="noConversion"/>
  </si>
  <si>
    <t>* 전체 사업 대상 소블록(7소블록) × 1회</t>
    <phoneticPr fontId="168" type="noConversion"/>
  </si>
  <si>
    <t>* 전체 사업 대상 소블록(7소블록) × 1회 × 5년</t>
    <phoneticPr fontId="168" type="noConversion"/>
  </si>
  <si>
    <t>7) 노면음청 조사</t>
    <phoneticPr fontId="168" type="noConversion"/>
  </si>
  <si>
    <t>ㆍ지방상수도 현대화사업 구역 : 부안1, 부안3, 유정2중블록(3개 중블록, 7개 소블록)</t>
    <phoneticPr fontId="172" type="noConversion"/>
  </si>
  <si>
    <t>* 성과보증지역 40개소/년, 5년 적용</t>
    <phoneticPr fontId="2" type="noConversion"/>
  </si>
  <si>
    <t>* 성과보증지역 20개소/년, 5년 적용</t>
    <phoneticPr fontId="2" type="noConversion"/>
  </si>
  <si>
    <t>* 성과보증지역 11개소/년, 5년 적용</t>
    <phoneticPr fontId="2" type="noConversion"/>
  </si>
  <si>
    <t>부안군 상수도관망 유지관리 및 누수탐사용역(1차분)</t>
    <phoneticPr fontId="2" type="noConversion"/>
  </si>
  <si>
    <t>2026.  10</t>
    <phoneticPr fontId="2" type="noConversion"/>
  </si>
  <si>
    <t>2026.  10.</t>
    <phoneticPr fontId="17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</si>
</sst>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8">
    <numFmt numFmtId="5" formatCode="&quot;₩&quot;#,##0;\-&quot;₩&quot;#,##0"/>
    <numFmt numFmtId="6" formatCode="&quot;₩&quot;#,##0;[Red]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&quot;₩&quot;#,##0_);\(&quot;₩&quot;#,##0\)"/>
    <numFmt numFmtId="177" formatCode="&quot;₩&quot;#,##0_);[Red]\(&quot;₩&quot;#,##0\)"/>
    <numFmt numFmtId="178" formatCode="&quot;₩&quot;#,##0.00_);\(&quot;₩&quot;#,##0.00\)"/>
    <numFmt numFmtId="179" formatCode="_(&quot;₩&quot;* #,##0_);_(&quot;₩&quot;* \(#,##0\);_(&quot;₩&quot;* &quot;-&quot;_);_(@_)"/>
    <numFmt numFmtId="180" formatCode="_(* #,##0_);_(* \(#,##0\);_(* &quot;-&quot;_);_(@_)"/>
    <numFmt numFmtId="181" formatCode="_(* #,##0.00_);_(* \(#,##0.00\);_(* &quot;-&quot;??_);_(@_)"/>
    <numFmt numFmtId="182" formatCode="0.00_ "/>
    <numFmt numFmtId="183" formatCode="0_ "/>
    <numFmt numFmtId="184" formatCode="0.000_ "/>
    <numFmt numFmtId="185" formatCode="&quot;일&quot;&quot;위&quot;#&quot;호&quot;&quot;표&quot;"/>
    <numFmt numFmtId="186" formatCode="&quot;일위&quot;#,###&quot;호표&quot;"/>
    <numFmt numFmtId="187" formatCode="&quot;항목번호 : 제&quot;#&quot;호표&quot;"/>
    <numFmt numFmtId="188" formatCode="0.000_);[Red]\(0.000\)"/>
    <numFmt numFmtId="189" formatCode="&quot;단산&quot;#,###&quot;호&quot;"/>
    <numFmt numFmtId="190" formatCode="&quot;단산&quot;\ #,##0&quot;호&quot;"/>
    <numFmt numFmtId="191" formatCode="#,##0_ "/>
    <numFmt numFmtId="192" formatCode="0.000%"/>
    <numFmt numFmtId="193" formatCode="_-* #,##0.00_-;\-* #,##0.00_-;_-* &quot;-&quot;_-;_-@_-"/>
    <numFmt numFmtId="194" formatCode="_-* #,##0.000_-;\-* #,##0.000_-;_-* &quot;-&quot;_-;_-@_-"/>
    <numFmt numFmtId="195" formatCode="_ * #,##0_ ;_ * \-#,##0_ ;_ * &quot;-&quot;_ ;_ @_ "/>
    <numFmt numFmtId="196" formatCode="_ * #,##0.00_ ;_ * \-#,##0.00_ ;_ * &quot;-&quot;??_ ;_ @_ "/>
    <numFmt numFmtId="197" formatCode="#,###\ \ "/>
    <numFmt numFmtId="198" formatCode="&quot;₩&quot;#,##0;&quot;₩&quot;\-#,##0"/>
    <numFmt numFmtId="199" formatCode="0.00000"/>
    <numFmt numFmtId="200" formatCode="&quot;$&quot;#,##0_);[Red]\(&quot;$&quot;#,##0\)"/>
    <numFmt numFmtId="201" formatCode="#."/>
    <numFmt numFmtId="202" formatCode="_ &quot;₩&quot;* #,##0_ ;_ &quot;₩&quot;* \-#,##0_ ;_ &quot;₩&quot;* &quot;-&quot;_ ;_ @_ "/>
    <numFmt numFmtId="203" formatCode="_ &quot;₩&quot;* #,##0.00_ ;_ &quot;₩&quot;* \-#,##0.00_ ;_ &quot;₩&quot;* &quot;-&quot;??_ ;_ @_ "/>
    <numFmt numFmtId="204" formatCode="0_);[Red]\(0\)"/>
    <numFmt numFmtId="205" formatCode="&quot;제&quot;#&quot;호표&quot;"/>
    <numFmt numFmtId="206" formatCode="&quot;₩&quot;\!\$#\!\,##0_);[Red]&quot;₩&quot;\!\(&quot;₩&quot;\!\$#\!\,##0&quot;₩&quot;\!\)"/>
    <numFmt numFmtId="207" formatCode="0\!.0000000000000000"/>
    <numFmt numFmtId="208" formatCode="&quot;$&quot;#\!\,##0\!.00_);[Red]&quot;₩&quot;\!\(&quot;$&quot;#\!\,##0\!.00&quot;₩&quot;\!\)"/>
    <numFmt numFmtId="209" formatCode="#,##0.00\ &quot;Esc.&quot;;[Red]\-#,##0.00\ &quot;Esc.&quot;"/>
    <numFmt numFmtId="210" formatCode="&quot;₩&quot;#,##0;&quot;₩&quot;&quot;₩&quot;&quot;₩&quot;&quot;₩&quot;&quot;₩&quot;\-#,##0"/>
    <numFmt numFmtId="211" formatCode="#,##0;[Red]&quot;-&quot;#,##0"/>
    <numFmt numFmtId="212" formatCode="_-&quot;₩&quot;* #,##0_-;&quot;₩&quot;&quot;₩&quot;&quot;₩&quot;\-&quot;₩&quot;* #,##0_-;_-&quot;₩&quot;* &quot;-&quot;_-;_-@_-"/>
    <numFmt numFmtId="213" formatCode="&quot;₩&quot;#,##0.00;&quot;₩&quot;&quot;₩&quot;&quot;₩&quot;&quot;₩&quot;&quot;₩&quot;&quot;₩&quot;&quot;₩&quot;&quot;₩&quot;&quot;₩&quot;&quot;₩&quot;\-#,##0.00"/>
    <numFmt numFmtId="214" formatCode="_-* #,##0.00_-;&quot;₩&quot;&quot;₩&quot;&quot;₩&quot;\-* #,##0.00_-;_-* &quot;-&quot;??_-;_-@_-"/>
    <numFmt numFmtId="215" formatCode="&quot;₩&quot;#,##0;[Red]&quot;₩&quot;&quot;₩&quot;&quot;₩&quot;&quot;₩&quot;&quot;₩&quot;\-#,##0"/>
    <numFmt numFmtId="216" formatCode="_-* #,##0&quot;₩&quot;\ _D_M_-;&quot;₩&quot;\-* #,##0&quot;₩&quot;\ _D_M_-;_-* &quot;-&quot;&quot;₩&quot;\ _D_M_-;_-@_-"/>
    <numFmt numFmtId="217" formatCode="#,##0.0_);\(#,##0.0\)"/>
    <numFmt numFmtId="218" formatCode="* #,##0.0"/>
    <numFmt numFmtId="219" formatCode="_(* #,##0.0000_);_(* \(#,##0.0000\);_(* &quot;-&quot;??_);_(@_)"/>
    <numFmt numFmtId="220" formatCode="#,##0.00000"/>
    <numFmt numFmtId="221" formatCode="_ * #,##0_ ;_ * &quot;₩&quot;\-#,##0_ ;_ * &quot;-&quot;??_ ;_ @_ "/>
    <numFmt numFmtId="222" formatCode="0.0%;[Red]&quot;△&quot;0.0%"/>
    <numFmt numFmtId="223" formatCode="0.00000000"/>
    <numFmt numFmtId="224" formatCode="0.0%;\(0.0%\)"/>
    <numFmt numFmtId="225" formatCode="_(&quot;$&quot;* #,##0.0_);_(&quot;$&quot;* \(#,##0.0\);_(&quot;$&quot;* &quot;-&quot;_);_(@_)"/>
    <numFmt numFmtId="226" formatCode="#,##0.00_ "/>
    <numFmt numFmtId="227" formatCode="_-&quot;₩&quot;* #,##0_-;&quot;₩&quot;&quot;₩&quot;&quot;₩&quot;&quot;₩&quot;&quot;₩&quot;&quot;₩&quot;&quot;₩&quot;&quot;₩&quot;&quot;₩&quot;\-&quot;₩&quot;* #,##0_-;_-&quot;₩&quot;* &quot;-&quot;_-;_-@_-"/>
    <numFmt numFmtId="228" formatCode="#,##0.00000_ "/>
    <numFmt numFmtId="229" formatCode="0.000&quot;  &quot;"/>
    <numFmt numFmtId="230" formatCode="#,##0;\(#,##0\)"/>
    <numFmt numFmtId="231" formatCode="_ * #,##0_ ;_ * &quot;₩&quot;&quot;₩&quot;&quot;₩&quot;\-#,##0_ ;_ * &quot;-&quot;_ ;_ @_ "/>
    <numFmt numFmtId="232" formatCode="&quot;$&quot;#,##0.00_);[Red]\(&quot;$&quot;#,##0.00\)"/>
    <numFmt numFmtId="233" formatCode="&quot;(&quot;General"/>
    <numFmt numFmtId="234" formatCode="0.000000"/>
    <numFmt numFmtId="235" formatCode="&quot;₩&quot;#\!\,##0;&quot;₩&quot;\!\-&quot;₩&quot;#\!\,##0"/>
    <numFmt numFmtId="236" formatCode="_ * #,##0.00_ ;_ * &quot;₩&quot;&quot;₩&quot;&quot;₩&quot;&quot;₩&quot;&quot;₩&quot;&quot;₩&quot;&quot;₩&quot;&quot;₩&quot;&quot;₩&quot;\-#,##0.00_ ;_ * &quot;-&quot;??_ ;_ @_ "/>
    <numFmt numFmtId="237" formatCode="&quot;₩&quot;#,##0.00;&quot;₩&quot;&quot;₩&quot;&quot;₩&quot;\-#,##0.00"/>
    <numFmt numFmtId="238" formatCode="\$#,##0.00;\(\$#,##0.00\)"/>
    <numFmt numFmtId="239" formatCode="&quot;₩&quot;#,##0.00;&quot;₩&quot;\-#,##0.00"/>
    <numFmt numFmtId="240" formatCode="m\o\n\th\ d\,\ yyyy"/>
    <numFmt numFmtId="241" formatCode="&quot;$&quot;#,##0.00;;"/>
    <numFmt numFmtId="242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243" formatCode="_ &quot;₩&quot;* #,##0_ ;_ &quot;₩&quot;* &quot;₩&quot;&quot;₩&quot;\-#,##0_ ;_ &quot;₩&quot;* &quot;-&quot;_ ;_ @_ "/>
    <numFmt numFmtId="244" formatCode="\$#,##0;\(\$#,##0\)"/>
    <numFmt numFmtId="245" formatCode="#\ &quot;EA&quot;"/>
    <numFmt numFmtId="246" formatCode="_-&quot;₩&quot;* #,##0.00_-;&quot;₩&quot;&quot;₩&quot;&quot;₩&quot;\-&quot;₩&quot;* #,##0.00_-;_-&quot;₩&quot;* &quot;-&quot;??_-;_-@_-"/>
    <numFmt numFmtId="247" formatCode="&quot;₩&quot;#,##0.00;&quot;₩&quot;&quot;₩&quot;&quot;₩&quot;&quot;₩&quot;&quot;₩&quot;\-#,##0.00"/>
    <numFmt numFmtId="248" formatCode="_-[$€-2]* #,##0.00_-;\-[$€-2]* #,##0.00_-;_-[$€-2]* &quot;-&quot;??_-"/>
    <numFmt numFmtId="249" formatCode="0.00000%"/>
    <numFmt numFmtId="250" formatCode="&quot;₩&quot;#,##0;[Red]&quot;₩&quot;\-#,##0"/>
    <numFmt numFmtId="251" formatCode="###,###,"/>
    <numFmt numFmtId="252" formatCode="General_)"/>
    <numFmt numFmtId="253" formatCode="&quot;Fr.&quot;\ #,##0;[Red]&quot;Fr.&quot;\ \-#,##0"/>
    <numFmt numFmtId="254" formatCode="&quot;Fr.&quot;\ #,##0.00;[Red]&quot;Fr.&quot;\ \-#,##0.00"/>
    <numFmt numFmtId="255" formatCode="0.000"/>
    <numFmt numFmtId="256" formatCode="hh:mm:ss&quot;₩&quot;&quot;₩&quot;&quot;₩&quot;&quot;₩&quot;&quot;₩&quot;&quot;₩&quot;&quot;₩&quot;&quot;₩&quot;\ AM/PM_)"/>
    <numFmt numFmtId="257" formatCode="&quot;₩&quot;#,##0.00;[Red]&quot;₩&quot;&quot;₩&quot;&quot;₩&quot;&quot;₩&quot;&quot;₩&quot;&quot;₩&quot;&quot;₩&quot;\-&quot;₩&quot;#,##0.00"/>
    <numFmt numFmtId="258" formatCode="&quot;$&quot;#,##0.00"/>
    <numFmt numFmtId="259" formatCode="yyyy&quot;/&quot;m&quot;/&quot;d"/>
    <numFmt numFmtId="260" formatCode="yy\-mm\-dd\ h:mm"/>
    <numFmt numFmtId="261" formatCode="_ &quot;₩&quot;* #,##0.0000000_ ;_ &quot;₩&quot;* &quot;₩&quot;\-#,##0.0000000_ ;_ &quot;₩&quot;* &quot;-&quot;??_ ;_ @_ "/>
    <numFmt numFmtId="262" formatCode="&quot;₩&quot;#,##0.00;[Red]&quot;₩&quot;\-#,##0.00"/>
    <numFmt numFmtId="263" formatCode="&quot;STA.&quot;\ #\+#00.00"/>
    <numFmt numFmtId="264" formatCode="&quot;T=&quot;0&quot;cm&quot;"/>
    <numFmt numFmtId="265" formatCode="0.0_)"/>
    <numFmt numFmtId="266" formatCode="#.#"/>
    <numFmt numFmtId="267" formatCode="#,##0;[Red]&quot;△&quot;#,##0"/>
    <numFmt numFmtId="268" formatCode="#,##0.0;[Red]&quot;-&quot;#,##0.0"/>
    <numFmt numFmtId="269" formatCode="0.00\ &quot;TON&quot;"/>
    <numFmt numFmtId="270" formatCode="_ * #,##0.000000_ ;_ * &quot;₩&quot;\-#,##0.000000_ ;_ * &quot;-&quot;??_ ;_ @_ "/>
    <numFmt numFmtId="271" formatCode="#,##0.0"/>
    <numFmt numFmtId="272" formatCode="&quot;Φ&quot;\ #"/>
    <numFmt numFmtId="273" formatCode="&quot;₩&quot;#,##0;&quot;₩&quot;&quot;₩&quot;&quot;₩&quot;&quot;₩&quot;\-#,##0"/>
    <numFmt numFmtId="274" formatCode="_ &quot;SFr.&quot;* #,##0_ ;_ &quot;SFr.&quot;* &quot;₩&quot;&quot;₩&quot;&quot;₩&quot;&quot;₩&quot;&quot;₩&quot;&quot;₩&quot;&quot;₩&quot;&quot;₩&quot;&quot;₩&quot;&quot;₩&quot;&quot;₩&quot;&quot;₩&quot;&quot;₩&quot;\-#,##0_ ;_ &quot;SFr.&quot;* &quot;-&quot;_ ;_ @_ "/>
    <numFmt numFmtId="275" formatCode="#,##0;[Red]#,##0"/>
    <numFmt numFmtId="276" formatCode="@\!\ @"/>
    <numFmt numFmtId="277" formatCode="yy/mmmm/dd"/>
    <numFmt numFmtId="278" formatCode="\!\+#,##0;\!\-#,##0;&quot;K&quot;"/>
    <numFmt numFmtId="279" formatCode="\!\+#,##0.0;\!\-#,##0.0;0"/>
    <numFmt numFmtId="280" formatCode="_-\!\-* #,##0_-;\!\-* #,##0_-;_-* &quot;-&quot;_-;_-@_-"/>
    <numFmt numFmtId="281" formatCode="_-\!\+* #,##0_-;\!\-* #,##0_-;_-* &quot;-&quot;_-;_-@_-"/>
    <numFmt numFmtId="282" formatCode="_-\-* #,##0_-;\-* #,##0_-;_-* &quot;-&quot;_-;_-@_-"/>
    <numFmt numFmtId="283" formatCode="_ &quot;₩&quot;* #,##0.00_ ;_ &quot;₩&quot;* \!\-#,##0.00_ ;_ &quot;₩&quot;* &quot;-&quot;??_ ;_ @_ "/>
    <numFmt numFmtId="284" formatCode="@&quot;씨&quot;"/>
    <numFmt numFmtId="285" formatCode="@&quot; LINE&quot;"/>
    <numFmt numFmtId="286" formatCode="0.00\ &quot;㎡&quot;"/>
    <numFmt numFmtId="287" formatCode="0.000&quot; ㎥&quot;"/>
    <numFmt numFmtId="288" formatCode="#,##0.00;&quot;-&quot;#,##0.00"/>
    <numFmt numFmtId="289" formatCode="&quot;₩&quot;#,##0;&quot;₩&quot;&quot;₩&quot;&quot;₩&quot;&quot;₩&quot;\-&quot;₩&quot;#,##0"/>
    <numFmt numFmtId="290" formatCode="&quot;₩&quot;#,##0;&quot;₩&quot;&quot;₩&quot;&quot;₩&quot;&quot;₩&quot;&quot;₩&quot;&quot;₩&quot;\!\-#,##0"/>
    <numFmt numFmtId="291" formatCode="0.0"/>
    <numFmt numFmtId="292" formatCode="&quot;  &quot;@"/>
    <numFmt numFmtId="293" formatCode="#\!\,##0;&quot;₩&quot;\!\-#\!\,##0\!.00"/>
    <numFmt numFmtId="294" formatCode="#,##0;\-#,##0.00"/>
    <numFmt numFmtId="295" formatCode="&quot;₩&quot;#,##0;[Red]&quot;₩&quot;&quot;₩&quot;&quot;₩&quot;&quot;₩&quot;\-#,##0"/>
    <numFmt numFmtId="296" formatCode="0.00\ &quot;㎥&quot;"/>
    <numFmt numFmtId="297" formatCode="_ * #,##0_ ;_ * &quot;₩&quot;\!\-#,##0_ ;_ * &quot;-&quot;_ ;_ @_ "/>
    <numFmt numFmtId="298" formatCode="_ * #,##0_ ;_ * &quot;₩&quot;&quot;₩&quot;&quot;₩&quot;&quot;₩&quot;\-#,##0_ ;_ * &quot;-&quot;_ ;_ @_ "/>
    <numFmt numFmtId="299" formatCode="&quot;₩&quot;#,##0;[Red]&quot;₩&quot;&quot;₩&quot;&quot;₩&quot;\-#,##0"/>
    <numFmt numFmtId="300" formatCode="#,##0&quot; &quot;;[Red]&quot;△&quot;#,##0&quot; &quot;"/>
    <numFmt numFmtId="301" formatCode="* #,##0&quot; &quot;;[Red]* &quot;△&quot;#,##0&quot; &quot;;* @"/>
    <numFmt numFmtId="302" formatCode="#,##0.####;[Red]&quot;△&quot;#,##0.####"/>
    <numFmt numFmtId="303" formatCode="_(&quot;$&quot;* #,##0.00_);_(&quot;$&quot;* \(#,##0.00\);_(&quot;$&quot;* &quot;-&quot;??_);_(@_)"/>
    <numFmt numFmtId="304" formatCode="_(&quot;$&quot;* #,##0_);_(&quot;$&quot;* \(#,##0\);_(&quot;$&quot;* &quot;-&quot;_);_(@_)"/>
    <numFmt numFmtId="305" formatCode="_-* #,##0.00_-;&quot;₩&quot;&quot;₩&quot;\-* #,##0.00_-;_-* &quot;-&quot;??_-;_-@_-"/>
    <numFmt numFmtId="306" formatCode="_-&quot;$&quot;* #,##0_-;\-&quot;$&quot;* #,##0_-;_-&quot;$&quot;* &quot;-&quot;_-;_-@_-"/>
    <numFmt numFmtId="307" formatCode="_-&quot;₩&quot;* #,##0.00_-;&quot;₩&quot;&quot;₩&quot;\-&quot;₩&quot;* #,##0.00_-;_-&quot;₩&quot;* &quot;-&quot;??_-;_-@_-"/>
    <numFmt numFmtId="308" formatCode="&quot;₩&quot;#,##0.00;&quot;₩&quot;&quot;₩&quot;&quot;₩&quot;&quot;₩&quot;\-#,##0.00"/>
    <numFmt numFmtId="309" formatCode="#,##0_);[Red]\(#,##0\)"/>
    <numFmt numFmtId="310" formatCode="#,##0.000_);[Red]\(#,##0.000\)"/>
    <numFmt numFmtId="311" formatCode="#,##0&quot;km&quot;"/>
    <numFmt numFmtId="312" formatCode="#,##0&quot;소블록&quot;"/>
    <numFmt numFmtId="313" formatCode="#,##0&quot;개소&quot;"/>
    <numFmt numFmtId="314" formatCode="#,##0_);\(#,##0\)"/>
    <numFmt numFmtId="315" formatCode="#,##0.00_);[Red]\(#,##0.00\)"/>
    <numFmt numFmtId="316" formatCode="#,##0&quot;전&quot;"/>
    <numFmt numFmtId="317" formatCode="#,##0.000&quot;km&quot;"/>
    <numFmt numFmtId="318" formatCode="0.0%"/>
    <numFmt numFmtId="319" formatCode="&quot;\ &quot;#,###"/>
    <numFmt numFmtId="320" formatCode="_-* #,##0_-;\-* #,##0_-;_-* &quot;-&quot;??_-;_-@_-"/>
    <numFmt numFmtId="321" formatCode="_(* #,##0.000_);_(* \(#,##0.000\);_(* &quot;-&quot;_);_(@_)"/>
    <numFmt numFmtId="322" formatCode="#,##0&quot;매&quot;"/>
    <numFmt numFmtId="323" formatCode="#,##0&quot;부&quot;"/>
    <numFmt numFmtId="324" formatCode="#,##0&quot;원/매&quot;"/>
    <numFmt numFmtId="325" formatCode="#,##0&quot;원/부&quot;"/>
    <numFmt numFmtId="326" formatCode="0.0000_);[Red]\(0.0000\)"/>
    <numFmt numFmtId="327" formatCode="#,###,,"/>
    <numFmt numFmtId="328" formatCode="0.0000000_ "/>
    <numFmt numFmtId="329" formatCode="_ * #,##0.00_ ;_ * \-#,##0.00_ ;_ * &quot;-&quot;_ ;_ @_ "/>
    <numFmt numFmtId="330" formatCode="&quot;*누수복구입회의&quot;\ 0%\ &quot;적용&quot;"/>
    <numFmt numFmtId="331" formatCode="#,##0&quot;건 적용&quot;"/>
    <numFmt numFmtId="332" formatCode="0.00000_);[Red]\(0.00000\)"/>
    <numFmt numFmtId="333" formatCode="&quot;* 전체 사업 대상 지역 관로연장의&quot;\ 0%&quot;/년 적용&quot;"/>
    <numFmt numFmtId="334" formatCode="&quot;* 전체 사업 대상 지역 급수전수의&quot;\ 0%&quot;/년 적용&quot;"/>
    <numFmt numFmtId="335" formatCode="#&quot;소&quot;&quot;블&quot;&quot;록&quot;"/>
    <numFmt numFmtId="336" formatCode="#,##0.0_ "/>
  </numFmts>
  <fonts count="252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"/>
      <color indexed="8"/>
      <name val="Courier"/>
      <family val="3"/>
    </font>
    <font>
      <sz val="10"/>
      <name val="Arial"/>
      <family val="2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name val="굴림체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12"/>
      <name val="Times New Roman"/>
      <family val="1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1"/>
      <charset val="129"/>
    </font>
    <font>
      <u/>
      <sz val="8.5"/>
      <color indexed="36"/>
      <name val="바탕체"/>
      <family val="1"/>
      <charset val="129"/>
    </font>
    <font>
      <u/>
      <sz val="8.5"/>
      <color indexed="12"/>
      <name val="바탕체"/>
      <family val="1"/>
      <charset val="129"/>
    </font>
    <font>
      <sz val="11"/>
      <name val="μ¸¿o"/>
      <family val="3"/>
      <charset val="129"/>
    </font>
    <font>
      <sz val="12"/>
      <name val="ⓒoUAAA¨u"/>
      <family val="1"/>
      <charset val="129"/>
    </font>
    <font>
      <sz val="10"/>
      <name val="μ¸¿oA¼"/>
      <family val="3"/>
      <charset val="129"/>
    </font>
    <font>
      <sz val="12"/>
      <name val="Arial"/>
      <family val="2"/>
    </font>
    <font>
      <sz val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3"/>
      <charset val="129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b/>
      <sz val="10"/>
      <name val="바탕체"/>
      <family val="1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Times New Roman"/>
      <family val="1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0"/>
      <name val="바탕체"/>
      <family val="1"/>
      <charset val="129"/>
    </font>
    <font>
      <b/>
      <sz val="12"/>
      <color indexed="16"/>
      <name val="±¼¸²A¼"/>
      <family val="1"/>
      <charset val="129"/>
    </font>
    <font>
      <sz val="10"/>
      <name val="Courier New"/>
      <family val="3"/>
    </font>
    <font>
      <sz val="12"/>
      <color indexed="12"/>
      <name val="바탕체"/>
      <family val="1"/>
      <charset val="129"/>
    </font>
    <font>
      <b/>
      <sz val="12"/>
      <name val="바탕체"/>
      <family val="1"/>
      <charset val="129"/>
    </font>
    <font>
      <sz val="9"/>
      <name val="바탕체"/>
      <family val="1"/>
      <charset val="129"/>
    </font>
    <font>
      <sz val="10"/>
      <name val="돋움체"/>
      <family val="3"/>
      <charset val="129"/>
    </font>
    <font>
      <b/>
      <sz val="11"/>
      <name val="돋움"/>
      <family val="3"/>
      <charset val="129"/>
    </font>
    <font>
      <b/>
      <sz val="8"/>
      <name val="Arial"/>
      <family val="2"/>
    </font>
    <font>
      <b/>
      <sz val="10"/>
      <name val="Helv"/>
      <family val="2"/>
    </font>
    <font>
      <sz val="10"/>
      <color indexed="9"/>
      <name val="Arial"/>
      <family val="2"/>
    </font>
    <font>
      <sz val="11"/>
      <name val="돋움체"/>
      <family val="3"/>
      <charset val="129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8"/>
      <name val="돋움체"/>
      <family val="3"/>
      <charset val="129"/>
    </font>
    <font>
      <sz val="12"/>
      <name val="휴먼옛체"/>
      <family val="1"/>
      <charset val="129"/>
    </font>
    <font>
      <sz val="10"/>
      <color indexed="8"/>
      <name val="Arial"/>
      <family val="2"/>
    </font>
    <font>
      <b/>
      <sz val="10"/>
      <name val="Palatino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10"/>
      <color indexed="14"/>
      <name val="MS Sans Serif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u/>
      <sz val="8"/>
      <color indexed="12"/>
      <name val="Times New Roman"/>
      <family val="1"/>
    </font>
    <font>
      <b/>
      <sz val="10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9"/>
      <name val="돋움체"/>
      <family val="3"/>
      <charset val="129"/>
    </font>
    <font>
      <b/>
      <u/>
      <sz val="10"/>
      <name val="Palatino"/>
      <family val="1"/>
    </font>
    <font>
      <sz val="7"/>
      <name val="Small Fonts"/>
      <family val="2"/>
    </font>
    <font>
      <sz val="12"/>
      <name val="굴림"/>
      <family val="3"/>
      <charset val="129"/>
    </font>
    <font>
      <sz val="10"/>
      <name val="Palatino"/>
      <family val="1"/>
    </font>
    <font>
      <sz val="10"/>
      <color indexed="8"/>
      <name val="MS Sans Serif"/>
      <family val="2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sz val="8"/>
      <name val="Palatino"/>
      <family val="1"/>
    </font>
    <font>
      <b/>
      <sz val="16"/>
      <name val="돋움"/>
      <family val="3"/>
      <charset val="129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10"/>
      <name val="Geneva"/>
      <family val="2"/>
    </font>
    <font>
      <i/>
      <outline/>
      <shadow/>
      <u/>
      <sz val="1"/>
      <color indexed="24"/>
      <name val="Courier"/>
      <family val="3"/>
    </font>
    <font>
      <b/>
      <sz val="11"/>
      <color indexed="10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b/>
      <sz val="11"/>
      <name val="돋움체"/>
      <family val="3"/>
      <charset val="129"/>
    </font>
    <font>
      <sz val="11"/>
      <name val="굴림"/>
      <family val="3"/>
      <charset val="129"/>
    </font>
    <font>
      <b/>
      <sz val="14"/>
      <color indexed="12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0"/>
      <color indexed="12"/>
      <name val="돋움"/>
      <family val="3"/>
      <charset val="129"/>
    </font>
    <font>
      <sz val="10"/>
      <name val="뷭?뼻뮝"/>
      <family val="1"/>
      <charset val="129"/>
    </font>
    <font>
      <sz val="11"/>
      <color indexed="19"/>
      <name val="맑은 고딕"/>
      <family val="3"/>
      <charset val="129"/>
    </font>
    <font>
      <sz val="12"/>
      <name val="뼻뮝"/>
      <family val="1"/>
      <charset val="129"/>
    </font>
    <font>
      <sz val="11"/>
      <name val="뼻뮝"/>
      <family val="1"/>
      <charset val="129"/>
    </font>
    <font>
      <sz val="12"/>
      <name val="宋体"/>
      <family val="3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sz val="10"/>
      <name val="돋움"/>
      <family val="3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1"/>
      <name val="가을체"/>
      <family val="1"/>
      <charset val="129"/>
    </font>
    <font>
      <b/>
      <sz val="24"/>
      <name val="돋움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u/>
      <sz val="7.2"/>
      <color indexed="36"/>
      <name val="바탕체"/>
      <family val="1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2"/>
      <name val="명조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u/>
      <sz val="10"/>
      <color indexed="12"/>
      <name val="MS Sans Serif"/>
      <family val="2"/>
    </font>
    <font>
      <sz val="12"/>
      <name val="¹UAAA¼"/>
      <family val="3"/>
      <charset val="129"/>
    </font>
    <font>
      <b/>
      <sz val="12"/>
      <color indexed="16"/>
      <name val="±¼¸²A¼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20"/>
      <color indexed="8"/>
      <name val="나눔고딕"/>
      <family val="3"/>
      <charset val="129"/>
    </font>
    <font>
      <sz val="11"/>
      <name val="나눔고딕"/>
      <family val="3"/>
      <charset val="129"/>
    </font>
    <font>
      <b/>
      <sz val="25"/>
      <color indexed="8"/>
      <name val="나눔고딕"/>
      <family val="3"/>
      <charset val="129"/>
    </font>
    <font>
      <sz val="8"/>
      <name val="돋움"/>
      <family val="3"/>
      <charset val="129"/>
    </font>
    <font>
      <sz val="16"/>
      <name val="나눔고딕"/>
      <family val="3"/>
      <charset val="129"/>
    </font>
    <font>
      <sz val="12"/>
      <color indexed="8"/>
      <name val="나눔고딕"/>
      <family val="3"/>
      <charset val="129"/>
    </font>
    <font>
      <sz val="12"/>
      <name val="나눔고딕"/>
      <family val="3"/>
      <charset val="129"/>
    </font>
    <font>
      <sz val="10"/>
      <name val="나눔고딕"/>
      <family val="3"/>
      <charset val="129"/>
    </font>
    <font>
      <sz val="11"/>
      <color indexed="8"/>
      <name val="나눔고딕"/>
      <family val="3"/>
      <charset val="129"/>
    </font>
    <font>
      <b/>
      <sz val="11"/>
      <color indexed="8"/>
      <name val="나눔고딕"/>
      <family val="3"/>
      <charset val="129"/>
    </font>
    <font>
      <b/>
      <sz val="11"/>
      <name val="나눔고딕"/>
      <family val="3"/>
      <charset val="129"/>
    </font>
    <font>
      <b/>
      <sz val="18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8"/>
      <color indexed="8"/>
      <name val="나눔고딕"/>
      <family val="3"/>
      <charset val="129"/>
    </font>
    <font>
      <b/>
      <sz val="24"/>
      <name val="나눔고딕"/>
      <family val="3"/>
      <charset val="129"/>
    </font>
    <font>
      <b/>
      <u/>
      <sz val="30"/>
      <color indexed="8"/>
      <name val="나눔고딕"/>
      <family val="3"/>
      <charset val="129"/>
    </font>
    <font>
      <b/>
      <sz val="18"/>
      <color indexed="8"/>
      <name val="나눔고딕"/>
      <family val="3"/>
      <charset val="129"/>
    </font>
    <font>
      <sz val="9"/>
      <name val="나눔고딕"/>
      <family val="3"/>
      <charset val="129"/>
    </font>
    <font>
      <sz val="9"/>
      <color indexed="8"/>
      <name val="나눔고딕"/>
      <family val="3"/>
      <charset val="129"/>
    </font>
    <font>
      <b/>
      <sz val="9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indexed="8"/>
      <name val="나눔고딕"/>
      <family val="3"/>
      <charset val="129"/>
    </font>
    <font>
      <b/>
      <sz val="13"/>
      <color indexed="8"/>
      <name val="나눔고딕"/>
      <family val="3"/>
      <charset val="129"/>
    </font>
    <font>
      <b/>
      <u/>
      <sz val="13"/>
      <color indexed="8"/>
      <name val="나눔고딕"/>
      <family val="3"/>
      <charset val="129"/>
    </font>
    <font>
      <sz val="8"/>
      <color indexed="8"/>
      <name val="나눔고딕"/>
      <family val="3"/>
      <charset val="129"/>
    </font>
    <font>
      <sz val="8"/>
      <name val="나눔고딕"/>
      <family val="3"/>
      <charset val="129"/>
    </font>
    <font>
      <b/>
      <sz val="10"/>
      <name val="나눔고딕"/>
      <family val="3"/>
      <charset val="129"/>
    </font>
    <font>
      <b/>
      <sz val="10"/>
      <color indexed="8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3"/>
      <color theme="1"/>
      <name val="나눔고딕"/>
      <family val="3"/>
      <charset val="129"/>
    </font>
    <font>
      <b/>
      <sz val="11.05"/>
      <color indexed="8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vertAlign val="subscript"/>
      <sz val="10"/>
      <color theme="1"/>
      <name val="나눔고딕"/>
      <family val="3"/>
      <charset val="129"/>
    </font>
    <font>
      <vertAlign val="superscript"/>
      <sz val="10"/>
      <color theme="1"/>
      <name val="나눔고딕"/>
      <family val="3"/>
      <charset val="129"/>
    </font>
    <font>
      <b/>
      <vertAlign val="subscript"/>
      <sz val="10"/>
      <color theme="1"/>
      <name val="나눔고딕"/>
      <family val="3"/>
      <charset val="129"/>
    </font>
    <font>
      <b/>
      <u/>
      <sz val="14"/>
      <color indexed="8"/>
      <name val="나눔고딕"/>
      <family val="3"/>
      <charset val="129"/>
    </font>
    <font>
      <sz val="9"/>
      <color indexed="8"/>
      <name val="맑은 고딕"/>
      <family val="3"/>
      <charset val="129"/>
    </font>
    <font>
      <b/>
      <sz val="11"/>
      <color theme="1"/>
      <name val="나눔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rgb="FFFF0000"/>
      <name val="나눔고딕"/>
      <family val="3"/>
      <charset val="129"/>
    </font>
    <font>
      <b/>
      <sz val="28"/>
      <name val="나눔고딕"/>
      <family val="3"/>
      <charset val="129"/>
    </font>
    <font>
      <b/>
      <sz val="12"/>
      <name val="나눔고딕"/>
      <family val="3"/>
      <charset val="129"/>
    </font>
    <font>
      <b/>
      <u/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00"/>
      <name val="나눔고딕"/>
      <family val="3"/>
      <charset val="129"/>
    </font>
    <font>
      <sz val="12"/>
      <name val="맑은 고딕"/>
      <family val="3"/>
      <charset val="129"/>
    </font>
    <font>
      <sz val="9"/>
      <name val="굴림"/>
      <family val="3"/>
      <charset val="129"/>
    </font>
    <font>
      <sz val="11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rgb="FF000000"/>
      <name val="나눔고딕"/>
      <family val="3"/>
      <charset val="129"/>
    </font>
    <font>
      <sz val="9"/>
      <color rgb="FF000000"/>
      <name val="나눔고딕"/>
      <family val="1"/>
      <charset val="129"/>
    </font>
    <font>
      <sz val="9"/>
      <color theme="1"/>
      <name val="나눔고딕"/>
      <family val="3"/>
      <charset val="129"/>
    </font>
    <font>
      <sz val="10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8"/>
      <color indexed="8"/>
      <name val="굴림"/>
      <family val="3"/>
      <charset val="129"/>
    </font>
    <font>
      <b/>
      <sz val="13"/>
      <color indexed="8"/>
      <name val="맑은 고딕"/>
      <family val="3"/>
      <charset val="129"/>
    </font>
    <font>
      <b/>
      <sz val="11.05"/>
      <color indexed="8"/>
      <name val="굴림"/>
      <family val="3"/>
      <charset val="129"/>
    </font>
    <font>
      <b/>
      <sz val="9"/>
      <color theme="1"/>
      <name val="나눔고딕"/>
      <family val="3"/>
      <charset val="129"/>
    </font>
    <font>
      <sz val="11"/>
      <color indexed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8"/>
      <color theme="1"/>
      <name val="나눔고딕"/>
      <family val="3"/>
      <charset val="129"/>
    </font>
    <font>
      <b/>
      <sz val="9"/>
      <color theme="1"/>
      <name val="나눔고딕"/>
      <family val="1"/>
      <charset val="129"/>
    </font>
    <font>
      <b/>
      <sz val="11"/>
      <color theme="1"/>
      <name val="굴림"/>
      <family val="3"/>
      <charset val="129"/>
    </font>
    <font>
      <b/>
      <sz val="20"/>
      <color indexed="8"/>
      <name val="나눔고딕"/>
      <family val="3"/>
      <charset val="129"/>
    </font>
    <font>
      <b/>
      <sz val="36"/>
      <color indexed="8"/>
      <name val="나눔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8"/>
      <name val="나눔고딕"/>
      <family val="3"/>
      <charset val="129"/>
    </font>
    <font>
      <b/>
      <sz val="13"/>
      <color rgb="FF000000"/>
      <name val="맑은 고딕"/>
      <family val="3"/>
      <charset val="129"/>
    </font>
    <font>
      <sz val="13"/>
      <name val="나눔고딕"/>
      <family val="3"/>
      <charset val="129"/>
    </font>
    <font>
      <sz val="13"/>
      <color indexed="8"/>
      <name val="나눔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name val="굴림체"/>
      <family val="3"/>
      <charset val="129"/>
    </font>
    <font>
      <vertAlign val="superscript"/>
      <sz val="9"/>
      <color rgb="FF000000"/>
      <name val="나눔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8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gray0625">
        <bgColor indexed="34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1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01">
    <xf numFmtId="0" fontId="0" fillId="0" borderId="0">
      <alignment vertical="center"/>
    </xf>
    <xf numFmtId="0" fontId="3" fillId="0" borderId="0"/>
    <xf numFmtId="0" fontId="12" fillId="0" borderId="0">
      <protection locked="0"/>
    </xf>
    <xf numFmtId="0" fontId="16" fillId="0" borderId="1">
      <alignment horizontal="center"/>
    </xf>
    <xf numFmtId="3" fontId="46" fillId="0" borderId="2"/>
    <xf numFmtId="206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3" fillId="0" borderId="0" applyNumberFormat="0" applyFont="0" applyFill="0" applyBorder="0" applyAlignment="0" applyProtection="0"/>
    <xf numFmtId="208" fontId="3" fillId="0" borderId="0" applyNumberFormat="0" applyFont="0" applyFill="0" applyBorder="0" applyAlignment="0" applyProtection="0"/>
    <xf numFmtId="207" fontId="3" fillId="0" borderId="0" applyNumberFormat="0" applyFont="0" applyFill="0" applyBorder="0" applyAlignment="0" applyProtection="0"/>
    <xf numFmtId="208" fontId="3" fillId="0" borderId="0" applyNumberFormat="0" applyFont="0" applyFill="0" applyBorder="0" applyAlignment="0" applyProtection="0"/>
    <xf numFmtId="0" fontId="47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38" fontId="11" fillId="0" borderId="3">
      <alignment horizontal="right"/>
    </xf>
    <xf numFmtId="0" fontId="11" fillId="0" borderId="0"/>
    <xf numFmtId="0" fontId="11" fillId="0" borderId="0"/>
    <xf numFmtId="0" fontId="13" fillId="0" borderId="0" applyFont="0" applyFill="0" applyBorder="0" applyAlignment="0" applyProtection="0"/>
    <xf numFmtId="0" fontId="49" fillId="0" borderId="0"/>
    <xf numFmtId="0" fontId="13" fillId="0" borderId="0"/>
    <xf numFmtId="209" fontId="3" fillId="0" borderId="0" applyFont="0" applyFill="0" applyBorder="0" applyAlignment="0" applyProtection="0"/>
    <xf numFmtId="0" fontId="47" fillId="0" borderId="0"/>
    <xf numFmtId="0" fontId="13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50" fillId="0" borderId="0"/>
    <xf numFmtId="0" fontId="50" fillId="0" borderId="0"/>
    <xf numFmtId="9" fontId="51" fillId="0" borderId="0" applyFont="0" applyFill="0" applyBorder="0" applyAlignment="0" applyProtection="0"/>
    <xf numFmtId="0" fontId="52" fillId="0" borderId="0"/>
    <xf numFmtId="0" fontId="13" fillId="0" borderId="0"/>
    <xf numFmtId="0" fontId="16" fillId="0" borderId="0"/>
    <xf numFmtId="0" fontId="16" fillId="0" borderId="0"/>
    <xf numFmtId="0" fontId="13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52" fillId="0" borderId="0"/>
    <xf numFmtId="0" fontId="11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0" fillId="0" borderId="0"/>
    <xf numFmtId="0" fontId="11" fillId="0" borderId="0"/>
    <xf numFmtId="0" fontId="13" fillId="0" borderId="0"/>
    <xf numFmtId="0" fontId="11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3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50" fillId="0" borderId="0"/>
    <xf numFmtId="0" fontId="3" fillId="0" borderId="0"/>
    <xf numFmtId="0" fontId="50" fillId="0" borderId="0"/>
    <xf numFmtId="0" fontId="13" fillId="0" borderId="0"/>
    <xf numFmtId="0" fontId="11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1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50" fillId="0" borderId="0"/>
    <xf numFmtId="0" fontId="50" fillId="0" borderId="0"/>
    <xf numFmtId="0" fontId="3" fillId="0" borderId="0"/>
    <xf numFmtId="0" fontId="3" fillId="0" borderId="0"/>
    <xf numFmtId="0" fontId="16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50" fillId="0" borderId="0"/>
    <xf numFmtId="0" fontId="13" fillId="0" borderId="0"/>
    <xf numFmtId="0" fontId="50" fillId="0" borderId="0"/>
    <xf numFmtId="0" fontId="50" fillId="0" borderId="0"/>
    <xf numFmtId="0" fontId="13" fillId="0" borderId="0"/>
    <xf numFmtId="0" fontId="13" fillId="0" borderId="0"/>
    <xf numFmtId="0" fontId="13" fillId="0" borderId="0"/>
    <xf numFmtId="0" fontId="50" fillId="0" borderId="0"/>
    <xf numFmtId="0" fontId="11" fillId="0" borderId="0"/>
    <xf numFmtId="0" fontId="11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1" fontId="51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51" fillId="0" borderId="0" applyFont="0" applyFill="0" applyBorder="0" applyAlignment="0" applyProtection="0"/>
    <xf numFmtId="0" fontId="13" fillId="0" borderId="0"/>
    <xf numFmtId="0" fontId="16" fillId="0" borderId="0"/>
    <xf numFmtId="0" fontId="52" fillId="0" borderId="0"/>
    <xf numFmtId="0" fontId="11" fillId="0" borderId="0"/>
    <xf numFmtId="0" fontId="50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6" fillId="0" borderId="0"/>
    <xf numFmtId="0" fontId="3" fillId="0" borderId="0"/>
    <xf numFmtId="0" fontId="50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0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0" fillId="0" borderId="0"/>
    <xf numFmtId="0" fontId="11" fillId="0" borderId="0"/>
    <xf numFmtId="0" fontId="13" fillId="0" borderId="0"/>
    <xf numFmtId="0" fontId="16" fillId="0" borderId="0"/>
    <xf numFmtId="0" fontId="52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1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2" fillId="0" borderId="0"/>
    <xf numFmtId="0" fontId="13" fillId="0" borderId="0"/>
    <xf numFmtId="0" fontId="1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3" fillId="0" borderId="0"/>
    <xf numFmtId="0" fontId="11" fillId="0" borderId="0"/>
    <xf numFmtId="0" fontId="12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0" fillId="0" borderId="0"/>
    <xf numFmtId="9" fontId="13" fillId="2" borderId="0"/>
    <xf numFmtId="0" fontId="47" fillId="0" borderId="0">
      <alignment vertical="center"/>
    </xf>
    <xf numFmtId="0" fontId="47" fillId="0" borderId="0">
      <alignment vertical="center"/>
    </xf>
    <xf numFmtId="193" fontId="3" fillId="0" borderId="0">
      <protection locked="0"/>
    </xf>
    <xf numFmtId="210" fontId="15" fillId="0" borderId="0">
      <protection locked="0"/>
    </xf>
    <xf numFmtId="210" fontId="149" fillId="0" borderId="0">
      <protection locked="0"/>
    </xf>
    <xf numFmtId="210" fontId="149" fillId="0" borderId="0">
      <protection locked="0"/>
    </xf>
    <xf numFmtId="210" fontId="149" fillId="0" borderId="0">
      <protection locked="0"/>
    </xf>
    <xf numFmtId="210" fontId="149" fillId="0" borderId="0">
      <protection locked="0"/>
    </xf>
    <xf numFmtId="193" fontId="3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1" fontId="55" fillId="0" borderId="4">
      <alignment horizontal="center" vertical="center"/>
    </xf>
    <xf numFmtId="3" fontId="46" fillId="0" borderId="2"/>
    <xf numFmtId="3" fontId="46" fillId="0" borderId="2"/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1" fontId="55" fillId="0" borderId="4">
      <alignment horizontal="center" vertical="center"/>
    </xf>
    <xf numFmtId="211" fontId="56" fillId="0" borderId="0">
      <alignment vertical="center"/>
    </xf>
    <xf numFmtId="211" fontId="150" fillId="0" borderId="0">
      <alignment vertical="center"/>
    </xf>
    <xf numFmtId="211" fontId="150" fillId="0" borderId="0">
      <alignment vertical="center"/>
    </xf>
    <xf numFmtId="211" fontId="150" fillId="0" borderId="0">
      <alignment vertical="center"/>
    </xf>
    <xf numFmtId="3" fontId="57" fillId="0" borderId="5">
      <alignment horizontal="right" vertical="center"/>
    </xf>
    <xf numFmtId="0" fontId="17" fillId="0" borderId="0">
      <alignment horizontal="center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3" fontId="57" fillId="0" borderId="5">
      <alignment horizontal="right" vertical="center"/>
    </xf>
    <xf numFmtId="1" fontId="58" fillId="0" borderId="0" applyFont="0" applyProtection="0">
      <protection locked="0"/>
    </xf>
    <xf numFmtId="1" fontId="58" fillId="0" borderId="0" applyFont="0" applyProtection="0">
      <protection locked="0"/>
    </xf>
    <xf numFmtId="0" fontId="17" fillId="0" borderId="0">
      <alignment horizontal="center" vertical="center"/>
    </xf>
    <xf numFmtId="1" fontId="58" fillId="0" borderId="0" applyFont="0" applyProtection="0">
      <protection locked="0"/>
    </xf>
    <xf numFmtId="212" fontId="3" fillId="0" borderId="0">
      <protection locked="0"/>
    </xf>
    <xf numFmtId="195" fontId="59" fillId="0" borderId="0" applyFont="0" applyFill="0" applyBorder="0" applyAlignment="0" applyProtection="0"/>
    <xf numFmtId="2" fontId="57" fillId="0" borderId="5">
      <alignment horizontal="right" vertical="center"/>
    </xf>
    <xf numFmtId="0" fontId="11" fillId="0" borderId="6">
      <alignment horizont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2" fontId="57" fillId="0" borderId="5">
      <alignment horizontal="right" vertical="center"/>
    </xf>
    <xf numFmtId="0" fontId="151" fillId="4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51" fillId="40" borderId="0" applyNumberFormat="0" applyBorder="0" applyAlignment="0" applyProtection="0">
      <alignment vertical="center"/>
    </xf>
    <xf numFmtId="0" fontId="151" fillId="4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51" fillId="41" borderId="0" applyNumberFormat="0" applyBorder="0" applyAlignment="0" applyProtection="0">
      <alignment vertical="center"/>
    </xf>
    <xf numFmtId="0" fontId="151" fillId="4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51" fillId="42" borderId="0" applyNumberFormat="0" applyBorder="0" applyAlignment="0" applyProtection="0">
      <alignment vertical="center"/>
    </xf>
    <xf numFmtId="0" fontId="151" fillId="4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51" fillId="43" borderId="0" applyNumberFormat="0" applyBorder="0" applyAlignment="0" applyProtection="0">
      <alignment vertical="center"/>
    </xf>
    <xf numFmtId="0" fontId="151" fillId="4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1" fillId="44" borderId="0" applyNumberFormat="0" applyBorder="0" applyAlignment="0" applyProtection="0">
      <alignment vertical="center"/>
    </xf>
    <xf numFmtId="0" fontId="151" fillId="4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1" fillId="45" borderId="0" applyNumberFormat="0" applyBorder="0" applyAlignment="0" applyProtection="0">
      <alignment vertical="center"/>
    </xf>
    <xf numFmtId="0" fontId="12" fillId="0" borderId="0">
      <protection locked="0"/>
    </xf>
    <xf numFmtId="0" fontId="17" fillId="0" borderId="0" applyFont="0" applyFill="0" applyBorder="0" applyAlignment="0" applyProtection="0"/>
    <xf numFmtId="0" fontId="151" fillId="4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51" fillId="46" borderId="0" applyNumberFormat="0" applyBorder="0" applyAlignment="0" applyProtection="0">
      <alignment vertical="center"/>
    </xf>
    <xf numFmtId="0" fontId="151" fillId="4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51" fillId="47" borderId="0" applyNumberFormat="0" applyBorder="0" applyAlignment="0" applyProtection="0">
      <alignment vertical="center"/>
    </xf>
    <xf numFmtId="0" fontId="151" fillId="4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51" fillId="48" borderId="0" applyNumberFormat="0" applyBorder="0" applyAlignment="0" applyProtection="0">
      <alignment vertical="center"/>
    </xf>
    <xf numFmtId="0" fontId="151" fillId="4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51" fillId="49" borderId="0" applyNumberFormat="0" applyBorder="0" applyAlignment="0" applyProtection="0">
      <alignment vertical="center"/>
    </xf>
    <xf numFmtId="0" fontId="151" fillId="5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51" fillId="50" borderId="0" applyNumberFormat="0" applyBorder="0" applyAlignment="0" applyProtection="0">
      <alignment vertical="center"/>
    </xf>
    <xf numFmtId="0" fontId="151" fillId="5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1" fillId="51" borderId="0" applyNumberFormat="0" applyBorder="0" applyAlignment="0" applyProtection="0">
      <alignment vertical="center"/>
    </xf>
    <xf numFmtId="9" fontId="11" fillId="0" borderId="0">
      <protection locked="0"/>
    </xf>
    <xf numFmtId="0" fontId="152" fillId="52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52" fillId="52" borderId="0" applyNumberFormat="0" applyBorder="0" applyAlignment="0" applyProtection="0">
      <alignment vertical="center"/>
    </xf>
    <xf numFmtId="0" fontId="152" fillId="53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152" fillId="53" borderId="0" applyNumberFormat="0" applyBorder="0" applyAlignment="0" applyProtection="0">
      <alignment vertical="center"/>
    </xf>
    <xf numFmtId="0" fontId="152" fillId="5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52" fillId="54" borderId="0" applyNumberFormat="0" applyBorder="0" applyAlignment="0" applyProtection="0">
      <alignment vertical="center"/>
    </xf>
    <xf numFmtId="0" fontId="152" fillId="5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52" fillId="55" borderId="0" applyNumberFormat="0" applyBorder="0" applyAlignment="0" applyProtection="0">
      <alignment vertical="center"/>
    </xf>
    <xf numFmtId="0" fontId="152" fillId="56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52" fillId="56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11" fillId="0" borderId="0"/>
    <xf numFmtId="0" fontId="60" fillId="0" borderId="7">
      <alignment horizontal="center" vertical="center"/>
    </xf>
    <xf numFmtId="21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1" fillId="0" borderId="0" applyNumberFormat="0" applyFont="0" applyBorder="0" applyAlignment="0">
      <alignment vertical="center"/>
    </xf>
    <xf numFmtId="0" fontId="17" fillId="0" borderId="8" applyProtection="0">
      <alignment horizontal="left" vertical="center" wrapText="1"/>
    </xf>
    <xf numFmtId="212" fontId="3" fillId="0" borderId="0">
      <protection locked="0"/>
    </xf>
    <xf numFmtId="0" fontId="14" fillId="0" borderId="0">
      <protection locked="0"/>
    </xf>
    <xf numFmtId="212" fontId="3" fillId="0" borderId="0">
      <protection locked="0"/>
    </xf>
    <xf numFmtId="0" fontId="15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3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37" fontId="15" fillId="0" borderId="0" applyFont="0" applyFill="0" applyBorder="0" applyAlignment="0" applyProtection="0"/>
    <xf numFmtId="201" fontId="12" fillId="0" borderId="0">
      <protection locked="0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3" fontId="3" fillId="0" borderId="0">
      <protection locked="0"/>
    </xf>
    <xf numFmtId="214" fontId="15" fillId="0" borderId="0">
      <protection locked="0"/>
    </xf>
    <xf numFmtId="214" fontId="149" fillId="0" borderId="0">
      <protection locked="0"/>
    </xf>
    <xf numFmtId="214" fontId="149" fillId="0" borderId="0">
      <protection locked="0"/>
    </xf>
    <xf numFmtId="214" fontId="149" fillId="0" borderId="0">
      <protection locked="0"/>
    </xf>
    <xf numFmtId="214" fontId="149" fillId="0" borderId="0">
      <protection locked="0"/>
    </xf>
    <xf numFmtId="0" fontId="16" fillId="0" borderId="0"/>
    <xf numFmtId="212" fontId="3" fillId="0" borderId="0">
      <protection locked="0"/>
    </xf>
    <xf numFmtId="212" fontId="3" fillId="0" borderId="0">
      <protection locked="0"/>
    </xf>
    <xf numFmtId="0" fontId="28" fillId="0" borderId="0" applyFont="0" applyFill="0" applyBorder="0" applyAlignment="0" applyProtection="0"/>
    <xf numFmtId="195" fontId="1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3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6" fontId="1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37" fontId="15" fillId="0" borderId="0" applyFont="0" applyFill="0" applyBorder="0" applyAlignment="0" applyProtection="0"/>
    <xf numFmtId="193" fontId="3" fillId="0" borderId="0">
      <protection locked="0"/>
    </xf>
    <xf numFmtId="4" fontId="12" fillId="0" borderId="0">
      <protection locked="0"/>
    </xf>
    <xf numFmtId="215" fontId="15" fillId="0" borderId="0">
      <protection locked="0"/>
    </xf>
    <xf numFmtId="215" fontId="149" fillId="0" borderId="0">
      <protection locked="0"/>
    </xf>
    <xf numFmtId="215" fontId="149" fillId="0" borderId="0">
      <protection locked="0"/>
    </xf>
    <xf numFmtId="215" fontId="149" fillId="0" borderId="0">
      <protection locked="0"/>
    </xf>
    <xf numFmtId="215" fontId="149" fillId="0" borderId="0">
      <protection locked="0"/>
    </xf>
    <xf numFmtId="0" fontId="3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13" fillId="20" borderId="0" applyBorder="0" applyAlignment="0" applyProtection="0"/>
    <xf numFmtId="49" fontId="63" fillId="21" borderId="0" applyBorder="0">
      <alignment horizontal="right"/>
    </xf>
    <xf numFmtId="0" fontId="13" fillId="0" borderId="0" applyFont="0" applyFill="0" applyBorder="0" applyAlignment="0" applyProtection="0"/>
    <xf numFmtId="0" fontId="19" fillId="0" borderId="0"/>
    <xf numFmtId="212" fontId="3" fillId="0" borderId="0">
      <protection locked="0"/>
    </xf>
    <xf numFmtId="0" fontId="21" fillId="0" borderId="0"/>
    <xf numFmtId="0" fontId="18" fillId="0" borderId="0"/>
    <xf numFmtId="0" fontId="15" fillId="0" borderId="0"/>
    <xf numFmtId="0" fontId="18" fillId="0" borderId="0"/>
    <xf numFmtId="0" fontId="19" fillId="0" borderId="0"/>
    <xf numFmtId="0" fontId="16" fillId="0" borderId="0"/>
    <xf numFmtId="0" fontId="15" fillId="0" borderId="0"/>
    <xf numFmtId="0" fontId="18" fillId="0" borderId="0"/>
    <xf numFmtId="0" fontId="15" fillId="0" borderId="0"/>
    <xf numFmtId="37" fontId="18" fillId="0" borderId="0"/>
    <xf numFmtId="37" fontId="15" fillId="0" borderId="0"/>
    <xf numFmtId="0" fontId="18" fillId="0" borderId="0"/>
    <xf numFmtId="0" fontId="29" fillId="0" borderId="0"/>
    <xf numFmtId="0" fontId="29" fillId="0" borderId="0"/>
    <xf numFmtId="0" fontId="15" fillId="0" borderId="0"/>
    <xf numFmtId="0" fontId="22" fillId="0" borderId="0"/>
    <xf numFmtId="0" fontId="23" fillId="0" borderId="0"/>
    <xf numFmtId="0" fontId="3" fillId="0" borderId="0" applyFill="0" applyBorder="0" applyAlignment="0"/>
    <xf numFmtId="216" fontId="3" fillId="0" borderId="0" applyFill="0" applyBorder="0" applyAlignment="0"/>
    <xf numFmtId="217" fontId="50" fillId="0" borderId="0" applyFill="0" applyBorder="0" applyAlignment="0"/>
    <xf numFmtId="218" fontId="3" fillId="0" borderId="0" applyFill="0" applyBorder="0" applyAlignment="0"/>
    <xf numFmtId="219" fontId="50" fillId="0" borderId="0" applyFill="0" applyBorder="0" applyAlignment="0"/>
    <xf numFmtId="220" fontId="3" fillId="0" borderId="0" applyFill="0" applyBorder="0" applyAlignment="0"/>
    <xf numFmtId="0" fontId="3" fillId="0" borderId="0" applyFill="0" applyBorder="0" applyAlignment="0"/>
    <xf numFmtId="221" fontId="3" fillId="0" borderId="0" applyFill="0" applyBorder="0" applyAlignment="0"/>
    <xf numFmtId="0" fontId="3" fillId="0" borderId="0" applyFill="0" applyBorder="0" applyAlignment="0"/>
    <xf numFmtId="222" fontId="3" fillId="0" borderId="0" applyFill="0" applyBorder="0" applyAlignment="0"/>
    <xf numFmtId="192" fontId="3" fillId="0" borderId="0" applyFill="0" applyBorder="0" applyAlignment="0"/>
    <xf numFmtId="223" fontId="3" fillId="0" borderId="0" applyFill="0" applyBorder="0" applyAlignment="0"/>
    <xf numFmtId="224" fontId="50" fillId="0" borderId="0" applyFill="0" applyBorder="0" applyAlignment="0"/>
    <xf numFmtId="216" fontId="3" fillId="0" borderId="0" applyFill="0" applyBorder="0" applyAlignment="0"/>
    <xf numFmtId="217" fontId="50" fillId="0" borderId="0" applyFill="0" applyBorder="0" applyAlignment="0"/>
    <xf numFmtId="0" fontId="64" fillId="0" borderId="0"/>
    <xf numFmtId="0" fontId="12" fillId="0" borderId="9">
      <protection locked="0"/>
    </xf>
    <xf numFmtId="0" fontId="63" fillId="22" borderId="2">
      <alignment horizontal="center"/>
    </xf>
    <xf numFmtId="0" fontId="65" fillId="23" borderId="10" applyNumberFormat="0" applyBorder="0" applyAlignment="0">
      <alignment horizontal="left" wrapText="1"/>
    </xf>
    <xf numFmtId="195" fontId="59" fillId="0" borderId="0" applyFont="0" applyFill="0" applyBorder="0" applyAlignment="0" applyProtection="0"/>
    <xf numFmtId="4" fontId="12" fillId="0" borderId="0">
      <protection locked="0"/>
    </xf>
    <xf numFmtId="225" fontId="13" fillId="0" borderId="0"/>
    <xf numFmtId="225" fontId="13" fillId="0" borderId="0"/>
    <xf numFmtId="225" fontId="13" fillId="0" borderId="0"/>
    <xf numFmtId="225" fontId="13" fillId="0" borderId="0"/>
    <xf numFmtId="225" fontId="13" fillId="0" borderId="0"/>
    <xf numFmtId="225" fontId="13" fillId="0" borderId="0"/>
    <xf numFmtId="225" fontId="13" fillId="0" borderId="0"/>
    <xf numFmtId="225" fontId="13" fillId="0" borderId="0"/>
    <xf numFmtId="38" fontId="16" fillId="0" borderId="0" applyFont="0" applyFill="0" applyBorder="0" applyAlignment="0" applyProtection="0"/>
    <xf numFmtId="38" fontId="13" fillId="0" borderId="0" applyFont="0" applyFill="0" applyBorder="0" applyAlignment="0" applyProtection="0"/>
    <xf numFmtId="180" fontId="29" fillId="0" borderId="0" applyFont="0" applyFill="0" applyBorder="0" applyAlignment="0" applyProtection="0"/>
    <xf numFmtId="38" fontId="16" fillId="0" borderId="0" applyFont="0" applyFill="0" applyBorder="0" applyAlignment="0" applyProtection="0"/>
    <xf numFmtId="195" fontId="13" fillId="0" borderId="0" applyFont="0" applyFill="0" applyBorder="0" applyAlignment="0" applyProtection="0"/>
    <xf numFmtId="222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226" fontId="3" fillId="0" borderId="0">
      <protection locked="0"/>
    </xf>
    <xf numFmtId="226" fontId="3" fillId="0" borderId="0">
      <protection locked="0"/>
    </xf>
    <xf numFmtId="226" fontId="3" fillId="0" borderId="0">
      <protection locked="0"/>
    </xf>
    <xf numFmtId="226" fontId="3" fillId="0" borderId="0">
      <protection locked="0"/>
    </xf>
    <xf numFmtId="4" fontId="12" fillId="0" borderId="0">
      <protection locked="0"/>
    </xf>
    <xf numFmtId="226" fontId="3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226" fontId="3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0" fontId="17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227" fontId="3" fillId="0" borderId="0"/>
    <xf numFmtId="228" fontId="3" fillId="0" borderId="0"/>
    <xf numFmtId="227" fontId="3" fillId="0" borderId="0"/>
    <xf numFmtId="227" fontId="3" fillId="0" borderId="0"/>
    <xf numFmtId="229" fontId="11" fillId="0" borderId="0"/>
    <xf numFmtId="230" fontId="52" fillId="0" borderId="0"/>
    <xf numFmtId="181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66" fillId="0" borderId="0">
      <protection locked="0"/>
    </xf>
    <xf numFmtId="231" fontId="47" fillId="0" borderId="0" applyFont="0" applyFill="0" applyBorder="0" applyAlignment="0" applyProtection="0"/>
    <xf numFmtId="0" fontId="67" fillId="21" borderId="0"/>
    <xf numFmtId="0" fontId="68" fillId="21" borderId="0" applyNumberFormat="0" applyFill="0" applyBorder="0"/>
    <xf numFmtId="0" fontId="69" fillId="21" borderId="0" applyNumberFormat="0" applyFill="0" applyBorder="0"/>
    <xf numFmtId="0" fontId="70" fillId="21" borderId="0" applyNumberFormat="0" applyFill="0" applyBorder="0"/>
    <xf numFmtId="0" fontId="71" fillId="0" borderId="0" applyNumberFormat="0" applyAlignment="0">
      <alignment horizontal="left"/>
    </xf>
    <xf numFmtId="0" fontId="72" fillId="22" borderId="11" applyFont="0" applyBorder="0">
      <alignment horizontal="centerContinuous" vertical="center"/>
    </xf>
    <xf numFmtId="232" fontId="73" fillId="21" borderId="12" applyBorder="0"/>
    <xf numFmtId="0" fontId="53" fillId="0" borderId="0" applyFont="0" applyFill="0" applyBorder="0" applyAlignment="0" applyProtection="0"/>
    <xf numFmtId="0" fontId="13" fillId="0" borderId="0" applyFont="0" applyFill="0" applyBorder="0" applyAlignment="0" applyProtection="0"/>
    <xf numFmtId="199" fontId="3" fillId="0" borderId="0">
      <protection locked="0"/>
    </xf>
    <xf numFmtId="200" fontId="16" fillId="0" borderId="0" applyFont="0" applyFill="0" applyBorder="0" applyAlignment="0" applyProtection="0"/>
    <xf numFmtId="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0" fontId="29" fillId="0" borderId="0" applyFont="0" applyFill="0" applyBorder="0" applyAlignment="0" applyProtection="0"/>
    <xf numFmtId="200" fontId="16" fillId="0" borderId="0" applyFont="0" applyFill="0" applyBorder="0" applyAlignment="0" applyProtection="0"/>
    <xf numFmtId="233" fontId="74" fillId="0" borderId="0" applyFont="0" applyFill="0" applyBorder="0" applyAlignment="0" applyProtection="0"/>
    <xf numFmtId="216" fontId="3" fillId="0" borderId="0" applyFont="0" applyFill="0" applyBorder="0" applyAlignment="0" applyProtection="0"/>
    <xf numFmtId="217" fontId="50" fillId="0" borderId="0" applyFont="0" applyFill="0" applyBorder="0" applyAlignment="0" applyProtection="0"/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0" fontId="55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226" fontId="3" fillId="0" borderId="0">
      <protection locked="0"/>
    </xf>
    <xf numFmtId="226" fontId="3" fillId="0" borderId="0">
      <protection locked="0"/>
    </xf>
    <xf numFmtId="226" fontId="3" fillId="0" borderId="0">
      <protection locked="0"/>
    </xf>
    <xf numFmtId="226" fontId="3" fillId="0" borderId="0">
      <protection locked="0"/>
    </xf>
    <xf numFmtId="0" fontId="55" fillId="0" borderId="0">
      <protection locked="0"/>
    </xf>
    <xf numFmtId="226" fontId="3" fillId="0" borderId="0">
      <protection locked="0"/>
    </xf>
    <xf numFmtId="199" fontId="3" fillId="0" borderId="0">
      <protection locked="0"/>
    </xf>
    <xf numFmtId="199" fontId="3" fillId="0" borderId="0">
      <protection locked="0"/>
    </xf>
    <xf numFmtId="226" fontId="3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17" fillId="0" borderId="0">
      <protection locked="0"/>
    </xf>
    <xf numFmtId="0" fontId="55" fillId="0" borderId="0">
      <protection locked="0"/>
    </xf>
    <xf numFmtId="199" fontId="3" fillId="0" borderId="0">
      <protection locked="0"/>
    </xf>
    <xf numFmtId="234" fontId="11" fillId="0" borderId="2" applyFill="0" applyBorder="0" applyAlignment="0"/>
    <xf numFmtId="0" fontId="13" fillId="0" borderId="0" applyFont="0" applyFill="0" applyBorder="0" applyAlignment="0" applyProtection="0"/>
    <xf numFmtId="235" fontId="13" fillId="0" borderId="0" applyFont="0" applyFill="0" applyBorder="0" applyAlignment="0" applyProtection="0"/>
    <xf numFmtId="0" fontId="55" fillId="0" borderId="0">
      <protection locked="0"/>
    </xf>
    <xf numFmtId="196" fontId="3" fillId="0" borderId="0" applyFont="0" applyFill="0" applyBorder="0" applyAlignment="0" applyProtection="0"/>
    <xf numFmtId="0" fontId="3" fillId="0" borderId="0"/>
    <xf numFmtId="0" fontId="11" fillId="0" borderId="0"/>
    <xf numFmtId="236" fontId="3" fillId="0" borderId="0"/>
    <xf numFmtId="236" fontId="3" fillId="0" borderId="0"/>
    <xf numFmtId="0" fontId="75" fillId="0" borderId="0"/>
    <xf numFmtId="237" fontId="11" fillId="0" borderId="0"/>
    <xf numFmtId="236" fontId="3" fillId="0" borderId="0"/>
    <xf numFmtId="0" fontId="3" fillId="0" borderId="0"/>
    <xf numFmtId="238" fontId="52" fillId="0" borderId="0"/>
    <xf numFmtId="0" fontId="13" fillId="0" borderId="0"/>
    <xf numFmtId="0" fontId="29" fillId="0" borderId="0" applyProtection="0"/>
    <xf numFmtId="0" fontId="12" fillId="0" borderId="0">
      <protection locked="0"/>
    </xf>
    <xf numFmtId="239" fontId="3" fillId="0" borderId="0">
      <protection locked="0"/>
    </xf>
    <xf numFmtId="14" fontId="76" fillId="0" borderId="0" applyFill="0" applyBorder="0" applyAlignment="0"/>
    <xf numFmtId="240" fontId="12" fillId="0" borderId="0">
      <protection locked="0"/>
    </xf>
    <xf numFmtId="38" fontId="16" fillId="0" borderId="13">
      <alignment vertical="center"/>
    </xf>
    <xf numFmtId="0" fontId="77" fillId="0" borderId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3" fillId="24" borderId="14" applyBorder="0"/>
    <xf numFmtId="241" fontId="13" fillId="24" borderId="15" applyBorder="0">
      <alignment horizontal="center"/>
    </xf>
    <xf numFmtId="242" fontId="3" fillId="0" borderId="0"/>
    <xf numFmtId="203" fontId="11" fillId="0" borderId="0"/>
    <xf numFmtId="242" fontId="3" fillId="0" borderId="0"/>
    <xf numFmtId="242" fontId="3" fillId="0" borderId="0"/>
    <xf numFmtId="243" fontId="11" fillId="0" borderId="0"/>
    <xf numFmtId="244" fontId="52" fillId="0" borderId="0"/>
    <xf numFmtId="245" fontId="10" fillId="0" borderId="0" applyFont="0" applyBorder="0" applyAlignment="0">
      <alignment vertical="center"/>
    </xf>
    <xf numFmtId="246" fontId="15" fillId="0" borderId="0">
      <protection locked="0"/>
    </xf>
    <xf numFmtId="246" fontId="149" fillId="0" borderId="0">
      <protection locked="0"/>
    </xf>
    <xf numFmtId="246" fontId="149" fillId="0" borderId="0">
      <protection locked="0"/>
    </xf>
    <xf numFmtId="246" fontId="149" fillId="0" borderId="0">
      <protection locked="0"/>
    </xf>
    <xf numFmtId="246" fontId="149" fillId="0" borderId="0">
      <protection locked="0"/>
    </xf>
    <xf numFmtId="247" fontId="15" fillId="0" borderId="0">
      <protection locked="0"/>
    </xf>
    <xf numFmtId="247" fontId="149" fillId="0" borderId="0">
      <protection locked="0"/>
    </xf>
    <xf numFmtId="247" fontId="149" fillId="0" borderId="0">
      <protection locked="0"/>
    </xf>
    <xf numFmtId="247" fontId="149" fillId="0" borderId="0">
      <protection locked="0"/>
    </xf>
    <xf numFmtId="247" fontId="149" fillId="0" borderId="0">
      <protection locked="0"/>
    </xf>
    <xf numFmtId="0" fontId="13" fillId="0" borderId="0" applyFont="0" applyFill="0" applyBorder="0" applyAlignment="0" applyProtection="0"/>
    <xf numFmtId="222" fontId="3" fillId="0" borderId="0" applyFill="0" applyBorder="0" applyAlignment="0"/>
    <xf numFmtId="192" fontId="3" fillId="0" borderId="0" applyFill="0" applyBorder="0" applyAlignment="0"/>
    <xf numFmtId="216" fontId="3" fillId="0" borderId="0" applyFill="0" applyBorder="0" applyAlignment="0"/>
    <xf numFmtId="217" fontId="50" fillId="0" borderId="0" applyFill="0" applyBorder="0" applyAlignment="0"/>
    <xf numFmtId="222" fontId="3" fillId="0" borderId="0" applyFill="0" applyBorder="0" applyAlignment="0"/>
    <xf numFmtId="192" fontId="3" fillId="0" borderId="0" applyFill="0" applyBorder="0" applyAlignment="0"/>
    <xf numFmtId="223" fontId="3" fillId="0" borderId="0" applyFill="0" applyBorder="0" applyAlignment="0"/>
    <xf numFmtId="224" fontId="50" fillId="0" borderId="0" applyFill="0" applyBorder="0" applyAlignment="0"/>
    <xf numFmtId="216" fontId="3" fillId="0" borderId="0" applyFill="0" applyBorder="0" applyAlignment="0"/>
    <xf numFmtId="217" fontId="50" fillId="0" borderId="0" applyFill="0" applyBorder="0" applyAlignment="0"/>
    <xf numFmtId="0" fontId="78" fillId="0" borderId="0" applyNumberFormat="0" applyAlignment="0">
      <alignment horizontal="left"/>
    </xf>
    <xf numFmtId="248" fontId="61" fillId="0" borderId="0" applyFont="0" applyFill="0" applyBorder="0" applyAlignment="0" applyProtection="0"/>
    <xf numFmtId="248" fontId="17" fillId="0" borderId="0" applyFont="0" applyFill="0" applyBorder="0" applyAlignment="0" applyProtection="0">
      <alignment vertical="center"/>
    </xf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3" fillId="21" borderId="0"/>
    <xf numFmtId="2" fontId="29" fillId="0" borderId="0" applyProtection="0"/>
    <xf numFmtId="0" fontId="55" fillId="0" borderId="0">
      <protection locked="0"/>
    </xf>
    <xf numFmtId="249" fontId="3" fillId="0" borderId="0"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38" fontId="73" fillId="21" borderId="0" applyNumberFormat="0" applyBorder="0" applyAlignment="0" applyProtection="0"/>
    <xf numFmtId="0" fontId="81" fillId="0" borderId="0">
      <alignment horizontal="left"/>
    </xf>
    <xf numFmtId="3" fontId="55" fillId="0" borderId="16">
      <alignment horizontal="right" vertical="center"/>
    </xf>
    <xf numFmtId="4" fontId="55" fillId="0" borderId="16">
      <alignment horizontal="right" vertical="center"/>
    </xf>
    <xf numFmtId="0" fontId="82" fillId="0" borderId="0">
      <alignment horizontal="left"/>
    </xf>
    <xf numFmtId="0" fontId="83" fillId="0" borderId="17" applyNumberFormat="0" applyAlignment="0" applyProtection="0">
      <alignment horizontal="left" vertical="center"/>
    </xf>
    <xf numFmtId="0" fontId="83" fillId="0" borderId="18">
      <alignment horizontal="left" vertical="center"/>
    </xf>
    <xf numFmtId="0" fontId="84" fillId="25" borderId="19" applyBorder="0" applyAlignment="0"/>
    <xf numFmtId="0" fontId="85" fillId="0" borderId="0" applyNumberFormat="0" applyFill="0" applyBorder="0" applyAlignment="0" applyProtection="0"/>
    <xf numFmtId="0" fontId="12" fillId="0" borderId="0">
      <protection locked="0"/>
    </xf>
    <xf numFmtId="0" fontId="83" fillId="0" borderId="0" applyNumberFormat="0" applyFill="0" applyBorder="0" applyAlignment="0" applyProtection="0"/>
    <xf numFmtId="0" fontId="12" fillId="0" borderId="0">
      <protection locked="0"/>
    </xf>
    <xf numFmtId="0" fontId="86" fillId="21" borderId="0" applyNumberFormat="0" applyFill="0" applyBorder="0"/>
    <xf numFmtId="0" fontId="85" fillId="0" borderId="0" applyProtection="0"/>
    <xf numFmtId="0" fontId="54" fillId="0" borderId="0">
      <protection locked="0"/>
    </xf>
    <xf numFmtId="250" fontId="3" fillId="0" borderId="0">
      <protection locked="0"/>
    </xf>
    <xf numFmtId="0" fontId="83" fillId="0" borderId="0" applyProtection="0"/>
    <xf numFmtId="0" fontId="54" fillId="0" borderId="0">
      <protection locked="0"/>
    </xf>
    <xf numFmtId="250" fontId="3" fillId="0" borderId="0">
      <protection locked="0"/>
    </xf>
    <xf numFmtId="12" fontId="13" fillId="20" borderId="20" applyNumberFormat="0" applyBorder="0" applyAlignment="0" applyProtection="0">
      <alignment horizontal="center"/>
    </xf>
    <xf numFmtId="0" fontId="13" fillId="26" borderId="21"/>
    <xf numFmtId="0" fontId="25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148" fillId="0" borderId="0" applyNumberForma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0" fontId="148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13" fillId="27" borderId="22" applyBorder="0">
      <protection locked="0"/>
    </xf>
    <xf numFmtId="10" fontId="73" fillId="24" borderId="2" applyNumberFormat="0" applyBorder="0" applyAlignment="0" applyProtection="0"/>
    <xf numFmtId="241" fontId="13" fillId="27" borderId="23" applyBorder="0">
      <alignment horizontal="center"/>
      <protection locked="0"/>
    </xf>
    <xf numFmtId="12" fontId="13" fillId="27" borderId="23" applyBorder="0">
      <alignment horizontal="center"/>
      <protection locked="0"/>
    </xf>
    <xf numFmtId="0" fontId="88" fillId="27" borderId="24">
      <alignment horizontal="center" vertical="center"/>
      <protection locked="0"/>
    </xf>
    <xf numFmtId="232" fontId="73" fillId="24" borderId="0" applyBorder="0">
      <protection locked="0"/>
    </xf>
    <xf numFmtId="15" fontId="73" fillId="24" borderId="0" applyBorder="0">
      <protection locked="0"/>
    </xf>
    <xf numFmtId="49" fontId="73" fillId="24" borderId="0" applyBorder="0">
      <protection locked="0"/>
    </xf>
    <xf numFmtId="49" fontId="73" fillId="24" borderId="25" applyNumberFormat="0" applyBorder="0"/>
    <xf numFmtId="0" fontId="67" fillId="24" borderId="23" applyBorder="0">
      <alignment horizontal="left"/>
    </xf>
    <xf numFmtId="0" fontId="67" fillId="27" borderId="0">
      <alignment horizontal="left"/>
    </xf>
    <xf numFmtId="251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0" fontId="3" fillId="0" borderId="26">
      <protection locked="0"/>
    </xf>
    <xf numFmtId="0" fontId="52" fillId="0" borderId="0" applyNumberFormat="0" applyFont="0" applyFill="0" applyBorder="0" applyProtection="0">
      <alignment horizontal="left" vertical="center"/>
    </xf>
    <xf numFmtId="222" fontId="3" fillId="0" borderId="0" applyFill="0" applyBorder="0" applyAlignment="0"/>
    <xf numFmtId="192" fontId="3" fillId="0" borderId="0" applyFill="0" applyBorder="0" applyAlignment="0"/>
    <xf numFmtId="216" fontId="3" fillId="0" borderId="0" applyFill="0" applyBorder="0" applyAlignment="0"/>
    <xf numFmtId="217" fontId="50" fillId="0" borderId="0" applyFill="0" applyBorder="0" applyAlignment="0"/>
    <xf numFmtId="222" fontId="3" fillId="0" borderId="0" applyFill="0" applyBorder="0" applyAlignment="0"/>
    <xf numFmtId="192" fontId="3" fillId="0" borderId="0" applyFill="0" applyBorder="0" applyAlignment="0"/>
    <xf numFmtId="223" fontId="3" fillId="0" borderId="0" applyFill="0" applyBorder="0" applyAlignment="0"/>
    <xf numFmtId="224" fontId="50" fillId="0" borderId="0" applyFill="0" applyBorder="0" applyAlignment="0"/>
    <xf numFmtId="216" fontId="3" fillId="0" borderId="0" applyFill="0" applyBorder="0" applyAlignment="0"/>
    <xf numFmtId="217" fontId="50" fillId="0" borderId="0" applyFill="0" applyBorder="0" applyAlignment="0"/>
    <xf numFmtId="252" fontId="89" fillId="0" borderId="0">
      <alignment horizontal="left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90" fillId="0" borderId="26"/>
    <xf numFmtId="253" fontId="16" fillId="0" borderId="0" applyFont="0" applyFill="0" applyBorder="0" applyAlignment="0" applyProtection="0"/>
    <xf numFmtId="254" fontId="16" fillId="0" borderId="0" applyFont="0" applyFill="0" applyBorder="0" applyAlignment="0" applyProtection="0"/>
    <xf numFmtId="255" fontId="91" fillId="0" borderId="0">
      <alignment horizontal="centerContinuous" vertical="center"/>
    </xf>
    <xf numFmtId="195" fontId="59" fillId="0" borderId="0" applyFont="0" applyFill="0" applyBorder="0" applyAlignment="0" applyProtection="0"/>
    <xf numFmtId="0" fontId="92" fillId="0" borderId="0">
      <alignment horizontal="left"/>
    </xf>
    <xf numFmtId="37" fontId="93" fillId="0" borderId="0"/>
    <xf numFmtId="0" fontId="13" fillId="0" borderId="0" applyNumberFormat="0" applyFill="0" applyBorder="0" applyAlignment="0" applyProtection="0"/>
    <xf numFmtId="256" fontId="94" fillId="0" borderId="0"/>
    <xf numFmtId="0" fontId="11" fillId="0" borderId="0"/>
    <xf numFmtId="0" fontId="50" fillId="0" borderId="0"/>
    <xf numFmtId="257" fontId="3" fillId="0" borderId="0"/>
    <xf numFmtId="0" fontId="11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" fillId="0" borderId="0"/>
    <xf numFmtId="258" fontId="88" fillId="24" borderId="24">
      <alignment horizontal="center"/>
    </xf>
    <xf numFmtId="0" fontId="73" fillId="28" borderId="0" applyFill="0" applyBorder="0" applyProtection="0">
      <alignment horizontal="center"/>
    </xf>
    <xf numFmtId="0" fontId="13" fillId="21" borderId="23" applyBorder="0">
      <alignment horizontal="center"/>
      <protection locked="0"/>
    </xf>
    <xf numFmtId="198" fontId="3" fillId="0" borderId="0">
      <protection locked="0"/>
    </xf>
    <xf numFmtId="22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9" fontId="3" fillId="0" borderId="0" applyFont="0" applyFill="0" applyBorder="0" applyAlignment="0" applyProtection="0"/>
    <xf numFmtId="259" fontId="3" fillId="0" borderId="0" applyFont="0" applyFill="0" applyBorder="0" applyAlignment="0" applyProtection="0"/>
    <xf numFmtId="10" fontId="13" fillId="0" borderId="0" applyFont="0" applyFill="0" applyBorder="0" applyAlignment="0" applyProtection="0"/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60" fontId="55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26" fontId="3" fillId="0" borderId="0">
      <protection locked="0"/>
    </xf>
    <xf numFmtId="226" fontId="3" fillId="0" borderId="0">
      <protection locked="0"/>
    </xf>
    <xf numFmtId="226" fontId="3" fillId="0" borderId="0">
      <protection locked="0"/>
    </xf>
    <xf numFmtId="226" fontId="3" fillId="0" borderId="0">
      <protection locked="0"/>
    </xf>
    <xf numFmtId="260" fontId="55" fillId="0" borderId="0">
      <protection locked="0"/>
    </xf>
    <xf numFmtId="226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26" fontId="3" fillId="0" borderId="0">
      <protection locked="0"/>
    </xf>
    <xf numFmtId="260" fontId="55" fillId="0" borderId="0">
      <protection locked="0"/>
    </xf>
    <xf numFmtId="260" fontId="55" fillId="0" borderId="0">
      <protection locked="0"/>
    </xf>
    <xf numFmtId="260" fontId="55" fillId="0" borderId="0">
      <protection locked="0"/>
    </xf>
    <xf numFmtId="0" fontId="17" fillId="0" borderId="0">
      <protection locked="0"/>
    </xf>
    <xf numFmtId="260" fontId="55" fillId="0" borderId="0">
      <protection locked="0"/>
    </xf>
    <xf numFmtId="198" fontId="3" fillId="0" borderId="0">
      <protection locked="0"/>
    </xf>
    <xf numFmtId="261" fontId="3" fillId="0" borderId="0" applyFont="0" applyFill="0" applyBorder="0" applyAlignment="0" applyProtection="0"/>
    <xf numFmtId="222" fontId="3" fillId="0" borderId="0" applyFill="0" applyBorder="0" applyAlignment="0"/>
    <xf numFmtId="192" fontId="3" fillId="0" borderId="0" applyFill="0" applyBorder="0" applyAlignment="0"/>
    <xf numFmtId="216" fontId="3" fillId="0" borderId="0" applyFill="0" applyBorder="0" applyAlignment="0"/>
    <xf numFmtId="217" fontId="50" fillId="0" borderId="0" applyFill="0" applyBorder="0" applyAlignment="0"/>
    <xf numFmtId="222" fontId="3" fillId="0" borderId="0" applyFill="0" applyBorder="0" applyAlignment="0"/>
    <xf numFmtId="192" fontId="3" fillId="0" borderId="0" applyFill="0" applyBorder="0" applyAlignment="0"/>
    <xf numFmtId="223" fontId="3" fillId="0" borderId="0" applyFill="0" applyBorder="0" applyAlignment="0"/>
    <xf numFmtId="224" fontId="50" fillId="0" borderId="0" applyFill="0" applyBorder="0" applyAlignment="0"/>
    <xf numFmtId="216" fontId="3" fillId="0" borderId="0" applyFill="0" applyBorder="0" applyAlignment="0"/>
    <xf numFmtId="217" fontId="50" fillId="0" borderId="0" applyFill="0" applyBorder="0" applyAlignment="0"/>
    <xf numFmtId="3" fontId="95" fillId="0" borderId="0" applyFill="0" applyBorder="0" applyProtection="0">
      <alignment horizontal="right"/>
    </xf>
    <xf numFmtId="0" fontId="89" fillId="21" borderId="0"/>
    <xf numFmtId="9" fontId="96" fillId="0" borderId="0" applyFont="0" applyFill="0" applyProtection="0"/>
    <xf numFmtId="0" fontId="52" fillId="0" borderId="0"/>
    <xf numFmtId="0" fontId="97" fillId="21" borderId="0"/>
    <xf numFmtId="258" fontId="13" fillId="0" borderId="0"/>
    <xf numFmtId="30" fontId="98" fillId="0" borderId="0" applyNumberFormat="0" applyFill="0" applyBorder="0" applyAlignment="0" applyProtection="0">
      <alignment horizontal="left"/>
    </xf>
    <xf numFmtId="262" fontId="3" fillId="0" borderId="0" applyNumberFormat="0" applyFill="0" applyBorder="0" applyAlignment="0" applyProtection="0">
      <alignment horizontal="left"/>
    </xf>
    <xf numFmtId="38" fontId="16" fillId="0" borderId="0" applyFont="0" applyFill="0" applyBorder="0" applyAlignment="0" applyProtection="0"/>
    <xf numFmtId="49" fontId="99" fillId="21" borderId="0" applyBorder="0">
      <alignment horizontal="centerContinuous"/>
    </xf>
    <xf numFmtId="195" fontId="13" fillId="0" borderId="0" applyFont="0" applyFill="0" applyBorder="0" applyAlignment="0" applyProtection="0"/>
    <xf numFmtId="0" fontId="11" fillId="0" borderId="0"/>
    <xf numFmtId="0" fontId="100" fillId="0" borderId="0" applyAlignment="0">
      <alignment horizontal="left"/>
    </xf>
    <xf numFmtId="0" fontId="101" fillId="0" borderId="0">
      <alignment horizontal="centerContinuous"/>
    </xf>
    <xf numFmtId="0" fontId="96" fillId="0" borderId="0"/>
    <xf numFmtId="0" fontId="13" fillId="29" borderId="0"/>
    <xf numFmtId="263" fontId="10" fillId="0" borderId="0" applyFont="0" applyBorder="0">
      <alignment vertical="center"/>
    </xf>
    <xf numFmtId="0" fontId="90" fillId="0" borderId="0"/>
    <xf numFmtId="0" fontId="102" fillId="21" borderId="0" applyProtection="0">
      <alignment horizontal="centerContinuous" vertical="center"/>
      <protection hidden="1"/>
    </xf>
    <xf numFmtId="40" fontId="103" fillId="0" borderId="0" applyBorder="0">
      <alignment horizontal="right"/>
    </xf>
    <xf numFmtId="0" fontId="13" fillId="21" borderId="23" applyBorder="0">
      <alignment horizontal="center"/>
    </xf>
    <xf numFmtId="0" fontId="13" fillId="21" borderId="23" applyBorder="0">
      <alignment horizontal="center"/>
    </xf>
    <xf numFmtId="264" fontId="10" fillId="0" borderId="0">
      <alignment vertical="center"/>
    </xf>
    <xf numFmtId="265" fontId="104" fillId="0" borderId="0">
      <alignment horizontal="center"/>
    </xf>
    <xf numFmtId="0" fontId="95" fillId="0" borderId="0"/>
    <xf numFmtId="49" fontId="76" fillId="0" borderId="0" applyFill="0" applyBorder="0" applyAlignment="0"/>
    <xf numFmtId="261" fontId="3" fillId="0" borderId="0" applyFill="0" applyBorder="0" applyAlignment="0"/>
    <xf numFmtId="266" fontId="3" fillId="0" borderId="0" applyFill="0" applyBorder="0" applyAlignment="0"/>
    <xf numFmtId="267" fontId="3" fillId="0" borderId="0" applyFill="0" applyBorder="0" applyAlignment="0"/>
    <xf numFmtId="268" fontId="3" fillId="0" borderId="0" applyFill="0" applyBorder="0" applyAlignment="0"/>
    <xf numFmtId="0" fontId="18" fillId="0" borderId="0"/>
    <xf numFmtId="0" fontId="18" fillId="0" borderId="0"/>
    <xf numFmtId="0" fontId="18" fillId="0" borderId="0"/>
    <xf numFmtId="0" fontId="105" fillId="0" borderId="0" applyFill="0" applyBorder="0" applyProtection="0">
      <alignment horizontal="centerContinuous" vertical="center"/>
    </xf>
    <xf numFmtId="0" fontId="47" fillId="20" borderId="0" applyFill="0" applyBorder="0" applyProtection="0">
      <alignment horizontal="center" vertical="center"/>
    </xf>
    <xf numFmtId="269" fontId="10" fillId="0" borderId="0" applyFont="0" applyBorder="0">
      <alignment vertical="center"/>
    </xf>
    <xf numFmtId="0" fontId="29" fillId="0" borderId="27" applyProtection="0"/>
    <xf numFmtId="0" fontId="12" fillId="0" borderId="27">
      <protection locked="0"/>
    </xf>
    <xf numFmtId="250" fontId="3" fillId="0" borderId="27">
      <protection locked="0"/>
    </xf>
    <xf numFmtId="0" fontId="29" fillId="0" borderId="27" applyProtection="0"/>
    <xf numFmtId="232" fontId="63" fillId="21" borderId="0"/>
    <xf numFmtId="49" fontId="106" fillId="21" borderId="0" applyBorder="0">
      <alignment horizontal="right"/>
    </xf>
    <xf numFmtId="0" fontId="107" fillId="0" borderId="6">
      <alignment horizontal="left"/>
    </xf>
    <xf numFmtId="270" fontId="3" fillId="0" borderId="0" applyFont="0" applyFill="0" applyBorder="0" applyAlignment="0" applyProtection="0"/>
    <xf numFmtId="271" fontId="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8" fillId="0" borderId="0" applyNumberFormat="0" applyFont="0" applyFill="0" applyBorder="0" applyProtection="0">
      <alignment horizontal="center" vertical="center" wrapText="1"/>
    </xf>
    <xf numFmtId="272" fontId="10" fillId="0" borderId="0" applyFont="0" applyBorder="0" applyAlignment="0">
      <alignment vertical="center"/>
    </xf>
    <xf numFmtId="0" fontId="109" fillId="0" borderId="0">
      <protection locked="0"/>
    </xf>
    <xf numFmtId="0" fontId="59" fillId="0" borderId="0" applyNumberFormat="0" applyFill="0" applyBorder="0" applyAlignment="0" applyProtection="0"/>
    <xf numFmtId="0" fontId="152" fillId="58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152" fillId="58" borderId="0" applyNumberFormat="0" applyBorder="0" applyAlignment="0" applyProtection="0">
      <alignment vertical="center"/>
    </xf>
    <xf numFmtId="0" fontId="152" fillId="59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52" fillId="59" borderId="0" applyNumberFormat="0" applyBorder="0" applyAlignment="0" applyProtection="0">
      <alignment vertical="center"/>
    </xf>
    <xf numFmtId="0" fontId="152" fillId="60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152" fillId="60" borderId="0" applyNumberFormat="0" applyBorder="0" applyAlignment="0" applyProtection="0">
      <alignment vertical="center"/>
    </xf>
    <xf numFmtId="0" fontId="152" fillId="61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52" fillId="61" borderId="0" applyNumberFormat="0" applyBorder="0" applyAlignment="0" applyProtection="0">
      <alignment vertical="center"/>
    </xf>
    <xf numFmtId="0" fontId="152" fillId="62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52" fillId="62" borderId="0" applyNumberFormat="0" applyBorder="0" applyAlignment="0" applyProtection="0">
      <alignment vertical="center"/>
    </xf>
    <xf numFmtId="0" fontId="152" fillId="63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52" fillId="63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4" borderId="63" applyNumberFormat="0" applyAlignment="0" applyProtection="0">
      <alignment vertical="center"/>
    </xf>
    <xf numFmtId="0" fontId="110" fillId="36" borderId="28" applyNumberFormat="0" applyAlignment="0" applyProtection="0">
      <alignment vertical="center"/>
    </xf>
    <xf numFmtId="0" fontId="32" fillId="35" borderId="28" applyNumberFormat="0" applyAlignment="0" applyProtection="0">
      <alignment vertical="center"/>
    </xf>
    <xf numFmtId="0" fontId="154" fillId="64" borderId="63" applyNumberFormat="0" applyAlignment="0" applyProtection="0">
      <alignment vertical="center"/>
    </xf>
    <xf numFmtId="273" fontId="11" fillId="0" borderId="0">
      <protection locked="0"/>
    </xf>
    <xf numFmtId="2" fontId="111" fillId="0" borderId="0" applyFont="0" applyFill="0" applyBorder="0" applyAlignment="0" applyProtection="0"/>
    <xf numFmtId="0" fontId="54" fillId="0" borderId="0">
      <protection locked="0"/>
    </xf>
    <xf numFmtId="0" fontId="112" fillId="0" borderId="0" applyNumberFormat="0" applyFill="0" applyBorder="0" applyAlignment="0" applyProtection="0"/>
    <xf numFmtId="0" fontId="54" fillId="0" borderId="0">
      <protection locked="0"/>
    </xf>
    <xf numFmtId="0" fontId="113" fillId="0" borderId="0" applyNumberFormat="0" applyFill="0" applyBorder="0" applyAlignment="0" applyProtection="0"/>
    <xf numFmtId="0" fontId="66" fillId="0" borderId="29" applyBorder="0">
      <alignment horizontal="distributed"/>
      <protection locked="0"/>
    </xf>
    <xf numFmtId="274" fontId="3" fillId="0" borderId="0"/>
    <xf numFmtId="274" fontId="3" fillId="0" borderId="0"/>
    <xf numFmtId="274" fontId="3" fillId="0" borderId="0"/>
    <xf numFmtId="274" fontId="3" fillId="0" borderId="0"/>
    <xf numFmtId="274" fontId="3" fillId="0" borderId="0"/>
    <xf numFmtId="274" fontId="3" fillId="0" borderId="0"/>
    <xf numFmtId="274" fontId="3" fillId="0" borderId="0"/>
    <xf numFmtId="274" fontId="3" fillId="0" borderId="0"/>
    <xf numFmtId="274" fontId="3" fillId="0" borderId="0"/>
    <xf numFmtId="274" fontId="3" fillId="0" borderId="0"/>
    <xf numFmtId="274" fontId="3" fillId="0" borderId="0"/>
    <xf numFmtId="0" fontId="114" fillId="0" borderId="8">
      <alignment horizontal="center" vertical="center"/>
    </xf>
    <xf numFmtId="0" fontId="115" fillId="0" borderId="0"/>
    <xf numFmtId="275" fontId="116" fillId="0" borderId="8">
      <alignment horizontal="right" vertical="center"/>
    </xf>
    <xf numFmtId="0" fontId="3" fillId="0" borderId="0">
      <protection locked="0"/>
    </xf>
    <xf numFmtId="0" fontId="155" fillId="65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55" fillId="65" borderId="0" applyNumberFormat="0" applyBorder="0" applyAlignment="0" applyProtection="0">
      <alignment vertical="center"/>
    </xf>
    <xf numFmtId="0" fontId="117" fillId="0" borderId="18"/>
    <xf numFmtId="0" fontId="12" fillId="0" borderId="0">
      <protection locked="0"/>
    </xf>
    <xf numFmtId="0" fontId="111" fillId="0" borderId="0" applyFont="0" applyFill="0" applyBorder="0" applyAlignment="0" applyProtection="0"/>
    <xf numFmtId="0" fontId="94" fillId="0" borderId="0">
      <alignment vertical="center"/>
    </xf>
    <xf numFmtId="3" fontId="16" fillId="0" borderId="30">
      <alignment horizontal="center"/>
    </xf>
    <xf numFmtId="0" fontId="118" fillId="0" borderId="8">
      <alignment horizontal="center" vertical="center"/>
    </xf>
    <xf numFmtId="276" fontId="66" fillId="0" borderId="0" applyFill="0" applyBorder="0">
      <alignment horizontal="center" vertical="center"/>
    </xf>
    <xf numFmtId="277" fontId="66" fillId="0" borderId="31" applyFill="0" applyBorder="0">
      <alignment horizontal="center" vertical="center"/>
      <protection locked="0"/>
    </xf>
    <xf numFmtId="278" fontId="66" fillId="0" borderId="32" applyFill="0" applyBorder="0">
      <alignment horizontal="center"/>
      <protection locked="0"/>
    </xf>
    <xf numFmtId="278" fontId="66" fillId="0" borderId="32" applyFill="0" applyBorder="0">
      <alignment horizontal="center"/>
      <protection locked="0"/>
    </xf>
    <xf numFmtId="278" fontId="66" fillId="0" borderId="32" applyFill="0" applyBorder="0">
      <alignment horizontal="center"/>
      <protection locked="0"/>
    </xf>
    <xf numFmtId="278" fontId="66" fillId="0" borderId="32" applyFill="0" applyBorder="0">
      <alignment horizontal="center"/>
      <protection locked="0"/>
    </xf>
    <xf numFmtId="279" fontId="66" fillId="0" borderId="32" applyFill="0" applyBorder="0">
      <alignment horizontal="center"/>
      <protection locked="0"/>
    </xf>
    <xf numFmtId="279" fontId="66" fillId="0" borderId="32" applyFill="0" applyBorder="0">
      <alignment horizontal="center"/>
      <protection locked="0"/>
    </xf>
    <xf numFmtId="279" fontId="66" fillId="0" borderId="32" applyFill="0" applyBorder="0">
      <alignment horizontal="center"/>
      <protection locked="0"/>
    </xf>
    <xf numFmtId="279" fontId="66" fillId="0" borderId="32" applyFill="0" applyBorder="0">
      <alignment horizontal="center"/>
      <protection locked="0"/>
    </xf>
    <xf numFmtId="280" fontId="66" fillId="0" borderId="33">
      <alignment horizontal="center"/>
      <protection locked="0"/>
    </xf>
    <xf numFmtId="281" fontId="66" fillId="0" borderId="33">
      <alignment horizontal="center"/>
      <protection locked="0"/>
    </xf>
    <xf numFmtId="282" fontId="66" fillId="0" borderId="33">
      <alignment horizontal="center"/>
      <protection locked="0"/>
    </xf>
    <xf numFmtId="283" fontId="66" fillId="0" borderId="33">
      <alignment horizontal="center"/>
      <protection locked="0"/>
    </xf>
    <xf numFmtId="284" fontId="66" fillId="0" borderId="25" applyFill="0" applyBorder="0">
      <alignment horizontal="center" vertical="center"/>
      <protection locked="0"/>
    </xf>
    <xf numFmtId="0" fontId="12" fillId="0" borderId="0">
      <protection locked="0"/>
    </xf>
    <xf numFmtId="0" fontId="119" fillId="0" borderId="0" applyProtection="0"/>
    <xf numFmtId="0" fontId="120" fillId="0" borderId="0" applyNumberFormat="0" applyFill="0" applyBorder="0" applyAlignment="0" applyProtection="0">
      <alignment vertical="top"/>
      <protection locked="0"/>
    </xf>
    <xf numFmtId="40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85" fontId="122" fillId="0" borderId="34">
      <alignment horizontal="center" vertical="center"/>
    </xf>
    <xf numFmtId="0" fontId="3" fillId="0" borderId="26" applyAlignment="0">
      <alignment horizontal="center"/>
    </xf>
    <xf numFmtId="0" fontId="53" fillId="0" borderId="2" applyFont="0" applyBorder="0">
      <alignment horizontal="center" vertical="center"/>
    </xf>
    <xf numFmtId="0" fontId="9" fillId="66" borderId="64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3" fillId="8" borderId="22" applyNumberFormat="0" applyFont="0" applyAlignment="0" applyProtection="0">
      <alignment vertical="center"/>
    </xf>
    <xf numFmtId="0" fontId="11" fillId="8" borderId="22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147" fillId="66" borderId="64" applyNumberFormat="0" applyFont="0" applyAlignment="0" applyProtection="0">
      <alignment vertical="center"/>
    </xf>
    <xf numFmtId="0" fontId="1" fillId="8" borderId="22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147" fillId="66" borderId="64" applyNumberFormat="0" applyFont="0" applyAlignment="0" applyProtection="0">
      <alignment vertical="center"/>
    </xf>
    <xf numFmtId="0" fontId="3" fillId="8" borderId="22" applyNumberFormat="0" applyFont="0" applyAlignment="0" applyProtection="0">
      <alignment vertical="center"/>
    </xf>
    <xf numFmtId="0" fontId="3" fillId="8" borderId="22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3" fillId="8" borderId="22" applyNumberFormat="0" applyFont="0" applyAlignment="0" applyProtection="0">
      <alignment vertical="center"/>
    </xf>
    <xf numFmtId="0" fontId="147" fillId="66" borderId="64" applyNumberFormat="0" applyFont="0" applyAlignment="0" applyProtection="0">
      <alignment vertical="center"/>
    </xf>
    <xf numFmtId="0" fontId="147" fillId="66" borderId="64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1" fillId="8" borderId="22" applyNumberFormat="0" applyFont="0" applyAlignment="0" applyProtection="0">
      <alignment vertical="center"/>
    </xf>
    <xf numFmtId="286" fontId="10" fillId="0" borderId="0" applyFont="0" applyBorder="0">
      <alignment vertical="center"/>
    </xf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262" fontId="123" fillId="0" borderId="0" applyFont="0" applyFill="0" applyBorder="0" applyAlignment="0" applyProtection="0"/>
    <xf numFmtId="250" fontId="123" fillId="0" borderId="0" applyFont="0" applyFill="0" applyBorder="0" applyAlignment="0" applyProtection="0"/>
    <xf numFmtId="193" fontId="3" fillId="0" borderId="0">
      <protection locked="0"/>
    </xf>
    <xf numFmtId="9" fontId="9" fillId="0" borderId="0" applyFont="0" applyFill="0" applyBorder="0" applyAlignment="0" applyProtection="0">
      <alignment vertical="center"/>
    </xf>
    <xf numFmtId="9" fontId="17" fillId="20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4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47" fillId="0" borderId="0" applyFont="0" applyFill="0" applyBorder="0" applyAlignment="0" applyProtection="0">
      <alignment vertical="center"/>
    </xf>
    <xf numFmtId="13" fontId="13" fillId="0" borderId="0" applyFont="0" applyFill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47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4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4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4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14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156" fillId="67" borderId="0" applyNumberFormat="0" applyBorder="0" applyAlignment="0" applyProtection="0">
      <alignment vertical="center"/>
    </xf>
    <xf numFmtId="0" fontId="12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56" fillId="67" borderId="0" applyNumberFormat="0" applyBorder="0" applyAlignment="0" applyProtection="0">
      <alignment vertical="center"/>
    </xf>
    <xf numFmtId="0" fontId="117" fillId="37" borderId="18" applyAlignment="0">
      <alignment horizontal="center"/>
    </xf>
    <xf numFmtId="0" fontId="125" fillId="0" borderId="0"/>
    <xf numFmtId="0" fontId="125" fillId="0" borderId="0"/>
    <xf numFmtId="0" fontId="125" fillId="0" borderId="0"/>
    <xf numFmtId="0" fontId="126" fillId="0" borderId="0"/>
    <xf numFmtId="49" fontId="66" fillId="0" borderId="35" applyFill="0" applyBorder="0">
      <alignment horizontal="center" vertical="center"/>
      <protection locked="0"/>
    </xf>
    <xf numFmtId="0" fontId="127" fillId="0" borderId="0"/>
    <xf numFmtId="0" fontId="60" fillId="0" borderId="0" applyNumberFormat="0" applyFont="0" applyFill="0" applyBorder="0" applyProtection="0">
      <alignment horizontal="centerContinuous" vertical="center"/>
    </xf>
    <xf numFmtId="287" fontId="3" fillId="0" borderId="0" applyNumberFormat="0" applyFont="0" applyFill="0" applyBorder="0" applyProtection="0">
      <alignment horizontal="centerContinuous" vertical="center"/>
    </xf>
    <xf numFmtId="288" fontId="3" fillId="0" borderId="19" applyNumberFormat="0" applyBorder="0" applyAlignment="0"/>
    <xf numFmtId="191" fontId="128" fillId="0" borderId="8">
      <alignment vertical="center"/>
    </xf>
    <xf numFmtId="0" fontId="15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68" borderId="65" applyNumberFormat="0" applyAlignment="0" applyProtection="0">
      <alignment vertical="center"/>
    </xf>
    <xf numFmtId="0" fontId="36" fillId="38" borderId="36" applyNumberFormat="0" applyAlignment="0" applyProtection="0">
      <alignment vertical="center"/>
    </xf>
    <xf numFmtId="0" fontId="36" fillId="38" borderId="36" applyNumberFormat="0" applyAlignment="0" applyProtection="0">
      <alignment vertical="center"/>
    </xf>
    <xf numFmtId="0" fontId="36" fillId="38" borderId="36" applyNumberFormat="0" applyAlignment="0" applyProtection="0">
      <alignment vertical="center"/>
    </xf>
    <xf numFmtId="0" fontId="36" fillId="38" borderId="36" applyNumberFormat="0" applyAlignment="0" applyProtection="0">
      <alignment vertical="center"/>
    </xf>
    <xf numFmtId="0" fontId="158" fillId="68" borderId="65" applyNumberFormat="0" applyAlignment="0" applyProtection="0">
      <alignment vertical="center"/>
    </xf>
    <xf numFmtId="0" fontId="129" fillId="0" borderId="0" applyProtection="0">
      <alignment vertical="center"/>
      <protection locked="0"/>
    </xf>
    <xf numFmtId="0" fontId="118" fillId="0" borderId="8">
      <alignment horizontal="center" vertical="center"/>
    </xf>
    <xf numFmtId="0" fontId="130" fillId="0" borderId="0"/>
    <xf numFmtId="0" fontId="131" fillId="0" borderId="2" applyFont="0" applyFill="0" applyBorder="0" applyAlignment="0" applyProtection="0">
      <alignment horizontal="centerContinuous" vertical="center"/>
    </xf>
    <xf numFmtId="3" fontId="11" fillId="0" borderId="0" applyFont="0" applyFill="0" applyBorder="0" applyAlignment="0" applyProtection="0"/>
    <xf numFmtId="211" fontId="132" fillId="0" borderId="0">
      <alignment vertical="center"/>
    </xf>
    <xf numFmtId="289" fontId="3" fillId="0" borderId="0">
      <alignment vertical="center"/>
    </xf>
    <xf numFmtId="275" fontId="3" fillId="0" borderId="0">
      <alignment vertical="center"/>
    </xf>
    <xf numFmtId="290" fontId="11" fillId="0" borderId="0">
      <alignment vertical="center"/>
    </xf>
    <xf numFmtId="291" fontId="60" fillId="0" borderId="0" applyFont="0" applyFill="0" applyBorder="0" applyAlignment="0" applyProtection="0">
      <alignment horizontal="centerContinuous" vertical="center"/>
    </xf>
    <xf numFmtId="255" fontId="60" fillId="0" borderId="0" applyFont="0" applyFill="0" applyBorder="0" applyAlignment="0" applyProtection="0">
      <alignment vertical="center"/>
    </xf>
    <xf numFmtId="255" fontId="60" fillId="0" borderId="0" applyFont="0" applyFill="0" applyBorder="0" applyProtection="0">
      <alignment horizontal="centerContinuous" vertical="center"/>
    </xf>
    <xf numFmtId="180" fontId="9" fillId="0" borderId="0" applyFont="0" applyFill="0" applyBorder="0" applyAlignment="0" applyProtection="0">
      <alignment vertical="center"/>
    </xf>
    <xf numFmtId="180" fontId="5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47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47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47" fillId="0" borderId="0" applyFont="0" applyFill="0" applyBorder="0" applyAlignment="0" applyProtection="0">
      <alignment vertical="center"/>
    </xf>
    <xf numFmtId="180" fontId="147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17" fillId="0" borderId="0" applyFont="0" applyFill="0" applyBorder="0" applyAlignment="0" applyProtection="0">
      <alignment vertical="center"/>
    </xf>
    <xf numFmtId="180" fontId="17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>
      <alignment vertical="center"/>
    </xf>
    <xf numFmtId="180" fontId="147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47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47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3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1" fillId="0" borderId="0" applyFont="0" applyFill="0" applyBorder="0" applyAlignment="0" applyProtection="0">
      <alignment vertical="center"/>
    </xf>
    <xf numFmtId="180" fontId="147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/>
    <xf numFmtId="180" fontId="147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/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/>
    <xf numFmtId="180" fontId="5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3" fillId="0" borderId="0"/>
    <xf numFmtId="0" fontId="3" fillId="0" borderId="0"/>
    <xf numFmtId="0" fontId="50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2" fillId="0" borderId="0"/>
    <xf numFmtId="0" fontId="50" fillId="0" borderId="0"/>
    <xf numFmtId="0" fontId="13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6" fillId="0" borderId="0"/>
    <xf numFmtId="0" fontId="47" fillId="0" borderId="3" applyNumberFormat="0" applyBorder="0" applyAlignment="0">
      <alignment vertical="center"/>
    </xf>
    <xf numFmtId="0" fontId="134" fillId="0" borderId="0" applyNumberFormat="0" applyFont="0" applyBorder="0" applyAlignment="0">
      <alignment horizontal="centerContinuous" vertical="center"/>
    </xf>
    <xf numFmtId="0" fontId="3" fillId="0" borderId="37"/>
    <xf numFmtId="0" fontId="135" fillId="0" borderId="38"/>
    <xf numFmtId="0" fontId="10" fillId="0" borderId="8" applyNumberFormat="0" applyFont="0" applyAlignment="0">
      <alignment vertical="center"/>
    </xf>
    <xf numFmtId="0" fontId="136" fillId="0" borderId="35" applyBorder="0">
      <alignment horizontal="distributed" vertical="center"/>
      <protection locked="0"/>
    </xf>
    <xf numFmtId="0" fontId="159" fillId="0" borderId="66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6" fillId="0" borderId="40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159" fillId="0" borderId="66" applyNumberFormat="0" applyFill="0" applyAlignment="0" applyProtection="0">
      <alignment vertical="center"/>
    </xf>
    <xf numFmtId="0" fontId="137" fillId="0" borderId="0" applyNumberFormat="0" applyFill="0" applyBorder="0" applyAlignment="0" applyProtection="0">
      <alignment vertical="top"/>
      <protection locked="0"/>
    </xf>
    <xf numFmtId="292" fontId="55" fillId="0" borderId="2" applyBorder="0">
      <alignment vertical="center"/>
    </xf>
    <xf numFmtId="0" fontId="160" fillId="0" borderId="67" applyNumberFormat="0" applyFill="0" applyAlignment="0" applyProtection="0">
      <alignment vertical="center"/>
    </xf>
    <xf numFmtId="0" fontId="7" fillId="0" borderId="42" applyNumberFormat="0" applyFill="0" applyAlignment="0" applyProtection="0">
      <alignment vertical="center"/>
    </xf>
    <xf numFmtId="0" fontId="7" fillId="0" borderId="41" applyNumberFormat="0" applyFill="0" applyAlignment="0" applyProtection="0">
      <alignment vertical="center"/>
    </xf>
    <xf numFmtId="0" fontId="160" fillId="0" borderId="67" applyNumberFormat="0" applyFill="0" applyAlignment="0" applyProtection="0">
      <alignment vertical="center"/>
    </xf>
    <xf numFmtId="293" fontId="3" fillId="0" borderId="0" applyFont="0" applyFill="0" applyBorder="0" applyAlignment="0" applyProtection="0"/>
    <xf numFmtId="294" fontId="3" fillId="0" borderId="0" applyFont="0" applyFill="0" applyBorder="0" applyAlignment="0" applyProtection="0"/>
    <xf numFmtId="294" fontId="3" fillId="0" borderId="0" applyFont="0" applyFill="0" applyBorder="0" applyAlignment="0" applyProtection="0"/>
    <xf numFmtId="29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38" fillId="0" borderId="0">
      <alignment vertical="center"/>
    </xf>
    <xf numFmtId="0" fontId="139" fillId="0" borderId="0">
      <alignment horizontal="center" vertical="center"/>
    </xf>
    <xf numFmtId="0" fontId="60" fillId="0" borderId="0" applyNumberFormat="0" applyFont="0" applyFill="0" applyBorder="0" applyProtection="0">
      <alignment vertical="center"/>
    </xf>
    <xf numFmtId="287" fontId="3" fillId="0" borderId="0" applyNumberFormat="0" applyFont="0" applyFill="0" applyBorder="0" applyProtection="0">
      <alignment vertical="center"/>
    </xf>
    <xf numFmtId="0" fontId="20" fillId="0" borderId="0"/>
    <xf numFmtId="0" fontId="140" fillId="0" borderId="0" applyNumberFormat="0" applyBorder="0" applyAlignment="0">
      <alignment horizontal="centerContinuous" vertical="center"/>
    </xf>
    <xf numFmtId="0" fontId="161" fillId="69" borderId="63" applyNumberFormat="0" applyAlignment="0" applyProtection="0">
      <alignment vertical="center"/>
    </xf>
    <xf numFmtId="0" fontId="38" fillId="13" borderId="28" applyNumberFormat="0" applyAlignment="0" applyProtection="0">
      <alignment vertical="center"/>
    </xf>
    <xf numFmtId="0" fontId="38" fillId="10" borderId="28" applyNumberFormat="0" applyAlignment="0" applyProtection="0">
      <alignment vertical="center"/>
    </xf>
    <xf numFmtId="0" fontId="161" fillId="69" borderId="63" applyNumberFormat="0" applyAlignment="0" applyProtection="0">
      <alignment vertical="center"/>
    </xf>
    <xf numFmtId="4" fontId="12" fillId="0" borderId="0">
      <protection locked="0"/>
    </xf>
    <xf numFmtId="0" fontId="141" fillId="0" borderId="0"/>
    <xf numFmtId="4" fontId="111" fillId="0" borderId="0" applyFont="0" applyFill="0" applyBorder="0" applyAlignment="0" applyProtection="0"/>
    <xf numFmtId="4" fontId="111" fillId="0" borderId="0" applyFont="0" applyFill="0" applyBorder="0" applyAlignment="0" applyProtection="0"/>
    <xf numFmtId="4" fontId="111" fillId="0" borderId="0" applyFont="0" applyFill="0" applyBorder="0" applyAlignment="0" applyProtection="0"/>
    <xf numFmtId="4" fontId="111" fillId="0" borderId="0" applyFont="0" applyFill="0" applyBorder="0" applyAlignment="0" applyProtection="0"/>
    <xf numFmtId="4" fontId="12" fillId="0" borderId="0">
      <protection locked="0"/>
    </xf>
    <xf numFmtId="295" fontId="11" fillId="0" borderId="0">
      <protection locked="0"/>
    </xf>
    <xf numFmtId="3" fontId="111" fillId="0" borderId="0" applyFont="0" applyFill="0" applyBorder="0" applyAlignment="0" applyProtection="0"/>
    <xf numFmtId="0" fontId="163" fillId="0" borderId="68" applyNumberFormat="0" applyFill="0" applyAlignment="0" applyProtection="0">
      <alignment vertical="center"/>
    </xf>
    <xf numFmtId="0" fontId="142" fillId="0" borderId="44" applyNumberFormat="0" applyFill="0" applyAlignment="0" applyProtection="0">
      <alignment vertical="center"/>
    </xf>
    <xf numFmtId="0" fontId="40" fillId="0" borderId="43" applyNumberFormat="0" applyFill="0" applyAlignment="0" applyProtection="0">
      <alignment vertical="center"/>
    </xf>
    <xf numFmtId="0" fontId="163" fillId="0" borderId="68" applyNumberFormat="0" applyFill="0" applyAlignment="0" applyProtection="0">
      <alignment vertical="center"/>
    </xf>
    <xf numFmtId="0" fontId="164" fillId="0" borderId="69" applyNumberFormat="0" applyFill="0" applyAlignment="0" applyProtection="0">
      <alignment vertical="center"/>
    </xf>
    <xf numFmtId="0" fontId="143" fillId="0" borderId="46" applyNumberFormat="0" applyFill="0" applyAlignment="0" applyProtection="0">
      <alignment vertical="center"/>
    </xf>
    <xf numFmtId="0" fontId="41" fillId="0" borderId="45" applyNumberFormat="0" applyFill="0" applyAlignment="0" applyProtection="0">
      <alignment vertical="center"/>
    </xf>
    <xf numFmtId="0" fontId="164" fillId="0" borderId="69" applyNumberFormat="0" applyFill="0" applyAlignment="0" applyProtection="0">
      <alignment vertical="center"/>
    </xf>
    <xf numFmtId="0" fontId="165" fillId="0" borderId="70" applyNumberFormat="0" applyFill="0" applyAlignment="0" applyProtection="0">
      <alignment vertical="center"/>
    </xf>
    <xf numFmtId="0" fontId="144" fillId="0" borderId="48" applyNumberFormat="0" applyFill="0" applyAlignment="0" applyProtection="0">
      <alignment vertical="center"/>
    </xf>
    <xf numFmtId="0" fontId="42" fillId="0" borderId="47" applyNumberFormat="0" applyFill="0" applyAlignment="0" applyProtection="0">
      <alignment vertical="center"/>
    </xf>
    <xf numFmtId="0" fontId="165" fillId="0" borderId="70" applyNumberFormat="0" applyFill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18" fillId="21" borderId="8" applyProtection="0">
      <alignment horizontal="center" vertical="center"/>
    </xf>
    <xf numFmtId="0" fontId="162" fillId="0" borderId="0" applyNumberFormat="0" applyFill="0" applyBorder="0" applyAlignment="0" applyProtection="0">
      <alignment vertical="center"/>
    </xf>
    <xf numFmtId="0" fontId="166" fillId="7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66" fillId="70" borderId="0" applyNumberFormat="0" applyBorder="0" applyAlignment="0" applyProtection="0">
      <alignment vertical="center"/>
    </xf>
    <xf numFmtId="0" fontId="11" fillId="0" borderId="0"/>
    <xf numFmtId="180" fontId="20" fillId="0" borderId="0" applyFont="0" applyFill="0" applyBorder="0" applyAlignment="0" applyProtection="0"/>
    <xf numFmtId="181" fontId="20" fillId="0" borderId="0" applyFont="0" applyFill="0" applyBorder="0" applyAlignment="0" applyProtection="0"/>
    <xf numFmtId="296" fontId="10" fillId="0" borderId="0" applyFont="0" applyBorder="0">
      <alignment vertical="center"/>
    </xf>
    <xf numFmtId="0" fontId="167" fillId="64" borderId="71" applyNumberFormat="0" applyAlignment="0" applyProtection="0">
      <alignment vertical="center"/>
    </xf>
    <xf numFmtId="0" fontId="44" fillId="36" borderId="49" applyNumberFormat="0" applyAlignment="0" applyProtection="0">
      <alignment vertical="center"/>
    </xf>
    <xf numFmtId="0" fontId="44" fillId="35" borderId="49" applyNumberFormat="0" applyAlignment="0" applyProtection="0">
      <alignment vertical="center"/>
    </xf>
    <xf numFmtId="0" fontId="167" fillId="64" borderId="71" applyNumberFormat="0" applyAlignment="0" applyProtection="0">
      <alignment vertical="center"/>
    </xf>
    <xf numFmtId="0" fontId="118" fillId="0" borderId="8" applyFill="0" applyProtection="0">
      <alignment horizontal="center" vertical="center"/>
    </xf>
    <xf numFmtId="193" fontId="3" fillId="0" borderId="0">
      <protection locked="0"/>
    </xf>
    <xf numFmtId="0" fontId="11" fillId="0" borderId="0" applyFont="0" applyFill="0" applyBorder="0" applyAlignment="0" applyProtection="0"/>
    <xf numFmtId="297" fontId="11" fillId="0" borderId="1">
      <alignment horizontal="center" vertical="center"/>
    </xf>
    <xf numFmtId="0" fontId="10" fillId="0" borderId="0" applyFont="0" applyFill="0" applyBorder="0" applyAlignment="0" applyProtection="0"/>
    <xf numFmtId="298" fontId="13" fillId="0" borderId="2"/>
    <xf numFmtId="0" fontId="13" fillId="0" borderId="2"/>
    <xf numFmtId="177" fontId="11" fillId="20" borderId="0" applyFill="0" applyBorder="0" applyProtection="0">
      <alignment horizontal="right"/>
    </xf>
    <xf numFmtId="226" fontId="17" fillId="20" borderId="0" applyFill="0" applyBorder="0" applyProtection="0">
      <alignment horizontal="right"/>
    </xf>
    <xf numFmtId="299" fontId="3" fillId="20" borderId="0" applyFill="0" applyBorder="0" applyProtection="0">
      <alignment horizontal="right"/>
    </xf>
    <xf numFmtId="300" fontId="16" fillId="0" borderId="0" applyFont="0" applyFill="0" applyBorder="0" applyAlignment="0" applyProtection="0"/>
    <xf numFmtId="301" fontId="16" fillId="0" borderId="0" applyFont="0" applyFill="0" applyBorder="0" applyAlignment="0" applyProtection="0"/>
    <xf numFmtId="194" fontId="66" fillId="0" borderId="2">
      <alignment vertical="center"/>
    </xf>
    <xf numFmtId="302" fontId="16" fillId="0" borderId="0" applyFont="0" applyFill="0" applyBorder="0" applyAlignment="0" applyProtection="0"/>
    <xf numFmtId="0" fontId="47" fillId="0" borderId="0"/>
    <xf numFmtId="197" fontId="10" fillId="0" borderId="0" applyFont="0" applyFill="0" applyBorder="0" applyAlignment="0" applyProtection="0"/>
    <xf numFmtId="0" fontId="146" fillId="0" borderId="0">
      <alignment horizontal="center" vertical="center"/>
    </xf>
    <xf numFmtId="193" fontId="3" fillId="0" borderId="0">
      <protection locked="0"/>
    </xf>
    <xf numFmtId="303" fontId="1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133" fillId="0" borderId="0" applyFont="0" applyFill="0" applyBorder="0" applyAlignment="0" applyProtection="0"/>
    <xf numFmtId="0" fontId="11" fillId="0" borderId="0" applyFont="0" applyFill="0" applyBorder="0" applyAlignment="0" applyProtection="0"/>
    <xf numFmtId="304" fontId="13" fillId="0" borderId="0" applyFont="0" applyFill="0" applyBorder="0" applyAlignment="0" applyProtection="0"/>
    <xf numFmtId="305" fontId="11" fillId="0" borderId="0">
      <protection locked="0"/>
    </xf>
    <xf numFmtId="10" fontId="111" fillId="0" borderId="0" applyFont="0" applyFill="0" applyBorder="0" applyAlignment="0" applyProtection="0"/>
    <xf numFmtId="0" fontId="3" fillId="0" borderId="0"/>
    <xf numFmtId="193" fontId="3" fillId="0" borderId="0">
      <protection locked="0"/>
    </xf>
    <xf numFmtId="0" fontId="151" fillId="0" borderId="0">
      <alignment vertical="center"/>
    </xf>
    <xf numFmtId="0" fontId="1" fillId="0" borderId="0">
      <alignment vertical="center"/>
    </xf>
    <xf numFmtId="0" fontId="151" fillId="0" borderId="0">
      <alignment vertical="center"/>
    </xf>
    <xf numFmtId="0" fontId="3" fillId="0" borderId="0"/>
    <xf numFmtId="0" fontId="13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1" fillId="0" borderId="0">
      <alignment vertical="center"/>
    </xf>
    <xf numFmtId="0" fontId="151" fillId="0" borderId="0">
      <alignment vertical="center"/>
    </xf>
    <xf numFmtId="0" fontId="17" fillId="0" borderId="0">
      <alignment vertical="center"/>
    </xf>
    <xf numFmtId="0" fontId="151" fillId="0" borderId="0">
      <alignment vertical="center"/>
    </xf>
    <xf numFmtId="0" fontId="3" fillId="0" borderId="0"/>
    <xf numFmtId="0" fontId="13" fillId="0" borderId="0"/>
    <xf numFmtId="0" fontId="3" fillId="0" borderId="0">
      <alignment vertical="center"/>
    </xf>
    <xf numFmtId="0" fontId="1" fillId="0" borderId="0">
      <alignment vertical="center"/>
    </xf>
    <xf numFmtId="0" fontId="151" fillId="0" borderId="0">
      <alignment vertical="center"/>
    </xf>
    <xf numFmtId="0" fontId="11" fillId="0" borderId="0"/>
    <xf numFmtId="0" fontId="3" fillId="0" borderId="0"/>
    <xf numFmtId="0" fontId="11" fillId="0" borderId="0"/>
    <xf numFmtId="0" fontId="151" fillId="0" borderId="0">
      <alignment vertical="center"/>
    </xf>
    <xf numFmtId="0" fontId="15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>
      <alignment vertical="center"/>
    </xf>
    <xf numFmtId="0" fontId="3" fillId="0" borderId="0"/>
    <xf numFmtId="0" fontId="151" fillId="0" borderId="0">
      <alignment vertical="center"/>
    </xf>
    <xf numFmtId="0" fontId="15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1" fillId="0" borderId="0">
      <alignment vertical="center"/>
    </xf>
    <xf numFmtId="0" fontId="1" fillId="0" borderId="0">
      <alignment vertical="center"/>
    </xf>
    <xf numFmtId="0" fontId="3" fillId="0" borderId="0"/>
    <xf numFmtId="0" fontId="53" fillId="0" borderId="0"/>
    <xf numFmtId="0" fontId="53" fillId="0" borderId="0" applyProtection="0"/>
    <xf numFmtId="0" fontId="60" fillId="0" borderId="7">
      <alignment horizontal="center" vertical="center"/>
    </xf>
    <xf numFmtId="176" fontId="3" fillId="0" borderId="0" applyBorder="0"/>
    <xf numFmtId="176" fontId="3" fillId="0" borderId="0" applyBorder="0"/>
    <xf numFmtId="0" fontId="12" fillId="0" borderId="9">
      <protection locked="0"/>
    </xf>
    <xf numFmtId="0" fontId="12" fillId="0" borderId="9">
      <protection locked="0"/>
    </xf>
    <xf numFmtId="0" fontId="111" fillId="0" borderId="9" applyNumberFormat="0" applyFont="0" applyFill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0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307" fontId="11" fillId="0" borderId="0">
      <protection locked="0"/>
    </xf>
    <xf numFmtId="178" fontId="111" fillId="0" borderId="0" applyFont="0" applyFill="0" applyBorder="0" applyAlignment="0" applyProtection="0"/>
    <xf numFmtId="308" fontId="11" fillId="0" borderId="0">
      <protection locked="0"/>
    </xf>
    <xf numFmtId="176" fontId="1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5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53" fillId="0" borderId="0"/>
    <xf numFmtId="0" fontId="3" fillId="0" borderId="0"/>
    <xf numFmtId="0" fontId="53" fillId="0" borderId="0"/>
    <xf numFmtId="42" fontId="53" fillId="0" borderId="0" applyFont="0" applyFill="0" applyBorder="0" applyAlignment="0" applyProtection="0"/>
    <xf numFmtId="0" fontId="3" fillId="0" borderId="0"/>
    <xf numFmtId="195" fontId="11" fillId="0" borderId="0" applyFont="0" applyFill="0" applyBorder="0" applyAlignment="0" applyProtection="0"/>
    <xf numFmtId="0" fontId="1" fillId="0" borderId="0">
      <alignment vertical="center"/>
    </xf>
    <xf numFmtId="41" fontId="15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229" fillId="0" borderId="0"/>
    <xf numFmtId="0" fontId="3" fillId="0" borderId="0"/>
    <xf numFmtId="0" fontId="11" fillId="0" borderId="0"/>
    <xf numFmtId="3" fontId="46" fillId="0" borderId="85"/>
    <xf numFmtId="38" fontId="11" fillId="0" borderId="91">
      <alignment horizontal="right"/>
    </xf>
    <xf numFmtId="43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210" fontId="15" fillId="0" borderId="0">
      <protection locked="0"/>
    </xf>
    <xf numFmtId="210" fontId="15" fillId="0" borderId="0">
      <protection locked="0"/>
    </xf>
    <xf numFmtId="210" fontId="15" fillId="0" borderId="0">
      <protection locked="0"/>
    </xf>
    <xf numFmtId="210" fontId="15" fillId="0" borderId="0">
      <protection locked="0"/>
    </xf>
    <xf numFmtId="3" fontId="46" fillId="0" borderId="85"/>
    <xf numFmtId="3" fontId="46" fillId="0" borderId="85"/>
    <xf numFmtId="211" fontId="56" fillId="0" borderId="0">
      <alignment vertical="center"/>
    </xf>
    <xf numFmtId="211" fontId="56" fillId="0" borderId="0">
      <alignment vertical="center"/>
    </xf>
    <xf numFmtId="211" fontId="56" fillId="0" borderId="0">
      <alignment vertical="center"/>
    </xf>
    <xf numFmtId="214" fontId="15" fillId="0" borderId="0">
      <protection locked="0"/>
    </xf>
    <xf numFmtId="214" fontId="15" fillId="0" borderId="0">
      <protection locked="0"/>
    </xf>
    <xf numFmtId="214" fontId="15" fillId="0" borderId="0">
      <protection locked="0"/>
    </xf>
    <xf numFmtId="214" fontId="15" fillId="0" borderId="0">
      <protection locked="0"/>
    </xf>
    <xf numFmtId="215" fontId="15" fillId="0" borderId="0">
      <protection locked="0"/>
    </xf>
    <xf numFmtId="215" fontId="15" fillId="0" borderId="0">
      <protection locked="0"/>
    </xf>
    <xf numFmtId="215" fontId="15" fillId="0" borderId="0">
      <protection locked="0"/>
    </xf>
    <xf numFmtId="215" fontId="15" fillId="0" borderId="0">
      <protection locked="0"/>
    </xf>
    <xf numFmtId="0" fontId="63" fillId="22" borderId="85">
      <alignment horizontal="center"/>
    </xf>
    <xf numFmtId="41" fontId="29" fillId="0" borderId="0" applyFont="0" applyFill="0" applyBorder="0" applyAlignment="0" applyProtection="0"/>
    <xf numFmtId="232" fontId="73" fillId="21" borderId="92" applyBorder="0"/>
    <xf numFmtId="234" fontId="11" fillId="0" borderId="85" applyFill="0" applyBorder="0" applyAlignment="0"/>
    <xf numFmtId="0" fontId="13" fillId="24" borderId="104" applyBorder="0"/>
    <xf numFmtId="241" fontId="13" fillId="24" borderId="105" applyBorder="0">
      <alignment horizontal="center"/>
    </xf>
    <xf numFmtId="246" fontId="15" fillId="0" borderId="0">
      <protection locked="0"/>
    </xf>
    <xf numFmtId="246" fontId="15" fillId="0" borderId="0">
      <protection locked="0"/>
    </xf>
    <xf numFmtId="246" fontId="15" fillId="0" borderId="0">
      <protection locked="0"/>
    </xf>
    <xf numFmtId="246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83" fillId="0" borderId="89">
      <alignment horizontal="left" vertical="center"/>
    </xf>
    <xf numFmtId="0" fontId="84" fillId="25" borderId="88" applyBorder="0" applyAlignment="0"/>
    <xf numFmtId="12" fontId="13" fillId="20" borderId="106" applyNumberFormat="0" applyBorder="0" applyAlignment="0" applyProtection="0">
      <alignment horizontal="center"/>
    </xf>
    <xf numFmtId="0" fontId="13" fillId="27" borderId="107" applyBorder="0">
      <protection locked="0"/>
    </xf>
    <xf numFmtId="10" fontId="73" fillId="24" borderId="85" applyNumberFormat="0" applyBorder="0" applyAlignment="0" applyProtection="0"/>
    <xf numFmtId="0" fontId="88" fillId="27" borderId="108">
      <alignment horizontal="center" vertical="center"/>
      <protection locked="0"/>
    </xf>
    <xf numFmtId="49" fontId="73" fillId="24" borderId="87" applyNumberFormat="0" applyBorder="0"/>
    <xf numFmtId="258" fontId="88" fillId="24" borderId="108">
      <alignment horizontal="center"/>
    </xf>
    <xf numFmtId="0" fontId="110" fillId="36" borderId="109" applyNumberFormat="0" applyAlignment="0" applyProtection="0">
      <alignment vertical="center"/>
    </xf>
    <xf numFmtId="0" fontId="32" fillId="35" borderId="109" applyNumberFormat="0" applyAlignment="0" applyProtection="0">
      <alignment vertical="center"/>
    </xf>
    <xf numFmtId="0" fontId="117" fillId="0" borderId="89"/>
    <xf numFmtId="284" fontId="66" fillId="0" borderId="87" applyFill="0" applyBorder="0">
      <alignment horizontal="center" vertical="center"/>
      <protection locked="0"/>
    </xf>
    <xf numFmtId="0" fontId="53" fillId="0" borderId="85" applyFont="0" applyBorder="0">
      <alignment horizontal="center" vertical="center"/>
    </xf>
    <xf numFmtId="0" fontId="3" fillId="8" borderId="107" applyNumberFormat="0" applyFont="0" applyAlignment="0" applyProtection="0">
      <alignment vertical="center"/>
    </xf>
    <xf numFmtId="0" fontId="11" fillId="8" borderId="107" applyNumberFormat="0" applyFont="0" applyAlignment="0" applyProtection="0">
      <alignment vertical="center"/>
    </xf>
    <xf numFmtId="0" fontId="1" fillId="8" borderId="107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3" fillId="8" borderId="107" applyNumberFormat="0" applyFont="0" applyAlignment="0" applyProtection="0">
      <alignment vertical="center"/>
    </xf>
    <xf numFmtId="0" fontId="3" fillId="8" borderId="107" applyNumberFormat="0" applyFont="0" applyAlignment="0" applyProtection="0">
      <alignment vertical="center"/>
    </xf>
    <xf numFmtId="0" fontId="3" fillId="8" borderId="107" applyNumberFormat="0" applyFont="0" applyAlignment="0" applyProtection="0">
      <alignment vertical="center"/>
    </xf>
    <xf numFmtId="0" fontId="1" fillId="66" borderId="64" applyNumberFormat="0" applyFont="0" applyAlignment="0" applyProtection="0">
      <alignment vertical="center"/>
    </xf>
    <xf numFmtId="0" fontId="1" fillId="8" borderId="10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7" fillId="37" borderId="89" applyAlignment="0">
      <alignment horizontal="center"/>
    </xf>
    <xf numFmtId="49" fontId="66" fillId="0" borderId="90" applyFill="0" applyBorder="0">
      <alignment horizontal="center" vertical="center"/>
      <protection locked="0"/>
    </xf>
    <xf numFmtId="0" fontId="131" fillId="0" borderId="85" applyFont="0" applyFill="0" applyBorder="0" applyAlignment="0" applyProtection="0">
      <alignment horizontal="centerContinuous"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7" fillId="0" borderId="91" applyNumberFormat="0" applyBorder="0" applyAlignment="0">
      <alignment vertical="center"/>
    </xf>
    <xf numFmtId="0" fontId="3" fillId="0" borderId="100"/>
    <xf numFmtId="0" fontId="136" fillId="0" borderId="90" applyBorder="0">
      <alignment horizontal="distributed" vertical="center"/>
      <protection locked="0"/>
    </xf>
    <xf numFmtId="292" fontId="55" fillId="0" borderId="85" applyBorder="0">
      <alignment vertical="center"/>
    </xf>
    <xf numFmtId="0" fontId="7" fillId="0" borderId="111" applyNumberFormat="0" applyFill="0" applyAlignment="0" applyProtection="0">
      <alignment vertical="center"/>
    </xf>
    <xf numFmtId="0" fontId="7" fillId="0" borderId="110" applyNumberFormat="0" applyFill="0" applyAlignment="0" applyProtection="0">
      <alignment vertical="center"/>
    </xf>
    <xf numFmtId="0" fontId="38" fillId="13" borderId="109" applyNumberFormat="0" applyAlignment="0" applyProtection="0">
      <alignment vertical="center"/>
    </xf>
    <xf numFmtId="0" fontId="38" fillId="10" borderId="109" applyNumberFormat="0" applyAlignment="0" applyProtection="0">
      <alignment vertical="center"/>
    </xf>
    <xf numFmtId="0" fontId="44" fillId="36" borderId="112" applyNumberFormat="0" applyAlignment="0" applyProtection="0">
      <alignment vertical="center"/>
    </xf>
    <xf numFmtId="0" fontId="44" fillId="35" borderId="112" applyNumberFormat="0" applyAlignment="0" applyProtection="0">
      <alignment vertical="center"/>
    </xf>
    <xf numFmtId="298" fontId="13" fillId="0" borderId="85"/>
    <xf numFmtId="0" fontId="13" fillId="0" borderId="85"/>
    <xf numFmtId="6" fontId="11" fillId="20" borderId="0" applyFill="0" applyBorder="0" applyProtection="0">
      <alignment horizontal="right"/>
    </xf>
    <xf numFmtId="194" fontId="66" fillId="0" borderId="85">
      <alignment vertical="center"/>
    </xf>
    <xf numFmtId="42" fontId="3" fillId="0" borderId="0" applyFont="0" applyFill="0" applyBorder="0" applyAlignment="0" applyProtection="0"/>
    <xf numFmtId="42" fontId="133" fillId="0" borderId="0" applyFont="0" applyFill="0" applyBorder="0" applyAlignment="0" applyProtection="0"/>
    <xf numFmtId="5" fontId="3" fillId="0" borderId="0" applyBorder="0"/>
    <xf numFmtId="5" fontId="3" fillId="0" borderId="0" applyBorder="0"/>
    <xf numFmtId="7" fontId="111" fillId="0" borderId="0" applyFont="0" applyFill="0" applyBorder="0" applyAlignment="0" applyProtection="0"/>
    <xf numFmtId="5" fontId="1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5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2" fontId="53" fillId="0" borderId="0" applyFont="0" applyFill="0" applyBorder="0" applyAlignment="0" applyProtection="0"/>
    <xf numFmtId="0" fontId="11" fillId="0" borderId="0"/>
    <xf numFmtId="0" fontId="13" fillId="27" borderId="107" applyBorder="0">
      <protection locked="0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2" fontId="53" fillId="0" borderId="0" applyFont="0" applyFill="0" applyBorder="0" applyAlignment="0" applyProtection="0"/>
    <xf numFmtId="41" fontId="15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" fontId="46" fillId="0" borderId="113"/>
    <xf numFmtId="38" fontId="11" fillId="0" borderId="119">
      <alignment horizontal="right"/>
    </xf>
    <xf numFmtId="43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3" fontId="46" fillId="0" borderId="113"/>
    <xf numFmtId="3" fontId="46" fillId="0" borderId="113"/>
    <xf numFmtId="0" fontId="63" fillId="22" borderId="113">
      <alignment horizontal="center"/>
    </xf>
    <xf numFmtId="41" fontId="29" fillId="0" borderId="0" applyFont="0" applyFill="0" applyBorder="0" applyAlignment="0" applyProtection="0"/>
    <xf numFmtId="232" fontId="73" fillId="21" borderId="120" applyBorder="0"/>
    <xf numFmtId="234" fontId="11" fillId="0" borderId="113" applyFill="0" applyBorder="0" applyAlignment="0"/>
    <xf numFmtId="0" fontId="13" fillId="24" borderId="121" applyBorder="0"/>
    <xf numFmtId="241" fontId="13" fillId="24" borderId="122" applyBorder="0">
      <alignment horizontal="center"/>
    </xf>
    <xf numFmtId="0" fontId="83" fillId="0" borderId="117">
      <alignment horizontal="left" vertical="center"/>
    </xf>
    <xf numFmtId="0" fontId="84" fillId="25" borderId="116" applyBorder="0" applyAlignment="0"/>
    <xf numFmtId="12" fontId="13" fillId="20" borderId="123" applyNumberFormat="0" applyBorder="0" applyAlignment="0" applyProtection="0">
      <alignment horizontal="center"/>
    </xf>
    <xf numFmtId="0" fontId="13" fillId="27" borderId="124" applyBorder="0">
      <protection locked="0"/>
    </xf>
    <xf numFmtId="10" fontId="73" fillId="24" borderId="113" applyNumberFormat="0" applyBorder="0" applyAlignment="0" applyProtection="0"/>
    <xf numFmtId="0" fontId="88" fillId="27" borderId="125">
      <alignment horizontal="center" vertical="center"/>
      <protection locked="0"/>
    </xf>
    <xf numFmtId="49" fontId="73" fillId="24" borderId="115" applyNumberFormat="0" applyBorder="0"/>
    <xf numFmtId="258" fontId="88" fillId="24" borderId="125">
      <alignment horizontal="center"/>
    </xf>
    <xf numFmtId="0" fontId="110" fillId="36" borderId="126" applyNumberFormat="0" applyAlignment="0" applyProtection="0">
      <alignment vertical="center"/>
    </xf>
    <xf numFmtId="0" fontId="32" fillId="35" borderId="126" applyNumberFormat="0" applyAlignment="0" applyProtection="0">
      <alignment vertical="center"/>
    </xf>
    <xf numFmtId="0" fontId="117" fillId="0" borderId="117"/>
    <xf numFmtId="284" fontId="66" fillId="0" borderId="115" applyFill="0" applyBorder="0">
      <alignment horizontal="center" vertical="center"/>
      <protection locked="0"/>
    </xf>
    <xf numFmtId="0" fontId="53" fillId="0" borderId="113" applyFont="0" applyBorder="0">
      <alignment horizontal="center" vertical="center"/>
    </xf>
    <xf numFmtId="0" fontId="3" fillId="8" borderId="124" applyNumberFormat="0" applyFont="0" applyAlignment="0" applyProtection="0">
      <alignment vertical="center"/>
    </xf>
    <xf numFmtId="0" fontId="11" fillId="8" borderId="124" applyNumberFormat="0" applyFont="0" applyAlignment="0" applyProtection="0">
      <alignment vertical="center"/>
    </xf>
    <xf numFmtId="0" fontId="1" fillId="8" borderId="124" applyNumberFormat="0" applyFont="0" applyAlignment="0" applyProtection="0">
      <alignment vertical="center"/>
    </xf>
    <xf numFmtId="0" fontId="3" fillId="8" borderId="124" applyNumberFormat="0" applyFont="0" applyAlignment="0" applyProtection="0">
      <alignment vertical="center"/>
    </xf>
    <xf numFmtId="0" fontId="3" fillId="8" borderId="124" applyNumberFormat="0" applyFont="0" applyAlignment="0" applyProtection="0">
      <alignment vertical="center"/>
    </xf>
    <xf numFmtId="0" fontId="3" fillId="8" borderId="124" applyNumberFormat="0" applyFont="0" applyAlignment="0" applyProtection="0">
      <alignment vertical="center"/>
    </xf>
    <xf numFmtId="0" fontId="1" fillId="8" borderId="124" applyNumberFormat="0" applyFont="0" applyAlignment="0" applyProtection="0">
      <alignment vertical="center"/>
    </xf>
    <xf numFmtId="0" fontId="117" fillId="37" borderId="117" applyAlignment="0">
      <alignment horizontal="center"/>
    </xf>
    <xf numFmtId="49" fontId="66" fillId="0" borderId="118" applyFill="0" applyBorder="0">
      <alignment horizontal="center" vertical="center"/>
      <protection locked="0"/>
    </xf>
    <xf numFmtId="0" fontId="131" fillId="0" borderId="113" applyFont="0" applyFill="0" applyBorder="0" applyAlignment="0" applyProtection="0">
      <alignment horizontal="centerContinuous"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7" fillId="0" borderId="119" applyNumberFormat="0" applyBorder="0" applyAlignment="0">
      <alignment vertical="center"/>
    </xf>
    <xf numFmtId="0" fontId="136" fillId="0" borderId="118" applyBorder="0">
      <alignment horizontal="distributed" vertical="center"/>
      <protection locked="0"/>
    </xf>
    <xf numFmtId="292" fontId="55" fillId="0" borderId="113" applyBorder="0">
      <alignment vertical="center"/>
    </xf>
    <xf numFmtId="0" fontId="7" fillId="0" borderId="128" applyNumberFormat="0" applyFill="0" applyAlignment="0" applyProtection="0">
      <alignment vertical="center"/>
    </xf>
    <xf numFmtId="0" fontId="7" fillId="0" borderId="127" applyNumberFormat="0" applyFill="0" applyAlignment="0" applyProtection="0">
      <alignment vertical="center"/>
    </xf>
    <xf numFmtId="0" fontId="38" fillId="13" borderId="126" applyNumberFormat="0" applyAlignment="0" applyProtection="0">
      <alignment vertical="center"/>
    </xf>
    <xf numFmtId="0" fontId="38" fillId="10" borderId="126" applyNumberFormat="0" applyAlignment="0" applyProtection="0">
      <alignment vertical="center"/>
    </xf>
    <xf numFmtId="0" fontId="44" fillId="36" borderId="129" applyNumberFormat="0" applyAlignment="0" applyProtection="0">
      <alignment vertical="center"/>
    </xf>
    <xf numFmtId="0" fontId="44" fillId="35" borderId="129" applyNumberFormat="0" applyAlignment="0" applyProtection="0">
      <alignment vertical="center"/>
    </xf>
    <xf numFmtId="298" fontId="13" fillId="0" borderId="113"/>
    <xf numFmtId="0" fontId="13" fillId="0" borderId="113"/>
    <xf numFmtId="6" fontId="11" fillId="20" borderId="0" applyFill="0" applyBorder="0" applyProtection="0">
      <alignment horizontal="right"/>
    </xf>
    <xf numFmtId="194" fontId="66" fillId="0" borderId="113">
      <alignment vertical="center"/>
    </xf>
    <xf numFmtId="42" fontId="3" fillId="0" borderId="0" applyFont="0" applyFill="0" applyBorder="0" applyAlignment="0" applyProtection="0"/>
    <xf numFmtId="42" fontId="133" fillId="0" borderId="0" applyFont="0" applyFill="0" applyBorder="0" applyAlignment="0" applyProtection="0"/>
    <xf numFmtId="5" fontId="3" fillId="0" borderId="0" applyBorder="0"/>
    <xf numFmtId="5" fontId="3" fillId="0" borderId="0" applyBorder="0"/>
    <xf numFmtId="7" fontId="111" fillId="0" borderId="0" applyFont="0" applyFill="0" applyBorder="0" applyAlignment="0" applyProtection="0"/>
    <xf numFmtId="5" fontId="1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5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2" fontId="53" fillId="0" borderId="0" applyFont="0" applyFill="0" applyBorder="0" applyAlignment="0" applyProtection="0"/>
    <xf numFmtId="0" fontId="229" fillId="0" borderId="0"/>
  </cellStyleXfs>
  <cellXfs count="1088">
    <xf numFmtId="0" fontId="0" fillId="0" borderId="0" xfId="0">
      <alignment vertical="center"/>
    </xf>
    <xf numFmtId="0" fontId="169" fillId="0" borderId="0" xfId="2557" applyFont="1" applyAlignment="1">
      <alignment horizontal="center"/>
    </xf>
    <xf numFmtId="0" fontId="170" fillId="0" borderId="0" xfId="2557" applyFont="1"/>
    <xf numFmtId="0" fontId="170" fillId="0" borderId="0" xfId="2557" applyFont="1" applyAlignment="1">
      <alignment horizontal="center"/>
    </xf>
    <xf numFmtId="0" fontId="173" fillId="0" borderId="0" xfId="2557" applyFont="1"/>
    <xf numFmtId="0" fontId="174" fillId="0" borderId="72" xfId="2557" applyFont="1" applyBorder="1" applyAlignment="1">
      <alignment horizontal="center" vertical="center"/>
    </xf>
    <xf numFmtId="41" fontId="175" fillId="0" borderId="73" xfId="2557" applyNumberFormat="1" applyFont="1" applyBorder="1" applyAlignment="1">
      <alignment horizontal="center" vertical="center"/>
    </xf>
    <xf numFmtId="0" fontId="174" fillId="0" borderId="74" xfId="2557" applyFont="1" applyBorder="1" applyAlignment="1">
      <alignment horizontal="center" vertical="center"/>
    </xf>
    <xf numFmtId="0" fontId="176" fillId="0" borderId="0" xfId="2557" applyFont="1"/>
    <xf numFmtId="0" fontId="170" fillId="0" borderId="0" xfId="2557" applyFont="1" applyAlignment="1">
      <alignment vertical="center"/>
    </xf>
    <xf numFmtId="43" fontId="176" fillId="0" borderId="0" xfId="2557" applyNumberFormat="1" applyFont="1"/>
    <xf numFmtId="318" fontId="170" fillId="0" borderId="0" xfId="2151" applyNumberFormat="1" applyFont="1" applyAlignment="1">
      <alignment horizontal="center"/>
    </xf>
    <xf numFmtId="41" fontId="170" fillId="0" borderId="0" xfId="2611" applyFont="1" applyAlignment="1">
      <alignment horizontal="center"/>
    </xf>
    <xf numFmtId="41" fontId="170" fillId="75" borderId="0" xfId="2557" applyNumberFormat="1" applyFont="1" applyFill="1"/>
    <xf numFmtId="318" fontId="170" fillId="75" borderId="0" xfId="2151" applyNumberFormat="1" applyFont="1" applyFill="1" applyAlignment="1">
      <alignment horizontal="center" vertical="center"/>
    </xf>
    <xf numFmtId="0" fontId="170" fillId="75" borderId="0" xfId="2557" applyFont="1" applyFill="1" applyAlignment="1">
      <alignment horizontal="center"/>
    </xf>
    <xf numFmtId="0" fontId="170" fillId="75" borderId="0" xfId="2557" applyFont="1" applyFill="1"/>
    <xf numFmtId="0" fontId="175" fillId="0" borderId="0" xfId="2612" applyFont="1" applyAlignment="1">
      <alignment horizontal="center" vertical="center" shrinkToFit="1"/>
    </xf>
    <xf numFmtId="0" fontId="176" fillId="0" borderId="32" xfId="2612" applyFont="1" applyBorder="1" applyAlignment="1">
      <alignment shrinkToFit="1"/>
    </xf>
    <xf numFmtId="0" fontId="176" fillId="0" borderId="0" xfId="2612" applyFont="1" applyAlignment="1">
      <alignment shrinkToFit="1"/>
    </xf>
    <xf numFmtId="0" fontId="176" fillId="0" borderId="58" xfId="2612" applyFont="1" applyBorder="1" applyAlignment="1">
      <alignment shrinkToFit="1"/>
    </xf>
    <xf numFmtId="42" fontId="180" fillId="0" borderId="0" xfId="2615" applyFont="1" applyBorder="1" applyAlignment="1">
      <alignment vertical="center" shrinkToFit="1"/>
    </xf>
    <xf numFmtId="0" fontId="181" fillId="0" borderId="51" xfId="0" applyFont="1" applyBorder="1">
      <alignment vertical="center"/>
    </xf>
    <xf numFmtId="0" fontId="181" fillId="0" borderId="9" xfId="0" applyFont="1" applyBorder="1">
      <alignment vertical="center"/>
    </xf>
    <xf numFmtId="0" fontId="181" fillId="0" borderId="52" xfId="0" applyFont="1" applyBorder="1">
      <alignment vertical="center"/>
    </xf>
    <xf numFmtId="0" fontId="181" fillId="0" borderId="0" xfId="0" applyFont="1">
      <alignment vertical="center"/>
    </xf>
    <xf numFmtId="0" fontId="181" fillId="0" borderId="53" xfId="0" applyFont="1" applyBorder="1">
      <alignment vertical="center"/>
    </xf>
    <xf numFmtId="0" fontId="181" fillId="0" borderId="54" xfId="0" applyFont="1" applyBorder="1">
      <alignment vertical="center"/>
    </xf>
    <xf numFmtId="0" fontId="181" fillId="0" borderId="55" xfId="0" applyFont="1" applyBorder="1">
      <alignment vertical="center"/>
    </xf>
    <xf numFmtId="0" fontId="181" fillId="0" borderId="56" xfId="0" applyFont="1" applyBorder="1">
      <alignment vertical="center"/>
    </xf>
    <xf numFmtId="0" fontId="181" fillId="0" borderId="57" xfId="0" applyFont="1" applyBorder="1">
      <alignment vertical="center"/>
    </xf>
    <xf numFmtId="0" fontId="177" fillId="0" borderId="51" xfId="0" applyFont="1" applyBorder="1">
      <alignment vertical="center"/>
    </xf>
    <xf numFmtId="0" fontId="177" fillId="0" borderId="9" xfId="0" applyFont="1" applyBorder="1">
      <alignment vertical="center"/>
    </xf>
    <xf numFmtId="0" fontId="177" fillId="0" borderId="52" xfId="0" applyFont="1" applyBorder="1">
      <alignment vertical="center"/>
    </xf>
    <xf numFmtId="0" fontId="177" fillId="0" borderId="0" xfId="0" applyFont="1">
      <alignment vertical="center"/>
    </xf>
    <xf numFmtId="0" fontId="177" fillId="0" borderId="53" xfId="0" applyFont="1" applyBorder="1">
      <alignment vertical="center"/>
    </xf>
    <xf numFmtId="0" fontId="177" fillId="0" borderId="54" xfId="0" applyFont="1" applyBorder="1">
      <alignment vertical="center"/>
    </xf>
    <xf numFmtId="0" fontId="169" fillId="0" borderId="0" xfId="0" quotePrefix="1" applyFont="1" applyAlignment="1">
      <alignment horizontal="center" vertical="center"/>
    </xf>
    <xf numFmtId="0" fontId="177" fillId="0" borderId="55" xfId="0" applyFont="1" applyBorder="1">
      <alignment vertical="center"/>
    </xf>
    <xf numFmtId="0" fontId="177" fillId="0" borderId="56" xfId="0" applyFont="1" applyBorder="1">
      <alignment vertical="center"/>
    </xf>
    <xf numFmtId="0" fontId="169" fillId="0" borderId="56" xfId="0" quotePrefix="1" applyFont="1" applyBorder="1" applyAlignment="1">
      <alignment horizontal="center" vertical="center"/>
    </xf>
    <xf numFmtId="0" fontId="177" fillId="0" borderId="57" xfId="0" applyFont="1" applyBorder="1">
      <alignment vertical="center"/>
    </xf>
    <xf numFmtId="0" fontId="187" fillId="0" borderId="2" xfId="0" applyFont="1" applyBorder="1" applyAlignment="1">
      <alignment horizontal="center" vertical="center"/>
    </xf>
    <xf numFmtId="0" fontId="178" fillId="0" borderId="0" xfId="0" applyFont="1">
      <alignment vertical="center"/>
    </xf>
    <xf numFmtId="180" fontId="177" fillId="0" borderId="0" xfId="2322" applyFont="1">
      <alignment vertical="center"/>
    </xf>
    <xf numFmtId="0" fontId="187" fillId="0" borderId="0" xfId="0" applyFont="1">
      <alignment vertical="center"/>
    </xf>
    <xf numFmtId="0" fontId="170" fillId="0" borderId="0" xfId="2557" applyFont="1" applyAlignment="1">
      <alignment horizontal="center" vertical="center"/>
    </xf>
    <xf numFmtId="0" fontId="179" fillId="0" borderId="0" xfId="2557" applyFont="1" applyAlignment="1">
      <alignment horizontal="center" vertical="center"/>
    </xf>
    <xf numFmtId="0" fontId="170" fillId="0" borderId="0" xfId="0" applyFont="1">
      <alignment vertical="center"/>
    </xf>
    <xf numFmtId="0" fontId="187" fillId="0" borderId="0" xfId="0" applyFont="1" applyAlignment="1">
      <alignment horizontal="center" vertical="center"/>
    </xf>
    <xf numFmtId="0" fontId="190" fillId="0" borderId="0" xfId="2586" applyFont="1">
      <alignment vertical="center"/>
    </xf>
    <xf numFmtId="0" fontId="187" fillId="0" borderId="2" xfId="2586" applyFont="1" applyBorder="1" applyAlignment="1">
      <alignment horizontal="center" vertical="center"/>
    </xf>
    <xf numFmtId="205" fontId="187" fillId="0" borderId="50" xfId="2586" applyNumberFormat="1" applyFont="1" applyBorder="1" applyAlignment="1">
      <alignment horizontal="center" vertical="center"/>
    </xf>
    <xf numFmtId="0" fontId="187" fillId="0" borderId="25" xfId="2586" applyFont="1" applyBorder="1" applyAlignment="1">
      <alignment horizontal="left" vertical="center"/>
    </xf>
    <xf numFmtId="0" fontId="187" fillId="0" borderId="2" xfId="2586" applyFont="1" applyBorder="1">
      <alignment vertical="center"/>
    </xf>
    <xf numFmtId="180" fontId="187" fillId="0" borderId="2" xfId="2586" applyNumberFormat="1" applyFont="1" applyBorder="1" applyAlignment="1">
      <alignment horizontal="center" vertical="center"/>
    </xf>
    <xf numFmtId="180" fontId="187" fillId="0" borderId="2" xfId="2323" applyFont="1" applyBorder="1">
      <alignment vertical="center"/>
    </xf>
    <xf numFmtId="0" fontId="187" fillId="0" borderId="25" xfId="2586" applyFont="1" applyBorder="1">
      <alignment vertical="center"/>
    </xf>
    <xf numFmtId="0" fontId="187" fillId="0" borderId="2" xfId="2587" applyFont="1" applyBorder="1" applyAlignment="1">
      <alignment horizontal="center" vertical="center"/>
    </xf>
    <xf numFmtId="0" fontId="186" fillId="0" borderId="0" xfId="2557" applyFont="1" applyAlignment="1">
      <alignment horizontal="left" vertical="center"/>
    </xf>
    <xf numFmtId="0" fontId="177" fillId="0" borderId="0" xfId="2554" applyFont="1">
      <alignment vertical="center"/>
    </xf>
    <xf numFmtId="0" fontId="193" fillId="0" borderId="2" xfId="2554" applyFont="1" applyBorder="1" applyAlignment="1">
      <alignment horizontal="center" vertical="center"/>
    </xf>
    <xf numFmtId="0" fontId="193" fillId="0" borderId="2" xfId="2554" applyFont="1" applyBorder="1" applyAlignment="1">
      <alignment horizontal="center" vertical="center" wrapText="1"/>
    </xf>
    <xf numFmtId="190" fontId="193" fillId="0" borderId="50" xfId="2554" applyNumberFormat="1" applyFont="1" applyBorder="1" applyAlignment="1">
      <alignment horizontal="center" vertical="center"/>
    </xf>
    <xf numFmtId="0" fontId="193" fillId="0" borderId="25" xfId="2554" applyFont="1" applyBorder="1" applyAlignment="1">
      <alignment horizontal="left" vertical="center"/>
    </xf>
    <xf numFmtId="0" fontId="193" fillId="0" borderId="2" xfId="2554" applyFont="1" applyBorder="1" applyAlignment="1">
      <alignment vertical="center" wrapText="1"/>
    </xf>
    <xf numFmtId="311" fontId="193" fillId="0" borderId="2" xfId="2554" applyNumberFormat="1" applyFont="1" applyBorder="1" applyAlignment="1">
      <alignment horizontal="center" vertical="center"/>
    </xf>
    <xf numFmtId="313" fontId="193" fillId="0" borderId="2" xfId="2554" applyNumberFormat="1" applyFont="1" applyBorder="1" applyAlignment="1">
      <alignment horizontal="center" vertical="center"/>
    </xf>
    <xf numFmtId="312" fontId="193" fillId="0" borderId="2" xfId="2554" applyNumberFormat="1" applyFont="1" applyBorder="1" applyAlignment="1">
      <alignment horizontal="center" vertical="center" wrapText="1"/>
    </xf>
    <xf numFmtId="0" fontId="176" fillId="0" borderId="0" xfId="2557" applyFont="1" applyAlignment="1">
      <alignment horizontal="center" vertical="center"/>
    </xf>
    <xf numFmtId="182" fontId="176" fillId="0" borderId="0" xfId="2557" applyNumberFormat="1" applyFont="1" applyAlignment="1">
      <alignment horizontal="center" vertical="center"/>
    </xf>
    <xf numFmtId="0" fontId="190" fillId="0" borderId="0" xfId="0" applyFont="1" applyAlignment="1">
      <alignment horizontal="center" vertical="center"/>
    </xf>
    <xf numFmtId="0" fontId="190" fillId="0" borderId="0" xfId="0" applyFont="1">
      <alignment vertical="center"/>
    </xf>
    <xf numFmtId="0" fontId="195" fillId="0" borderId="0" xfId="2557" applyFont="1" applyAlignment="1">
      <alignment vertical="center"/>
    </xf>
    <xf numFmtId="0" fontId="177" fillId="0" borderId="0" xfId="0" applyFont="1" applyAlignment="1">
      <alignment horizontal="center" vertical="center"/>
    </xf>
    <xf numFmtId="0" fontId="181" fillId="0" borderId="0" xfId="0" applyFont="1" applyAlignment="1">
      <alignment horizontal="center" vertical="center"/>
    </xf>
    <xf numFmtId="0" fontId="191" fillId="0" borderId="0" xfId="0" applyFont="1">
      <alignment vertical="center"/>
    </xf>
    <xf numFmtId="0" fontId="185" fillId="0" borderId="0" xfId="0" applyFont="1">
      <alignment vertical="center"/>
    </xf>
    <xf numFmtId="0" fontId="177" fillId="0" borderId="62" xfId="2554" applyFont="1" applyBorder="1" applyAlignment="1">
      <alignment horizontal="distributed" vertical="center" indent="1"/>
    </xf>
    <xf numFmtId="0" fontId="177" fillId="0" borderId="62" xfId="2554" applyFont="1" applyBorder="1" applyAlignment="1">
      <alignment horizontal="center" vertical="center" wrapText="1"/>
    </xf>
    <xf numFmtId="0" fontId="177" fillId="0" borderId="4" xfId="2554" applyFont="1" applyBorder="1" applyAlignment="1">
      <alignment horizontal="distributed" vertical="center" indent="1"/>
    </xf>
    <xf numFmtId="180" fontId="177" fillId="0" borderId="4" xfId="2324" applyFont="1" applyBorder="1">
      <alignment vertical="center"/>
    </xf>
    <xf numFmtId="0" fontId="187" fillId="0" borderId="4" xfId="0" applyFont="1" applyBorder="1" applyAlignment="1">
      <alignment horizontal="center" vertical="center"/>
    </xf>
    <xf numFmtId="0" fontId="187" fillId="0" borderId="2" xfId="0" applyFont="1" applyBorder="1" applyAlignment="1">
      <alignment horizontal="center" vertical="center" wrapText="1"/>
    </xf>
    <xf numFmtId="0" fontId="187" fillId="0" borderId="50" xfId="0" applyFont="1" applyBorder="1" applyAlignment="1">
      <alignment horizontal="left" vertical="center" indent="1"/>
    </xf>
    <xf numFmtId="0" fontId="187" fillId="0" borderId="2" xfId="0" quotePrefix="1" applyFont="1" applyBorder="1" applyAlignment="1">
      <alignment horizontal="center" vertical="center"/>
    </xf>
    <xf numFmtId="0" fontId="187" fillId="0" borderId="50" xfId="0" applyFont="1" applyBorder="1" applyAlignment="1">
      <alignment horizontal="left" vertical="center" indent="2"/>
    </xf>
    <xf numFmtId="0" fontId="200" fillId="0" borderId="2" xfId="0" applyFont="1" applyBorder="1" applyAlignment="1">
      <alignment horizontal="center" vertical="center"/>
    </xf>
    <xf numFmtId="0" fontId="200" fillId="0" borderId="25" xfId="0" applyFont="1" applyBorder="1" applyAlignment="1">
      <alignment horizontal="center" vertical="center"/>
    </xf>
    <xf numFmtId="0" fontId="197" fillId="0" borderId="0" xfId="0" applyFont="1">
      <alignment vertical="center"/>
    </xf>
    <xf numFmtId="0" fontId="197" fillId="0" borderId="3" xfId="0" applyFont="1" applyBorder="1">
      <alignment vertical="center"/>
    </xf>
    <xf numFmtId="0" fontId="197" fillId="0" borderId="35" xfId="0" applyFont="1" applyBorder="1">
      <alignment vertical="center"/>
    </xf>
    <xf numFmtId="0" fontId="197" fillId="0" borderId="12" xfId="0" applyFont="1" applyBorder="1">
      <alignment vertical="center"/>
    </xf>
    <xf numFmtId="0" fontId="197" fillId="0" borderId="32" xfId="0" applyFont="1" applyBorder="1">
      <alignment vertical="center"/>
    </xf>
    <xf numFmtId="0" fontId="197" fillId="0" borderId="58" xfId="0" applyFont="1" applyBorder="1">
      <alignment vertical="center"/>
    </xf>
    <xf numFmtId="0" fontId="200" fillId="0" borderId="60" xfId="0" applyFont="1" applyBorder="1" applyAlignment="1">
      <alignment horizontal="right" vertical="center"/>
    </xf>
    <xf numFmtId="0" fontId="200" fillId="0" borderId="37" xfId="0" applyFont="1" applyBorder="1" applyAlignment="1">
      <alignment horizontal="center" vertical="center"/>
    </xf>
    <xf numFmtId="255" fontId="200" fillId="71" borderId="37" xfId="0" applyNumberFormat="1" applyFont="1" applyFill="1" applyBorder="1" applyAlignment="1">
      <alignment horizontal="left" vertical="center"/>
    </xf>
    <xf numFmtId="0" fontId="197" fillId="0" borderId="37" xfId="0" applyFont="1" applyBorder="1">
      <alignment vertical="center"/>
    </xf>
    <xf numFmtId="0" fontId="197" fillId="0" borderId="61" xfId="0" applyFont="1" applyBorder="1">
      <alignment vertical="center"/>
    </xf>
    <xf numFmtId="0" fontId="197" fillId="0" borderId="35" xfId="0" applyFont="1" applyBorder="1" applyAlignment="1">
      <alignment horizontal="center" vertical="center"/>
    </xf>
    <xf numFmtId="0" fontId="197" fillId="0" borderId="0" xfId="0" applyFont="1" applyAlignment="1">
      <alignment horizontal="center" vertical="center"/>
    </xf>
    <xf numFmtId="0" fontId="197" fillId="0" borderId="37" xfId="0" applyFont="1" applyBorder="1" applyAlignment="1">
      <alignment horizontal="center" vertical="center"/>
    </xf>
    <xf numFmtId="0" fontId="200" fillId="0" borderId="37" xfId="0" applyFont="1" applyBorder="1" applyAlignment="1">
      <alignment horizontal="right" vertical="center"/>
    </xf>
    <xf numFmtId="0" fontId="197" fillId="0" borderId="0" xfId="0" applyFont="1" applyAlignment="1">
      <alignment horizontal="left" vertical="center"/>
    </xf>
    <xf numFmtId="291" fontId="197" fillId="0" borderId="0" xfId="0" applyNumberFormat="1" applyFont="1" applyAlignment="1">
      <alignment horizontal="left" vertical="center"/>
    </xf>
    <xf numFmtId="316" fontId="197" fillId="0" borderId="37" xfId="0" applyNumberFormat="1" applyFont="1" applyBorder="1" applyAlignment="1">
      <alignment horizontal="center" vertical="center"/>
    </xf>
    <xf numFmtId="317" fontId="197" fillId="0" borderId="35" xfId="0" applyNumberFormat="1" applyFont="1" applyBorder="1" applyAlignment="1">
      <alignment horizontal="center" vertical="center"/>
    </xf>
    <xf numFmtId="0" fontId="197" fillId="0" borderId="58" xfId="0" applyFont="1" applyBorder="1" applyAlignment="1">
      <alignment horizontal="center" vertical="center"/>
    </xf>
    <xf numFmtId="0" fontId="200" fillId="0" borderId="0" xfId="0" applyFont="1" applyAlignment="1">
      <alignment horizontal="right" vertical="center"/>
    </xf>
    <xf numFmtId="0" fontId="200" fillId="0" borderId="0" xfId="0" applyFont="1" applyAlignment="1">
      <alignment horizontal="center" vertical="center"/>
    </xf>
    <xf numFmtId="255" fontId="200" fillId="71" borderId="0" xfId="0" applyNumberFormat="1" applyFont="1" applyFill="1" applyAlignment="1">
      <alignment horizontal="left" vertical="center"/>
    </xf>
    <xf numFmtId="0" fontId="197" fillId="0" borderId="61" xfId="0" applyFont="1" applyBorder="1" applyAlignment="1">
      <alignment horizontal="center" vertical="center"/>
    </xf>
    <xf numFmtId="0" fontId="200" fillId="0" borderId="0" xfId="0" applyFont="1">
      <alignment vertical="center"/>
    </xf>
    <xf numFmtId="0" fontId="179" fillId="0" borderId="0" xfId="2557" applyFont="1" applyAlignment="1">
      <alignment vertical="center"/>
    </xf>
    <xf numFmtId="0" fontId="176" fillId="0" borderId="0" xfId="2557" applyFont="1" applyAlignment="1">
      <alignment vertical="center"/>
    </xf>
    <xf numFmtId="0" fontId="190" fillId="0" borderId="0" xfId="0" applyFont="1" applyAlignment="1">
      <alignment horizontal="right" vertical="center"/>
    </xf>
    <xf numFmtId="0" fontId="176" fillId="0" borderId="0" xfId="2557" applyFont="1" applyAlignment="1">
      <alignment horizontal="center" vertical="center" wrapText="1"/>
    </xf>
    <xf numFmtId="180" fontId="176" fillId="0" borderId="0" xfId="2557" applyNumberFormat="1" applyFont="1" applyAlignment="1">
      <alignment horizontal="center" vertical="center"/>
    </xf>
    <xf numFmtId="180" fontId="195" fillId="0" borderId="0" xfId="2557" applyNumberFormat="1" applyFont="1" applyAlignment="1">
      <alignment vertical="center"/>
    </xf>
    <xf numFmtId="0" fontId="195" fillId="0" borderId="0" xfId="2557" applyFont="1" applyAlignment="1">
      <alignment horizontal="center" vertical="center"/>
    </xf>
    <xf numFmtId="180" fontId="187" fillId="0" borderId="2" xfId="2323" applyFont="1" applyFill="1" applyBorder="1" applyAlignment="1">
      <alignment vertical="center"/>
    </xf>
    <xf numFmtId="0" fontId="187" fillId="0" borderId="87" xfId="2586" applyFont="1" applyBorder="1">
      <alignment vertical="center"/>
    </xf>
    <xf numFmtId="0" fontId="187" fillId="0" borderId="85" xfId="2586" applyFont="1" applyBorder="1">
      <alignment vertical="center"/>
    </xf>
    <xf numFmtId="0" fontId="187" fillId="0" borderId="85" xfId="2586" applyFont="1" applyBorder="1" applyAlignment="1">
      <alignment horizontal="center" vertical="center"/>
    </xf>
    <xf numFmtId="180" fontId="187" fillId="0" borderId="85" xfId="2323" applyFont="1" applyBorder="1">
      <alignment vertical="center"/>
    </xf>
    <xf numFmtId="0" fontId="187" fillId="0" borderId="85" xfId="0" applyFont="1" applyBorder="1" applyAlignment="1">
      <alignment horizontal="center" vertical="center"/>
    </xf>
    <xf numFmtId="188" fontId="187" fillId="0" borderId="85" xfId="0" applyNumberFormat="1" applyFont="1" applyBorder="1" applyAlignment="1">
      <alignment horizontal="center" vertical="center"/>
    </xf>
    <xf numFmtId="0" fontId="197" fillId="0" borderId="90" xfId="0" applyFont="1" applyBorder="1" applyAlignment="1">
      <alignment horizontal="center" vertical="center"/>
    </xf>
    <xf numFmtId="0" fontId="187" fillId="0" borderId="50" xfId="0" applyFont="1" applyBorder="1" applyAlignment="1">
      <alignment horizontal="left" vertical="center"/>
    </xf>
    <xf numFmtId="0" fontId="187" fillId="0" borderId="85" xfId="0" applyFont="1" applyBorder="1" applyAlignment="1">
      <alignment horizontal="center" vertical="center" wrapText="1"/>
    </xf>
    <xf numFmtId="0" fontId="177" fillId="0" borderId="85" xfId="0" applyFont="1" applyBorder="1" applyAlignment="1">
      <alignment horizontal="center" vertical="center"/>
    </xf>
    <xf numFmtId="0" fontId="193" fillId="0" borderId="87" xfId="2554" applyFont="1" applyBorder="1" applyAlignment="1">
      <alignment horizontal="left" vertical="center"/>
    </xf>
    <xf numFmtId="312" fontId="193" fillId="0" borderId="85" xfId="2554" applyNumberFormat="1" applyFont="1" applyBorder="1" applyAlignment="1">
      <alignment horizontal="center" vertical="center" wrapText="1"/>
    </xf>
    <xf numFmtId="313" fontId="193" fillId="0" borderId="85" xfId="2554" applyNumberFormat="1" applyFont="1" applyBorder="1" applyAlignment="1">
      <alignment horizontal="center" vertical="center"/>
    </xf>
    <xf numFmtId="0" fontId="187" fillId="0" borderId="87" xfId="2586" applyFont="1" applyBorder="1" applyAlignment="1">
      <alignment horizontal="left" vertical="center"/>
    </xf>
    <xf numFmtId="0" fontId="187" fillId="0" borderId="0" xfId="0" applyFont="1" applyAlignment="1">
      <alignment horizontal="left" vertical="center" indent="1"/>
    </xf>
    <xf numFmtId="188" fontId="187" fillId="0" borderId="0" xfId="0" applyNumberFormat="1" applyFont="1" applyAlignment="1">
      <alignment horizontal="center" vertical="center"/>
    </xf>
    <xf numFmtId="0" fontId="187" fillId="0" borderId="0" xfId="0" quotePrefix="1" applyFont="1" applyAlignment="1">
      <alignment horizontal="center" vertical="center"/>
    </xf>
    <xf numFmtId="0" fontId="187" fillId="0" borderId="0" xfId="0" applyFont="1" applyAlignment="1">
      <alignment horizontal="center" vertical="center" wrapText="1"/>
    </xf>
    <xf numFmtId="0" fontId="206" fillId="0" borderId="0" xfId="0" applyFont="1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distributed" vertical="center"/>
    </xf>
    <xf numFmtId="180" fontId="181" fillId="0" borderId="0" xfId="0" applyNumberFormat="1" applyFont="1">
      <alignment vertical="center"/>
    </xf>
    <xf numFmtId="0" fontId="193" fillId="0" borderId="85" xfId="2554" applyFont="1" applyBorder="1" applyAlignment="1">
      <alignment horizontal="center" vertical="center"/>
    </xf>
    <xf numFmtId="0" fontId="193" fillId="0" borderId="85" xfId="2554" applyFont="1" applyBorder="1" applyAlignment="1">
      <alignment horizontal="center" vertical="center" wrapText="1"/>
    </xf>
    <xf numFmtId="0" fontId="193" fillId="0" borderId="61" xfId="2554" applyFont="1" applyBorder="1" applyAlignment="1">
      <alignment horizontal="left" vertical="center"/>
    </xf>
    <xf numFmtId="180" fontId="187" fillId="0" borderId="2" xfId="2323" applyFont="1" applyFill="1" applyBorder="1">
      <alignment vertical="center"/>
    </xf>
    <xf numFmtId="184" fontId="187" fillId="0" borderId="2" xfId="2586" applyNumberFormat="1" applyFont="1" applyBorder="1">
      <alignment vertical="center"/>
    </xf>
    <xf numFmtId="180" fontId="187" fillId="0" borderId="2" xfId="2323" applyFont="1" applyFill="1" applyBorder="1" applyAlignment="1">
      <alignment horizontal="center" vertical="center"/>
    </xf>
    <xf numFmtId="184" fontId="187" fillId="0" borderId="2" xfId="2323" applyNumberFormat="1" applyFont="1" applyFill="1" applyBorder="1">
      <alignment vertical="center"/>
    </xf>
    <xf numFmtId="181" fontId="190" fillId="0" borderId="0" xfId="2586" applyNumberFormat="1" applyFont="1">
      <alignment vertical="center"/>
    </xf>
    <xf numFmtId="184" fontId="187" fillId="0" borderId="85" xfId="2323" applyNumberFormat="1" applyFont="1" applyFill="1" applyBorder="1">
      <alignment vertical="center"/>
    </xf>
    <xf numFmtId="180" fontId="187" fillId="0" borderId="85" xfId="2323" applyFont="1" applyFill="1" applyBorder="1">
      <alignment vertical="center"/>
    </xf>
    <xf numFmtId="0" fontId="208" fillId="0" borderId="0" xfId="0" applyFont="1" applyAlignment="1">
      <alignment horizontal="center" vertical="center"/>
    </xf>
    <xf numFmtId="0" fontId="176" fillId="0" borderId="62" xfId="0" applyFont="1" applyBorder="1" applyAlignment="1">
      <alignment horizontal="center" vertical="center" wrapText="1"/>
    </xf>
    <xf numFmtId="0" fontId="195" fillId="71" borderId="62" xfId="0" applyFont="1" applyFill="1" applyBorder="1" applyAlignment="1">
      <alignment horizontal="center" vertical="center" wrapText="1"/>
    </xf>
    <xf numFmtId="0" fontId="176" fillId="0" borderId="62" xfId="0" applyFont="1" applyBorder="1" applyAlignment="1">
      <alignment horizontal="center" vertical="center"/>
    </xf>
    <xf numFmtId="0" fontId="195" fillId="71" borderId="62" xfId="0" applyFont="1" applyFill="1" applyBorder="1" applyAlignment="1">
      <alignment horizontal="center" vertical="center"/>
    </xf>
    <xf numFmtId="0" fontId="176" fillId="0" borderId="0" xfId="0" applyFont="1" applyAlignment="1">
      <alignment horizontal="center" vertical="center"/>
    </xf>
    <xf numFmtId="0" fontId="190" fillId="0" borderId="0" xfId="0" applyFont="1" applyAlignment="1">
      <alignment horizontal="left" vertical="center"/>
    </xf>
    <xf numFmtId="0" fontId="206" fillId="0" borderId="37" xfId="0" applyFont="1" applyBorder="1" applyAlignment="1">
      <alignment horizontal="left" vertical="center"/>
    </xf>
    <xf numFmtId="0" fontId="0" fillId="0" borderId="53" xfId="0" applyBorder="1">
      <alignment vertical="center"/>
    </xf>
    <xf numFmtId="0" fontId="0" fillId="0" borderId="54" xfId="0" applyBorder="1">
      <alignment vertical="center"/>
    </xf>
    <xf numFmtId="0" fontId="0" fillId="0" borderId="55" xfId="0" applyBorder="1">
      <alignment vertical="center"/>
    </xf>
    <xf numFmtId="0" fontId="0" fillId="0" borderId="56" xfId="0" applyBorder="1">
      <alignment vertical="center"/>
    </xf>
    <xf numFmtId="0" fontId="0" fillId="0" borderId="57" xfId="0" applyBorder="1">
      <alignment vertical="center"/>
    </xf>
    <xf numFmtId="180" fontId="170" fillId="0" borderId="0" xfId="2324" applyFont="1" applyBorder="1" applyAlignment="1">
      <alignment vertical="center"/>
    </xf>
    <xf numFmtId="180" fontId="170" fillId="0" borderId="0" xfId="2324" applyFont="1" applyBorder="1" applyAlignment="1">
      <alignment horizontal="center" vertical="center"/>
    </xf>
    <xf numFmtId="180" fontId="176" fillId="0" borderId="0" xfId="2324" applyFont="1" applyBorder="1" applyAlignment="1">
      <alignment vertical="center"/>
    </xf>
    <xf numFmtId="180" fontId="176" fillId="0" borderId="0" xfId="2324" applyFont="1" applyBorder="1" applyAlignment="1">
      <alignment horizontal="center" vertical="center"/>
    </xf>
    <xf numFmtId="182" fontId="176" fillId="0" borderId="0" xfId="2324" applyNumberFormat="1" applyFont="1" applyBorder="1" applyAlignment="1">
      <alignment vertical="center"/>
    </xf>
    <xf numFmtId="182" fontId="176" fillId="0" borderId="0" xfId="2324" applyNumberFormat="1" applyFont="1" applyBorder="1" applyAlignment="1">
      <alignment horizontal="center" vertical="center"/>
    </xf>
    <xf numFmtId="182" fontId="176" fillId="0" borderId="87" xfId="2324" applyNumberFormat="1" applyFont="1" applyBorder="1" applyAlignment="1">
      <alignment horizontal="center" vertical="center"/>
    </xf>
    <xf numFmtId="180" fontId="176" fillId="0" borderId="89" xfId="2324" applyFont="1" applyBorder="1" applyAlignment="1">
      <alignment horizontal="center" vertical="center"/>
    </xf>
    <xf numFmtId="182" fontId="176" fillId="0" borderId="89" xfId="2324" applyNumberFormat="1" applyFont="1" applyBorder="1" applyAlignment="1">
      <alignment horizontal="center" vertical="center"/>
    </xf>
    <xf numFmtId="0" fontId="190" fillId="0" borderId="89" xfId="0" applyFont="1" applyBorder="1" applyAlignment="1">
      <alignment horizontal="right" vertical="center"/>
    </xf>
    <xf numFmtId="0" fontId="190" fillId="0" borderId="89" xfId="0" applyFont="1" applyBorder="1">
      <alignment vertical="center"/>
    </xf>
    <xf numFmtId="0" fontId="190" fillId="0" borderId="89" xfId="0" applyFont="1" applyBorder="1" applyAlignment="1">
      <alignment horizontal="center" vertical="center"/>
    </xf>
    <xf numFmtId="180" fontId="190" fillId="0" borderId="87" xfId="2324" applyFont="1" applyBorder="1">
      <alignment vertical="center"/>
    </xf>
    <xf numFmtId="0" fontId="196" fillId="0" borderId="90" xfId="0" applyFont="1" applyBorder="1" applyAlignment="1">
      <alignment horizontal="center" vertical="center"/>
    </xf>
    <xf numFmtId="0" fontId="176" fillId="0" borderId="0" xfId="2236" applyNumberFormat="1" applyFont="1" applyFill="1" applyBorder="1" applyAlignment="1">
      <alignment horizontal="center" vertical="center"/>
    </xf>
    <xf numFmtId="180" fontId="176" fillId="0" borderId="0" xfId="2324" applyFont="1" applyFill="1" applyBorder="1" applyAlignment="1">
      <alignment horizontal="center" vertical="center"/>
    </xf>
    <xf numFmtId="182" fontId="176" fillId="0" borderId="0" xfId="2324" applyNumberFormat="1" applyFont="1" applyFill="1" applyBorder="1" applyAlignment="1">
      <alignment horizontal="center" vertical="center"/>
    </xf>
    <xf numFmtId="180" fontId="177" fillId="0" borderId="0" xfId="2324" applyFont="1">
      <alignment vertical="center"/>
    </xf>
    <xf numFmtId="10" fontId="176" fillId="0" borderId="0" xfId="2236" applyNumberFormat="1" applyFont="1" applyBorder="1" applyAlignment="1">
      <alignment horizontal="center" vertical="center"/>
    </xf>
    <xf numFmtId="10" fontId="176" fillId="0" borderId="0" xfId="2236" applyNumberFormat="1" applyFont="1" applyBorder="1" applyAlignment="1">
      <alignment vertical="center"/>
    </xf>
    <xf numFmtId="184" fontId="176" fillId="0" borderId="0" xfId="2324" applyNumberFormat="1" applyFont="1" applyBorder="1" applyAlignment="1">
      <alignment horizontal="center" vertical="center"/>
    </xf>
    <xf numFmtId="184" fontId="195" fillId="0" borderId="0" xfId="2324" applyNumberFormat="1" applyFont="1" applyBorder="1" applyAlignment="1">
      <alignment horizontal="center" vertical="center"/>
    </xf>
    <xf numFmtId="184" fontId="176" fillId="0" borderId="0" xfId="2324" applyNumberFormat="1" applyFont="1" applyBorder="1" applyAlignment="1">
      <alignment horizontal="left" vertical="center"/>
    </xf>
    <xf numFmtId="185" fontId="176" fillId="0" borderId="0" xfId="2557" applyNumberFormat="1" applyFont="1" applyAlignment="1">
      <alignment horizontal="center" vertical="center"/>
    </xf>
    <xf numFmtId="0" fontId="190" fillId="0" borderId="4" xfId="0" applyFont="1" applyBorder="1" applyAlignment="1">
      <alignment horizontal="center" vertical="center"/>
    </xf>
    <xf numFmtId="180" fontId="195" fillId="0" borderId="0" xfId="2324" applyFont="1" applyBorder="1" applyAlignment="1">
      <alignment horizontal="right" vertical="center"/>
    </xf>
    <xf numFmtId="180" fontId="176" fillId="0" borderId="0" xfId="2324" applyFont="1" applyBorder="1" applyAlignment="1">
      <alignment horizontal="right" vertical="center"/>
    </xf>
    <xf numFmtId="180" fontId="195" fillId="0" borderId="0" xfId="2324" applyFont="1" applyBorder="1" applyAlignment="1">
      <alignment horizontal="center" vertical="center"/>
    </xf>
    <xf numFmtId="180" fontId="170" fillId="0" borderId="0" xfId="2324" applyFont="1" applyBorder="1" applyAlignment="1">
      <alignment horizontal="right" vertical="center"/>
    </xf>
    <xf numFmtId="180" fontId="179" fillId="0" borderId="0" xfId="2324" applyFont="1" applyBorder="1" applyAlignment="1">
      <alignment horizontal="right" vertical="center"/>
    </xf>
    <xf numFmtId="180" fontId="179" fillId="0" borderId="0" xfId="2324" applyFont="1" applyBorder="1" applyAlignment="1">
      <alignment horizontal="center" vertical="center"/>
    </xf>
    <xf numFmtId="180" fontId="177" fillId="0" borderId="0" xfId="2324" applyFont="1" applyAlignment="1">
      <alignment horizontal="center" vertical="center"/>
    </xf>
    <xf numFmtId="180" fontId="176" fillId="0" borderId="89" xfId="2324" applyFont="1" applyFill="1" applyBorder="1" applyAlignment="1">
      <alignment horizontal="center" vertical="center"/>
    </xf>
    <xf numFmtId="182" fontId="176" fillId="0" borderId="89" xfId="2324" applyNumberFormat="1" applyFont="1" applyFill="1" applyBorder="1" applyAlignment="1">
      <alignment horizontal="center" vertical="center"/>
    </xf>
    <xf numFmtId="0" fontId="187" fillId="0" borderId="2" xfId="2323" applyNumberFormat="1" applyFont="1" applyFill="1" applyBorder="1" applyAlignment="1">
      <alignment horizontal="center" vertical="center"/>
    </xf>
    <xf numFmtId="183" fontId="187" fillId="0" borderId="2" xfId="2323" applyNumberFormat="1" applyFont="1" applyFill="1" applyBorder="1" applyAlignment="1">
      <alignment horizontal="center" vertical="center"/>
    </xf>
    <xf numFmtId="0" fontId="193" fillId="0" borderId="85" xfId="2554" applyFont="1" applyBorder="1" applyAlignment="1">
      <alignment vertical="center" wrapText="1"/>
    </xf>
    <xf numFmtId="0" fontId="174" fillId="0" borderId="75" xfId="2557" applyFont="1" applyBorder="1" applyAlignment="1">
      <alignment horizontal="left" vertical="center"/>
    </xf>
    <xf numFmtId="41" fontId="175" fillId="0" borderId="76" xfId="2557" applyNumberFormat="1" applyFont="1" applyBorder="1" applyAlignment="1">
      <alignment vertical="center"/>
    </xf>
    <xf numFmtId="41" fontId="174" fillId="0" borderId="77" xfId="2611" applyFont="1" applyBorder="1" applyAlignment="1">
      <alignment horizontal="center" vertical="center"/>
    </xf>
    <xf numFmtId="0" fontId="174" fillId="0" borderId="6" xfId="2557" applyFont="1" applyBorder="1" applyAlignment="1">
      <alignment horizontal="left" vertical="center"/>
    </xf>
    <xf numFmtId="41" fontId="175" fillId="0" borderId="8" xfId="2557" applyNumberFormat="1" applyFont="1" applyBorder="1" applyAlignment="1">
      <alignment vertical="center"/>
    </xf>
    <xf numFmtId="41" fontId="174" fillId="0" borderId="78" xfId="2611" applyFont="1" applyBorder="1" applyAlignment="1">
      <alignment horizontal="center" vertical="center"/>
    </xf>
    <xf numFmtId="41" fontId="210" fillId="0" borderId="8" xfId="2557" applyNumberFormat="1" applyFont="1" applyBorder="1" applyAlignment="1">
      <alignment vertical="center"/>
    </xf>
    <xf numFmtId="0" fontId="174" fillId="0" borderId="79" xfId="2557" applyFont="1" applyBorder="1" applyAlignment="1">
      <alignment horizontal="left" vertical="center"/>
    </xf>
    <xf numFmtId="41" fontId="175" fillId="0" borderId="80" xfId="2557" applyNumberFormat="1" applyFont="1" applyBorder="1" applyAlignment="1">
      <alignment vertical="center"/>
    </xf>
    <xf numFmtId="41" fontId="174" fillId="0" borderId="81" xfId="2611" applyFont="1" applyBorder="1" applyAlignment="1">
      <alignment horizontal="center" vertical="center"/>
    </xf>
    <xf numFmtId="0" fontId="197" fillId="0" borderId="4" xfId="0" applyFont="1" applyBorder="1" applyAlignment="1">
      <alignment horizontal="center" vertical="center"/>
    </xf>
    <xf numFmtId="0" fontId="187" fillId="0" borderId="4" xfId="0" applyFont="1" applyBorder="1" applyAlignment="1">
      <alignment horizontal="center" vertical="center" wrapText="1"/>
    </xf>
    <xf numFmtId="0" fontId="187" fillId="0" borderId="50" xfId="0" applyFont="1" applyBorder="1">
      <alignment vertical="center"/>
    </xf>
    <xf numFmtId="188" fontId="187" fillId="0" borderId="2" xfId="0" applyNumberFormat="1" applyFont="1" applyBorder="1" applyAlignment="1">
      <alignment horizontal="center" vertical="center"/>
    </xf>
    <xf numFmtId="188" fontId="186" fillId="0" borderId="2" xfId="0" applyNumberFormat="1" applyFont="1" applyBorder="1" applyAlignment="1">
      <alignment horizontal="center" vertical="center"/>
    </xf>
    <xf numFmtId="0" fontId="187" fillId="0" borderId="95" xfId="0" applyFont="1" applyBorder="1">
      <alignment vertical="center"/>
    </xf>
    <xf numFmtId="0" fontId="187" fillId="0" borderId="96" xfId="0" applyFont="1" applyBorder="1" applyAlignment="1">
      <alignment horizontal="center" vertical="center"/>
    </xf>
    <xf numFmtId="255" fontId="187" fillId="0" borderId="97" xfId="0" applyNumberFormat="1" applyFont="1" applyBorder="1" applyAlignment="1">
      <alignment horizontal="center" vertical="center"/>
    </xf>
    <xf numFmtId="255" fontId="187" fillId="0" borderId="97" xfId="0" applyNumberFormat="1" applyFont="1" applyBorder="1" applyAlignment="1">
      <alignment horizontal="center" vertical="center" wrapText="1"/>
    </xf>
    <xf numFmtId="255" fontId="187" fillId="0" borderId="95" xfId="0" applyNumberFormat="1" applyFont="1" applyBorder="1" applyAlignment="1">
      <alignment horizontal="center" vertical="center" wrapText="1"/>
    </xf>
    <xf numFmtId="41" fontId="176" fillId="0" borderId="98" xfId="2609" applyFont="1" applyFill="1" applyBorder="1" applyAlignment="1">
      <alignment horizontal="center" vertical="center"/>
    </xf>
    <xf numFmtId="41" fontId="195" fillId="71" borderId="98" xfId="2609" applyFont="1" applyFill="1" applyBorder="1" applyAlignment="1">
      <alignment horizontal="center" vertical="center"/>
    </xf>
    <xf numFmtId="193" fontId="176" fillId="0" borderId="98" xfId="2609" applyNumberFormat="1" applyFont="1" applyFill="1" applyBorder="1" applyAlignment="1">
      <alignment horizontal="center" vertical="center"/>
    </xf>
    <xf numFmtId="193" fontId="195" fillId="71" borderId="98" xfId="2609" applyNumberFormat="1" applyFont="1" applyFill="1" applyBorder="1" applyAlignment="1">
      <alignment horizontal="center" vertical="center"/>
    </xf>
    <xf numFmtId="0" fontId="174" fillId="0" borderId="6" xfId="2557" applyFont="1" applyBorder="1" applyAlignment="1">
      <alignment horizontal="center" vertical="center"/>
    </xf>
    <xf numFmtId="0" fontId="189" fillId="0" borderId="6" xfId="2557" applyFont="1" applyBorder="1" applyAlignment="1">
      <alignment horizontal="center" vertical="center"/>
    </xf>
    <xf numFmtId="0" fontId="187" fillId="0" borderId="86" xfId="0" applyFont="1" applyBorder="1" applyAlignment="1">
      <alignment horizontal="center" vertical="center"/>
    </xf>
    <xf numFmtId="0" fontId="187" fillId="0" borderId="89" xfId="0" applyFont="1" applyBorder="1" applyAlignment="1">
      <alignment horizontal="center" vertical="center"/>
    </xf>
    <xf numFmtId="0" fontId="187" fillId="0" borderId="87" xfId="0" applyFont="1" applyBorder="1" applyAlignment="1">
      <alignment horizontal="center" vertical="center"/>
    </xf>
    <xf numFmtId="0" fontId="216" fillId="0" borderId="85" xfId="2557" applyFont="1" applyBorder="1" applyAlignment="1">
      <alignment horizontal="center" vertical="center"/>
    </xf>
    <xf numFmtId="326" fontId="218" fillId="0" borderId="85" xfId="0" applyNumberFormat="1" applyFont="1" applyBorder="1" applyAlignment="1">
      <alignment horizontal="center" vertical="center"/>
    </xf>
    <xf numFmtId="310" fontId="216" fillId="0" borderId="85" xfId="2557" applyNumberFormat="1" applyFont="1" applyBorder="1" applyAlignment="1">
      <alignment horizontal="center" vertical="center"/>
    </xf>
    <xf numFmtId="326" fontId="216" fillId="0" borderId="85" xfId="0" applyNumberFormat="1" applyFont="1" applyBorder="1" applyAlignment="1">
      <alignment horizontal="center" vertical="center"/>
    </xf>
    <xf numFmtId="0" fontId="218" fillId="0" borderId="85" xfId="0" applyFont="1" applyBorder="1" applyAlignment="1">
      <alignment horizontal="center" vertical="center"/>
    </xf>
    <xf numFmtId="0" fontId="187" fillId="0" borderId="85" xfId="0" quotePrefix="1" applyFont="1" applyBorder="1" applyAlignment="1">
      <alignment horizontal="center" vertical="center"/>
    </xf>
    <xf numFmtId="0" fontId="206" fillId="0" borderId="0" xfId="0" applyFont="1" applyAlignment="1">
      <alignment horizontal="left" vertical="center"/>
    </xf>
    <xf numFmtId="0" fontId="222" fillId="0" borderId="0" xfId="2587" applyFont="1">
      <alignment vertical="center"/>
    </xf>
    <xf numFmtId="181" fontId="222" fillId="0" borderId="0" xfId="2587" applyNumberFormat="1" applyFont="1">
      <alignment vertical="center"/>
    </xf>
    <xf numFmtId="0" fontId="187" fillId="0" borderId="85" xfId="2587" applyFont="1" applyBorder="1">
      <alignment vertical="center"/>
    </xf>
    <xf numFmtId="180" fontId="187" fillId="0" borderId="85" xfId="2324" applyFont="1" applyBorder="1">
      <alignment vertical="center"/>
    </xf>
    <xf numFmtId="188" fontId="187" fillId="0" borderId="85" xfId="2587" applyNumberFormat="1" applyFont="1" applyBorder="1">
      <alignment vertical="center"/>
    </xf>
    <xf numFmtId="180" fontId="187" fillId="0" borderId="85" xfId="2587" applyNumberFormat="1" applyFont="1" applyBorder="1" applyAlignment="1">
      <alignment horizontal="center" vertical="center"/>
    </xf>
    <xf numFmtId="180" fontId="187" fillId="0" borderId="85" xfId="2324" applyFont="1" applyBorder="1" applyAlignment="1">
      <alignment vertical="center"/>
    </xf>
    <xf numFmtId="326" fontId="187" fillId="0" borderId="85" xfId="2587" applyNumberFormat="1" applyFont="1" applyBorder="1">
      <alignment vertical="center"/>
    </xf>
    <xf numFmtId="180" fontId="187" fillId="0" borderId="85" xfId="2324" applyFont="1" applyBorder="1" applyAlignment="1">
      <alignment horizontal="center" vertical="center"/>
    </xf>
    <xf numFmtId="188" fontId="187" fillId="0" borderId="85" xfId="2324" applyNumberFormat="1" applyFont="1" applyBorder="1">
      <alignment vertical="center"/>
    </xf>
    <xf numFmtId="326" fontId="187" fillId="0" borderId="85" xfId="2324" applyNumberFormat="1" applyFont="1" applyBorder="1">
      <alignment vertical="center"/>
    </xf>
    <xf numFmtId="188" fontId="187" fillId="0" borderId="85" xfId="2324" applyNumberFormat="1" applyFont="1" applyBorder="1" applyAlignment="1">
      <alignment horizontal="center" vertical="center"/>
    </xf>
    <xf numFmtId="0" fontId="224" fillId="77" borderId="0" xfId="0" applyFont="1" applyFill="1">
      <alignment vertical="center"/>
    </xf>
    <xf numFmtId="0" fontId="218" fillId="0" borderId="85" xfId="2587" applyFont="1" applyBorder="1">
      <alignment vertical="center"/>
    </xf>
    <xf numFmtId="0" fontId="217" fillId="0" borderId="62" xfId="2554" applyFont="1" applyBorder="1" applyAlignment="1">
      <alignment horizontal="distributed" vertical="center" indent="1"/>
    </xf>
    <xf numFmtId="0" fontId="217" fillId="0" borderId="62" xfId="2554" applyFont="1" applyBorder="1" applyAlignment="1">
      <alignment horizontal="center" vertical="center" wrapText="1"/>
    </xf>
    <xf numFmtId="0" fontId="217" fillId="0" borderId="4" xfId="2554" applyFont="1" applyBorder="1" applyAlignment="1">
      <alignment horizontal="distributed" vertical="center" indent="1"/>
    </xf>
    <xf numFmtId="180" fontId="217" fillId="0" borderId="4" xfId="2324" applyFont="1" applyBorder="1">
      <alignment vertical="center"/>
    </xf>
    <xf numFmtId="0" fontId="47" fillId="77" borderId="0" xfId="2572" applyFont="1" applyFill="1" applyAlignment="1">
      <alignment vertical="center"/>
    </xf>
    <xf numFmtId="0" fontId="223" fillId="0" borderId="85" xfId="2557" applyFont="1" applyBorder="1" applyAlignment="1">
      <alignment horizontal="center" vertical="center"/>
    </xf>
    <xf numFmtId="0" fontId="223" fillId="0" borderId="85" xfId="2324" applyNumberFormat="1" applyFont="1" applyBorder="1" applyAlignment="1">
      <alignment horizontal="center" vertical="center"/>
    </xf>
    <xf numFmtId="0" fontId="223" fillId="0" borderId="85" xfId="2236" applyNumberFormat="1" applyFont="1" applyBorder="1" applyAlignment="1">
      <alignment horizontal="center" vertical="center"/>
    </xf>
    <xf numFmtId="180" fontId="223" fillId="0" borderId="85" xfId="2324" applyFont="1" applyBorder="1" applyAlignment="1">
      <alignment horizontal="center" vertical="center"/>
    </xf>
    <xf numFmtId="180" fontId="223" fillId="0" borderId="85" xfId="2324" applyFont="1" applyBorder="1" applyAlignment="1">
      <alignment vertical="center"/>
    </xf>
    <xf numFmtId="186" fontId="223" fillId="0" borderId="85" xfId="0" applyNumberFormat="1" applyFont="1" applyBorder="1" applyAlignment="1">
      <alignment horizontal="center" vertical="center"/>
    </xf>
    <xf numFmtId="0" fontId="214" fillId="73" borderId="82" xfId="2557" applyFont="1" applyFill="1" applyBorder="1" applyAlignment="1">
      <alignment horizontal="center" vertical="center"/>
    </xf>
    <xf numFmtId="320" fontId="210" fillId="73" borderId="83" xfId="2557" applyNumberFormat="1" applyFont="1" applyFill="1" applyBorder="1" applyAlignment="1">
      <alignment vertical="center"/>
    </xf>
    <xf numFmtId="320" fontId="174" fillId="73" borderId="84" xfId="2557" applyNumberFormat="1" applyFont="1" applyFill="1" applyBorder="1" applyAlignment="1">
      <alignment horizontal="center" vertical="center"/>
    </xf>
    <xf numFmtId="10" fontId="194" fillId="0" borderId="99" xfId="0" applyNumberFormat="1" applyFont="1" applyBorder="1" applyAlignment="1">
      <alignment horizontal="center" vertical="center" wrapText="1"/>
    </xf>
    <xf numFmtId="0" fontId="194" fillId="0" borderId="99" xfId="0" applyFont="1" applyBorder="1" applyAlignment="1">
      <alignment horizontal="center" vertical="center" wrapText="1"/>
    </xf>
    <xf numFmtId="3" fontId="194" fillId="0" borderId="99" xfId="0" applyNumberFormat="1" applyFont="1" applyBorder="1" applyAlignment="1">
      <alignment horizontal="center" vertical="center" wrapText="1"/>
    </xf>
    <xf numFmtId="0" fontId="197" fillId="0" borderId="85" xfId="0" applyFont="1" applyBorder="1" applyAlignment="1">
      <alignment horizontal="center" vertical="center"/>
    </xf>
    <xf numFmtId="191" fontId="197" fillId="0" borderId="90" xfId="2324" applyNumberFormat="1" applyFont="1" applyFill="1" applyBorder="1" applyAlignment="1">
      <alignment horizontal="center" vertical="center"/>
    </xf>
    <xf numFmtId="184" fontId="187" fillId="0" borderId="85" xfId="2587" applyNumberFormat="1" applyFont="1" applyBorder="1">
      <alignment vertical="center"/>
    </xf>
    <xf numFmtId="180" fontId="187" fillId="0" borderId="85" xfId="2324" applyFont="1" applyFill="1" applyBorder="1">
      <alignment vertical="center"/>
    </xf>
    <xf numFmtId="183" fontId="187" fillId="0" borderId="85" xfId="2324" applyNumberFormat="1" applyFont="1" applyFill="1" applyBorder="1" applyAlignment="1">
      <alignment horizontal="center" vertical="center"/>
    </xf>
    <xf numFmtId="191" fontId="177" fillId="0" borderId="0" xfId="0" applyNumberFormat="1" applyFont="1">
      <alignment vertical="center"/>
    </xf>
    <xf numFmtId="313" fontId="225" fillId="0" borderId="85" xfId="2554" applyNumberFormat="1" applyFont="1" applyBorder="1" applyAlignment="1">
      <alignment horizontal="center" vertical="center"/>
    </xf>
    <xf numFmtId="183" fontId="187" fillId="0" borderId="85" xfId="2323" applyNumberFormat="1" applyFont="1" applyFill="1" applyBorder="1" applyAlignment="1">
      <alignment horizontal="center" vertical="center"/>
    </xf>
    <xf numFmtId="43" fontId="230" fillId="0" borderId="0" xfId="2624" applyNumberFormat="1" applyFont="1" applyAlignment="1">
      <alignment vertical="center"/>
    </xf>
    <xf numFmtId="43" fontId="230" fillId="0" borderId="0" xfId="2624" applyNumberFormat="1" applyFont="1" applyAlignment="1">
      <alignment horizontal="center" vertical="center" shrinkToFit="1"/>
    </xf>
    <xf numFmtId="191" fontId="177" fillId="73" borderId="0" xfId="0" applyNumberFormat="1" applyFont="1" applyFill="1">
      <alignment vertical="center"/>
    </xf>
    <xf numFmtId="180" fontId="187" fillId="0" borderId="113" xfId="2324" applyFont="1" applyBorder="1">
      <alignment vertical="center"/>
    </xf>
    <xf numFmtId="41" fontId="181" fillId="0" borderId="113" xfId="0" applyNumberFormat="1" applyFont="1" applyBorder="1" applyAlignment="1">
      <alignment horizontal="center" vertical="center"/>
    </xf>
    <xf numFmtId="43" fontId="181" fillId="0" borderId="113" xfId="0" applyNumberFormat="1" applyFont="1" applyBorder="1" applyAlignment="1">
      <alignment horizontal="center" vertical="center"/>
    </xf>
    <xf numFmtId="0" fontId="221" fillId="0" borderId="113" xfId="2557" applyFont="1" applyBorder="1" applyAlignment="1">
      <alignment horizontal="left" vertical="center" indent="2"/>
    </xf>
    <xf numFmtId="0" fontId="221" fillId="0" borderId="113" xfId="2557" applyFont="1" applyBorder="1" applyAlignment="1">
      <alignment horizontal="left" vertical="center"/>
    </xf>
    <xf numFmtId="226" fontId="186" fillId="73" borderId="113" xfId="2557" applyNumberFormat="1" applyFont="1" applyFill="1" applyBorder="1" applyAlignment="1">
      <alignment horizontal="center" vertical="center"/>
    </xf>
    <xf numFmtId="330" fontId="221" fillId="0" borderId="113" xfId="0" applyNumberFormat="1" applyFont="1" applyBorder="1" applyAlignment="1">
      <alignment horizontal="left" vertical="center"/>
    </xf>
    <xf numFmtId="0" fontId="221" fillId="0" borderId="113" xfId="0" applyFont="1" applyBorder="1" applyAlignment="1">
      <alignment horizontal="left" vertical="center"/>
    </xf>
    <xf numFmtId="309" fontId="221" fillId="0" borderId="113" xfId="2557" applyNumberFormat="1" applyFont="1" applyBorder="1" applyAlignment="1">
      <alignment horizontal="center" vertical="center"/>
    </xf>
    <xf numFmtId="0" fontId="186" fillId="0" borderId="113" xfId="2557" applyFont="1" applyBorder="1" applyAlignment="1">
      <alignment horizontal="left" vertical="center" indent="2"/>
    </xf>
    <xf numFmtId="226" fontId="186" fillId="0" borderId="113" xfId="2557" applyNumberFormat="1" applyFont="1" applyBorder="1" applyAlignment="1">
      <alignment horizontal="center" vertical="center"/>
    </xf>
    <xf numFmtId="191" fontId="188" fillId="73" borderId="113" xfId="2557" applyNumberFormat="1" applyFont="1" applyFill="1" applyBorder="1" applyAlignment="1">
      <alignment horizontal="center" vertical="center"/>
    </xf>
    <xf numFmtId="191" fontId="188" fillId="72" borderId="113" xfId="2557" applyNumberFormat="1" applyFont="1" applyFill="1" applyBorder="1" applyAlignment="1">
      <alignment horizontal="center" vertical="center"/>
    </xf>
    <xf numFmtId="0" fontId="186" fillId="0" borderId="113" xfId="2557" applyFont="1" applyBorder="1" applyAlignment="1">
      <alignment horizontal="center" vertical="center"/>
    </xf>
    <xf numFmtId="0" fontId="186" fillId="0" borderId="113" xfId="2557" applyFont="1" applyBorder="1" applyAlignment="1">
      <alignment horizontal="left" vertical="center" wrapText="1"/>
    </xf>
    <xf numFmtId="0" fontId="187" fillId="0" borderId="113" xfId="2587" applyFont="1" applyBorder="1">
      <alignment vertical="center"/>
    </xf>
    <xf numFmtId="0" fontId="221" fillId="0" borderId="113" xfId="2557" applyFont="1" applyBorder="1" applyAlignment="1">
      <alignment horizontal="center" vertical="center"/>
    </xf>
    <xf numFmtId="0" fontId="221" fillId="0" borderId="113" xfId="2557" applyFont="1" applyBorder="1" applyAlignment="1">
      <alignment horizontal="left" vertical="center" indent="1"/>
    </xf>
    <xf numFmtId="0" fontId="221" fillId="0" borderId="113" xfId="2557" applyFont="1" applyBorder="1" applyAlignment="1">
      <alignment horizontal="left" vertical="center" wrapText="1"/>
    </xf>
    <xf numFmtId="9" fontId="221" fillId="0" borderId="113" xfId="2557" applyNumberFormat="1" applyFont="1" applyBorder="1" applyAlignment="1">
      <alignment horizontal="center" vertical="center"/>
    </xf>
    <xf numFmtId="0" fontId="181" fillId="0" borderId="113" xfId="0" applyFont="1" applyBorder="1" applyAlignment="1">
      <alignment horizontal="center" vertical="center"/>
    </xf>
    <xf numFmtId="0" fontId="206" fillId="0" borderId="113" xfId="0" applyFont="1" applyBorder="1" applyAlignment="1">
      <alignment horizontal="center" vertical="center"/>
    </xf>
    <xf numFmtId="193" fontId="181" fillId="0" borderId="113" xfId="0" applyNumberFormat="1" applyFont="1" applyBorder="1" applyAlignment="1">
      <alignment horizontal="center" vertical="center"/>
    </xf>
    <xf numFmtId="191" fontId="206" fillId="0" borderId="113" xfId="0" applyNumberFormat="1" applyFont="1" applyBorder="1" applyAlignment="1">
      <alignment horizontal="center" vertical="center"/>
    </xf>
    <xf numFmtId="0" fontId="188" fillId="72" borderId="113" xfId="2557" applyFont="1" applyFill="1" applyBorder="1" applyAlignment="1">
      <alignment horizontal="center" vertical="center"/>
    </xf>
    <xf numFmtId="191" fontId="186" fillId="0" borderId="113" xfId="2557" applyNumberFormat="1" applyFont="1" applyBorder="1" applyAlignment="1">
      <alignment horizontal="center" vertical="center"/>
    </xf>
    <xf numFmtId="191" fontId="221" fillId="0" borderId="113" xfId="2557" applyNumberFormat="1" applyFont="1" applyBorder="1" applyAlignment="1">
      <alignment horizontal="center" vertical="center"/>
    </xf>
    <xf numFmtId="226" fontId="221" fillId="0" borderId="113" xfId="2557" applyNumberFormat="1" applyFont="1" applyBorder="1" applyAlignment="1">
      <alignment horizontal="center" vertical="center"/>
    </xf>
    <xf numFmtId="9" fontId="186" fillId="0" borderId="113" xfId="2557" applyNumberFormat="1" applyFont="1" applyBorder="1" applyAlignment="1">
      <alignment horizontal="center" vertical="center"/>
    </xf>
    <xf numFmtId="9" fontId="181" fillId="0" borderId="113" xfId="0" applyNumberFormat="1" applyFont="1" applyBorder="1" applyAlignment="1">
      <alignment horizontal="center" vertical="center"/>
    </xf>
    <xf numFmtId="191" fontId="186" fillId="73" borderId="113" xfId="2557" applyNumberFormat="1" applyFont="1" applyFill="1" applyBorder="1" applyAlignment="1">
      <alignment horizontal="center" vertical="center"/>
    </xf>
    <xf numFmtId="191" fontId="221" fillId="73" borderId="113" xfId="2557" applyNumberFormat="1" applyFont="1" applyFill="1" applyBorder="1" applyAlignment="1">
      <alignment horizontal="center" vertical="center"/>
    </xf>
    <xf numFmtId="226" fontId="221" fillId="73" borderId="113" xfId="2557" applyNumberFormat="1" applyFont="1" applyFill="1" applyBorder="1" applyAlignment="1">
      <alignment horizontal="center" vertical="center"/>
    </xf>
    <xf numFmtId="0" fontId="221" fillId="0" borderId="2" xfId="0" applyFont="1" applyBorder="1" applyAlignment="1">
      <alignment horizontal="center" vertical="center"/>
    </xf>
    <xf numFmtId="0" fontId="232" fillId="74" borderId="2" xfId="2557" applyFont="1" applyFill="1" applyBorder="1" applyAlignment="1">
      <alignment horizontal="left" vertical="center"/>
    </xf>
    <xf numFmtId="0" fontId="228" fillId="74" borderId="2" xfId="2323" applyNumberFormat="1" applyFont="1" applyFill="1" applyBorder="1" applyAlignment="1">
      <alignment horizontal="center" vertical="center"/>
    </xf>
    <xf numFmtId="180" fontId="228" fillId="74" borderId="2" xfId="2323" applyFont="1" applyFill="1" applyBorder="1" applyAlignment="1">
      <alignment horizontal="center" vertical="center"/>
    </xf>
    <xf numFmtId="180" fontId="228" fillId="74" borderId="2" xfId="2322" applyFont="1" applyFill="1" applyBorder="1" applyAlignment="1">
      <alignment horizontal="center" vertical="center"/>
    </xf>
    <xf numFmtId="180" fontId="228" fillId="74" borderId="2" xfId="0" applyNumberFormat="1" applyFont="1" applyFill="1" applyBorder="1" applyAlignment="1">
      <alignment horizontal="center" vertical="center"/>
    </xf>
    <xf numFmtId="0" fontId="228" fillId="74" borderId="2" xfId="0" applyFont="1" applyFill="1" applyBorder="1" applyAlignment="1">
      <alignment horizontal="center" vertical="center"/>
    </xf>
    <xf numFmtId="180" fontId="228" fillId="78" borderId="2" xfId="2323" applyFont="1" applyFill="1" applyBorder="1" applyAlignment="1">
      <alignment horizontal="center" vertical="center"/>
    </xf>
    <xf numFmtId="180" fontId="228" fillId="78" borderId="85" xfId="2322" applyFont="1" applyFill="1" applyBorder="1" applyAlignment="1">
      <alignment horizontal="center" vertical="center"/>
    </xf>
    <xf numFmtId="180" fontId="228" fillId="78" borderId="85" xfId="0" applyNumberFormat="1" applyFont="1" applyFill="1" applyBorder="1" applyAlignment="1">
      <alignment horizontal="center" vertical="center"/>
    </xf>
    <xf numFmtId="0" fontId="228" fillId="78" borderId="85" xfId="0" applyFont="1" applyFill="1" applyBorder="1" applyAlignment="1">
      <alignment horizontal="center" vertical="center"/>
    </xf>
    <xf numFmtId="0" fontId="221" fillId="0" borderId="2" xfId="2323" applyNumberFormat="1" applyFont="1" applyFill="1" applyBorder="1" applyAlignment="1">
      <alignment horizontal="center" vertical="center"/>
    </xf>
    <xf numFmtId="180" fontId="221" fillId="0" borderId="2" xfId="2323" applyFont="1" applyFill="1" applyBorder="1" applyAlignment="1">
      <alignment horizontal="center" vertical="center"/>
    </xf>
    <xf numFmtId="180" fontId="221" fillId="0" borderId="2" xfId="2322" applyFont="1" applyFill="1" applyBorder="1" applyAlignment="1">
      <alignment horizontal="center" vertical="center"/>
    </xf>
    <xf numFmtId="180" fontId="221" fillId="0" borderId="2" xfId="2322" applyFont="1" applyFill="1" applyBorder="1" applyAlignment="1">
      <alignment vertical="center"/>
    </xf>
    <xf numFmtId="186" fontId="221" fillId="0" borderId="2" xfId="0" applyNumberFormat="1" applyFont="1" applyBorder="1" applyAlignment="1">
      <alignment horizontal="center" vertical="center"/>
    </xf>
    <xf numFmtId="0" fontId="221" fillId="73" borderId="2" xfId="2557" applyFont="1" applyFill="1" applyBorder="1" applyAlignment="1">
      <alignment horizontal="left" vertical="center"/>
    </xf>
    <xf numFmtId="180" fontId="221" fillId="73" borderId="2" xfId="2322" applyFont="1" applyFill="1" applyBorder="1" applyAlignment="1">
      <alignment horizontal="center" vertical="center"/>
    </xf>
    <xf numFmtId="0" fontId="221" fillId="73" borderId="2" xfId="0" applyFont="1" applyFill="1" applyBorder="1" applyAlignment="1">
      <alignment horizontal="center" vertical="center"/>
    </xf>
    <xf numFmtId="180" fontId="221" fillId="0" borderId="2" xfId="2323" applyFont="1" applyFill="1" applyBorder="1" applyAlignment="1">
      <alignment vertical="center"/>
    </xf>
    <xf numFmtId="0" fontId="221" fillId="0" borderId="85" xfId="2323" applyNumberFormat="1" applyFont="1" applyFill="1" applyBorder="1" applyAlignment="1">
      <alignment horizontal="center" vertical="center"/>
    </xf>
    <xf numFmtId="180" fontId="221" fillId="0" borderId="85" xfId="2322" applyFont="1" applyFill="1" applyBorder="1" applyAlignment="1">
      <alignment horizontal="center" vertical="center"/>
    </xf>
    <xf numFmtId="180" fontId="221" fillId="0" borderId="85" xfId="2323" applyFont="1" applyFill="1" applyBorder="1" applyAlignment="1">
      <alignment vertical="center"/>
    </xf>
    <xf numFmtId="180" fontId="221" fillId="0" borderId="85" xfId="2322" applyFont="1" applyFill="1" applyBorder="1" applyAlignment="1">
      <alignment vertical="center"/>
    </xf>
    <xf numFmtId="186" fontId="221" fillId="0" borderId="85" xfId="0" applyNumberFormat="1" applyFont="1" applyBorder="1" applyAlignment="1">
      <alignment horizontal="center" vertical="center"/>
    </xf>
    <xf numFmtId="180" fontId="221" fillId="73" borderId="2" xfId="2322" applyFont="1" applyFill="1" applyBorder="1" applyAlignment="1">
      <alignment vertical="center"/>
    </xf>
    <xf numFmtId="180" fontId="221" fillId="73" borderId="2" xfId="2323" applyFont="1" applyFill="1" applyBorder="1" applyAlignment="1">
      <alignment vertical="center"/>
    </xf>
    <xf numFmtId="186" fontId="221" fillId="73" borderId="2" xfId="0" applyNumberFormat="1" applyFont="1" applyFill="1" applyBorder="1" applyAlignment="1">
      <alignment horizontal="center" vertical="center"/>
    </xf>
    <xf numFmtId="0" fontId="224" fillId="0" borderId="0" xfId="0" applyFont="1">
      <alignment vertical="center"/>
    </xf>
    <xf numFmtId="180" fontId="221" fillId="73" borderId="2" xfId="2322" applyFont="1" applyFill="1" applyBorder="1" applyAlignment="1">
      <alignment horizontal="left" vertical="center"/>
    </xf>
    <xf numFmtId="180" fontId="221" fillId="77" borderId="85" xfId="2324" applyFont="1" applyFill="1" applyBorder="1" applyAlignment="1">
      <alignment vertical="center"/>
    </xf>
    <xf numFmtId="180" fontId="221" fillId="0" borderId="85" xfId="2324" applyFont="1" applyFill="1" applyBorder="1" applyAlignment="1">
      <alignment vertical="center"/>
    </xf>
    <xf numFmtId="0" fontId="228" fillId="74" borderId="2" xfId="2557" applyFont="1" applyFill="1" applyBorder="1" applyAlignment="1">
      <alignment horizontal="left" vertical="center"/>
    </xf>
    <xf numFmtId="180" fontId="228" fillId="74" borderId="2" xfId="2323" applyFont="1" applyFill="1" applyBorder="1" applyAlignment="1">
      <alignment vertical="center"/>
    </xf>
    <xf numFmtId="186" fontId="228" fillId="74" borderId="2" xfId="0" applyNumberFormat="1" applyFont="1" applyFill="1" applyBorder="1" applyAlignment="1">
      <alignment horizontal="center" vertical="center"/>
    </xf>
    <xf numFmtId="0" fontId="228" fillId="0" borderId="2" xfId="2557" applyFont="1" applyBorder="1" applyAlignment="1">
      <alignment horizontal="left" vertical="center"/>
    </xf>
    <xf numFmtId="0" fontId="221" fillId="0" borderId="2" xfId="2235" applyNumberFormat="1" applyFont="1" applyFill="1" applyBorder="1" applyAlignment="1">
      <alignment horizontal="center" vertical="center"/>
    </xf>
    <xf numFmtId="0" fontId="221" fillId="0" borderId="85" xfId="2235" applyNumberFormat="1" applyFont="1" applyFill="1" applyBorder="1" applyAlignment="1">
      <alignment horizontal="center" vertical="center"/>
    </xf>
    <xf numFmtId="180" fontId="221" fillId="0" borderId="85" xfId="2323" applyFont="1" applyFill="1" applyBorder="1" applyAlignment="1">
      <alignment horizontal="center" vertical="center"/>
    </xf>
    <xf numFmtId="180" fontId="221" fillId="0" borderId="113" xfId="2323" applyFont="1" applyFill="1" applyBorder="1" applyAlignment="1">
      <alignment vertical="center"/>
    </xf>
    <xf numFmtId="0" fontId="221" fillId="0" borderId="2" xfId="2557" applyFont="1" applyBorder="1" applyAlignment="1">
      <alignment horizontal="distributed" vertical="center" indent="2"/>
    </xf>
    <xf numFmtId="0" fontId="228" fillId="0" borderId="85" xfId="2557" applyFont="1" applyBorder="1" applyAlignment="1">
      <alignment horizontal="left" vertical="center"/>
    </xf>
    <xf numFmtId="0" fontId="228" fillId="0" borderId="2" xfId="2557" applyFont="1" applyBorder="1" applyAlignment="1">
      <alignment horizontal="distributed" vertical="center" indent="2"/>
    </xf>
    <xf numFmtId="0" fontId="228" fillId="0" borderId="2" xfId="2323" applyNumberFormat="1" applyFont="1" applyFill="1" applyBorder="1" applyAlignment="1">
      <alignment horizontal="center" vertical="center"/>
    </xf>
    <xf numFmtId="0" fontId="228" fillId="0" borderId="2" xfId="2235" applyNumberFormat="1" applyFont="1" applyFill="1" applyBorder="1" applyAlignment="1">
      <alignment horizontal="center" vertical="center"/>
    </xf>
    <xf numFmtId="180" fontId="228" fillId="0" borderId="2" xfId="2323" applyFont="1" applyFill="1" applyBorder="1" applyAlignment="1">
      <alignment horizontal="center" vertical="center"/>
    </xf>
    <xf numFmtId="180" fontId="228" fillId="0" borderId="2" xfId="2323" applyFont="1" applyFill="1" applyBorder="1" applyAlignment="1">
      <alignment vertical="center"/>
    </xf>
    <xf numFmtId="186" fontId="228" fillId="0" borderId="2" xfId="0" applyNumberFormat="1" applyFont="1" applyBorder="1" applyAlignment="1">
      <alignment horizontal="center" vertical="center"/>
    </xf>
    <xf numFmtId="0" fontId="221" fillId="0" borderId="2" xfId="2557" applyFont="1" applyBorder="1" applyAlignment="1">
      <alignment horizontal="center" vertical="center"/>
    </xf>
    <xf numFmtId="0" fontId="228" fillId="76" borderId="2" xfId="2557" applyFont="1" applyFill="1" applyBorder="1" applyAlignment="1">
      <alignment horizontal="distributed" vertical="center" indent="2"/>
    </xf>
    <xf numFmtId="0" fontId="228" fillId="76" borderId="2" xfId="2323" applyNumberFormat="1" applyFont="1" applyFill="1" applyBorder="1" applyAlignment="1">
      <alignment horizontal="center" vertical="center"/>
    </xf>
    <xf numFmtId="0" fontId="228" fillId="76" borderId="2" xfId="2235" applyNumberFormat="1" applyFont="1" applyFill="1" applyBorder="1" applyAlignment="1">
      <alignment horizontal="center" vertical="center"/>
    </xf>
    <xf numFmtId="180" fontId="228" fillId="76" borderId="2" xfId="2323" applyFont="1" applyFill="1" applyBorder="1" applyAlignment="1">
      <alignment horizontal="center" vertical="center"/>
    </xf>
    <xf numFmtId="180" fontId="228" fillId="76" borderId="2" xfId="2323" applyFont="1" applyFill="1" applyBorder="1" applyAlignment="1">
      <alignment vertical="center"/>
    </xf>
    <xf numFmtId="186" fontId="228" fillId="76" borderId="2" xfId="0" applyNumberFormat="1" applyFont="1" applyFill="1" applyBorder="1" applyAlignment="1">
      <alignment horizontal="center" vertical="center"/>
    </xf>
    <xf numFmtId="0" fontId="221" fillId="0" borderId="0" xfId="0" applyFont="1">
      <alignment vertical="center"/>
    </xf>
    <xf numFmtId="0" fontId="221" fillId="0" borderId="0" xfId="2557" applyFont="1" applyAlignment="1">
      <alignment horizontal="center" vertical="center"/>
    </xf>
    <xf numFmtId="180" fontId="221" fillId="0" borderId="0" xfId="2323" applyFont="1" applyBorder="1" applyAlignment="1">
      <alignment horizontal="center" vertical="center"/>
    </xf>
    <xf numFmtId="180" fontId="228" fillId="0" borderId="0" xfId="2323" applyFont="1" applyBorder="1" applyAlignment="1">
      <alignment horizontal="right" vertical="center"/>
    </xf>
    <xf numFmtId="0" fontId="181" fillId="0" borderId="0" xfId="2557" applyFont="1" applyAlignment="1">
      <alignment horizontal="center" vertical="center"/>
    </xf>
    <xf numFmtId="180" fontId="181" fillId="0" borderId="0" xfId="2323" applyFont="1" applyBorder="1" applyAlignment="1">
      <alignment horizontal="right" vertical="center"/>
    </xf>
    <xf numFmtId="180" fontId="181" fillId="0" borderId="0" xfId="2323" applyFont="1" applyBorder="1" applyAlignment="1">
      <alignment horizontal="center" vertical="center"/>
    </xf>
    <xf numFmtId="0" fontId="206" fillId="0" borderId="0" xfId="2557" applyFont="1" applyAlignment="1">
      <alignment horizontal="center" vertical="center"/>
    </xf>
    <xf numFmtId="180" fontId="206" fillId="0" borderId="0" xfId="2323" applyFont="1" applyBorder="1" applyAlignment="1">
      <alignment horizontal="right" vertical="center"/>
    </xf>
    <xf numFmtId="180" fontId="206" fillId="0" borderId="0" xfId="2323" applyFont="1" applyBorder="1" applyAlignment="1">
      <alignment horizontal="center" vertical="center"/>
    </xf>
    <xf numFmtId="180" fontId="181" fillId="0" borderId="0" xfId="2323" applyFont="1">
      <alignment vertical="center"/>
    </xf>
    <xf numFmtId="180" fontId="181" fillId="0" borderId="0" xfId="2323" applyFont="1" applyAlignment="1">
      <alignment horizontal="center" vertical="center"/>
    </xf>
    <xf numFmtId="0" fontId="186" fillId="0" borderId="113" xfId="0" applyFont="1" applyBorder="1" applyAlignment="1">
      <alignment horizontal="left" vertical="center" wrapText="1"/>
    </xf>
    <xf numFmtId="0" fontId="197" fillId="0" borderId="32" xfId="0" applyFont="1" applyBorder="1" applyAlignment="1">
      <alignment horizontal="center" vertical="center"/>
    </xf>
    <xf numFmtId="41" fontId="197" fillId="0" borderId="113" xfId="0" applyNumberFormat="1" applyFont="1" applyBorder="1" applyAlignment="1">
      <alignment horizontal="center" vertical="center"/>
    </xf>
    <xf numFmtId="191" fontId="197" fillId="0" borderId="113" xfId="2324" applyNumberFormat="1" applyFont="1" applyFill="1" applyBorder="1" applyAlignment="1">
      <alignment horizontal="center" vertical="center"/>
    </xf>
    <xf numFmtId="0" fontId="181" fillId="0" borderId="113" xfId="0" applyFont="1" applyBorder="1">
      <alignment vertical="center"/>
    </xf>
    <xf numFmtId="41" fontId="181" fillId="0" borderId="113" xfId="0" applyNumberFormat="1" applyFont="1" applyBorder="1">
      <alignment vertical="center"/>
    </xf>
    <xf numFmtId="191" fontId="181" fillId="0" borderId="0" xfId="0" applyNumberFormat="1" applyFont="1">
      <alignment vertical="center"/>
    </xf>
    <xf numFmtId="189" fontId="221" fillId="0" borderId="85" xfId="0" applyNumberFormat="1" applyFont="1" applyBorder="1" applyAlignment="1">
      <alignment horizontal="center" vertical="center"/>
    </xf>
    <xf numFmtId="0" fontId="194" fillId="0" borderId="0" xfId="0" applyFont="1" applyAlignment="1">
      <alignment horizontal="center" vertical="center" wrapText="1"/>
    </xf>
    <xf numFmtId="10" fontId="194" fillId="0" borderId="0" xfId="0" applyNumberFormat="1" applyFont="1" applyAlignment="1">
      <alignment horizontal="center" vertical="center" wrapText="1"/>
    </xf>
    <xf numFmtId="3" fontId="194" fillId="0" borderId="0" xfId="0" applyNumberFormat="1" applyFont="1" applyAlignment="1">
      <alignment horizontal="center" vertical="center" wrapText="1"/>
    </xf>
    <xf numFmtId="0" fontId="236" fillId="0" borderId="0" xfId="2900" applyFont="1" applyAlignment="1">
      <alignment horizontal="left" vertical="center"/>
    </xf>
    <xf numFmtId="0" fontId="175" fillId="0" borderId="32" xfId="2612" applyFont="1" applyBorder="1" applyAlignment="1">
      <alignment shrinkToFit="1"/>
    </xf>
    <xf numFmtId="0" fontId="175" fillId="0" borderId="0" xfId="2612" applyFont="1" applyAlignment="1">
      <alignment shrinkToFit="1"/>
    </xf>
    <xf numFmtId="0" fontId="210" fillId="0" borderId="0" xfId="2612" applyFont="1" applyAlignment="1">
      <alignment horizontal="center" shrinkToFit="1"/>
    </xf>
    <xf numFmtId="0" fontId="237" fillId="0" borderId="0" xfId="2621" applyFont="1" applyAlignment="1">
      <alignment vertical="center"/>
    </xf>
    <xf numFmtId="0" fontId="175" fillId="0" borderId="58" xfId="2612" applyFont="1" applyBorder="1" applyAlignment="1">
      <alignment shrinkToFit="1"/>
    </xf>
    <xf numFmtId="0" fontId="170" fillId="0" borderId="32" xfId="2612" applyFont="1" applyBorder="1" applyAlignment="1">
      <alignment shrinkToFit="1"/>
    </xf>
    <xf numFmtId="0" fontId="170" fillId="0" borderId="0" xfId="2612" applyFont="1" applyAlignment="1">
      <alignment shrinkToFit="1"/>
    </xf>
    <xf numFmtId="0" fontId="179" fillId="0" borderId="0" xfId="2612" applyFont="1" applyAlignment="1">
      <alignment horizontal="center" shrinkToFit="1"/>
    </xf>
    <xf numFmtId="0" fontId="238" fillId="0" borderId="0" xfId="2900" applyFont="1" applyAlignment="1">
      <alignment horizontal="left" vertical="center"/>
    </xf>
    <xf numFmtId="0" fontId="239" fillId="0" borderId="0" xfId="2621" applyFont="1" applyAlignment="1">
      <alignment vertical="center"/>
    </xf>
    <xf numFmtId="0" fontId="170" fillId="0" borderId="58" xfId="2612" applyFont="1" applyBorder="1" applyAlignment="1">
      <alignment shrinkToFit="1"/>
    </xf>
    <xf numFmtId="0" fontId="240" fillId="0" borderId="32" xfId="2612" applyFont="1" applyBorder="1" applyAlignment="1">
      <alignment shrinkToFit="1"/>
    </xf>
    <xf numFmtId="0" fontId="240" fillId="0" borderId="0" xfId="2612" applyFont="1" applyAlignment="1">
      <alignment shrinkToFit="1"/>
    </xf>
    <xf numFmtId="0" fontId="209" fillId="0" borderId="0" xfId="2612" applyFont="1" applyAlignment="1">
      <alignment vertical="center" shrinkToFit="1"/>
    </xf>
    <xf numFmtId="0" fontId="240" fillId="0" borderId="58" xfId="2612" applyFont="1" applyBorder="1" applyAlignment="1">
      <alignment shrinkToFit="1"/>
    </xf>
    <xf numFmtId="0" fontId="179" fillId="0" borderId="0" xfId="2612" quotePrefix="1" applyFont="1" applyAlignment="1">
      <alignment shrinkToFit="1"/>
    </xf>
    <xf numFmtId="0" fontId="170" fillId="0" borderId="0" xfId="2612" applyFont="1" applyAlignment="1">
      <alignment horizontal="center" vertical="center" shrinkToFit="1"/>
    </xf>
    <xf numFmtId="0" fontId="170" fillId="0" borderId="0" xfId="2612" quotePrefix="1" applyFont="1" applyAlignment="1">
      <alignment vertical="center" shrinkToFit="1"/>
    </xf>
    <xf numFmtId="0" fontId="170" fillId="0" borderId="0" xfId="2612" quotePrefix="1" applyFont="1" applyAlignment="1">
      <alignment horizontal="left" vertical="center" shrinkToFit="1"/>
    </xf>
    <xf numFmtId="0" fontId="170" fillId="0" borderId="60" xfId="2612" applyFont="1" applyBorder="1" applyAlignment="1">
      <alignment shrinkToFit="1"/>
    </xf>
    <xf numFmtId="0" fontId="170" fillId="0" borderId="37" xfId="2612" applyFont="1" applyBorder="1" applyAlignment="1">
      <alignment shrinkToFit="1"/>
    </xf>
    <xf numFmtId="0" fontId="170" fillId="0" borderId="61" xfId="2612" applyFont="1" applyBorder="1" applyAlignment="1">
      <alignment shrinkToFit="1"/>
    </xf>
    <xf numFmtId="0" fontId="191" fillId="0" borderId="0" xfId="2557" applyFont="1" applyAlignment="1">
      <alignment vertical="center"/>
    </xf>
    <xf numFmtId="319" fontId="191" fillId="0" borderId="0" xfId="2557" applyNumberFormat="1" applyFont="1" applyAlignment="1">
      <alignment horizontal="right" vertical="center"/>
    </xf>
    <xf numFmtId="319" fontId="191" fillId="0" borderId="0" xfId="2611" applyNumberFormat="1" applyFont="1" applyAlignment="1">
      <alignment horizontal="right" vertical="center"/>
    </xf>
    <xf numFmtId="0" fontId="242" fillId="0" borderId="0" xfId="2557" applyFont="1"/>
    <xf numFmtId="0" fontId="243" fillId="0" borderId="0" xfId="2557" applyFont="1" applyAlignment="1">
      <alignment horizontal="justify" vertical="center"/>
    </xf>
    <xf numFmtId="0" fontId="242" fillId="0" borderId="0" xfId="2557" applyFont="1" applyAlignment="1">
      <alignment vertical="center"/>
    </xf>
    <xf numFmtId="0" fontId="191" fillId="0" borderId="37" xfId="2557" applyFont="1" applyBorder="1" applyAlignment="1">
      <alignment horizontal="left" vertical="center"/>
    </xf>
    <xf numFmtId="0" fontId="243" fillId="0" borderId="37" xfId="2557" applyFont="1" applyBorder="1" applyAlignment="1">
      <alignment horizontal="left" vertical="center"/>
    </xf>
    <xf numFmtId="0" fontId="177" fillId="0" borderId="113" xfId="2554" applyFont="1" applyBorder="1" applyAlignment="1">
      <alignment horizontal="center" vertical="center"/>
    </xf>
    <xf numFmtId="0" fontId="244" fillId="0" borderId="0" xfId="0" applyFont="1">
      <alignment vertical="center"/>
    </xf>
    <xf numFmtId="0" fontId="187" fillId="0" borderId="2" xfId="2586" applyFont="1" applyBorder="1" applyAlignment="1">
      <alignment horizontal="center" vertical="center"/>
    </xf>
    <xf numFmtId="0" fontId="187" fillId="0" borderId="89" xfId="0" applyFont="1" applyBorder="1" applyAlignment="1">
      <alignment horizontal="center" vertical="center"/>
    </xf>
    <xf numFmtId="0" fontId="187" fillId="0" borderId="87" xfId="0" applyFont="1" applyBorder="1" applyAlignment="1">
      <alignment horizontal="center" vertical="center"/>
    </xf>
    <xf numFmtId="0" fontId="187" fillId="0" borderId="86" xfId="0" applyFont="1" applyBorder="1" applyAlignment="1">
      <alignment horizontal="center" vertical="center"/>
    </xf>
    <xf numFmtId="0" fontId="177" fillId="0" borderId="0" xfId="0" applyFont="1" applyAlignment="1">
      <alignment horizontal="center" vertical="center"/>
    </xf>
    <xf numFmtId="228" fontId="187" fillId="0" borderId="97" xfId="0" applyNumberFormat="1" applyFont="1" applyBorder="1" applyAlignment="1">
      <alignment horizontal="center" vertical="center" shrinkToFit="1"/>
    </xf>
    <xf numFmtId="228" fontId="187" fillId="0" borderId="95" xfId="0" applyNumberFormat="1" applyFont="1" applyBorder="1" applyAlignment="1">
      <alignment horizontal="center" vertical="center" shrinkToFit="1"/>
    </xf>
    <xf numFmtId="0" fontId="218" fillId="0" borderId="113" xfId="2587" applyFont="1" applyBorder="1">
      <alignment vertical="center"/>
    </xf>
    <xf numFmtId="180" fontId="218" fillId="0" borderId="113" xfId="2324" applyFont="1" applyBorder="1">
      <alignment vertical="center"/>
    </xf>
    <xf numFmtId="184" fontId="187" fillId="0" borderId="113" xfId="2586" applyNumberFormat="1" applyFont="1" applyBorder="1">
      <alignment vertical="center"/>
    </xf>
    <xf numFmtId="0" fontId="187" fillId="0" borderId="113" xfId="2587" applyFont="1" applyBorder="1" applyAlignment="1">
      <alignment horizontal="center" vertical="center"/>
    </xf>
    <xf numFmtId="180" fontId="187" fillId="0" borderId="113" xfId="2323" applyFont="1" applyFill="1" applyBorder="1">
      <alignment vertical="center"/>
    </xf>
    <xf numFmtId="0" fontId="187" fillId="0" borderId="113" xfId="2586" applyFont="1" applyBorder="1" applyAlignment="1">
      <alignment horizontal="center" vertical="center"/>
    </xf>
    <xf numFmtId="0" fontId="187" fillId="0" borderId="113" xfId="2586" applyFont="1" applyBorder="1">
      <alignment vertical="center"/>
    </xf>
    <xf numFmtId="204" fontId="218" fillId="0" borderId="113" xfId="2587" applyNumberFormat="1" applyFont="1" applyBorder="1">
      <alignment vertical="center"/>
    </xf>
    <xf numFmtId="189" fontId="218" fillId="0" borderId="113" xfId="2587" applyNumberFormat="1" applyFont="1" applyBorder="1" applyAlignment="1">
      <alignment horizontal="center" vertical="center"/>
    </xf>
    <xf numFmtId="184" fontId="187" fillId="0" borderId="113" xfId="2587" applyNumberFormat="1" applyFont="1" applyBorder="1">
      <alignment vertical="center"/>
    </xf>
    <xf numFmtId="0" fontId="221" fillId="0" borderId="0" xfId="0" applyFont="1" applyBorder="1">
      <alignment vertical="center"/>
    </xf>
    <xf numFmtId="0" fontId="228" fillId="0" borderId="0" xfId="0" applyFont="1" applyBorder="1">
      <alignment vertical="center"/>
    </xf>
    <xf numFmtId="0" fontId="221" fillId="0" borderId="0" xfId="0" applyFont="1" applyAlignment="1">
      <alignment horizontal="center" vertical="center"/>
    </xf>
    <xf numFmtId="0" fontId="228" fillId="0" borderId="0" xfId="0" applyFont="1">
      <alignment vertical="center"/>
    </xf>
    <xf numFmtId="0" fontId="223" fillId="0" borderId="0" xfId="0" applyFont="1">
      <alignment vertical="center"/>
    </xf>
    <xf numFmtId="41" fontId="221" fillId="0" borderId="0" xfId="0" applyNumberFormat="1" applyFont="1" applyAlignment="1">
      <alignment horizontal="center" vertical="center"/>
    </xf>
    <xf numFmtId="0" fontId="221" fillId="0" borderId="0" xfId="0" applyFont="1" applyAlignment="1">
      <alignment horizontal="left" vertical="center"/>
    </xf>
    <xf numFmtId="0" fontId="189" fillId="0" borderId="0" xfId="0" applyFont="1">
      <alignment vertical="center"/>
    </xf>
    <xf numFmtId="0" fontId="174" fillId="0" borderId="0" xfId="0" applyFont="1">
      <alignment vertical="center"/>
    </xf>
    <xf numFmtId="190" fontId="193" fillId="0" borderId="113" xfId="2554" applyNumberFormat="1" applyFont="1" applyBorder="1" applyAlignment="1">
      <alignment horizontal="center" vertical="center"/>
    </xf>
    <xf numFmtId="189" fontId="187" fillId="0" borderId="113" xfId="2586" applyNumberFormat="1" applyFont="1" applyBorder="1" applyAlignment="1">
      <alignment horizontal="center" vertical="center"/>
    </xf>
    <xf numFmtId="190" fontId="187" fillId="0" borderId="113" xfId="2554" applyNumberFormat="1" applyFont="1" applyBorder="1" applyAlignment="1">
      <alignment horizontal="center" vertical="center"/>
    </xf>
    <xf numFmtId="189" fontId="187" fillId="0" borderId="113" xfId="2587" applyNumberFormat="1" applyFont="1" applyBorder="1" applyAlignment="1">
      <alignment horizontal="center" vertical="center"/>
    </xf>
    <xf numFmtId="205" fontId="187" fillId="72" borderId="50" xfId="2586" applyNumberFormat="1" applyFont="1" applyFill="1" applyBorder="1" applyAlignment="1">
      <alignment horizontal="center" vertical="center"/>
    </xf>
    <xf numFmtId="187" fontId="187" fillId="72" borderId="25" xfId="2586" applyNumberFormat="1" applyFont="1" applyFill="1" applyBorder="1" applyAlignment="1">
      <alignment horizontal="left" vertical="center"/>
    </xf>
    <xf numFmtId="0" fontId="187" fillId="72" borderId="2" xfId="2586" applyFont="1" applyFill="1" applyBorder="1">
      <alignment vertical="center"/>
    </xf>
    <xf numFmtId="204" fontId="187" fillId="72" borderId="2" xfId="2586" applyNumberFormat="1" applyFont="1" applyFill="1" applyBorder="1">
      <alignment vertical="center"/>
    </xf>
    <xf numFmtId="0" fontId="187" fillId="72" borderId="2" xfId="2586" applyFont="1" applyFill="1" applyBorder="1" applyAlignment="1">
      <alignment horizontal="center" vertical="center"/>
    </xf>
    <xf numFmtId="180" fontId="187" fillId="72" borderId="2" xfId="2323" applyFont="1" applyFill="1" applyBorder="1">
      <alignment vertical="center"/>
    </xf>
    <xf numFmtId="190" fontId="187" fillId="72" borderId="113" xfId="2554" applyNumberFormat="1" applyFont="1" applyFill="1" applyBorder="1" applyAlignment="1">
      <alignment horizontal="center" vertical="center"/>
    </xf>
    <xf numFmtId="0" fontId="187" fillId="72" borderId="85" xfId="2586" applyFont="1" applyFill="1" applyBorder="1">
      <alignment vertical="center"/>
    </xf>
    <xf numFmtId="180" fontId="187" fillId="72" borderId="85" xfId="2323" applyFont="1" applyFill="1" applyBorder="1">
      <alignment vertical="center"/>
    </xf>
    <xf numFmtId="189" fontId="187" fillId="72" borderId="113" xfId="2586" applyNumberFormat="1" applyFont="1" applyFill="1" applyBorder="1" applyAlignment="1">
      <alignment horizontal="center" vertical="center"/>
    </xf>
    <xf numFmtId="205" fontId="187" fillId="72" borderId="86" xfId="2587" applyNumberFormat="1" applyFont="1" applyFill="1" applyBorder="1" applyAlignment="1">
      <alignment horizontal="center" vertical="center"/>
    </xf>
    <xf numFmtId="187" fontId="187" fillId="72" borderId="87" xfId="2587" applyNumberFormat="1" applyFont="1" applyFill="1" applyBorder="1" applyAlignment="1">
      <alignment horizontal="left" vertical="center"/>
    </xf>
    <xf numFmtId="0" fontId="187" fillId="72" borderId="85" xfId="2587" applyFont="1" applyFill="1" applyBorder="1">
      <alignment vertical="center"/>
    </xf>
    <xf numFmtId="204" fontId="187" fillId="72" borderId="85" xfId="2587" applyNumberFormat="1" applyFont="1" applyFill="1" applyBorder="1">
      <alignment vertical="center"/>
    </xf>
    <xf numFmtId="0" fontId="187" fillId="72" borderId="85" xfId="2587" applyFont="1" applyFill="1" applyBorder="1" applyAlignment="1">
      <alignment horizontal="center" vertical="center"/>
    </xf>
    <xf numFmtId="180" fontId="187" fillId="72" borderId="85" xfId="2324" applyFont="1" applyFill="1" applyBorder="1">
      <alignment vertical="center"/>
    </xf>
    <xf numFmtId="0" fontId="187" fillId="72" borderId="87" xfId="2587" applyFont="1" applyFill="1" applyBorder="1">
      <alignment vertical="center"/>
    </xf>
    <xf numFmtId="0" fontId="218" fillId="72" borderId="85" xfId="2587" applyFont="1" applyFill="1" applyBorder="1">
      <alignment vertical="center"/>
    </xf>
    <xf numFmtId="204" fontId="218" fillId="72" borderId="85" xfId="2587" applyNumberFormat="1" applyFont="1" applyFill="1" applyBorder="1">
      <alignment vertical="center"/>
    </xf>
    <xf numFmtId="180" fontId="218" fillId="72" borderId="85" xfId="2324" applyFont="1" applyFill="1" applyBorder="1">
      <alignment vertical="center"/>
    </xf>
    <xf numFmtId="0" fontId="221" fillId="0" borderId="0" xfId="0" applyFont="1" applyFill="1">
      <alignment vertical="center"/>
    </xf>
    <xf numFmtId="180" fontId="221" fillId="0" borderId="0" xfId="0" applyNumberFormat="1" applyFont="1" applyFill="1">
      <alignment vertical="center"/>
    </xf>
    <xf numFmtId="0" fontId="197" fillId="0" borderId="113" xfId="0" applyFont="1" applyBorder="1" applyAlignment="1">
      <alignment horizontal="center" vertical="center"/>
    </xf>
    <xf numFmtId="0" fontId="187" fillId="0" borderId="113" xfId="2586" applyFont="1" applyBorder="1" applyAlignment="1">
      <alignment horizontal="center" vertical="center"/>
    </xf>
    <xf numFmtId="0" fontId="221" fillId="0" borderId="113" xfId="0" applyFont="1" applyBorder="1" applyAlignment="1">
      <alignment horizontal="center" vertical="center"/>
    </xf>
    <xf numFmtId="0" fontId="221" fillId="0" borderId="0" xfId="0" applyFont="1" applyBorder="1" applyAlignment="1">
      <alignment horizontal="center" vertical="center"/>
    </xf>
    <xf numFmtId="0" fontId="221" fillId="0" borderId="0" xfId="0" applyFont="1" applyAlignment="1">
      <alignment horizontal="center" vertical="center"/>
    </xf>
    <xf numFmtId="180" fontId="221" fillId="0" borderId="0" xfId="2322" applyFont="1" applyFill="1" applyBorder="1" applyAlignment="1">
      <alignment horizontal="center" vertical="center"/>
    </xf>
    <xf numFmtId="180" fontId="221" fillId="0" borderId="0" xfId="0" applyNumberFormat="1" applyFont="1" applyFill="1" applyAlignment="1">
      <alignment horizontal="center" vertical="center"/>
    </xf>
    <xf numFmtId="0" fontId="197" fillId="0" borderId="0" xfId="0" applyFont="1" applyAlignment="1">
      <alignment horizontal="center" vertical="center"/>
    </xf>
    <xf numFmtId="0" fontId="200" fillId="0" borderId="2" xfId="0" applyFont="1" applyBorder="1" applyAlignment="1">
      <alignment horizontal="center" vertical="center"/>
    </xf>
    <xf numFmtId="0" fontId="186" fillId="0" borderId="113" xfId="2557" applyFont="1" applyBorder="1" applyAlignment="1">
      <alignment horizontal="left" vertical="center" indent="1"/>
    </xf>
    <xf numFmtId="226" fontId="197" fillId="0" borderId="113" xfId="2324" applyNumberFormat="1" applyFont="1" applyFill="1" applyBorder="1" applyAlignment="1">
      <alignment horizontal="center" vertical="center"/>
    </xf>
    <xf numFmtId="0" fontId="187" fillId="0" borderId="115" xfId="2586" applyFont="1" applyBorder="1">
      <alignment vertical="center"/>
    </xf>
    <xf numFmtId="180" fontId="187" fillId="0" borderId="113" xfId="2323" applyFont="1" applyBorder="1">
      <alignment vertical="center"/>
    </xf>
    <xf numFmtId="312" fontId="193" fillId="0" borderId="113" xfId="2554" applyNumberFormat="1" applyFont="1" applyBorder="1" applyAlignment="1">
      <alignment horizontal="center" vertical="center" wrapText="1"/>
    </xf>
    <xf numFmtId="0" fontId="193" fillId="0" borderId="113" xfId="2554" applyFont="1" applyBorder="1" applyAlignment="1">
      <alignment vertical="center" wrapText="1"/>
    </xf>
    <xf numFmtId="190" fontId="193" fillId="0" borderId="50" xfId="2554" applyNumberFormat="1" applyFont="1" applyFill="1" applyBorder="1" applyAlignment="1">
      <alignment horizontal="center" vertical="center"/>
    </xf>
    <xf numFmtId="0" fontId="193" fillId="0" borderId="87" xfId="2554" applyFont="1" applyFill="1" applyBorder="1" applyAlignment="1">
      <alignment horizontal="left" vertical="center"/>
    </xf>
    <xf numFmtId="313" fontId="193" fillId="0" borderId="85" xfId="2554" applyNumberFormat="1" applyFont="1" applyFill="1" applyBorder="1" applyAlignment="1">
      <alignment horizontal="center" vertical="center"/>
    </xf>
    <xf numFmtId="0" fontId="193" fillId="0" borderId="85" xfId="2554" applyFont="1" applyFill="1" applyBorder="1" applyAlignment="1">
      <alignment horizontal="center" vertical="center" wrapText="1"/>
    </xf>
    <xf numFmtId="0" fontId="193" fillId="0" borderId="85" xfId="2554" applyFont="1" applyFill="1" applyBorder="1" applyAlignment="1">
      <alignment vertical="center" wrapText="1"/>
    </xf>
    <xf numFmtId="0" fontId="177" fillId="0" borderId="0" xfId="2554" applyFont="1" applyFill="1">
      <alignment vertical="center"/>
    </xf>
    <xf numFmtId="188" fontId="193" fillId="0" borderId="85" xfId="2554" applyNumberFormat="1" applyFont="1" applyBorder="1" applyAlignment="1">
      <alignment horizontal="center" vertical="center" shrinkToFit="1"/>
    </xf>
    <xf numFmtId="188" fontId="193" fillId="72" borderId="4" xfId="2554" applyNumberFormat="1" applyFont="1" applyFill="1" applyBorder="1" applyAlignment="1">
      <alignment horizontal="center" vertical="center" shrinkToFit="1"/>
    </xf>
    <xf numFmtId="188" fontId="193" fillId="0" borderId="2" xfId="2554" applyNumberFormat="1" applyFont="1" applyBorder="1" applyAlignment="1">
      <alignment horizontal="center" vertical="center" shrinkToFit="1"/>
    </xf>
    <xf numFmtId="188" fontId="194" fillId="72" borderId="2" xfId="2136" applyNumberFormat="1" applyFont="1" applyFill="1" applyBorder="1" applyAlignment="1">
      <alignment horizontal="center" vertical="center" shrinkToFit="1"/>
    </xf>
    <xf numFmtId="188" fontId="194" fillId="72" borderId="85" xfId="2136" applyNumberFormat="1" applyFont="1" applyFill="1" applyBorder="1" applyAlignment="1">
      <alignment horizontal="center" vertical="center" shrinkToFit="1"/>
    </xf>
    <xf numFmtId="188" fontId="225" fillId="0" borderId="85" xfId="2554" applyNumberFormat="1" applyFont="1" applyBorder="1" applyAlignment="1">
      <alignment horizontal="center" vertical="center" shrinkToFit="1"/>
    </xf>
    <xf numFmtId="326" fontId="193" fillId="0" borderId="85" xfId="2554" applyNumberFormat="1" applyFont="1" applyBorder="1" applyAlignment="1">
      <alignment horizontal="center" vertical="center" shrinkToFit="1"/>
    </xf>
    <xf numFmtId="326" fontId="194" fillId="72" borderId="85" xfId="2136" applyNumberFormat="1" applyFont="1" applyFill="1" applyBorder="1" applyAlignment="1">
      <alignment horizontal="center" vertical="center" shrinkToFit="1"/>
    </xf>
    <xf numFmtId="326" fontId="193" fillId="0" borderId="2" xfId="2554" applyNumberFormat="1" applyFont="1" applyBorder="1" applyAlignment="1">
      <alignment horizontal="center" vertical="center" shrinkToFit="1"/>
    </xf>
    <xf numFmtId="326" fontId="193" fillId="0" borderId="113" xfId="2554" applyNumberFormat="1" applyFont="1" applyBorder="1" applyAlignment="1">
      <alignment horizontal="center" vertical="center" shrinkToFit="1"/>
    </xf>
    <xf numFmtId="326" fontId="194" fillId="72" borderId="113" xfId="2136" applyNumberFormat="1" applyFont="1" applyFill="1" applyBorder="1" applyAlignment="1">
      <alignment horizontal="center" vertical="center" shrinkToFit="1"/>
    </xf>
    <xf numFmtId="332" fontId="193" fillId="0" borderId="85" xfId="2554" applyNumberFormat="1" applyFont="1" applyBorder="1" applyAlignment="1">
      <alignment horizontal="center" vertical="center" shrinkToFit="1"/>
    </xf>
    <xf numFmtId="332" fontId="194" fillId="72" borderId="85" xfId="2136" applyNumberFormat="1" applyFont="1" applyFill="1" applyBorder="1" applyAlignment="1">
      <alignment horizontal="center" vertical="center" shrinkToFit="1"/>
    </xf>
    <xf numFmtId="188" fontId="193" fillId="0" borderId="85" xfId="2554" applyNumberFormat="1" applyFont="1" applyFill="1" applyBorder="1" applyAlignment="1">
      <alignment horizontal="center" vertical="center" shrinkToFit="1"/>
    </xf>
    <xf numFmtId="0" fontId="196" fillId="0" borderId="0" xfId="0" applyFont="1">
      <alignment vertical="center"/>
    </xf>
    <xf numFmtId="0" fontId="200" fillId="0" borderId="113" xfId="0" applyFont="1" applyBorder="1" applyAlignment="1">
      <alignment horizontal="center" vertical="center"/>
    </xf>
    <xf numFmtId="0" fontId="200" fillId="0" borderId="115" xfId="0" applyFont="1" applyBorder="1" applyAlignment="1">
      <alignment horizontal="center" vertical="center"/>
    </xf>
    <xf numFmtId="0" fontId="197" fillId="0" borderId="119" xfId="0" applyFont="1" applyBorder="1">
      <alignment vertical="center"/>
    </xf>
    <xf numFmtId="0" fontId="197" fillId="0" borderId="131" xfId="0" applyFont="1" applyBorder="1">
      <alignment vertical="center"/>
    </xf>
    <xf numFmtId="0" fontId="197" fillId="0" borderId="133" xfId="0" applyFont="1" applyBorder="1">
      <alignment vertical="center"/>
    </xf>
    <xf numFmtId="0" fontId="200" fillId="0" borderId="100" xfId="0" applyFont="1" applyBorder="1" applyAlignment="1">
      <alignment horizontal="center" vertical="center"/>
    </xf>
    <xf numFmtId="255" fontId="200" fillId="71" borderId="100" xfId="0" applyNumberFormat="1" applyFont="1" applyFill="1" applyBorder="1" applyAlignment="1">
      <alignment horizontal="left" vertical="center"/>
    </xf>
    <xf numFmtId="0" fontId="197" fillId="0" borderId="100" xfId="0" applyFont="1" applyBorder="1">
      <alignment vertical="center"/>
    </xf>
    <xf numFmtId="0" fontId="197" fillId="0" borderId="131" xfId="0" applyFont="1" applyBorder="1" applyAlignment="1">
      <alignment horizontal="center" vertical="center"/>
    </xf>
    <xf numFmtId="0" fontId="197" fillId="0" borderId="100" xfId="0" applyFont="1" applyBorder="1" applyAlignment="1">
      <alignment horizontal="center" vertical="center"/>
    </xf>
    <xf numFmtId="0" fontId="197" fillId="0" borderId="131" xfId="0" applyFont="1" applyBorder="1" applyAlignment="1">
      <alignment horizontal="left" vertical="center"/>
    </xf>
    <xf numFmtId="316" fontId="197" fillId="0" borderId="100" xfId="0" applyNumberFormat="1" applyFont="1" applyBorder="1" applyAlignment="1">
      <alignment horizontal="center" vertical="center"/>
    </xf>
    <xf numFmtId="317" fontId="197" fillId="0" borderId="131" xfId="0" applyNumberFormat="1" applyFont="1" applyBorder="1" applyAlignment="1">
      <alignment horizontal="center" vertical="center"/>
    </xf>
    <xf numFmtId="0" fontId="200" fillId="71" borderId="131" xfId="0" applyFont="1" applyFill="1" applyBorder="1" applyAlignment="1">
      <alignment horizontal="center" vertical="center"/>
    </xf>
    <xf numFmtId="291" fontId="197" fillId="0" borderId="0" xfId="0" applyNumberFormat="1" applyFont="1" applyAlignment="1">
      <alignment horizontal="center" vertical="center"/>
    </xf>
    <xf numFmtId="0" fontId="221" fillId="0" borderId="62" xfId="0" applyFont="1" applyFill="1" applyBorder="1" applyAlignment="1">
      <alignment horizontal="center" vertical="center"/>
    </xf>
    <xf numFmtId="0" fontId="221" fillId="0" borderId="27" xfId="0" applyFont="1" applyFill="1" applyBorder="1" applyAlignment="1">
      <alignment horizontal="center" vertical="center"/>
    </xf>
    <xf numFmtId="190" fontId="187" fillId="0" borderId="32" xfId="2554" applyNumberFormat="1" applyFont="1" applyFill="1" applyBorder="1" applyAlignment="1">
      <alignment horizontal="center" vertical="center"/>
    </xf>
    <xf numFmtId="0" fontId="221" fillId="0" borderId="32" xfId="0" applyFont="1" applyFill="1" applyBorder="1">
      <alignment vertical="center"/>
    </xf>
    <xf numFmtId="0" fontId="221" fillId="0" borderId="0" xfId="0" applyFont="1" applyFill="1" applyBorder="1">
      <alignment vertical="center"/>
    </xf>
    <xf numFmtId="0" fontId="228" fillId="0" borderId="0" xfId="0" applyFont="1" applyFill="1" applyBorder="1">
      <alignment vertical="center"/>
    </xf>
    <xf numFmtId="0" fontId="14" fillId="0" borderId="0" xfId="2572" applyFont="1" applyFill="1" applyBorder="1" applyAlignment="1">
      <alignment vertical="center"/>
    </xf>
    <xf numFmtId="0" fontId="14" fillId="0" borderId="0" xfId="2572" applyFont="1" applyFill="1" applyBorder="1" applyAlignment="1">
      <alignment horizontal="center" vertical="center"/>
    </xf>
    <xf numFmtId="0" fontId="221" fillId="0" borderId="59" xfId="0" applyFont="1" applyFill="1" applyBorder="1" applyAlignment="1">
      <alignment horizontal="center" vertical="center"/>
    </xf>
    <xf numFmtId="0" fontId="245" fillId="0" borderId="0" xfId="2572" applyFont="1" applyFill="1" applyAlignment="1">
      <alignment vertical="center"/>
    </xf>
    <xf numFmtId="0" fontId="14" fillId="0" borderId="0" xfId="2616" applyFont="1" applyFill="1" applyAlignment="1">
      <alignment vertical="center"/>
    </xf>
    <xf numFmtId="0" fontId="14" fillId="0" borderId="0" xfId="2572" applyFont="1" applyFill="1" applyAlignment="1">
      <alignment vertical="center"/>
    </xf>
    <xf numFmtId="0" fontId="14" fillId="0" borderId="0" xfId="2572" applyFont="1" applyFill="1" applyAlignment="1">
      <alignment horizontal="center" vertical="center"/>
    </xf>
    <xf numFmtId="0" fontId="221" fillId="0" borderId="59" xfId="0" applyFont="1" applyFill="1" applyBorder="1">
      <alignment vertical="center"/>
    </xf>
    <xf numFmtId="0" fontId="221" fillId="0" borderId="58" xfId="0" applyFont="1" applyFill="1" applyBorder="1">
      <alignment vertical="center"/>
    </xf>
    <xf numFmtId="0" fontId="188" fillId="0" borderId="0" xfId="2572" applyFont="1" applyFill="1" applyAlignment="1">
      <alignment vertical="center"/>
    </xf>
    <xf numFmtId="0" fontId="186" fillId="0" borderId="0" xfId="2572" applyFont="1" applyFill="1" applyAlignment="1">
      <alignment vertical="center"/>
    </xf>
    <xf numFmtId="0" fontId="221" fillId="0" borderId="103" xfId="0" applyFont="1" applyFill="1" applyBorder="1">
      <alignment vertical="center"/>
    </xf>
    <xf numFmtId="0" fontId="221" fillId="0" borderId="100" xfId="0" applyFont="1" applyFill="1" applyBorder="1">
      <alignment vertical="center"/>
    </xf>
    <xf numFmtId="0" fontId="186" fillId="0" borderId="100" xfId="2572" applyFont="1" applyFill="1" applyBorder="1" applyAlignment="1">
      <alignment vertical="center"/>
    </xf>
    <xf numFmtId="180" fontId="221" fillId="0" borderId="100" xfId="2322" applyFont="1" applyFill="1" applyBorder="1" applyAlignment="1">
      <alignment vertical="center"/>
    </xf>
    <xf numFmtId="180" fontId="221" fillId="0" borderId="100" xfId="2322" applyFont="1" applyFill="1" applyBorder="1" applyAlignment="1">
      <alignment horizontal="center" vertical="center"/>
    </xf>
    <xf numFmtId="180" fontId="221" fillId="0" borderId="100" xfId="0" applyNumberFormat="1" applyFont="1" applyFill="1" applyBorder="1" applyAlignment="1">
      <alignment horizontal="center" vertical="center"/>
    </xf>
    <xf numFmtId="180" fontId="221" fillId="0" borderId="100" xfId="0" applyNumberFormat="1" applyFont="1" applyFill="1" applyBorder="1">
      <alignment vertical="center"/>
    </xf>
    <xf numFmtId="0" fontId="221" fillId="0" borderId="102" xfId="0" applyFont="1" applyFill="1" applyBorder="1">
      <alignment vertical="center"/>
    </xf>
    <xf numFmtId="0" fontId="221" fillId="0" borderId="103" xfId="0" applyFont="1" applyFill="1" applyBorder="1" applyAlignment="1">
      <alignment horizontal="center" vertical="center"/>
    </xf>
    <xf numFmtId="190" fontId="187" fillId="0" borderId="116" xfId="2554" applyNumberFormat="1" applyFont="1" applyFill="1" applyBorder="1" applyAlignment="1">
      <alignment horizontal="center" vertical="center"/>
    </xf>
    <xf numFmtId="0" fontId="221" fillId="0" borderId="131" xfId="0" applyFont="1" applyFill="1" applyBorder="1" applyAlignment="1">
      <alignment horizontal="center" vertical="center"/>
    </xf>
    <xf numFmtId="0" fontId="228" fillId="0" borderId="131" xfId="0" applyFont="1" applyFill="1" applyBorder="1">
      <alignment vertical="center"/>
    </xf>
    <xf numFmtId="0" fontId="221" fillId="0" borderId="131" xfId="0" applyFont="1" applyFill="1" applyBorder="1">
      <alignment vertical="center"/>
    </xf>
    <xf numFmtId="0" fontId="221" fillId="0" borderId="132" xfId="0" applyFont="1" applyFill="1" applyBorder="1" applyAlignment="1">
      <alignment horizontal="center" vertical="center"/>
    </xf>
    <xf numFmtId="0" fontId="221" fillId="0" borderId="0" xfId="0" quotePrefix="1" applyFont="1" applyFill="1" applyBorder="1">
      <alignment vertical="center"/>
    </xf>
    <xf numFmtId="0" fontId="221" fillId="0" borderId="0" xfId="0" applyFont="1" applyFill="1" applyBorder="1" applyAlignment="1">
      <alignment horizontal="center" vertical="center"/>
    </xf>
    <xf numFmtId="0" fontId="221" fillId="0" borderId="37" xfId="0" quotePrefix="1" applyFont="1" applyFill="1" applyBorder="1">
      <alignment vertical="center"/>
    </xf>
    <xf numFmtId="0" fontId="221" fillId="0" borderId="37" xfId="0" applyFont="1" applyFill="1" applyBorder="1">
      <alignment vertical="center"/>
    </xf>
    <xf numFmtId="0" fontId="221" fillId="0" borderId="100" xfId="0" applyFont="1" applyFill="1" applyBorder="1" applyAlignment="1">
      <alignment horizontal="center" vertical="center"/>
    </xf>
    <xf numFmtId="0" fontId="228" fillId="0" borderId="0" xfId="0" applyFont="1" applyFill="1" applyBorder="1" applyAlignment="1">
      <alignment horizontal="center" vertical="center"/>
    </xf>
    <xf numFmtId="180" fontId="228" fillId="0" borderId="0" xfId="2324" applyFont="1" applyFill="1" applyBorder="1" applyAlignment="1">
      <alignment horizontal="center" vertical="center"/>
    </xf>
    <xf numFmtId="0" fontId="221" fillId="0" borderId="100" xfId="0" quotePrefix="1" applyFont="1" applyFill="1" applyBorder="1">
      <alignment vertical="center"/>
    </xf>
    <xf numFmtId="180" fontId="221" fillId="0" borderId="100" xfId="2324" applyFont="1" applyFill="1" applyBorder="1" applyAlignment="1">
      <alignment vertical="center"/>
    </xf>
    <xf numFmtId="2" fontId="221" fillId="0" borderId="100" xfId="0" applyNumberFormat="1" applyFont="1" applyFill="1" applyBorder="1">
      <alignment vertical="center"/>
    </xf>
    <xf numFmtId="0" fontId="228" fillId="0" borderId="100" xfId="0" applyFont="1" applyFill="1" applyBorder="1" applyAlignment="1">
      <alignment horizontal="center" vertical="center"/>
    </xf>
    <xf numFmtId="190" fontId="187" fillId="0" borderId="59" xfId="2554" applyNumberFormat="1" applyFont="1" applyFill="1" applyBorder="1" applyAlignment="1">
      <alignment horizontal="center" vertical="center"/>
    </xf>
    <xf numFmtId="0" fontId="228" fillId="0" borderId="0" xfId="0" applyFont="1" applyFill="1">
      <alignment vertical="center"/>
    </xf>
    <xf numFmtId="0" fontId="221" fillId="0" borderId="0" xfId="0" applyFont="1" applyFill="1" applyAlignment="1">
      <alignment horizontal="center" vertical="center"/>
    </xf>
    <xf numFmtId="180" fontId="221" fillId="0" borderId="37" xfId="2324" applyFont="1" applyFill="1" applyBorder="1" applyAlignment="1">
      <alignment vertical="center"/>
    </xf>
    <xf numFmtId="0" fontId="221" fillId="0" borderId="37" xfId="0" applyFont="1" applyFill="1" applyBorder="1" applyAlignment="1">
      <alignment horizontal="center" vertical="center"/>
    </xf>
    <xf numFmtId="0" fontId="228" fillId="0" borderId="0" xfId="0" applyFont="1" applyFill="1" applyAlignment="1">
      <alignment horizontal="center" vertical="center"/>
    </xf>
    <xf numFmtId="190" fontId="187" fillId="0" borderId="132" xfId="2554" applyNumberFormat="1" applyFont="1" applyFill="1" applyBorder="1" applyAlignment="1">
      <alignment horizontal="center" vertical="center"/>
    </xf>
    <xf numFmtId="0" fontId="228" fillId="0" borderId="131" xfId="0" applyFont="1" applyFill="1" applyBorder="1" applyAlignment="1">
      <alignment horizontal="center" vertical="center"/>
    </xf>
    <xf numFmtId="0" fontId="221" fillId="0" borderId="0" xfId="0" quotePrefix="1" applyFont="1" applyFill="1">
      <alignment vertical="center"/>
    </xf>
    <xf numFmtId="0" fontId="228" fillId="0" borderId="100" xfId="0" applyFont="1" applyFill="1" applyBorder="1">
      <alignment vertical="center"/>
    </xf>
    <xf numFmtId="0" fontId="228" fillId="0" borderId="37" xfId="0" applyFont="1" applyFill="1" applyBorder="1" applyAlignment="1">
      <alignment horizontal="center" vertical="center"/>
    </xf>
    <xf numFmtId="0" fontId="219" fillId="0" borderId="0" xfId="0" applyFont="1" applyFill="1" applyAlignment="1">
      <alignment horizontal="center" vertical="center" wrapText="1"/>
    </xf>
    <xf numFmtId="0" fontId="219" fillId="0" borderId="100" xfId="0" applyFont="1" applyFill="1" applyBorder="1" applyAlignment="1">
      <alignment horizontal="center" vertical="center" wrapText="1"/>
    </xf>
    <xf numFmtId="4" fontId="219" fillId="0" borderId="100" xfId="0" applyNumberFormat="1" applyFont="1" applyFill="1" applyBorder="1" applyAlignment="1">
      <alignment horizontal="center" vertical="center" wrapText="1"/>
    </xf>
    <xf numFmtId="180" fontId="221" fillId="0" borderId="0" xfId="2324" applyFont="1" applyFill="1" applyBorder="1" applyAlignment="1">
      <alignment vertical="center"/>
    </xf>
    <xf numFmtId="0" fontId="228" fillId="0" borderId="130" xfId="0" applyFont="1" applyFill="1" applyBorder="1" applyAlignment="1">
      <alignment horizontal="center" vertical="center"/>
    </xf>
    <xf numFmtId="180" fontId="228" fillId="0" borderId="100" xfId="2324" applyFont="1" applyFill="1" applyBorder="1" applyAlignment="1">
      <alignment horizontal="center" vertical="center"/>
    </xf>
    <xf numFmtId="180" fontId="221" fillId="0" borderId="0" xfId="2322" applyFont="1" applyFill="1" applyBorder="1" applyAlignment="1">
      <alignment vertical="center"/>
    </xf>
    <xf numFmtId="0" fontId="186" fillId="0" borderId="0" xfId="2616" applyFont="1" applyFill="1" applyAlignment="1">
      <alignment vertical="center"/>
    </xf>
    <xf numFmtId="180" fontId="186" fillId="0" borderId="0" xfId="2324" applyFont="1" applyFill="1" applyBorder="1" applyAlignment="1">
      <alignment horizontal="center" vertical="center"/>
    </xf>
    <xf numFmtId="0" fontId="186" fillId="0" borderId="100" xfId="2616" applyFont="1" applyFill="1" applyBorder="1" applyAlignment="1">
      <alignment vertical="center"/>
    </xf>
    <xf numFmtId="180" fontId="186" fillId="0" borderId="100" xfId="2324" applyFont="1" applyFill="1" applyBorder="1" applyAlignment="1">
      <alignment horizontal="center" vertical="center"/>
    </xf>
    <xf numFmtId="0" fontId="186" fillId="0" borderId="0" xfId="2572" applyFont="1" applyFill="1" applyBorder="1" applyAlignment="1">
      <alignment vertical="center"/>
    </xf>
    <xf numFmtId="180" fontId="221" fillId="0" borderId="0" xfId="0" applyNumberFormat="1" applyFont="1" applyFill="1" applyBorder="1" applyAlignment="1">
      <alignment horizontal="center" vertical="center"/>
    </xf>
    <xf numFmtId="0" fontId="14" fillId="0" borderId="131" xfId="2616" applyFont="1" applyFill="1" applyBorder="1" applyAlignment="1">
      <alignment vertical="center"/>
    </xf>
    <xf numFmtId="0" fontId="14" fillId="0" borderId="131" xfId="2572" applyFont="1" applyFill="1" applyBorder="1" applyAlignment="1">
      <alignment vertical="center"/>
    </xf>
    <xf numFmtId="195" fontId="14" fillId="0" borderId="131" xfId="2617" applyFont="1" applyFill="1" applyBorder="1" applyAlignment="1">
      <alignment horizontal="center" vertical="center"/>
    </xf>
    <xf numFmtId="0" fontId="221" fillId="0" borderId="133" xfId="0" applyFont="1" applyFill="1" applyBorder="1">
      <alignment vertical="center"/>
    </xf>
    <xf numFmtId="195" fontId="186" fillId="0" borderId="0" xfId="2617" applyFont="1" applyFill="1" applyBorder="1" applyAlignment="1">
      <alignment horizontal="center" vertical="center"/>
    </xf>
    <xf numFmtId="195" fontId="186" fillId="0" borderId="0" xfId="2617" applyFont="1" applyFill="1" applyBorder="1" applyAlignment="1">
      <alignment vertical="center"/>
    </xf>
    <xf numFmtId="0" fontId="221" fillId="0" borderId="61" xfId="0" applyFont="1" applyFill="1" applyBorder="1">
      <alignment vertical="center"/>
    </xf>
    <xf numFmtId="0" fontId="181" fillId="0" borderId="0" xfId="0" applyFont="1" applyFill="1">
      <alignment vertical="center"/>
    </xf>
    <xf numFmtId="0" fontId="224" fillId="0" borderId="0" xfId="0" applyFont="1" applyFill="1" applyAlignment="1">
      <alignment horizontal="center" vertical="center"/>
    </xf>
    <xf numFmtId="0" fontId="181" fillId="0" borderId="0" xfId="0" applyFont="1" applyFill="1" applyAlignment="1">
      <alignment horizontal="center" vertical="center"/>
    </xf>
    <xf numFmtId="0" fontId="197" fillId="0" borderId="0" xfId="0" applyFont="1" applyBorder="1" applyAlignment="1">
      <alignment horizontal="center" vertical="center"/>
    </xf>
    <xf numFmtId="0" fontId="223" fillId="0" borderId="0" xfId="0" applyFont="1" applyBorder="1">
      <alignment vertical="center"/>
    </xf>
    <xf numFmtId="41" fontId="221" fillId="0" borderId="0" xfId="0" applyNumberFormat="1" applyFont="1" applyBorder="1" applyAlignment="1">
      <alignment horizontal="center" vertical="center"/>
    </xf>
    <xf numFmtId="0" fontId="223" fillId="0" borderId="0" xfId="0" applyFont="1" applyBorder="1" applyAlignment="1">
      <alignment horizontal="center" vertical="center"/>
    </xf>
    <xf numFmtId="0" fontId="221" fillId="0" borderId="0" xfId="0" applyFont="1" applyBorder="1" applyAlignment="1">
      <alignment horizontal="left" vertical="center"/>
    </xf>
    <xf numFmtId="0" fontId="197" fillId="0" borderId="0" xfId="0" applyFont="1" applyBorder="1">
      <alignment vertical="center"/>
    </xf>
    <xf numFmtId="255" fontId="200" fillId="0" borderId="100" xfId="0" applyNumberFormat="1" applyFont="1" applyFill="1" applyBorder="1" applyAlignment="1">
      <alignment horizontal="left" vertical="center"/>
    </xf>
    <xf numFmtId="0" fontId="197" fillId="0" borderId="0" xfId="0" applyFont="1" applyFill="1" applyBorder="1">
      <alignment vertical="center"/>
    </xf>
    <xf numFmtId="0" fontId="197" fillId="0" borderId="0" xfId="0" applyFont="1" applyFill="1" applyBorder="1" applyAlignment="1">
      <alignment horizontal="center" vertical="center"/>
    </xf>
    <xf numFmtId="0" fontId="197" fillId="0" borderId="58" xfId="0" applyFont="1" applyFill="1" applyBorder="1">
      <alignment vertical="center"/>
    </xf>
    <xf numFmtId="0" fontId="200" fillId="0" borderId="100" xfId="0" applyFont="1" applyFill="1" applyBorder="1" applyAlignment="1">
      <alignment horizontal="right" vertical="center"/>
    </xf>
    <xf numFmtId="0" fontId="200" fillId="0" borderId="100" xfId="0" applyFont="1" applyFill="1" applyBorder="1" applyAlignment="1">
      <alignment horizontal="center" vertical="center"/>
    </xf>
    <xf numFmtId="0" fontId="197" fillId="0" borderId="100" xfId="0" applyFont="1" applyFill="1" applyBorder="1">
      <alignment vertical="center"/>
    </xf>
    <xf numFmtId="0" fontId="197" fillId="0" borderId="61" xfId="0" applyFont="1" applyFill="1" applyBorder="1">
      <alignment vertical="center"/>
    </xf>
    <xf numFmtId="0" fontId="187" fillId="0" borderId="2" xfId="2586" applyFont="1" applyBorder="1" applyAlignment="1">
      <alignment horizontal="center" vertical="center"/>
    </xf>
    <xf numFmtId="0" fontId="187" fillId="0" borderId="85" xfId="2587" applyFont="1" applyBorder="1" applyAlignment="1">
      <alignment horizontal="center" vertical="center"/>
    </xf>
    <xf numFmtId="0" fontId="197" fillId="0" borderId="0" xfId="0" applyFont="1" applyAlignment="1">
      <alignment horizontal="center" vertical="center"/>
    </xf>
    <xf numFmtId="0" fontId="197" fillId="0" borderId="0" xfId="0" applyFont="1" applyAlignment="1">
      <alignment horizontal="left" vertical="center"/>
    </xf>
    <xf numFmtId="0" fontId="197" fillId="0" borderId="131" xfId="0" applyFont="1" applyBorder="1" applyAlignment="1">
      <alignment horizontal="center" vertical="center"/>
    </xf>
    <xf numFmtId="0" fontId="186" fillId="0" borderId="113" xfId="2557" applyFont="1" applyFill="1" applyBorder="1" applyAlignment="1">
      <alignment horizontal="center" vertical="center"/>
    </xf>
    <xf numFmtId="191" fontId="221" fillId="0" borderId="113" xfId="2557" applyNumberFormat="1" applyFont="1" applyFill="1" applyBorder="1" applyAlignment="1">
      <alignment horizontal="center" vertical="center"/>
    </xf>
    <xf numFmtId="9" fontId="221" fillId="0" borderId="113" xfId="2557" applyNumberFormat="1" applyFont="1" applyFill="1" applyBorder="1" applyAlignment="1">
      <alignment horizontal="center" vertical="center"/>
    </xf>
    <xf numFmtId="191" fontId="186" fillId="0" borderId="113" xfId="2557" applyNumberFormat="1" applyFont="1" applyFill="1" applyBorder="1" applyAlignment="1">
      <alignment horizontal="center" vertical="center"/>
    </xf>
    <xf numFmtId="0" fontId="187" fillId="0" borderId="113" xfId="0" applyFont="1" applyFill="1" applyBorder="1">
      <alignment vertical="center"/>
    </xf>
    <xf numFmtId="0" fontId="177" fillId="0" borderId="0" xfId="0" applyFont="1" applyFill="1">
      <alignment vertical="center"/>
    </xf>
    <xf numFmtId="0" fontId="186" fillId="0" borderId="113" xfId="2557" applyFont="1" applyFill="1" applyBorder="1" applyAlignment="1">
      <alignment horizontal="left" vertical="center" indent="1"/>
    </xf>
    <xf numFmtId="333" fontId="187" fillId="0" borderId="113" xfId="0" applyNumberFormat="1" applyFont="1" applyBorder="1" applyAlignment="1">
      <alignment horizontal="left" vertical="center"/>
    </xf>
    <xf numFmtId="0" fontId="247" fillId="0" borderId="59" xfId="0" applyFont="1" applyBorder="1" applyAlignment="1">
      <alignment horizontal="center" vertical="center" wrapText="1"/>
    </xf>
    <xf numFmtId="0" fontId="249" fillId="79" borderId="134" xfId="0" applyFont="1" applyFill="1" applyBorder="1" applyAlignment="1">
      <alignment horizontal="center" vertical="center" wrapText="1"/>
    </xf>
    <xf numFmtId="0" fontId="249" fillId="79" borderId="7" xfId="0" applyFont="1" applyFill="1" applyBorder="1" applyAlignment="1">
      <alignment horizontal="center" vertical="center" wrapText="1"/>
    </xf>
    <xf numFmtId="0" fontId="249" fillId="79" borderId="143" xfId="0" applyFont="1" applyFill="1" applyBorder="1" applyAlignment="1">
      <alignment horizontal="center" vertical="center" wrapText="1"/>
    </xf>
    <xf numFmtId="0" fontId="249" fillId="80" borderId="140" xfId="0" applyFont="1" applyFill="1" applyBorder="1" applyAlignment="1">
      <alignment horizontal="center" vertical="center" wrapText="1"/>
    </xf>
    <xf numFmtId="0" fontId="249" fillId="80" borderId="7" xfId="0" applyFont="1" applyFill="1" applyBorder="1" applyAlignment="1">
      <alignment horizontal="center" vertical="center" wrapText="1"/>
    </xf>
    <xf numFmtId="0" fontId="249" fillId="80" borderId="143" xfId="0" applyFont="1" applyFill="1" applyBorder="1" applyAlignment="1">
      <alignment horizontal="center" vertical="center" wrapText="1"/>
    </xf>
    <xf numFmtId="0" fontId="249" fillId="79" borderId="140" xfId="0" applyFont="1" applyFill="1" applyBorder="1" applyAlignment="1">
      <alignment horizontal="center" vertical="center" wrapText="1"/>
    </xf>
    <xf numFmtId="0" fontId="249" fillId="80" borderId="113" xfId="0" applyFont="1" applyFill="1" applyBorder="1" applyAlignment="1">
      <alignment horizontal="center" vertical="center" wrapText="1"/>
    </xf>
    <xf numFmtId="0" fontId="249" fillId="80" borderId="4" xfId="0" applyFont="1" applyFill="1" applyBorder="1" applyAlignment="1">
      <alignment horizontal="center" vertical="center" wrapText="1"/>
    </xf>
    <xf numFmtId="0" fontId="249" fillId="80" borderId="59" xfId="0" applyFont="1" applyFill="1" applyBorder="1" applyAlignment="1">
      <alignment horizontal="center" vertical="center" wrapText="1"/>
    </xf>
    <xf numFmtId="335" fontId="247" fillId="0" borderId="113" xfId="0" applyNumberFormat="1" applyFont="1" applyBorder="1" applyAlignment="1">
      <alignment horizontal="center" vertical="center" wrapText="1"/>
    </xf>
    <xf numFmtId="41" fontId="250" fillId="0" borderId="140" xfId="2704" applyFont="1" applyBorder="1" applyAlignment="1">
      <alignment horizontal="center" vertical="center"/>
    </xf>
    <xf numFmtId="41" fontId="249" fillId="0" borderId="114" xfId="2704" applyFont="1" applyBorder="1" applyAlignment="1">
      <alignment horizontal="center" vertical="center"/>
    </xf>
    <xf numFmtId="41" fontId="250" fillId="79" borderId="141" xfId="2704" applyFont="1" applyFill="1" applyBorder="1" applyAlignment="1">
      <alignment horizontal="center" vertical="center"/>
    </xf>
    <xf numFmtId="41" fontId="250" fillId="79" borderId="142" xfId="2704" applyFont="1" applyFill="1" applyBorder="1" applyAlignment="1">
      <alignment horizontal="center" vertical="center"/>
    </xf>
    <xf numFmtId="41" fontId="250" fillId="79" borderId="144" xfId="2704" applyFont="1" applyFill="1" applyBorder="1" applyAlignment="1">
      <alignment horizontal="center" vertical="center"/>
    </xf>
    <xf numFmtId="41" fontId="250" fillId="80" borderId="142" xfId="2704" applyFont="1" applyFill="1" applyBorder="1" applyAlignment="1">
      <alignment horizontal="center" vertical="center"/>
    </xf>
    <xf numFmtId="41" fontId="250" fillId="80" borderId="144" xfId="2704" applyFont="1" applyFill="1" applyBorder="1" applyAlignment="1">
      <alignment horizontal="center" vertical="center"/>
    </xf>
    <xf numFmtId="41" fontId="250" fillId="79" borderId="145" xfId="2704" applyFont="1" applyFill="1" applyBorder="1" applyAlignment="1">
      <alignment horizontal="center" vertical="center"/>
    </xf>
    <xf numFmtId="41" fontId="250" fillId="80" borderId="145" xfId="2704" applyFont="1" applyFill="1" applyBorder="1" applyAlignment="1">
      <alignment horizontal="center" vertical="center"/>
    </xf>
    <xf numFmtId="41" fontId="250" fillId="80" borderId="114" xfId="2704" applyFont="1" applyFill="1" applyBorder="1" applyAlignment="1">
      <alignment horizontal="center" vertical="center"/>
    </xf>
    <xf numFmtId="41" fontId="250" fillId="80" borderId="60" xfId="2704" applyFont="1" applyFill="1" applyBorder="1" applyAlignment="1">
      <alignment horizontal="center" vertical="center"/>
    </xf>
    <xf numFmtId="41" fontId="250" fillId="80" borderId="32" xfId="2704" applyFont="1" applyFill="1" applyBorder="1" applyAlignment="1">
      <alignment horizontal="center" vertical="center"/>
    </xf>
    <xf numFmtId="226" fontId="249" fillId="0" borderId="140" xfId="2704" applyNumberFormat="1" applyFont="1" applyBorder="1" applyAlignment="1">
      <alignment horizontal="right" vertical="center"/>
    </xf>
    <xf numFmtId="226" fontId="250" fillId="0" borderId="140" xfId="2704" applyNumberFormat="1" applyFont="1" applyBorder="1" applyAlignment="1">
      <alignment horizontal="right" vertical="center"/>
    </xf>
    <xf numFmtId="226" fontId="249" fillId="0" borderId="114" xfId="2704" applyNumberFormat="1" applyFont="1" applyBorder="1" applyAlignment="1">
      <alignment horizontal="right" vertical="center"/>
    </xf>
    <xf numFmtId="226" fontId="249" fillId="79" borderId="134" xfId="2704" applyNumberFormat="1" applyFont="1" applyFill="1" applyBorder="1" applyAlignment="1">
      <alignment horizontal="right" vertical="center"/>
    </xf>
    <xf numFmtId="226" fontId="250" fillId="79" borderId="134" xfId="2704" applyNumberFormat="1" applyFont="1" applyFill="1" applyBorder="1" applyAlignment="1">
      <alignment horizontal="right" vertical="center"/>
    </xf>
    <xf numFmtId="226" fontId="249" fillId="79" borderId="7" xfId="2704" applyNumberFormat="1" applyFont="1" applyFill="1" applyBorder="1" applyAlignment="1">
      <alignment horizontal="right" vertical="center"/>
    </xf>
    <xf numFmtId="226" fontId="250" fillId="79" borderId="142" xfId="2704" applyNumberFormat="1" applyFont="1" applyFill="1" applyBorder="1" applyAlignment="1">
      <alignment horizontal="right" vertical="center"/>
    </xf>
    <xf numFmtId="226" fontId="250" fillId="79" borderId="7" xfId="2704" applyNumberFormat="1" applyFont="1" applyFill="1" applyBorder="1" applyAlignment="1">
      <alignment horizontal="right" vertical="center"/>
    </xf>
    <xf numFmtId="226" fontId="249" fillId="79" borderId="143" xfId="2704" applyNumberFormat="1" applyFont="1" applyFill="1" applyBorder="1" applyAlignment="1">
      <alignment horizontal="right" vertical="center"/>
    </xf>
    <xf numFmtId="226" fontId="250" fillId="79" borderId="144" xfId="2704" applyNumberFormat="1" applyFont="1" applyFill="1" applyBorder="1" applyAlignment="1">
      <alignment horizontal="right" vertical="center"/>
    </xf>
    <xf numFmtId="226" fontId="250" fillId="79" borderId="143" xfId="2704" applyNumberFormat="1" applyFont="1" applyFill="1" applyBorder="1" applyAlignment="1">
      <alignment horizontal="right" vertical="center"/>
    </xf>
    <xf numFmtId="226" fontId="249" fillId="79" borderId="140" xfId="2704" applyNumberFormat="1" applyFont="1" applyFill="1" applyBorder="1" applyAlignment="1">
      <alignment horizontal="right" vertical="center"/>
    </xf>
    <xf numFmtId="226" fontId="250" fillId="79" borderId="145" xfId="2704" applyNumberFormat="1" applyFont="1" applyFill="1" applyBorder="1" applyAlignment="1">
      <alignment horizontal="right" vertical="center"/>
    </xf>
    <xf numFmtId="226" fontId="250" fillId="79" borderId="140" xfId="2704" applyNumberFormat="1" applyFont="1" applyFill="1" applyBorder="1" applyAlignment="1">
      <alignment horizontal="right" vertical="center"/>
    </xf>
    <xf numFmtId="226" fontId="249" fillId="80" borderId="140" xfId="2704" applyNumberFormat="1" applyFont="1" applyFill="1" applyBorder="1" applyAlignment="1">
      <alignment horizontal="right" vertical="center"/>
    </xf>
    <xf numFmtId="226" fontId="250" fillId="80" borderId="145" xfId="2704" applyNumberFormat="1" applyFont="1" applyFill="1" applyBorder="1" applyAlignment="1">
      <alignment horizontal="right" vertical="center"/>
    </xf>
    <xf numFmtId="226" fontId="250" fillId="80" borderId="140" xfId="2704" applyNumberFormat="1" applyFont="1" applyFill="1" applyBorder="1" applyAlignment="1">
      <alignment horizontal="right" vertical="center"/>
    </xf>
    <xf numFmtId="226" fontId="249" fillId="80" borderId="7" xfId="2704" applyNumberFormat="1" applyFont="1" applyFill="1" applyBorder="1" applyAlignment="1">
      <alignment horizontal="right" vertical="center"/>
    </xf>
    <xf numFmtId="226" fontId="250" fillId="80" borderId="142" xfId="2704" applyNumberFormat="1" applyFont="1" applyFill="1" applyBorder="1" applyAlignment="1">
      <alignment horizontal="right" vertical="center"/>
    </xf>
    <xf numFmtId="226" fontId="250" fillId="80" borderId="7" xfId="2704" applyNumberFormat="1" applyFont="1" applyFill="1" applyBorder="1" applyAlignment="1">
      <alignment horizontal="right" vertical="center"/>
    </xf>
    <xf numFmtId="226" fontId="249" fillId="80" borderId="143" xfId="2704" applyNumberFormat="1" applyFont="1" applyFill="1" applyBorder="1" applyAlignment="1">
      <alignment horizontal="right" vertical="center"/>
    </xf>
    <xf numFmtId="226" fontId="250" fillId="80" borderId="144" xfId="2704" applyNumberFormat="1" applyFont="1" applyFill="1" applyBorder="1" applyAlignment="1">
      <alignment horizontal="right" vertical="center"/>
    </xf>
    <xf numFmtId="226" fontId="250" fillId="80" borderId="143" xfId="2704" applyNumberFormat="1" applyFont="1" applyFill="1" applyBorder="1" applyAlignment="1">
      <alignment horizontal="right" vertical="center"/>
    </xf>
    <xf numFmtId="226" fontId="249" fillId="80" borderId="113" xfId="2704" applyNumberFormat="1" applyFont="1" applyFill="1" applyBorder="1" applyAlignment="1">
      <alignment horizontal="right" vertical="center"/>
    </xf>
    <xf numFmtId="226" fontId="250" fillId="80" borderId="114" xfId="2704" applyNumberFormat="1" applyFont="1" applyFill="1" applyBorder="1" applyAlignment="1">
      <alignment horizontal="right" vertical="center"/>
    </xf>
    <xf numFmtId="226" fontId="250" fillId="80" borderId="113" xfId="2704" applyNumberFormat="1" applyFont="1" applyFill="1" applyBorder="1" applyAlignment="1">
      <alignment horizontal="right" vertical="center"/>
    </xf>
    <xf numFmtId="226" fontId="249" fillId="80" borderId="4" xfId="2704" applyNumberFormat="1" applyFont="1" applyFill="1" applyBorder="1" applyAlignment="1">
      <alignment horizontal="right" vertical="center"/>
    </xf>
    <xf numFmtId="226" fontId="250" fillId="80" borderId="60" xfId="2704" applyNumberFormat="1" applyFont="1" applyFill="1" applyBorder="1" applyAlignment="1">
      <alignment horizontal="right" vertical="center"/>
    </xf>
    <xf numFmtId="226" fontId="250" fillId="80" borderId="4" xfId="2704" applyNumberFormat="1" applyFont="1" applyFill="1" applyBorder="1" applyAlignment="1">
      <alignment horizontal="right" vertical="center"/>
    </xf>
    <xf numFmtId="226" fontId="249" fillId="80" borderId="59" xfId="2704" applyNumberFormat="1" applyFont="1" applyFill="1" applyBorder="1" applyAlignment="1">
      <alignment horizontal="right" vertical="center"/>
    </xf>
    <xf numFmtId="226" fontId="250" fillId="80" borderId="32" xfId="2704" applyNumberFormat="1" applyFont="1" applyFill="1" applyBorder="1" applyAlignment="1">
      <alignment horizontal="right" vertical="center"/>
    </xf>
    <xf numFmtId="226" fontId="250" fillId="80" borderId="59" xfId="2704" applyNumberFormat="1" applyFont="1" applyFill="1" applyBorder="1" applyAlignment="1">
      <alignment horizontal="right" vertical="center"/>
    </xf>
    <xf numFmtId="226" fontId="247" fillId="79" borderId="113" xfId="2704" applyNumberFormat="1" applyFont="1" applyFill="1" applyBorder="1" applyAlignment="1">
      <alignment horizontal="right" vertical="center"/>
    </xf>
    <xf numFmtId="335" fontId="247" fillId="79" borderId="113" xfId="0" applyNumberFormat="1" applyFont="1" applyFill="1" applyBorder="1" applyAlignment="1">
      <alignment horizontal="center" vertical="center" wrapText="1"/>
    </xf>
    <xf numFmtId="191" fontId="247" fillId="79" borderId="113" xfId="2704" applyNumberFormat="1" applyFont="1" applyFill="1" applyBorder="1" applyAlignment="1">
      <alignment horizontal="right" vertical="center"/>
    </xf>
    <xf numFmtId="335" fontId="247" fillId="0" borderId="4" xfId="0" applyNumberFormat="1" applyFont="1" applyBorder="1" applyAlignment="1">
      <alignment horizontal="center" vertical="center" wrapText="1"/>
    </xf>
    <xf numFmtId="226" fontId="249" fillId="0" borderId="60" xfId="2704" applyNumberFormat="1" applyFont="1" applyBorder="1" applyAlignment="1">
      <alignment horizontal="right" vertical="center"/>
    </xf>
    <xf numFmtId="41" fontId="249" fillId="0" borderId="60" xfId="2704" applyFont="1" applyBorder="1" applyAlignment="1">
      <alignment horizontal="center" vertical="center"/>
    </xf>
    <xf numFmtId="335" fontId="247" fillId="80" borderId="62" xfId="0" applyNumberFormat="1" applyFont="1" applyFill="1" applyBorder="1" applyAlignment="1">
      <alignment horizontal="center" vertical="center" wrapText="1"/>
    </xf>
    <xf numFmtId="226" fontId="247" fillId="80" borderId="62" xfId="2704" applyNumberFormat="1" applyFont="1" applyFill="1" applyBorder="1" applyAlignment="1">
      <alignment horizontal="right" vertical="center"/>
    </xf>
    <xf numFmtId="191" fontId="247" fillId="80" borderId="62" xfId="2704" applyNumberFormat="1" applyFont="1" applyFill="1" applyBorder="1" applyAlignment="1">
      <alignment horizontal="right" vertical="center"/>
    </xf>
    <xf numFmtId="0" fontId="247" fillId="0" borderId="62" xfId="0" applyFont="1" applyFill="1" applyBorder="1" applyAlignment="1">
      <alignment horizontal="center" vertical="center" wrapText="1"/>
    </xf>
    <xf numFmtId="0" fontId="190" fillId="0" borderId="0" xfId="2586" applyFont="1" applyAlignment="1">
      <alignment horizontal="center" vertical="center"/>
    </xf>
    <xf numFmtId="180" fontId="221" fillId="0" borderId="113" xfId="2322" applyFont="1" applyFill="1" applyBorder="1" applyAlignment="1">
      <alignment horizontal="center" vertical="center"/>
    </xf>
    <xf numFmtId="180" fontId="221" fillId="0" borderId="113" xfId="0" applyNumberFormat="1" applyFont="1" applyBorder="1" applyAlignment="1">
      <alignment horizontal="center" vertical="center"/>
    </xf>
    <xf numFmtId="186" fontId="221" fillId="0" borderId="113" xfId="0" applyNumberFormat="1" applyFont="1" applyBorder="1" applyAlignment="1">
      <alignment horizontal="center" vertical="center"/>
    </xf>
    <xf numFmtId="0" fontId="188" fillId="78" borderId="113" xfId="2557" applyFont="1" applyFill="1" applyBorder="1" applyAlignment="1">
      <alignment horizontal="left" vertical="center"/>
    </xf>
    <xf numFmtId="0" fontId="186" fillId="78" borderId="113" xfId="2557" applyFont="1" applyFill="1" applyBorder="1" applyAlignment="1">
      <alignment horizontal="center" vertical="center"/>
    </xf>
    <xf numFmtId="191" fontId="221" fillId="78" borderId="113" xfId="2557" applyNumberFormat="1" applyFont="1" applyFill="1" applyBorder="1" applyAlignment="1">
      <alignment horizontal="center" vertical="center"/>
    </xf>
    <xf numFmtId="9" fontId="221" fillId="78" borderId="113" xfId="2557" applyNumberFormat="1" applyFont="1" applyFill="1" applyBorder="1" applyAlignment="1">
      <alignment horizontal="center" vertical="center"/>
    </xf>
    <xf numFmtId="191" fontId="186" fillId="78" borderId="113" xfId="2557" applyNumberFormat="1" applyFont="1" applyFill="1" applyBorder="1" applyAlignment="1">
      <alignment horizontal="center" vertical="center"/>
    </xf>
    <xf numFmtId="0" fontId="187" fillId="78" borderId="113" xfId="0" applyFont="1" applyFill="1" applyBorder="1">
      <alignment vertical="center"/>
    </xf>
    <xf numFmtId="0" fontId="177" fillId="78" borderId="0" xfId="0" applyFont="1" applyFill="1">
      <alignment vertical="center"/>
    </xf>
    <xf numFmtId="0" fontId="181" fillId="78" borderId="0" xfId="0" applyFont="1" applyFill="1">
      <alignment vertical="center"/>
    </xf>
    <xf numFmtId="0" fontId="186" fillId="73" borderId="113" xfId="2557" applyFont="1" applyFill="1" applyBorder="1" applyAlignment="1">
      <alignment horizontal="left" vertical="center" indent="1"/>
    </xf>
    <xf numFmtId="0" fontId="186" fillId="73" borderId="113" xfId="2557" applyFont="1" applyFill="1" applyBorder="1" applyAlignment="1">
      <alignment horizontal="center" vertical="center"/>
    </xf>
    <xf numFmtId="0" fontId="181" fillId="73" borderId="0" xfId="0" applyFont="1" applyFill="1">
      <alignment vertical="center"/>
    </xf>
    <xf numFmtId="0" fontId="221" fillId="73" borderId="113" xfId="2557" applyFont="1" applyFill="1" applyBorder="1" applyAlignment="1">
      <alignment horizontal="left" vertical="center" indent="1"/>
    </xf>
    <xf numFmtId="0" fontId="221" fillId="73" borderId="113" xfId="2557" applyFont="1" applyFill="1" applyBorder="1" applyAlignment="1">
      <alignment horizontal="center" vertical="center"/>
    </xf>
    <xf numFmtId="180" fontId="221" fillId="73" borderId="113" xfId="2322" applyFont="1" applyFill="1" applyBorder="1" applyAlignment="1">
      <alignment horizontal="center" vertical="center"/>
    </xf>
    <xf numFmtId="180" fontId="221" fillId="73" borderId="113" xfId="2322" applyFont="1" applyFill="1" applyBorder="1" applyAlignment="1">
      <alignment vertical="center"/>
    </xf>
    <xf numFmtId="0" fontId="221" fillId="73" borderId="113" xfId="0" applyFont="1" applyFill="1" applyBorder="1" applyAlignment="1">
      <alignment horizontal="center" vertical="center"/>
    </xf>
    <xf numFmtId="186" fontId="221" fillId="73" borderId="113" xfId="0" applyNumberFormat="1" applyFont="1" applyFill="1" applyBorder="1" applyAlignment="1">
      <alignment horizontal="center" vertical="center"/>
    </xf>
    <xf numFmtId="0" fontId="206" fillId="73" borderId="0" xfId="0" applyFont="1" applyFill="1">
      <alignment vertical="center"/>
    </xf>
    <xf numFmtId="180" fontId="221" fillId="73" borderId="2" xfId="0" applyNumberFormat="1" applyFont="1" applyFill="1" applyBorder="1" applyAlignment="1">
      <alignment horizontal="center" vertical="center"/>
    </xf>
    <xf numFmtId="0" fontId="224" fillId="73" borderId="0" xfId="0" applyFont="1" applyFill="1">
      <alignment vertical="center"/>
    </xf>
    <xf numFmtId="180" fontId="221" fillId="73" borderId="85" xfId="2322" applyFont="1" applyFill="1" applyBorder="1" applyAlignment="1">
      <alignment horizontal="center" vertical="center"/>
    </xf>
    <xf numFmtId="180" fontId="221" fillId="73" borderId="85" xfId="2323" applyFont="1" applyFill="1" applyBorder="1" applyAlignment="1">
      <alignment vertical="center"/>
    </xf>
    <xf numFmtId="186" fontId="221" fillId="73" borderId="85" xfId="0" applyNumberFormat="1" applyFont="1" applyFill="1" applyBorder="1" applyAlignment="1">
      <alignment horizontal="center" vertical="center"/>
    </xf>
    <xf numFmtId="180" fontId="221" fillId="73" borderId="113" xfId="2323" applyFont="1" applyFill="1" applyBorder="1" applyAlignment="1">
      <alignment vertical="center"/>
    </xf>
    <xf numFmtId="0" fontId="233" fillId="73" borderId="0" xfId="0" applyFont="1" applyFill="1">
      <alignment vertical="center"/>
    </xf>
    <xf numFmtId="189" fontId="221" fillId="0" borderId="113" xfId="0" applyNumberFormat="1" applyFont="1" applyBorder="1" applyAlignment="1">
      <alignment horizontal="center" vertical="center"/>
    </xf>
    <xf numFmtId="180" fontId="228" fillId="74" borderId="2" xfId="2322" applyNumberFormat="1" applyFont="1" applyFill="1" applyBorder="1" applyAlignment="1">
      <alignment horizontal="center" vertical="center"/>
    </xf>
    <xf numFmtId="0" fontId="188" fillId="78" borderId="113" xfId="2557" applyFont="1" applyFill="1" applyBorder="1" applyAlignment="1">
      <alignment horizontal="center" vertical="center"/>
    </xf>
    <xf numFmtId="191" fontId="228" fillId="78" borderId="113" xfId="2557" applyNumberFormat="1" applyFont="1" applyFill="1" applyBorder="1" applyAlignment="1">
      <alignment horizontal="center" vertical="center"/>
    </xf>
    <xf numFmtId="180" fontId="228" fillId="78" borderId="113" xfId="2322" applyFont="1" applyFill="1" applyBorder="1" applyAlignment="1">
      <alignment horizontal="center" vertical="center"/>
    </xf>
    <xf numFmtId="0" fontId="228" fillId="78" borderId="113" xfId="0" applyFont="1" applyFill="1" applyBorder="1" applyAlignment="1">
      <alignment horizontal="center" vertical="center"/>
    </xf>
    <xf numFmtId="180" fontId="228" fillId="78" borderId="113" xfId="2322" applyFont="1" applyFill="1" applyBorder="1" applyAlignment="1">
      <alignment vertical="center"/>
    </xf>
    <xf numFmtId="186" fontId="228" fillId="78" borderId="113" xfId="0" applyNumberFormat="1" applyFont="1" applyFill="1" applyBorder="1" applyAlignment="1">
      <alignment horizontal="center" vertical="center"/>
    </xf>
    <xf numFmtId="0" fontId="206" fillId="78" borderId="0" xfId="0" applyFont="1" applyFill="1">
      <alignment vertical="center"/>
    </xf>
    <xf numFmtId="180" fontId="228" fillId="78" borderId="2" xfId="2322" applyFont="1" applyFill="1" applyBorder="1" applyAlignment="1">
      <alignment horizontal="center" vertical="center"/>
    </xf>
    <xf numFmtId="180" fontId="228" fillId="78" borderId="2" xfId="2322" applyFont="1" applyFill="1" applyBorder="1" applyAlignment="1">
      <alignment vertical="center"/>
    </xf>
    <xf numFmtId="180" fontId="228" fillId="78" borderId="2" xfId="2323" applyFont="1" applyFill="1" applyBorder="1" applyAlignment="1">
      <alignment vertical="center"/>
    </xf>
    <xf numFmtId="186" fontId="228" fillId="78" borderId="2" xfId="0" applyNumberFormat="1" applyFont="1" applyFill="1" applyBorder="1" applyAlignment="1">
      <alignment horizontal="center" vertical="center"/>
    </xf>
    <xf numFmtId="0" fontId="233" fillId="78" borderId="0" xfId="0" applyFont="1" applyFill="1">
      <alignment vertical="center"/>
    </xf>
    <xf numFmtId="180" fontId="228" fillId="78" borderId="113" xfId="2323" applyFont="1" applyFill="1" applyBorder="1" applyAlignment="1">
      <alignment vertical="center"/>
    </xf>
    <xf numFmtId="314" fontId="228" fillId="74" borderId="2" xfId="2323" applyNumberFormat="1" applyFont="1" applyFill="1" applyBorder="1" applyAlignment="1">
      <alignment horizontal="center" vertical="center"/>
    </xf>
    <xf numFmtId="0" fontId="206" fillId="71" borderId="0" xfId="0" applyFont="1" applyFill="1">
      <alignment vertical="center"/>
    </xf>
    <xf numFmtId="0" fontId="228" fillId="74" borderId="2" xfId="2235" applyNumberFormat="1" applyFont="1" applyFill="1" applyBorder="1" applyAlignment="1">
      <alignment horizontal="center" vertical="center"/>
    </xf>
    <xf numFmtId="318" fontId="221" fillId="0" borderId="113" xfId="2557" applyNumberFormat="1" applyFont="1" applyBorder="1" applyAlignment="1">
      <alignment horizontal="center" vertical="center"/>
    </xf>
    <xf numFmtId="0" fontId="247" fillId="0" borderId="113" xfId="0" applyFont="1" applyFill="1" applyBorder="1" applyAlignment="1">
      <alignment horizontal="center" vertical="center" wrapText="1"/>
    </xf>
    <xf numFmtId="0" fontId="249" fillId="0" borderId="113" xfId="0" applyFont="1" applyFill="1" applyBorder="1" applyAlignment="1">
      <alignment horizontal="center" vertical="center" wrapText="1"/>
    </xf>
    <xf numFmtId="226" fontId="249" fillId="0" borderId="113" xfId="2704" applyNumberFormat="1" applyFont="1" applyFill="1" applyBorder="1" applyAlignment="1">
      <alignment horizontal="right" vertical="center"/>
    </xf>
    <xf numFmtId="226" fontId="250" fillId="0" borderId="114" xfId="2704" applyNumberFormat="1" applyFont="1" applyFill="1" applyBorder="1" applyAlignment="1">
      <alignment horizontal="right" vertical="center"/>
    </xf>
    <xf numFmtId="226" fontId="250" fillId="0" borderId="113" xfId="2704" applyNumberFormat="1" applyFont="1" applyFill="1" applyBorder="1" applyAlignment="1">
      <alignment horizontal="right" vertical="center"/>
    </xf>
    <xf numFmtId="41" fontId="250" fillId="0" borderId="114" xfId="2704" applyFont="1" applyFill="1" applyBorder="1" applyAlignment="1">
      <alignment horizontal="center" vertical="center"/>
    </xf>
    <xf numFmtId="0" fontId="197" fillId="0" borderId="0" xfId="0" applyFont="1" applyFill="1" applyAlignment="1">
      <alignment horizontal="center" vertical="center"/>
    </xf>
    <xf numFmtId="336" fontId="186" fillId="0" borderId="113" xfId="2557" applyNumberFormat="1" applyFont="1" applyBorder="1" applyAlignment="1">
      <alignment horizontal="center" vertical="center"/>
    </xf>
    <xf numFmtId="336" fontId="221" fillId="0" borderId="113" xfId="2557" applyNumberFormat="1" applyFont="1" applyBorder="1" applyAlignment="1">
      <alignment horizontal="center" vertical="center"/>
    </xf>
    <xf numFmtId="333" fontId="221" fillId="0" borderId="113" xfId="0" applyNumberFormat="1" applyFont="1" applyBorder="1" applyAlignment="1">
      <alignment horizontal="left" vertical="center"/>
    </xf>
    <xf numFmtId="0" fontId="221" fillId="0" borderId="2" xfId="0" applyFont="1" applyBorder="1" applyAlignment="1">
      <alignment horizontal="center" vertical="center"/>
    </xf>
    <xf numFmtId="0" fontId="221" fillId="0" borderId="113" xfId="0" applyFont="1" applyBorder="1" applyAlignment="1">
      <alignment horizontal="center" vertical="center"/>
    </xf>
    <xf numFmtId="180" fontId="221" fillId="0" borderId="2" xfId="0" applyNumberFormat="1" applyFont="1" applyBorder="1" applyAlignment="1">
      <alignment horizontal="center" vertical="center"/>
    </xf>
    <xf numFmtId="0" fontId="221" fillId="0" borderId="148" xfId="2557" applyFont="1" applyBorder="1" applyAlignment="1">
      <alignment horizontal="left" vertical="center" wrapText="1"/>
    </xf>
    <xf numFmtId="336" fontId="221" fillId="73" borderId="113" xfId="2557" applyNumberFormat="1" applyFont="1" applyFill="1" applyBorder="1" applyAlignment="1">
      <alignment horizontal="center" vertical="center"/>
    </xf>
    <xf numFmtId="334" fontId="221" fillId="0" borderId="113" xfId="0" applyNumberFormat="1" applyFont="1" applyBorder="1" applyAlignment="1">
      <alignment horizontal="left" vertical="center"/>
    </xf>
    <xf numFmtId="0" fontId="183" fillId="0" borderId="53" xfId="0" applyFont="1" applyBorder="1" applyAlignment="1">
      <alignment horizontal="center" vertical="center"/>
    </xf>
    <xf numFmtId="0" fontId="183" fillId="0" borderId="0" xfId="0" applyFont="1" applyAlignment="1">
      <alignment horizontal="center" vertical="center"/>
    </xf>
    <xf numFmtId="0" fontId="183" fillId="0" borderId="54" xfId="0" applyFont="1" applyBorder="1" applyAlignment="1">
      <alignment horizontal="center" vertical="center"/>
    </xf>
    <xf numFmtId="0" fontId="234" fillId="0" borderId="53" xfId="0" applyFont="1" applyBorder="1" applyAlignment="1">
      <alignment horizontal="center" vertical="center"/>
    </xf>
    <xf numFmtId="0" fontId="234" fillId="0" borderId="0" xfId="0" applyFont="1" applyAlignment="1">
      <alignment horizontal="center" vertical="center"/>
    </xf>
    <xf numFmtId="0" fontId="234" fillId="0" borderId="54" xfId="0" applyFont="1" applyBorder="1" applyAlignment="1">
      <alignment horizontal="center" vertical="center"/>
    </xf>
    <xf numFmtId="0" fontId="235" fillId="0" borderId="53" xfId="0" applyFont="1" applyBorder="1" applyAlignment="1">
      <alignment horizontal="center" vertical="center"/>
    </xf>
    <xf numFmtId="0" fontId="235" fillId="0" borderId="0" xfId="0" applyFont="1" applyAlignment="1">
      <alignment horizontal="center" vertical="center"/>
    </xf>
    <xf numFmtId="0" fontId="235" fillId="0" borderId="54" xfId="0" applyFont="1" applyBorder="1" applyAlignment="1">
      <alignment horizontal="center" vertical="center"/>
    </xf>
    <xf numFmtId="0" fontId="182" fillId="0" borderId="0" xfId="0" applyFont="1" applyAlignment="1">
      <alignment horizontal="center" vertical="center"/>
    </xf>
    <xf numFmtId="42" fontId="180" fillId="0" borderId="0" xfId="2615" applyFont="1" applyBorder="1" applyAlignment="1">
      <alignment horizontal="center" vertical="center" shrinkToFit="1"/>
    </xf>
    <xf numFmtId="0" fontId="180" fillId="0" borderId="0" xfId="2612" applyFont="1" applyAlignment="1">
      <alignment horizontal="center" vertical="center" shrinkToFit="1"/>
    </xf>
    <xf numFmtId="0" fontId="209" fillId="0" borderId="0" xfId="2612" applyFont="1" applyAlignment="1">
      <alignment horizontal="center" vertical="center" shrinkToFit="1"/>
    </xf>
    <xf numFmtId="0" fontId="170" fillId="0" borderId="0" xfId="2612" applyFont="1" applyAlignment="1">
      <alignment horizontal="left" vertical="center" shrinkToFit="1"/>
    </xf>
    <xf numFmtId="0" fontId="175" fillId="0" borderId="2" xfId="2612" applyFont="1" applyBorder="1" applyAlignment="1">
      <alignment horizontal="center" vertical="center" shrinkToFit="1"/>
    </xf>
    <xf numFmtId="0" fontId="175" fillId="0" borderId="2" xfId="2613" applyFont="1" applyBorder="1" applyAlignment="1">
      <alignment horizontal="center" vertical="center" shrinkToFit="1"/>
    </xf>
    <xf numFmtId="0" fontId="170" fillId="0" borderId="2" xfId="2613" applyFont="1" applyBorder="1" applyAlignment="1">
      <alignment horizontal="center" vertical="center" shrinkToFit="1"/>
    </xf>
    <xf numFmtId="0" fontId="175" fillId="0" borderId="2" xfId="2613" applyFont="1" applyBorder="1" applyAlignment="1">
      <alignment horizontal="left" vertical="center" indent="2" shrinkToFit="1"/>
    </xf>
    <xf numFmtId="0" fontId="170" fillId="0" borderId="2" xfId="2613" applyFont="1" applyBorder="1" applyAlignment="1">
      <alignment horizontal="left" vertical="center" indent="2" shrinkToFit="1"/>
    </xf>
    <xf numFmtId="0" fontId="207" fillId="0" borderId="51" xfId="0" applyFont="1" applyBorder="1" applyAlignment="1">
      <alignment horizontal="center" vertical="center"/>
    </xf>
    <xf numFmtId="0" fontId="207" fillId="0" borderId="9" xfId="0" applyFont="1" applyBorder="1" applyAlignment="1">
      <alignment horizontal="center" vertical="center"/>
    </xf>
    <xf numFmtId="0" fontId="207" fillId="0" borderId="52" xfId="0" applyFont="1" applyBorder="1" applyAlignment="1">
      <alignment horizontal="center" vertical="center"/>
    </xf>
    <xf numFmtId="0" fontId="169" fillId="0" borderId="56" xfId="0" applyFont="1" applyBorder="1" applyAlignment="1">
      <alignment horizontal="distributed" vertical="center"/>
    </xf>
    <xf numFmtId="0" fontId="184" fillId="0" borderId="0" xfId="0" applyFont="1" applyAlignment="1">
      <alignment horizontal="center" vertical="center"/>
    </xf>
    <xf numFmtId="0" fontId="169" fillId="0" borderId="0" xfId="0" applyFont="1" applyAlignment="1">
      <alignment horizontal="distributed" vertical="center"/>
    </xf>
    <xf numFmtId="0" fontId="171" fillId="0" borderId="0" xfId="0" applyFont="1" applyAlignment="1">
      <alignment horizontal="center" vertical="center"/>
    </xf>
    <xf numFmtId="0" fontId="234" fillId="0" borderId="0" xfId="2557" applyFont="1" applyAlignment="1">
      <alignment horizontal="center" vertical="center" shrinkToFit="1"/>
    </xf>
    <xf numFmtId="0" fontId="171" fillId="0" borderId="0" xfId="2557" applyFont="1" applyAlignment="1">
      <alignment horizontal="center" vertical="center"/>
    </xf>
    <xf numFmtId="0" fontId="231" fillId="0" borderId="0" xfId="0" applyFont="1" applyAlignment="1">
      <alignment horizontal="center" vertical="center"/>
    </xf>
    <xf numFmtId="0" fontId="206" fillId="0" borderId="100" xfId="2557" applyFont="1" applyBorder="1" applyAlignment="1">
      <alignment horizontal="left" vertical="center"/>
    </xf>
    <xf numFmtId="180" fontId="221" fillId="0" borderId="2" xfId="2323" applyFont="1" applyBorder="1" applyAlignment="1">
      <alignment horizontal="center" vertical="center"/>
    </xf>
    <xf numFmtId="0" fontId="221" fillId="0" borderId="2" xfId="0" applyFont="1" applyBorder="1" applyAlignment="1">
      <alignment horizontal="center" vertical="center"/>
    </xf>
    <xf numFmtId="0" fontId="221" fillId="0" borderId="2" xfId="2557" applyFont="1" applyBorder="1" applyAlignment="1">
      <alignment horizontal="center" vertical="center"/>
    </xf>
    <xf numFmtId="0" fontId="221" fillId="0" borderId="2" xfId="2323" applyNumberFormat="1" applyFont="1" applyBorder="1" applyAlignment="1">
      <alignment horizontal="center" vertical="center"/>
    </xf>
    <xf numFmtId="0" fontId="189" fillId="0" borderId="100" xfId="0" applyFont="1" applyBorder="1" applyAlignment="1">
      <alignment horizontal="center" vertical="center"/>
    </xf>
    <xf numFmtId="0" fontId="198" fillId="0" borderId="0" xfId="0" applyFont="1" applyAlignment="1">
      <alignment horizontal="center" vertical="center"/>
    </xf>
    <xf numFmtId="0" fontId="176" fillId="0" borderId="119" xfId="0" applyFont="1" applyBorder="1" applyAlignment="1">
      <alignment horizontal="center" vertical="center" wrapText="1"/>
    </xf>
    <xf numFmtId="0" fontId="176" fillId="0" borderId="130" xfId="0" applyFont="1" applyBorder="1" applyAlignment="1">
      <alignment horizontal="center" vertical="center" wrapText="1"/>
    </xf>
    <xf numFmtId="0" fontId="176" fillId="0" borderId="120" xfId="0" applyFont="1" applyBorder="1" applyAlignment="1">
      <alignment horizontal="center" vertical="center" wrapText="1"/>
    </xf>
    <xf numFmtId="0" fontId="176" fillId="0" borderId="114" xfId="0" applyFont="1" applyBorder="1" applyAlignment="1">
      <alignment horizontal="center" vertical="center"/>
    </xf>
    <xf numFmtId="0" fontId="176" fillId="0" borderId="115" xfId="0" applyFont="1" applyBorder="1" applyAlignment="1">
      <alignment horizontal="center" vertical="center"/>
    </xf>
    <xf numFmtId="0" fontId="197" fillId="0" borderId="113" xfId="0" applyFont="1" applyBorder="1" applyAlignment="1">
      <alignment horizontal="center" vertical="center"/>
    </xf>
    <xf numFmtId="0" fontId="197" fillId="0" borderId="62" xfId="0" applyFont="1" applyBorder="1" applyAlignment="1">
      <alignment horizontal="center" vertical="center"/>
    </xf>
    <xf numFmtId="0" fontId="250" fillId="79" borderId="32" xfId="0" applyFont="1" applyFill="1" applyBorder="1" applyAlignment="1">
      <alignment horizontal="center" vertical="center"/>
    </xf>
    <xf numFmtId="0" fontId="250" fillId="79" borderId="58" xfId="0" applyFont="1" applyFill="1" applyBorder="1" applyAlignment="1">
      <alignment horizontal="center" vertical="center"/>
    </xf>
    <xf numFmtId="0" fontId="247" fillId="0" borderId="113" xfId="0" applyFont="1" applyFill="1" applyBorder="1" applyAlignment="1">
      <alignment horizontal="center" vertical="center" wrapText="1"/>
    </xf>
    <xf numFmtId="0" fontId="247" fillId="0" borderId="134" xfId="0" applyFont="1" applyFill="1" applyBorder="1" applyAlignment="1">
      <alignment horizontal="center" vertical="center" wrapText="1"/>
    </xf>
    <xf numFmtId="0" fontId="247" fillId="0" borderId="135" xfId="0" applyFont="1" applyFill="1" applyBorder="1" applyAlignment="1">
      <alignment horizontal="center" vertical="center" wrapText="1"/>
    </xf>
    <xf numFmtId="0" fontId="247" fillId="0" borderId="119" xfId="0" applyFont="1" applyFill="1" applyBorder="1" applyAlignment="1">
      <alignment horizontal="center" vertical="center" wrapText="1"/>
    </xf>
    <xf numFmtId="0" fontId="247" fillId="0" borderId="133" xfId="0" applyFont="1" applyFill="1" applyBorder="1" applyAlignment="1">
      <alignment horizontal="center" vertical="center" wrapText="1"/>
    </xf>
    <xf numFmtId="0" fontId="247" fillId="0" borderId="136" xfId="0" applyFont="1" applyFill="1" applyBorder="1" applyAlignment="1">
      <alignment horizontal="center" vertical="center" wrapText="1"/>
    </xf>
    <xf numFmtId="0" fontId="247" fillId="0" borderId="137" xfId="0" applyFont="1" applyFill="1" applyBorder="1" applyAlignment="1">
      <alignment horizontal="center" vertical="center" wrapText="1"/>
    </xf>
    <xf numFmtId="0" fontId="176" fillId="0" borderId="133" xfId="0" applyFont="1" applyBorder="1" applyAlignment="1">
      <alignment horizontal="center" vertical="center" wrapText="1"/>
    </xf>
    <xf numFmtId="0" fontId="176" fillId="0" borderId="136" xfId="0" applyFont="1" applyBorder="1" applyAlignment="1">
      <alignment horizontal="center" vertical="center" wrapText="1"/>
    </xf>
    <xf numFmtId="0" fontId="176" fillId="0" borderId="137" xfId="0" applyFont="1" applyBorder="1" applyAlignment="1">
      <alignment horizontal="center" vertical="center" wrapText="1"/>
    </xf>
    <xf numFmtId="1" fontId="176" fillId="0" borderId="146" xfId="0" applyNumberFormat="1" applyFont="1" applyBorder="1" applyAlignment="1">
      <alignment horizontal="center" vertical="center"/>
    </xf>
    <xf numFmtId="1" fontId="176" fillId="0" borderId="147" xfId="0" applyNumberFormat="1" applyFont="1" applyBorder="1" applyAlignment="1">
      <alignment horizontal="center" vertical="center"/>
    </xf>
    <xf numFmtId="331" fontId="177" fillId="0" borderId="59" xfId="2554" applyNumberFormat="1" applyFont="1" applyBorder="1" applyAlignment="1">
      <alignment horizontal="center" vertical="center" wrapText="1"/>
    </xf>
    <xf numFmtId="331" fontId="177" fillId="0" borderId="103" xfId="2554" applyNumberFormat="1" applyFont="1" applyBorder="1" applyAlignment="1">
      <alignment horizontal="center" vertical="center" wrapText="1"/>
    </xf>
    <xf numFmtId="0" fontId="181" fillId="0" borderId="113" xfId="0" applyFont="1" applyBorder="1" applyAlignment="1">
      <alignment horizontal="center" vertical="center"/>
    </xf>
    <xf numFmtId="191" fontId="181" fillId="0" borderId="32" xfId="0" applyNumberFormat="1" applyFont="1" applyBorder="1" applyAlignment="1">
      <alignment horizontal="right" vertical="center"/>
    </xf>
    <xf numFmtId="191" fontId="181" fillId="0" borderId="101" xfId="0" applyNumberFormat="1" applyFont="1" applyBorder="1" applyAlignment="1">
      <alignment horizontal="right" vertical="center"/>
    </xf>
    <xf numFmtId="41" fontId="181" fillId="0" borderId="59" xfId="0" applyNumberFormat="1" applyFont="1" applyBorder="1" applyAlignment="1">
      <alignment horizontal="right" vertical="center"/>
    </xf>
    <xf numFmtId="41" fontId="181" fillId="0" borderId="103" xfId="0" applyNumberFormat="1" applyFont="1" applyBorder="1" applyAlignment="1">
      <alignment horizontal="right" vertical="center"/>
    </xf>
    <xf numFmtId="0" fontId="197" fillId="0" borderId="85" xfId="0" applyFont="1" applyBorder="1" applyAlignment="1">
      <alignment horizontal="center" vertical="center"/>
    </xf>
    <xf numFmtId="0" fontId="247" fillId="0" borderId="62" xfId="0" applyFont="1" applyFill="1" applyBorder="1" applyAlignment="1">
      <alignment horizontal="center" vertical="center" wrapText="1"/>
    </xf>
    <xf numFmtId="0" fontId="247" fillId="0" borderId="138" xfId="0" applyFont="1" applyBorder="1" applyAlignment="1">
      <alignment horizontal="center" vertical="center" wrapText="1"/>
    </xf>
    <xf numFmtId="0" fontId="247" fillId="0" borderId="139" xfId="0" applyFont="1" applyBorder="1" applyAlignment="1">
      <alignment horizontal="center" vertical="center" wrapText="1"/>
    </xf>
    <xf numFmtId="0" fontId="250" fillId="79" borderId="119" xfId="0" applyFont="1" applyFill="1" applyBorder="1" applyAlignment="1">
      <alignment horizontal="center" vertical="center"/>
    </xf>
    <xf numFmtId="0" fontId="250" fillId="79" borderId="133" xfId="0" applyFont="1" applyFill="1" applyBorder="1" applyAlignment="1">
      <alignment horizontal="center" vertical="center"/>
    </xf>
    <xf numFmtId="0" fontId="250" fillId="0" borderId="140" xfId="0" applyFont="1" applyBorder="1" applyAlignment="1">
      <alignment horizontal="center" vertical="center"/>
    </xf>
    <xf numFmtId="0" fontId="250" fillId="0" borderId="4" xfId="0" applyFont="1" applyBorder="1" applyAlignment="1">
      <alignment horizontal="center" vertical="center"/>
    </xf>
    <xf numFmtId="0" fontId="247" fillId="0" borderId="119" xfId="0" applyFont="1" applyBorder="1" applyAlignment="1">
      <alignment horizontal="center" vertical="center" wrapText="1"/>
    </xf>
    <xf numFmtId="0" fontId="247" fillId="0" borderId="115" xfId="0" applyFont="1" applyBorder="1" applyAlignment="1">
      <alignment horizontal="center" vertical="center" wrapText="1"/>
    </xf>
    <xf numFmtId="0" fontId="247" fillId="0" borderId="59" xfId="0" applyFont="1" applyBorder="1" applyAlignment="1">
      <alignment horizontal="center" vertical="center" wrapText="1"/>
    </xf>
    <xf numFmtId="0" fontId="250" fillId="0" borderId="4" xfId="0" applyFont="1" applyFill="1" applyBorder="1" applyAlignment="1">
      <alignment horizontal="center" vertical="center"/>
    </xf>
    <xf numFmtId="0" fontId="250" fillId="80" borderId="59" xfId="0" applyFont="1" applyFill="1" applyBorder="1" applyAlignment="1">
      <alignment horizontal="center" vertical="center"/>
    </xf>
    <xf numFmtId="0" fontId="250" fillId="0" borderId="113" xfId="0" applyFont="1" applyBorder="1" applyAlignment="1">
      <alignment horizontal="center" vertical="center"/>
    </xf>
    <xf numFmtId="0" fontId="250" fillId="79" borderId="4" xfId="0" applyFont="1" applyFill="1" applyBorder="1" applyAlignment="1">
      <alignment horizontal="center" vertical="center"/>
    </xf>
    <xf numFmtId="0" fontId="250" fillId="80" borderId="119" xfId="0" applyFont="1" applyFill="1" applyBorder="1" applyAlignment="1">
      <alignment horizontal="center" vertical="center"/>
    </xf>
    <xf numFmtId="0" fontId="250" fillId="80" borderId="133" xfId="0" applyFont="1" applyFill="1" applyBorder="1" applyAlignment="1">
      <alignment horizontal="center" vertical="center"/>
    </xf>
    <xf numFmtId="0" fontId="250" fillId="79" borderId="60" xfId="0" applyFont="1" applyFill="1" applyBorder="1" applyAlignment="1">
      <alignment horizontal="center" vertical="center"/>
    </xf>
    <xf numFmtId="0" fontId="250" fillId="79" borderId="61" xfId="0" applyFont="1" applyFill="1" applyBorder="1" applyAlignment="1">
      <alignment horizontal="center" vertical="center"/>
    </xf>
    <xf numFmtId="0" fontId="250" fillId="79" borderId="132" xfId="0" applyFont="1" applyFill="1" applyBorder="1" applyAlignment="1">
      <alignment horizontal="center" vertical="center"/>
    </xf>
    <xf numFmtId="0" fontId="250" fillId="80" borderId="4" xfId="0" applyFont="1" applyFill="1" applyBorder="1" applyAlignment="1">
      <alignment horizontal="center" vertical="center"/>
    </xf>
    <xf numFmtId="0" fontId="197" fillId="0" borderId="114" xfId="0" applyFont="1" applyBorder="1" applyAlignment="1">
      <alignment horizontal="center" vertical="center"/>
    </xf>
    <xf numFmtId="0" fontId="197" fillId="0" borderId="115" xfId="0" applyFont="1" applyBorder="1" applyAlignment="1">
      <alignment horizontal="center" vertical="center"/>
    </xf>
    <xf numFmtId="1" fontId="181" fillId="0" borderId="119" xfId="0" applyNumberFormat="1" applyFont="1" applyBorder="1" applyAlignment="1">
      <alignment horizontal="center" vertical="center"/>
    </xf>
    <xf numFmtId="1" fontId="181" fillId="0" borderId="133" xfId="0" applyNumberFormat="1" applyFont="1" applyBorder="1" applyAlignment="1">
      <alignment horizontal="center" vertical="center"/>
    </xf>
    <xf numFmtId="1" fontId="181" fillId="0" borderId="32" xfId="0" applyNumberFormat="1" applyFont="1" applyBorder="1" applyAlignment="1">
      <alignment horizontal="center" vertical="center"/>
    </xf>
    <xf numFmtId="1" fontId="181" fillId="0" borderId="58" xfId="0" applyNumberFormat="1" applyFont="1" applyBorder="1" applyAlignment="1">
      <alignment horizontal="center" vertical="center"/>
    </xf>
    <xf numFmtId="1" fontId="181" fillId="0" borderId="60" xfId="0" applyNumberFormat="1" applyFont="1" applyBorder="1" applyAlignment="1">
      <alignment horizontal="center" vertical="center"/>
    </xf>
    <xf numFmtId="1" fontId="181" fillId="0" borderId="61" xfId="0" applyNumberFormat="1" applyFont="1" applyBorder="1" applyAlignment="1">
      <alignment horizontal="center" vertical="center"/>
    </xf>
    <xf numFmtId="0" fontId="251" fillId="79" borderId="113" xfId="0" applyFont="1" applyFill="1" applyBorder="1" applyAlignment="1">
      <alignment horizontal="center" vertical="center"/>
    </xf>
    <xf numFmtId="0" fontId="247" fillId="79" borderId="113" xfId="0" applyFont="1" applyFill="1" applyBorder="1" applyAlignment="1">
      <alignment horizontal="center" vertical="center" wrapText="1"/>
    </xf>
    <xf numFmtId="0" fontId="251" fillId="80" borderId="62" xfId="0" applyFont="1" applyFill="1" applyBorder="1" applyAlignment="1">
      <alignment horizontal="center" vertical="center"/>
    </xf>
    <xf numFmtId="0" fontId="247" fillId="80" borderId="62" xfId="0" applyFont="1" applyFill="1" applyBorder="1" applyAlignment="1">
      <alignment horizontal="center" vertical="center" wrapText="1"/>
    </xf>
    <xf numFmtId="0" fontId="181" fillId="0" borderId="119" xfId="0" applyFont="1" applyBorder="1" applyAlignment="1">
      <alignment horizontal="center" vertical="center"/>
    </xf>
    <xf numFmtId="0" fontId="181" fillId="0" borderId="133" xfId="0" applyFont="1" applyBorder="1" applyAlignment="1">
      <alignment horizontal="center" vertical="center"/>
    </xf>
    <xf numFmtId="0" fontId="181" fillId="0" borderId="60" xfId="0" applyFont="1" applyBorder="1" applyAlignment="1">
      <alignment horizontal="center" vertical="center"/>
    </xf>
    <xf numFmtId="0" fontId="181" fillId="0" borderId="61" xfId="0" applyFont="1" applyBorder="1" applyAlignment="1">
      <alignment horizontal="center" vertical="center"/>
    </xf>
    <xf numFmtId="0" fontId="181" fillId="0" borderId="114" xfId="0" applyFont="1" applyBorder="1" applyAlignment="1">
      <alignment horizontal="center" vertical="center"/>
    </xf>
    <xf numFmtId="0" fontId="181" fillId="0" borderId="115" xfId="0" applyFont="1" applyBorder="1" applyAlignment="1">
      <alignment horizontal="center" vertical="center"/>
    </xf>
    <xf numFmtId="0" fontId="187" fillId="0" borderId="3" xfId="2586" applyFont="1" applyBorder="1" applyAlignment="1">
      <alignment horizontal="center" vertical="center"/>
    </xf>
    <xf numFmtId="0" fontId="187" fillId="0" borderId="12" xfId="2586" applyFont="1" applyBorder="1" applyAlignment="1">
      <alignment horizontal="center" vertical="center"/>
    </xf>
    <xf numFmtId="0" fontId="187" fillId="0" borderId="60" xfId="2586" applyFont="1" applyBorder="1" applyAlignment="1">
      <alignment horizontal="center" vertical="center"/>
    </xf>
    <xf numFmtId="0" fontId="187" fillId="0" borderId="61" xfId="2586" applyFont="1" applyBorder="1" applyAlignment="1">
      <alignment horizontal="center" vertical="center"/>
    </xf>
    <xf numFmtId="0" fontId="187" fillId="0" borderId="2" xfId="2586" applyFont="1" applyBorder="1" applyAlignment="1">
      <alignment horizontal="center" vertical="center"/>
    </xf>
    <xf numFmtId="0" fontId="187" fillId="0" borderId="113" xfId="2586" applyFont="1" applyBorder="1" applyAlignment="1">
      <alignment horizontal="center" vertical="center"/>
    </xf>
    <xf numFmtId="0" fontId="189" fillId="0" borderId="61" xfId="2586" applyFont="1" applyBorder="1" applyAlignment="1">
      <alignment horizontal="center" vertical="center"/>
    </xf>
    <xf numFmtId="0" fontId="189" fillId="0" borderId="4" xfId="2586" applyFont="1" applyBorder="1" applyAlignment="1">
      <alignment horizontal="center" vertical="center"/>
    </xf>
    <xf numFmtId="0" fontId="189" fillId="0" borderId="60" xfId="2586" applyFont="1" applyBorder="1" applyAlignment="1">
      <alignment horizontal="center" vertical="center"/>
    </xf>
    <xf numFmtId="0" fontId="187" fillId="0" borderId="85" xfId="2587" applyFont="1" applyBorder="1" applyAlignment="1">
      <alignment horizontal="center" vertical="center"/>
    </xf>
    <xf numFmtId="0" fontId="187" fillId="0" borderId="86" xfId="2587" applyFont="1" applyBorder="1" applyAlignment="1">
      <alignment horizontal="center" vertical="center"/>
    </xf>
    <xf numFmtId="0" fontId="187" fillId="0" borderId="87" xfId="2587" applyFont="1" applyBorder="1" applyAlignment="1">
      <alignment horizontal="center" vertical="center"/>
    </xf>
    <xf numFmtId="0" fontId="187" fillId="0" borderId="50" xfId="2586" applyFont="1" applyBorder="1" applyAlignment="1">
      <alignment horizontal="center" vertical="center"/>
    </xf>
    <xf numFmtId="0" fontId="187" fillId="0" borderId="25" xfId="2586" applyFont="1" applyBorder="1" applyAlignment="1">
      <alignment horizontal="center" vertical="center"/>
    </xf>
    <xf numFmtId="0" fontId="191" fillId="0" borderId="37" xfId="2586" applyFont="1" applyBorder="1" applyAlignment="1">
      <alignment horizontal="center" vertical="center"/>
    </xf>
    <xf numFmtId="0" fontId="187" fillId="0" borderId="19" xfId="2586" applyFont="1" applyBorder="1" applyAlignment="1">
      <alignment horizontal="center" vertical="center"/>
    </xf>
    <xf numFmtId="0" fontId="187" fillId="0" borderId="4" xfId="2586" applyFont="1" applyBorder="1" applyAlignment="1">
      <alignment horizontal="center" vertical="center"/>
    </xf>
    <xf numFmtId="0" fontId="193" fillId="0" borderId="88" xfId="2554" applyFont="1" applyBorder="1" applyAlignment="1">
      <alignment horizontal="center" vertical="center" wrapText="1"/>
    </xf>
    <xf numFmtId="0" fontId="193" fillId="0" borderId="4" xfId="2554" applyFont="1" applyBorder="1" applyAlignment="1">
      <alignment horizontal="center" vertical="center" wrapText="1"/>
    </xf>
    <xf numFmtId="0" fontId="192" fillId="0" borderId="0" xfId="2554" applyFont="1" applyAlignment="1">
      <alignment horizontal="center" vertical="center"/>
    </xf>
    <xf numFmtId="0" fontId="191" fillId="0" borderId="0" xfId="2554" applyFont="1" applyAlignment="1">
      <alignment horizontal="center" vertical="center"/>
    </xf>
    <xf numFmtId="0" fontId="193" fillId="0" borderId="2" xfId="2554" applyFont="1" applyBorder="1" applyAlignment="1">
      <alignment horizontal="center" vertical="center"/>
    </xf>
    <xf numFmtId="0" fontId="193" fillId="0" borderId="3" xfId="2554" applyFont="1" applyBorder="1" applyAlignment="1">
      <alignment horizontal="center" vertical="center"/>
    </xf>
    <xf numFmtId="0" fontId="193" fillId="0" borderId="12" xfId="2554" applyFont="1" applyBorder="1" applyAlignment="1">
      <alignment horizontal="center" vertical="center"/>
    </xf>
    <xf numFmtId="0" fontId="193" fillId="0" borderId="60" xfId="2554" applyFont="1" applyBorder="1" applyAlignment="1">
      <alignment horizontal="center" vertical="center"/>
    </xf>
    <xf numFmtId="0" fontId="193" fillId="0" borderId="61" xfId="2554" applyFont="1" applyBorder="1" applyAlignment="1">
      <alignment horizontal="center" vertical="center"/>
    </xf>
    <xf numFmtId="0" fontId="193" fillId="72" borderId="19" xfId="2554" applyFont="1" applyFill="1" applyBorder="1" applyAlignment="1">
      <alignment horizontal="center" vertical="center" wrapText="1"/>
    </xf>
    <xf numFmtId="0" fontId="193" fillId="72" borderId="4" xfId="2554" applyFont="1" applyFill="1" applyBorder="1" applyAlignment="1">
      <alignment horizontal="center" vertical="center"/>
    </xf>
    <xf numFmtId="0" fontId="193" fillId="0" borderId="119" xfId="2554" applyFont="1" applyBorder="1" applyAlignment="1">
      <alignment horizontal="center" vertical="center"/>
    </xf>
    <xf numFmtId="0" fontId="193" fillId="0" borderId="130" xfId="2554" applyFont="1" applyBorder="1" applyAlignment="1">
      <alignment horizontal="center" vertical="center"/>
    </xf>
    <xf numFmtId="0" fontId="193" fillId="0" borderId="120" xfId="2554" applyFont="1" applyBorder="1" applyAlignment="1">
      <alignment horizontal="center" vertical="center"/>
    </xf>
    <xf numFmtId="0" fontId="193" fillId="0" borderId="114" xfId="2554" applyFont="1" applyBorder="1" applyAlignment="1">
      <alignment horizontal="center" vertical="center"/>
    </xf>
    <xf numFmtId="0" fontId="193" fillId="0" borderId="117" xfId="2554" applyFont="1" applyBorder="1" applyAlignment="1">
      <alignment horizontal="center" vertical="center"/>
    </xf>
    <xf numFmtId="0" fontId="193" fillId="0" borderId="115" xfId="2554" applyFont="1" applyBorder="1" applyAlignment="1">
      <alignment horizontal="center" vertical="center"/>
    </xf>
    <xf numFmtId="0" fontId="193" fillId="0" borderId="132" xfId="2554" applyFont="1" applyBorder="1" applyAlignment="1">
      <alignment horizontal="center" vertical="center" wrapText="1"/>
    </xf>
    <xf numFmtId="0" fontId="193" fillId="0" borderId="59" xfId="2554" applyFont="1" applyBorder="1" applyAlignment="1">
      <alignment horizontal="center" vertical="center" wrapText="1"/>
    </xf>
    <xf numFmtId="0" fontId="221" fillId="0" borderId="27" xfId="0" applyFont="1" applyFill="1" applyBorder="1" applyAlignment="1">
      <alignment horizontal="center" vertical="center"/>
    </xf>
    <xf numFmtId="322" fontId="221" fillId="0" borderId="0" xfId="2324" applyNumberFormat="1" applyFont="1" applyFill="1" applyBorder="1" applyAlignment="1">
      <alignment horizontal="left" vertical="center"/>
    </xf>
    <xf numFmtId="324" fontId="221" fillId="0" borderId="0" xfId="2324" applyNumberFormat="1" applyFont="1" applyFill="1" applyBorder="1" applyAlignment="1">
      <alignment horizontal="right" vertical="center"/>
    </xf>
    <xf numFmtId="180" fontId="221" fillId="0" borderId="0" xfId="2324" applyFont="1" applyFill="1" applyBorder="1" applyAlignment="1">
      <alignment horizontal="center" vertical="center"/>
    </xf>
    <xf numFmtId="180" fontId="221" fillId="0" borderId="0" xfId="2324" applyFont="1" applyFill="1" applyBorder="1" applyAlignment="1">
      <alignment horizontal="right" vertical="center"/>
    </xf>
    <xf numFmtId="2" fontId="221" fillId="0" borderId="0" xfId="0" applyNumberFormat="1" applyFont="1" applyFill="1" applyBorder="1" applyAlignment="1">
      <alignment horizontal="center" vertical="center"/>
    </xf>
    <xf numFmtId="180" fontId="221" fillId="0" borderId="37" xfId="2324" applyFont="1" applyFill="1" applyBorder="1" applyAlignment="1">
      <alignment horizontal="center" vertical="center"/>
    </xf>
    <xf numFmtId="9" fontId="221" fillId="0" borderId="37" xfId="0" applyNumberFormat="1" applyFont="1" applyFill="1" applyBorder="1" applyAlignment="1">
      <alignment horizontal="center" vertical="center"/>
    </xf>
    <xf numFmtId="328" fontId="221" fillId="0" borderId="0" xfId="0" applyNumberFormat="1" applyFont="1" applyFill="1" applyAlignment="1">
      <alignment horizontal="center" vertical="center"/>
    </xf>
    <xf numFmtId="0" fontId="221" fillId="0" borderId="0" xfId="0" applyFont="1" applyFill="1" applyAlignment="1">
      <alignment horizontal="center" vertical="center"/>
    </xf>
    <xf numFmtId="180" fontId="221" fillId="0" borderId="0" xfId="0" applyNumberFormat="1" applyFont="1" applyFill="1" applyAlignment="1">
      <alignment horizontal="center" vertical="center"/>
    </xf>
    <xf numFmtId="0" fontId="181" fillId="0" borderId="0" xfId="0" applyFont="1" applyFill="1" applyAlignment="1">
      <alignment horizontal="center" vertical="center"/>
    </xf>
    <xf numFmtId="0" fontId="221" fillId="0" borderId="0" xfId="0" applyFont="1" applyFill="1" applyBorder="1" applyAlignment="1">
      <alignment horizontal="center" vertical="center"/>
    </xf>
    <xf numFmtId="195" fontId="186" fillId="0" borderId="0" xfId="2617" applyFont="1" applyFill="1" applyBorder="1" applyAlignment="1">
      <alignment horizontal="center" vertical="center"/>
    </xf>
    <xf numFmtId="180" fontId="221" fillId="0" borderId="0" xfId="0" applyNumberFormat="1" applyFont="1" applyFill="1" applyBorder="1" applyAlignment="1">
      <alignment horizontal="center" vertical="center"/>
    </xf>
    <xf numFmtId="323" fontId="221" fillId="0" borderId="0" xfId="0" applyNumberFormat="1" applyFont="1" applyFill="1" applyAlignment="1">
      <alignment horizontal="center" vertical="center"/>
    </xf>
    <xf numFmtId="191" fontId="221" fillId="0" borderId="114" xfId="0" applyNumberFormat="1" applyFont="1" applyFill="1" applyBorder="1" applyAlignment="1">
      <alignment horizontal="right" vertical="center"/>
    </xf>
    <xf numFmtId="191" fontId="221" fillId="0" borderId="117" xfId="0" applyNumberFormat="1" applyFont="1" applyFill="1" applyBorder="1" applyAlignment="1">
      <alignment horizontal="right" vertical="center"/>
    </xf>
    <xf numFmtId="191" fontId="221" fillId="0" borderId="115" xfId="0" applyNumberFormat="1" applyFont="1" applyFill="1" applyBorder="1" applyAlignment="1">
      <alignment horizontal="right" vertical="center"/>
    </xf>
    <xf numFmtId="0" fontId="221" fillId="0" borderId="113" xfId="0" applyFont="1" applyFill="1" applyBorder="1" applyAlignment="1">
      <alignment horizontal="center" vertical="center"/>
    </xf>
    <xf numFmtId="309" fontId="221" fillId="0" borderId="0" xfId="2322" applyNumberFormat="1" applyFont="1" applyFill="1" applyBorder="1" applyAlignment="1">
      <alignment horizontal="center" vertical="center"/>
    </xf>
    <xf numFmtId="309" fontId="221" fillId="0" borderId="0" xfId="0" applyNumberFormat="1" applyFont="1" applyFill="1" applyAlignment="1">
      <alignment horizontal="center" vertical="center"/>
    </xf>
    <xf numFmtId="309" fontId="221" fillId="0" borderId="100" xfId="0" applyNumberFormat="1" applyFont="1" applyFill="1" applyBorder="1" applyAlignment="1">
      <alignment horizontal="center" vertical="center"/>
    </xf>
    <xf numFmtId="309" fontId="221" fillId="0" borderId="100" xfId="2322" applyNumberFormat="1" applyFont="1" applyFill="1" applyBorder="1" applyAlignment="1">
      <alignment horizontal="center" vertical="center"/>
    </xf>
    <xf numFmtId="180" fontId="221" fillId="0" borderId="100" xfId="2322" applyFont="1" applyFill="1" applyBorder="1" applyAlignment="1">
      <alignment horizontal="center" vertical="center"/>
    </xf>
    <xf numFmtId="180" fontId="221" fillId="0" borderId="0" xfId="2322" applyFont="1" applyFill="1" applyBorder="1" applyAlignment="1">
      <alignment horizontal="center" vertical="center"/>
    </xf>
    <xf numFmtId="0" fontId="219" fillId="0" borderId="114" xfId="0" applyFont="1" applyFill="1" applyBorder="1" applyAlignment="1">
      <alignment horizontal="center" vertical="center" wrapText="1"/>
    </xf>
    <xf numFmtId="0" fontId="219" fillId="0" borderId="117" xfId="0" applyFont="1" applyFill="1" applyBorder="1" applyAlignment="1">
      <alignment horizontal="center" vertical="center" wrapText="1"/>
    </xf>
    <xf numFmtId="0" fontId="219" fillId="0" borderId="115" xfId="0" applyFont="1" applyFill="1" applyBorder="1" applyAlignment="1">
      <alignment horizontal="center" vertical="center" wrapText="1"/>
    </xf>
    <xf numFmtId="327" fontId="221" fillId="0" borderId="0" xfId="0" applyNumberFormat="1" applyFont="1" applyFill="1" applyAlignment="1">
      <alignment horizontal="center" vertical="center" wrapText="1"/>
    </xf>
    <xf numFmtId="327" fontId="221" fillId="0" borderId="0" xfId="0" applyNumberFormat="1" applyFont="1" applyFill="1" applyAlignment="1">
      <alignment horizontal="center" vertical="center"/>
    </xf>
    <xf numFmtId="0" fontId="219" fillId="0" borderId="85" xfId="0" applyFont="1" applyFill="1" applyBorder="1" applyAlignment="1">
      <alignment horizontal="center" vertical="center" wrapText="1"/>
    </xf>
    <xf numFmtId="322" fontId="221" fillId="0" borderId="0" xfId="0" applyNumberFormat="1" applyFont="1" applyFill="1" applyAlignment="1">
      <alignment horizontal="center" vertical="center"/>
    </xf>
    <xf numFmtId="324" fontId="221" fillId="0" borderId="0" xfId="2324" applyNumberFormat="1" applyFont="1" applyFill="1" applyBorder="1" applyAlignment="1">
      <alignment horizontal="left" vertical="center"/>
    </xf>
    <xf numFmtId="325" fontId="221" fillId="0" borderId="100" xfId="2324" applyNumberFormat="1" applyFont="1" applyFill="1" applyBorder="1" applyAlignment="1">
      <alignment horizontal="left" vertical="center"/>
    </xf>
    <xf numFmtId="180" fontId="228" fillId="0" borderId="130" xfId="2324" applyFont="1" applyFill="1" applyBorder="1" applyAlignment="1">
      <alignment horizontal="center" vertical="center"/>
    </xf>
    <xf numFmtId="0" fontId="228" fillId="0" borderId="0" xfId="0" applyFont="1" applyFill="1" applyAlignment="1">
      <alignment horizontal="center" vertical="center"/>
    </xf>
    <xf numFmtId="4" fontId="219" fillId="0" borderId="114" xfId="0" applyNumberFormat="1" applyFont="1" applyFill="1" applyBorder="1" applyAlignment="1">
      <alignment horizontal="center" vertical="center" wrapText="1"/>
    </xf>
    <xf numFmtId="323" fontId="221" fillId="0" borderId="100" xfId="0" applyNumberFormat="1" applyFont="1" applyFill="1" applyBorder="1" applyAlignment="1">
      <alignment horizontal="center" vertical="center"/>
    </xf>
    <xf numFmtId="0" fontId="219" fillId="0" borderId="103" xfId="0" applyFont="1" applyFill="1" applyBorder="1" applyAlignment="1">
      <alignment horizontal="center" vertical="center" wrapText="1"/>
    </xf>
    <xf numFmtId="0" fontId="219" fillId="0" borderId="86" xfId="0" applyFont="1" applyFill="1" applyBorder="1" applyAlignment="1">
      <alignment horizontal="center" vertical="center" wrapText="1"/>
    </xf>
    <xf numFmtId="180" fontId="228" fillId="0" borderId="0" xfId="2324" applyFont="1" applyFill="1" applyBorder="1" applyAlignment="1">
      <alignment horizontal="center" vertical="center"/>
    </xf>
    <xf numFmtId="0" fontId="206" fillId="77" borderId="0" xfId="2554" applyFont="1" applyFill="1" applyAlignment="1">
      <alignment horizontal="center" vertical="center"/>
    </xf>
    <xf numFmtId="0" fontId="219" fillId="0" borderId="101" xfId="0" applyFont="1" applyFill="1" applyBorder="1" applyAlignment="1">
      <alignment horizontal="center" vertical="center" wrapText="1"/>
    </xf>
    <xf numFmtId="0" fontId="219" fillId="0" borderId="100" xfId="0" applyFont="1" applyFill="1" applyBorder="1" applyAlignment="1">
      <alignment horizontal="center" vertical="center" wrapText="1"/>
    </xf>
    <xf numFmtId="0" fontId="219" fillId="0" borderId="102" xfId="0" applyFont="1" applyFill="1" applyBorder="1" applyAlignment="1">
      <alignment horizontal="center" vertical="center" wrapText="1"/>
    </xf>
    <xf numFmtId="0" fontId="219" fillId="0" borderId="87" xfId="0" applyFont="1" applyFill="1" applyBorder="1" applyAlignment="1">
      <alignment horizontal="center" vertical="center" wrapText="1"/>
    </xf>
    <xf numFmtId="0" fontId="219" fillId="0" borderId="89" xfId="0" applyFont="1" applyFill="1" applyBorder="1" applyAlignment="1">
      <alignment horizontal="center" vertical="center" wrapText="1"/>
    </xf>
    <xf numFmtId="195" fontId="181" fillId="77" borderId="0" xfId="2617" applyFont="1" applyFill="1" applyBorder="1" applyAlignment="1">
      <alignment horizontal="center" vertical="center" shrinkToFit="1"/>
    </xf>
    <xf numFmtId="226" fontId="221" fillId="0" borderId="0" xfId="0" applyNumberFormat="1" applyFont="1" applyFill="1" applyAlignment="1">
      <alignment horizontal="center" vertical="center"/>
    </xf>
    <xf numFmtId="329" fontId="206" fillId="77" borderId="0" xfId="2617" applyNumberFormat="1" applyFont="1" applyFill="1" applyBorder="1" applyAlignment="1">
      <alignment horizontal="center" vertical="center" shrinkToFit="1"/>
    </xf>
    <xf numFmtId="0" fontId="206" fillId="77" borderId="0" xfId="2623" applyFont="1" applyFill="1" applyAlignment="1">
      <alignment horizontal="center" vertical="center"/>
    </xf>
    <xf numFmtId="0" fontId="221" fillId="0" borderId="37" xfId="0" applyFont="1" applyFill="1" applyBorder="1" applyAlignment="1">
      <alignment horizontal="center" vertical="center"/>
    </xf>
    <xf numFmtId="0" fontId="219" fillId="0" borderId="91" xfId="0" applyFont="1" applyFill="1" applyBorder="1" applyAlignment="1">
      <alignment horizontal="center" vertical="center" wrapText="1"/>
    </xf>
    <xf numFmtId="191" fontId="219" fillId="0" borderId="90" xfId="0" applyNumberFormat="1" applyFont="1" applyFill="1" applyBorder="1" applyAlignment="1">
      <alignment horizontal="center" vertical="center" wrapText="1"/>
    </xf>
    <xf numFmtId="0" fontId="219" fillId="0" borderId="90" xfId="0" applyFont="1" applyFill="1" applyBorder="1" applyAlignment="1">
      <alignment horizontal="center" vertical="center" wrapText="1"/>
    </xf>
    <xf numFmtId="0" fontId="219" fillId="0" borderId="92" xfId="0" applyFont="1" applyFill="1" applyBorder="1" applyAlignment="1">
      <alignment horizontal="center" vertical="center" wrapText="1"/>
    </xf>
    <xf numFmtId="191" fontId="219" fillId="0" borderId="85" xfId="0" applyNumberFormat="1" applyFont="1" applyFill="1" applyBorder="1" applyAlignment="1">
      <alignment horizontal="center" vertical="center" wrapText="1"/>
    </xf>
    <xf numFmtId="43" fontId="230" fillId="0" borderId="0" xfId="2624" applyNumberFormat="1" applyFont="1" applyAlignment="1">
      <alignment horizontal="center" vertical="center" shrinkToFit="1"/>
    </xf>
    <xf numFmtId="180" fontId="221" fillId="0" borderId="100" xfId="2324" applyFont="1" applyFill="1" applyBorder="1" applyAlignment="1">
      <alignment horizontal="center" vertical="center"/>
    </xf>
    <xf numFmtId="309" fontId="186" fillId="0" borderId="0" xfId="2324" applyNumberFormat="1" applyFont="1" applyFill="1" applyBorder="1" applyAlignment="1">
      <alignment horizontal="right" vertical="center"/>
    </xf>
    <xf numFmtId="309" fontId="186" fillId="0" borderId="100" xfId="2324" applyNumberFormat="1" applyFont="1" applyFill="1" applyBorder="1" applyAlignment="1">
      <alignment horizontal="right" vertical="center"/>
    </xf>
    <xf numFmtId="195" fontId="206" fillId="77" borderId="0" xfId="2617" applyFont="1" applyFill="1" applyBorder="1" applyAlignment="1">
      <alignment horizontal="center" vertical="center"/>
    </xf>
    <xf numFmtId="329" fontId="181" fillId="77" borderId="0" xfId="2617" applyNumberFormat="1" applyFont="1" applyFill="1" applyBorder="1" applyAlignment="1">
      <alignment horizontal="center" vertical="center" shrinkToFit="1"/>
    </xf>
    <xf numFmtId="329" fontId="181" fillId="77" borderId="0" xfId="2617" applyNumberFormat="1" applyFont="1" applyFill="1" applyBorder="1" applyAlignment="1">
      <alignment horizontal="center" vertical="center"/>
    </xf>
    <xf numFmtId="195" fontId="181" fillId="77" borderId="0" xfId="2617" applyFont="1" applyFill="1" applyBorder="1" applyAlignment="1">
      <alignment horizontal="center" vertical="center"/>
    </xf>
    <xf numFmtId="0" fontId="206" fillId="77" borderId="0" xfId="2554" applyFont="1" applyFill="1" applyAlignment="1">
      <alignment horizontal="center" vertical="center" shrinkToFit="1"/>
    </xf>
    <xf numFmtId="329" fontId="206" fillId="77" borderId="0" xfId="2617" applyNumberFormat="1" applyFont="1" applyFill="1" applyBorder="1" applyAlignment="1">
      <alignment horizontal="center" vertical="center"/>
    </xf>
    <xf numFmtId="0" fontId="221" fillId="0" borderId="59" xfId="0" applyFont="1" applyFill="1" applyBorder="1" applyAlignment="1">
      <alignment horizontal="center" vertical="center" wrapText="1"/>
    </xf>
    <xf numFmtId="0" fontId="221" fillId="0" borderId="100" xfId="0" applyFont="1" applyFill="1" applyBorder="1" applyAlignment="1">
      <alignment horizontal="center" vertical="center"/>
    </xf>
    <xf numFmtId="0" fontId="228" fillId="0" borderId="0" xfId="0" applyFont="1" applyFill="1" applyBorder="1" applyAlignment="1">
      <alignment horizontal="center" vertical="center"/>
    </xf>
    <xf numFmtId="180" fontId="221" fillId="0" borderId="100" xfId="2324" applyFont="1" applyFill="1" applyBorder="1" applyAlignment="1">
      <alignment horizontal="right" vertical="center"/>
    </xf>
    <xf numFmtId="2" fontId="221" fillId="0" borderId="100" xfId="0" applyNumberFormat="1" applyFont="1" applyFill="1" applyBorder="1" applyAlignment="1">
      <alignment horizontal="center" vertical="center"/>
    </xf>
    <xf numFmtId="9" fontId="221" fillId="0" borderId="0" xfId="0" applyNumberFormat="1" applyFont="1" applyFill="1" applyBorder="1" applyAlignment="1">
      <alignment horizontal="center" vertical="center"/>
    </xf>
    <xf numFmtId="9" fontId="221" fillId="0" borderId="100" xfId="0" applyNumberFormat="1" applyFont="1" applyFill="1" applyBorder="1" applyAlignment="1">
      <alignment horizontal="center" vertical="center"/>
    </xf>
    <xf numFmtId="0" fontId="187" fillId="0" borderId="88" xfId="0" applyFont="1" applyBorder="1" applyAlignment="1">
      <alignment horizontal="center" vertical="center"/>
    </xf>
    <xf numFmtId="0" fontId="187" fillId="0" borderId="4" xfId="0" applyFont="1" applyBorder="1" applyAlignment="1">
      <alignment horizontal="center" vertical="center"/>
    </xf>
    <xf numFmtId="0" fontId="187" fillId="0" borderId="86" xfId="0" applyFont="1" applyBorder="1" applyAlignment="1">
      <alignment horizontal="center" vertical="center"/>
    </xf>
    <xf numFmtId="0" fontId="187" fillId="0" borderId="89" xfId="0" applyFont="1" applyBorder="1" applyAlignment="1">
      <alignment horizontal="center" vertical="center"/>
    </xf>
    <xf numFmtId="0" fontId="187" fillId="0" borderId="91" xfId="0" applyFont="1" applyBorder="1" applyAlignment="1">
      <alignment horizontal="center" vertical="center" wrapText="1"/>
    </xf>
    <xf numFmtId="0" fontId="187" fillId="0" borderId="90" xfId="0" applyFont="1" applyBorder="1" applyAlignment="1">
      <alignment horizontal="center" vertical="center" wrapText="1"/>
    </xf>
    <xf numFmtId="0" fontId="187" fillId="0" borderId="92" xfId="0" applyFont="1" applyBorder="1" applyAlignment="1">
      <alignment horizontal="center" vertical="center" wrapText="1"/>
    </xf>
    <xf numFmtId="0" fontId="187" fillId="0" borderId="60" xfId="0" applyFont="1" applyBorder="1" applyAlignment="1">
      <alignment horizontal="center" vertical="center" wrapText="1"/>
    </xf>
    <xf numFmtId="0" fontId="187" fillId="0" borderId="37" xfId="0" applyFont="1" applyBorder="1" applyAlignment="1">
      <alignment horizontal="center" vertical="center" wrapText="1"/>
    </xf>
    <xf numFmtId="0" fontId="187" fillId="0" borderId="61" xfId="0" applyFont="1" applyBorder="1" applyAlignment="1">
      <alignment horizontal="center" vertical="center" wrapText="1"/>
    </xf>
    <xf numFmtId="0" fontId="218" fillId="0" borderId="114" xfId="0" applyFont="1" applyBorder="1" applyAlignment="1">
      <alignment horizontal="center" vertical="center"/>
    </xf>
    <xf numFmtId="0" fontId="218" fillId="0" borderId="117" xfId="0" applyFont="1" applyBorder="1" applyAlignment="1">
      <alignment horizontal="center" vertical="center"/>
    </xf>
    <xf numFmtId="0" fontId="218" fillId="0" borderId="115" xfId="0" applyFont="1" applyBorder="1" applyAlignment="1">
      <alignment horizontal="center" vertical="center"/>
    </xf>
    <xf numFmtId="0" fontId="218" fillId="0" borderId="116" xfId="0" applyFont="1" applyBorder="1" applyAlignment="1">
      <alignment horizontal="center" vertical="center"/>
    </xf>
    <xf numFmtId="0" fontId="218" fillId="0" borderId="4" xfId="0" applyFont="1" applyBorder="1" applyAlignment="1">
      <alignment horizontal="center" vertical="center"/>
    </xf>
    <xf numFmtId="0" fontId="187" fillId="0" borderId="86" xfId="0" applyFont="1" applyBorder="1" applyAlignment="1">
      <alignment horizontal="center" vertical="center" wrapText="1"/>
    </xf>
    <xf numFmtId="0" fontId="187" fillId="0" borderId="87" xfId="0" applyFont="1" applyBorder="1" applyAlignment="1">
      <alignment horizontal="center" vertical="center"/>
    </xf>
    <xf numFmtId="0" fontId="187" fillId="0" borderId="89" xfId="0" applyFont="1" applyBorder="1" applyAlignment="1">
      <alignment horizontal="center" vertical="center" wrapText="1"/>
    </xf>
    <xf numFmtId="0" fontId="187" fillId="0" borderId="87" xfId="0" applyFont="1" applyBorder="1" applyAlignment="1">
      <alignment horizontal="center" vertical="center" wrapText="1"/>
    </xf>
    <xf numFmtId="0" fontId="177" fillId="0" borderId="85" xfId="0" applyFont="1" applyBorder="1" applyAlignment="1">
      <alignment horizontal="center" vertical="center"/>
    </xf>
    <xf numFmtId="0" fontId="187" fillId="0" borderId="85" xfId="0" applyFont="1" applyBorder="1" applyAlignment="1">
      <alignment horizontal="left" vertical="center"/>
    </xf>
    <xf numFmtId="0" fontId="220" fillId="0" borderId="85" xfId="0" applyFont="1" applyBorder="1" applyAlignment="1">
      <alignment horizontal="left" vertical="center"/>
    </xf>
    <xf numFmtId="0" fontId="187" fillId="0" borderId="85" xfId="0" applyFont="1" applyBorder="1" applyAlignment="1">
      <alignment horizontal="center" vertical="center" wrapText="1"/>
    </xf>
    <xf numFmtId="0" fontId="218" fillId="0" borderId="85" xfId="0" applyFont="1" applyBorder="1" applyAlignment="1">
      <alignment horizontal="left" vertical="center" wrapText="1"/>
    </xf>
    <xf numFmtId="0" fontId="218" fillId="0" borderId="85" xfId="0" applyFont="1" applyBorder="1" applyAlignment="1">
      <alignment horizontal="left" vertical="center"/>
    </xf>
    <xf numFmtId="0" fontId="187" fillId="0" borderId="3" xfId="0" applyFont="1" applyBorder="1" applyAlignment="1">
      <alignment horizontal="center" vertical="center"/>
    </xf>
    <xf numFmtId="0" fontId="187" fillId="0" borderId="60" xfId="0" applyFont="1" applyBorder="1" applyAlignment="1">
      <alignment horizontal="center" vertical="center"/>
    </xf>
    <xf numFmtId="0" fontId="187" fillId="0" borderId="19" xfId="0" applyFont="1" applyBorder="1" applyAlignment="1">
      <alignment horizontal="center" vertical="center"/>
    </xf>
    <xf numFmtId="0" fontId="187" fillId="0" borderId="50" xfId="0" applyFont="1" applyBorder="1" applyAlignment="1">
      <alignment horizontal="center" vertical="center"/>
    </xf>
    <xf numFmtId="0" fontId="187" fillId="0" borderId="18" xfId="0" applyFont="1" applyBorder="1" applyAlignment="1">
      <alignment horizontal="center" vertical="center"/>
    </xf>
    <xf numFmtId="0" fontId="187" fillId="0" borderId="25" xfId="0" applyFont="1" applyBorder="1" applyAlignment="1">
      <alignment horizontal="center" vertical="center"/>
    </xf>
    <xf numFmtId="0" fontId="187" fillId="0" borderId="19" xfId="0" applyFont="1" applyBorder="1" applyAlignment="1">
      <alignment horizontal="center" vertical="center" wrapText="1"/>
    </xf>
    <xf numFmtId="0" fontId="187" fillId="0" borderId="4" xfId="0" applyFont="1" applyBorder="1" applyAlignment="1">
      <alignment horizontal="center" vertical="center" wrapText="1"/>
    </xf>
    <xf numFmtId="0" fontId="187" fillId="0" borderId="3" xfId="0" applyFont="1" applyBorder="1" applyAlignment="1">
      <alignment horizontal="center" vertical="center" wrapText="1"/>
    </xf>
    <xf numFmtId="0" fontId="187" fillId="0" borderId="35" xfId="0" applyFont="1" applyBorder="1" applyAlignment="1">
      <alignment horizontal="center" vertical="center" wrapText="1"/>
    </xf>
    <xf numFmtId="0" fontId="187" fillId="0" borderId="12" xfId="0" applyFont="1" applyBorder="1" applyAlignment="1">
      <alignment horizontal="center" vertical="center" wrapText="1"/>
    </xf>
    <xf numFmtId="0" fontId="177" fillId="0" borderId="0" xfId="0" applyFont="1" applyAlignment="1">
      <alignment horizontal="center" vertical="center"/>
    </xf>
    <xf numFmtId="1" fontId="197" fillId="0" borderId="85" xfId="0" applyNumberFormat="1" applyFont="1" applyBorder="1" applyAlignment="1">
      <alignment horizontal="center" vertical="center"/>
    </xf>
    <xf numFmtId="309" fontId="197" fillId="0" borderId="85" xfId="0" applyNumberFormat="1" applyFont="1" applyBorder="1" applyAlignment="1">
      <alignment horizontal="center" vertical="center"/>
    </xf>
    <xf numFmtId="315" fontId="197" fillId="0" borderId="85" xfId="0" applyNumberFormat="1" applyFont="1" applyBorder="1" applyAlignment="1">
      <alignment horizontal="center" vertical="center"/>
    </xf>
    <xf numFmtId="0" fontId="200" fillId="0" borderId="2" xfId="0" applyFont="1" applyBorder="1" applyAlignment="1">
      <alignment horizontal="center" vertical="center"/>
    </xf>
    <xf numFmtId="0" fontId="197" fillId="0" borderId="19" xfId="0" applyFont="1" applyBorder="1" applyAlignment="1">
      <alignment horizontal="center" vertical="center"/>
    </xf>
    <xf numFmtId="0" fontId="197" fillId="0" borderId="59" xfId="0" applyFont="1" applyBorder="1" applyAlignment="1">
      <alignment horizontal="center" vertical="center"/>
    </xf>
    <xf numFmtId="0" fontId="197" fillId="0" borderId="4" xfId="0" applyFont="1" applyBorder="1" applyAlignment="1">
      <alignment horizontal="center" vertical="center"/>
    </xf>
    <xf numFmtId="0" fontId="197" fillId="0" borderId="2" xfId="0" applyFont="1" applyBorder="1" applyAlignment="1">
      <alignment horizontal="left" vertical="center" wrapText="1"/>
    </xf>
    <xf numFmtId="0" fontId="197" fillId="0" borderId="19" xfId="0" applyFont="1" applyBorder="1" applyAlignment="1">
      <alignment horizontal="center" vertical="center" wrapText="1"/>
    </xf>
    <xf numFmtId="0" fontId="197" fillId="0" borderId="59" xfId="0" applyFont="1" applyBorder="1" applyAlignment="1">
      <alignment horizontal="center" vertical="center" wrapText="1"/>
    </xf>
    <xf numFmtId="0" fontId="197" fillId="0" borderId="4" xfId="0" applyFont="1" applyBorder="1" applyAlignment="1">
      <alignment horizontal="center" vertical="center" wrapText="1"/>
    </xf>
    <xf numFmtId="0" fontId="197" fillId="0" borderId="19" xfId="0" applyFont="1" applyBorder="1" applyAlignment="1">
      <alignment horizontal="left" vertical="center" wrapText="1"/>
    </xf>
    <xf numFmtId="0" fontId="197" fillId="0" borderId="59" xfId="0" applyFont="1" applyBorder="1" applyAlignment="1">
      <alignment horizontal="left" vertical="center" wrapText="1"/>
    </xf>
    <xf numFmtId="0" fontId="197" fillId="0" borderId="4" xfId="0" applyFont="1" applyBorder="1" applyAlignment="1">
      <alignment horizontal="left" vertical="center" wrapText="1"/>
    </xf>
    <xf numFmtId="0" fontId="197" fillId="0" borderId="0" xfId="0" applyFont="1" applyAlignment="1">
      <alignment horizontal="center" vertical="center"/>
    </xf>
    <xf numFmtId="0" fontId="197" fillId="0" borderId="35" xfId="0" applyFont="1" applyBorder="1" applyAlignment="1">
      <alignment horizontal="center" vertical="center"/>
    </xf>
    <xf numFmtId="2" fontId="197" fillId="0" borderId="58" xfId="0" applyNumberFormat="1" applyFont="1" applyBorder="1" applyAlignment="1">
      <alignment horizontal="center" vertical="center"/>
    </xf>
    <xf numFmtId="0" fontId="181" fillId="0" borderId="0" xfId="0" applyFont="1" applyAlignment="1">
      <alignment horizontal="center" vertical="center"/>
    </xf>
    <xf numFmtId="0" fontId="197" fillId="0" borderId="59" xfId="0" applyFont="1" applyBorder="1" applyAlignment="1">
      <alignment horizontal="left" vertical="center"/>
    </xf>
    <xf numFmtId="0" fontId="197" fillId="0" borderId="4" xfId="0" applyFont="1" applyBorder="1" applyAlignment="1">
      <alignment horizontal="left" vertical="center"/>
    </xf>
    <xf numFmtId="0" fontId="197" fillId="0" borderId="19" xfId="0" applyFont="1" applyBorder="1" applyAlignment="1">
      <alignment horizontal="left" vertical="center"/>
    </xf>
    <xf numFmtId="0" fontId="197" fillId="0" borderId="113" xfId="0" applyFont="1" applyBorder="1" applyAlignment="1">
      <alignment horizontal="left" vertical="center" wrapText="1"/>
    </xf>
    <xf numFmtId="0" fontId="197" fillId="0" borderId="132" xfId="0" applyFont="1" applyBorder="1" applyAlignment="1">
      <alignment horizontal="center" vertical="center" wrapText="1"/>
    </xf>
    <xf numFmtId="0" fontId="197" fillId="0" borderId="132" xfId="0" applyFont="1" applyBorder="1" applyAlignment="1">
      <alignment horizontal="left" vertical="center" wrapText="1"/>
    </xf>
    <xf numFmtId="0" fontId="197" fillId="0" borderId="132" xfId="0" applyFont="1" applyBorder="1" applyAlignment="1">
      <alignment horizontal="center" vertical="center"/>
    </xf>
    <xf numFmtId="0" fontId="197" fillId="0" borderId="0" xfId="0" applyFont="1" applyAlignment="1">
      <alignment horizontal="left" vertical="center"/>
    </xf>
    <xf numFmtId="0" fontId="200" fillId="0" borderId="113" xfId="0" applyFont="1" applyBorder="1" applyAlignment="1">
      <alignment horizontal="center" vertical="center"/>
    </xf>
    <xf numFmtId="0" fontId="197" fillId="0" borderId="132" xfId="0" applyFont="1" applyBorder="1" applyAlignment="1">
      <alignment horizontal="left" vertical="center"/>
    </xf>
    <xf numFmtId="0" fontId="197" fillId="0" borderId="131" xfId="0" applyFont="1" applyBorder="1" applyAlignment="1">
      <alignment horizontal="center" vertical="center"/>
    </xf>
    <xf numFmtId="0" fontId="197" fillId="0" borderId="131" xfId="0" applyFont="1" applyBorder="1" applyAlignment="1">
      <alignment horizontal="left" vertical="center"/>
    </xf>
    <xf numFmtId="1" fontId="197" fillId="0" borderId="113" xfId="0" applyNumberFormat="1" applyFont="1" applyBorder="1" applyAlignment="1">
      <alignment horizontal="center" vertical="center"/>
    </xf>
    <xf numFmtId="309" fontId="197" fillId="0" borderId="113" xfId="0" applyNumberFormat="1" applyFont="1" applyBorder="1" applyAlignment="1">
      <alignment horizontal="center" vertical="center"/>
    </xf>
    <xf numFmtId="315" fontId="197" fillId="0" borderId="113" xfId="0" applyNumberFormat="1" applyFont="1" applyBorder="1" applyAlignment="1">
      <alignment horizontal="center" vertical="center"/>
    </xf>
    <xf numFmtId="0" fontId="223" fillId="0" borderId="0" xfId="0" applyFont="1" applyBorder="1" applyAlignment="1">
      <alignment horizontal="center" vertical="center"/>
    </xf>
    <xf numFmtId="0" fontId="221" fillId="0" borderId="113" xfId="0" applyFont="1" applyBorder="1" applyAlignment="1">
      <alignment horizontal="center" vertical="center"/>
    </xf>
    <xf numFmtId="180" fontId="195" fillId="39" borderId="0" xfId="2324" applyFont="1" applyFill="1" applyBorder="1" applyAlignment="1">
      <alignment horizontal="center" vertical="center"/>
    </xf>
    <xf numFmtId="184" fontId="195" fillId="0" borderId="0" xfId="2324" applyNumberFormat="1" applyFont="1" applyBorder="1" applyAlignment="1">
      <alignment horizontal="center" vertical="center"/>
    </xf>
    <xf numFmtId="180" fontId="176" fillId="0" borderId="0" xfId="2324" applyFont="1" applyBorder="1" applyAlignment="1">
      <alignment horizontal="center" vertical="center"/>
    </xf>
    <xf numFmtId="0" fontId="176" fillId="0" borderId="0" xfId="2557" applyFont="1" applyAlignment="1">
      <alignment horizontal="center" vertical="center"/>
    </xf>
    <xf numFmtId="10" fontId="176" fillId="0" borderId="0" xfId="2236" applyNumberFormat="1" applyFont="1" applyBorder="1" applyAlignment="1">
      <alignment horizontal="center" vertical="center"/>
    </xf>
    <xf numFmtId="180" fontId="176" fillId="0" borderId="0" xfId="2557" applyNumberFormat="1" applyFont="1" applyAlignment="1">
      <alignment horizontal="center" vertical="center"/>
    </xf>
    <xf numFmtId="180" fontId="195" fillId="0" borderId="0" xfId="2557" applyNumberFormat="1" applyFont="1" applyAlignment="1">
      <alignment horizontal="center" vertical="center"/>
    </xf>
    <xf numFmtId="180" fontId="196" fillId="0" borderId="90" xfId="2324" applyFont="1" applyBorder="1" applyAlignment="1">
      <alignment horizontal="center" vertical="center"/>
    </xf>
    <xf numFmtId="192" fontId="195" fillId="0" borderId="0" xfId="2236" applyNumberFormat="1" applyFont="1" applyBorder="1" applyAlignment="1">
      <alignment horizontal="center" vertical="center"/>
    </xf>
    <xf numFmtId="180" fontId="196" fillId="0" borderId="0" xfId="2324" applyFont="1" applyBorder="1" applyAlignment="1">
      <alignment horizontal="center" vertical="center"/>
    </xf>
    <xf numFmtId="0" fontId="176" fillId="0" borderId="86" xfId="2557" applyFont="1" applyBorder="1" applyAlignment="1">
      <alignment horizontal="center" vertical="center" wrapText="1"/>
    </xf>
    <xf numFmtId="0" fontId="176" fillId="0" borderId="89" xfId="2557" applyFont="1" applyBorder="1" applyAlignment="1">
      <alignment horizontal="center" vertical="center"/>
    </xf>
    <xf numFmtId="180" fontId="176" fillId="0" borderId="89" xfId="2324" applyFont="1" applyBorder="1" applyAlignment="1">
      <alignment horizontal="center" vertical="center"/>
    </xf>
    <xf numFmtId="0" fontId="195" fillId="71" borderId="89" xfId="2236" applyNumberFormat="1" applyFont="1" applyFill="1" applyBorder="1" applyAlignment="1">
      <alignment horizontal="center" vertical="center"/>
    </xf>
    <xf numFmtId="321" fontId="195" fillId="71" borderId="89" xfId="2324" applyNumberFormat="1" applyFont="1" applyFill="1" applyBorder="1" applyAlignment="1">
      <alignment horizontal="center" vertical="center"/>
    </xf>
    <xf numFmtId="1" fontId="190" fillId="0" borderId="89" xfId="0" applyNumberFormat="1" applyFont="1" applyBorder="1" applyAlignment="1">
      <alignment horizontal="center" vertical="center"/>
    </xf>
    <xf numFmtId="0" fontId="190" fillId="0" borderId="0" xfId="0" applyFont="1" applyAlignment="1">
      <alignment horizontal="center" vertical="center"/>
    </xf>
    <xf numFmtId="0" fontId="176" fillId="0" borderId="86" xfId="2557" applyFont="1" applyBorder="1" applyAlignment="1">
      <alignment horizontal="center" vertical="center"/>
    </xf>
    <xf numFmtId="182" fontId="176" fillId="0" borderId="0" xfId="2324" applyNumberFormat="1" applyFont="1" applyBorder="1" applyAlignment="1">
      <alignment horizontal="center" vertical="center"/>
    </xf>
    <xf numFmtId="192" fontId="176" fillId="0" borderId="0" xfId="2236" applyNumberFormat="1" applyFont="1" applyBorder="1" applyAlignment="1">
      <alignment horizontal="center" vertical="center"/>
    </xf>
    <xf numFmtId="0" fontId="204" fillId="0" borderId="0" xfId="0" applyFont="1" applyAlignment="1">
      <alignment horizontal="center" vertical="center"/>
    </xf>
    <xf numFmtId="0" fontId="176" fillId="0" borderId="85" xfId="2557" quotePrefix="1" applyFont="1" applyBorder="1" applyAlignment="1">
      <alignment horizontal="center" vertical="center"/>
    </xf>
    <xf numFmtId="0" fontId="176" fillId="0" borderId="62" xfId="2557" quotePrefix="1" applyFont="1" applyBorder="1" applyAlignment="1">
      <alignment horizontal="center" vertical="center"/>
    </xf>
    <xf numFmtId="185" fontId="176" fillId="0" borderId="85" xfId="2557" applyNumberFormat="1" applyFont="1" applyBorder="1" applyAlignment="1">
      <alignment horizontal="center" vertical="center"/>
    </xf>
    <xf numFmtId="0" fontId="190" fillId="0" borderId="85" xfId="0" applyFont="1" applyBorder="1" applyAlignment="1">
      <alignment horizontal="center" vertical="center" wrapText="1"/>
    </xf>
    <xf numFmtId="0" fontId="190" fillId="0" borderId="62" xfId="0" applyFont="1" applyBorder="1" applyAlignment="1">
      <alignment horizontal="center" vertical="center" wrapText="1"/>
    </xf>
    <xf numFmtId="0" fontId="190" fillId="0" borderId="93" xfId="0" applyFont="1" applyBorder="1" applyAlignment="1">
      <alignment horizontal="center" vertical="center"/>
    </xf>
    <xf numFmtId="0" fontId="190" fillId="0" borderId="27" xfId="0" applyFont="1" applyBorder="1" applyAlignment="1">
      <alignment horizontal="center" vertical="center"/>
    </xf>
    <xf numFmtId="0" fontId="190" fillId="0" borderId="94" xfId="0" applyFont="1" applyBorder="1" applyAlignment="1">
      <alignment horizontal="center" vertical="center"/>
    </xf>
    <xf numFmtId="0" fontId="170" fillId="0" borderId="0" xfId="0" applyFont="1" applyAlignment="1">
      <alignment horizontal="center" vertical="center"/>
    </xf>
    <xf numFmtId="0" fontId="190" fillId="0" borderId="60" xfId="0" applyFont="1" applyBorder="1" applyAlignment="1">
      <alignment horizontal="center" vertical="center"/>
    </xf>
    <xf numFmtId="0" fontId="190" fillId="0" borderId="37" xfId="0" applyFont="1" applyBorder="1" applyAlignment="1">
      <alignment horizontal="center" vertical="center"/>
    </xf>
    <xf numFmtId="0" fontId="190" fillId="0" borderId="61" xfId="0" applyFont="1" applyBorder="1" applyAlignment="1">
      <alignment horizontal="center" vertical="center"/>
    </xf>
    <xf numFmtId="0" fontId="196" fillId="0" borderId="60" xfId="0" applyFont="1" applyBorder="1" applyAlignment="1">
      <alignment horizontal="center" vertical="center"/>
    </xf>
    <xf numFmtId="0" fontId="196" fillId="0" borderId="37" xfId="0" applyFont="1" applyBorder="1" applyAlignment="1">
      <alignment horizontal="center" vertical="center"/>
    </xf>
    <xf numFmtId="0" fontId="196" fillId="0" borderId="61" xfId="0" applyFont="1" applyBorder="1" applyAlignment="1">
      <alignment horizontal="center" vertical="center"/>
    </xf>
    <xf numFmtId="255" fontId="190" fillId="0" borderId="60" xfId="0" applyNumberFormat="1" applyFont="1" applyBorder="1" applyAlignment="1">
      <alignment horizontal="center" vertical="center"/>
    </xf>
    <xf numFmtId="255" fontId="190" fillId="0" borderId="37" xfId="0" applyNumberFormat="1" applyFont="1" applyBorder="1" applyAlignment="1">
      <alignment horizontal="center" vertical="center"/>
    </xf>
    <xf numFmtId="255" fontId="190" fillId="0" borderId="61" xfId="0" applyNumberFormat="1" applyFont="1" applyBorder="1" applyAlignment="1">
      <alignment horizontal="center" vertical="center"/>
    </xf>
    <xf numFmtId="0" fontId="176" fillId="0" borderId="4" xfId="2557" applyFont="1" applyBorder="1" applyAlignment="1">
      <alignment horizontal="center" vertical="center"/>
    </xf>
  </cellXfs>
  <cellStyles count="2901">
    <cellStyle name="_x0001_" xfId="1" xr:uid="{00000000-0005-0000-0000-000000000000}"/>
    <cellStyle name=" " xfId="2" xr:uid="{00000000-0005-0000-0000-000001000000}"/>
    <cellStyle name="&quot;" xfId="3" xr:uid="{00000000-0005-0000-0000-000002000000}"/>
    <cellStyle name="#,##0" xfId="4" xr:uid="{00000000-0005-0000-0000-000003000000}"/>
    <cellStyle name="#,##0 2" xfId="2625" xr:uid="{00000000-0005-0000-0000-000004000000}"/>
    <cellStyle name="#,##0 2 2" xfId="2784" xr:uid="{00000000-0005-0000-0000-000005000000}"/>
    <cellStyle name="$" xfId="5" xr:uid="{00000000-0005-0000-0000-000006000000}"/>
    <cellStyle name="$_0009김포공항LED교체공사(광일)" xfId="6" xr:uid="{00000000-0005-0000-0000-000007000000}"/>
    <cellStyle name="$_0011긴급전화기정산(99년형광일)" xfId="7" xr:uid="{00000000-0005-0000-0000-000008000000}"/>
    <cellStyle name="$_0011부산종합경기장전광판" xfId="8" xr:uid="{00000000-0005-0000-0000-000009000000}"/>
    <cellStyle name="$_db진흥" xfId="9" xr:uid="{00000000-0005-0000-0000-00000A000000}"/>
    <cellStyle name="$_SE40" xfId="10" xr:uid="{00000000-0005-0000-0000-00000B000000}"/>
    <cellStyle name="$_견적2" xfId="11" xr:uid="{00000000-0005-0000-0000-00000C000000}"/>
    <cellStyle name="$_기아" xfId="12" xr:uid="{00000000-0005-0000-0000-00000D000000}"/>
    <cellStyle name="(△콤마)" xfId="13" xr:uid="{00000000-0005-0000-0000-00000E000000}"/>
    <cellStyle name="(백분율)" xfId="14" xr:uid="{00000000-0005-0000-0000-00000F000000}"/>
    <cellStyle name="(콤마)" xfId="15" xr:uid="{00000000-0005-0000-0000-000010000000}"/>
    <cellStyle name="(표준)" xfId="16" xr:uid="{00000000-0005-0000-0000-000011000000}"/>
    <cellStyle name="(표준) 2" xfId="2626" xr:uid="{00000000-0005-0000-0000-000012000000}"/>
    <cellStyle name="(표준) 2 2" xfId="2785" xr:uid="{00000000-0005-0000-0000-000013000000}"/>
    <cellStyle name="??&amp;O?&amp;H?_x0008__x000f__x0007_?_x0007__x0001__x0001_" xfId="17" xr:uid="{00000000-0005-0000-0000-000014000000}"/>
    <cellStyle name="??&amp;O?&amp;H?_x0008_??_x0007__x0001__x0001_" xfId="18" xr:uid="{00000000-0005-0000-0000-000015000000}"/>
    <cellStyle name="??&amp;쏗?뷐9_x0008__x0011__x0007_?_x0007__x0001__x0001_" xfId="19" xr:uid="{00000000-0005-0000-0000-000016000000}"/>
    <cellStyle name="??O?&amp;H?_x000f__x0007_?_x0007__x0001__x0001_" xfId="20" xr:uid="{00000000-0005-0000-0000-000017000000}"/>
    <cellStyle name="?W?_laroux" xfId="21" xr:uid="{00000000-0005-0000-0000-000018000000}"/>
    <cellStyle name="?曹%U?&amp;H?_x0008__x001a__x0004_?_x0007__x0001__x0001_" xfId="22" xr:uid="{00000000-0005-0000-0000-000019000000}"/>
    <cellStyle name="?潮%뾁?둃u_x0008_??_x0007__x0001__x0001_" xfId="23" xr:uid="{00000000-0005-0000-0000-00001A000000}"/>
    <cellStyle name="]_Sheet1_FY96" xfId="24" xr:uid="{00000000-0005-0000-0000-00001B000000}"/>
    <cellStyle name="]_Sheet1_PRODUCT DETAIL_x0013_Comma [0]_Sheet1_Q1" xfId="25" xr:uid="{00000000-0005-0000-0000-00001C000000}"/>
    <cellStyle name="_(11-6)2001중장기계획(총괄)1" xfId="26" xr:uid="{00000000-0005-0000-0000-00001D000000}"/>
    <cellStyle name="_(11-6)2001중장기계획(총괄)1_관망정비기본계획(1차)" xfId="27" xr:uid="{00000000-0005-0000-0000-00001E000000}"/>
    <cellStyle name="_(11-6)2001중장기계획(총괄)1_관망정비기본계획(1차)__광교블록위치" xfId="28" xr:uid="{00000000-0005-0000-0000-00001F000000}"/>
    <cellStyle name="_(11-6)2001중장기계획(총괄)1_관망정비기본계획(1차)__광교블록화_용역내역서(최종)(1)" xfId="29" xr:uid="{00000000-0005-0000-0000-000020000000}"/>
    <cellStyle name="_(11-6)2001중장기계획(총괄)1_관망정비기본계획(1차)_1120-금산관망정비기본계획(최종-수정)" xfId="30" xr:uid="{00000000-0005-0000-0000-000021000000}"/>
    <cellStyle name="_(11-6)2001중장기계획(총괄)1_관망정비기본계획(1차)_거제블록시스템 발주설계서" xfId="31" xr:uid="{00000000-0005-0000-0000-000022000000}"/>
    <cellStyle name="_(11-6)2001중장기계획(총괄)1_관망정비기본계획(1차)_고양블록화실시설계 r2.1" xfId="32" xr:uid="{00000000-0005-0000-0000-000023000000}"/>
    <cellStyle name="_(11-6)2001중장기계획(총괄)1_관망정비기본계획(1차)_고양시블록화실시설계-내역서(2)" xfId="33" xr:uid="{00000000-0005-0000-0000-000024000000}"/>
    <cellStyle name="_(11-6)2001중장기계획(총괄)1_관망정비기본계획(1차)_내역서(제2롯데월드)(수정)" xfId="34" xr:uid="{00000000-0005-0000-0000-000025000000}"/>
    <cellStyle name="_(11-6)2001중장기계획(총괄)1_관망정비기본계획(1차)_발주설계내역서(나주블록용역)" xfId="35" xr:uid="{00000000-0005-0000-0000-000026000000}"/>
    <cellStyle name="_(11-6)2001중장기계획(총괄)1_관망정비기본계획(1차)_발주설계내역서(나주블록용역)배수지포함" xfId="36" xr:uid="{00000000-0005-0000-0000-000027000000}"/>
    <cellStyle name="_(11-6)2001중장기계획(총괄)1_관망정비기본계획(1차)_블록시스템구축 용역설계서(1)" xfId="37" xr:uid="{00000000-0005-0000-0000-000028000000}"/>
    <cellStyle name="_(11-6)2001중장기계획(총괄)1_관망정비기본계획(1차)_블록시스템구축 용역설계서(최종)" xfId="38" xr:uid="{00000000-0005-0000-0000-000029000000}"/>
    <cellStyle name="_(11-6)2001중장기계획(총괄)1_관망정비기본계획(1차)_산출내역서(대불)" xfId="39" xr:uid="{00000000-0005-0000-0000-00002A000000}"/>
    <cellStyle name="_(11-6)2001중장기계획(총괄)1_관망정비기본계획(1차)_설계예산서(2)" xfId="40" xr:uid="{00000000-0005-0000-0000-00002B000000}"/>
    <cellStyle name="_(11-6)2001중장기계획(총괄)1_관망정비기본계획(1차)_수정-0730발주설계내역서(나주블록용역)최종" xfId="41" xr:uid="{00000000-0005-0000-0000-00002C000000}"/>
    <cellStyle name="_(11-6)2001중장기계획(총괄)1_전기설비유지보수공사" xfId="42" xr:uid="{00000000-0005-0000-0000-00002D000000}"/>
    <cellStyle name="_(11-6)2001중장기계획(총괄)1_전기설비유지보수공사_관망정비기본계획(1차)" xfId="43" xr:uid="{00000000-0005-0000-0000-00002E000000}"/>
    <cellStyle name="_(11-6)2001중장기계획(총괄)1_전기설비유지보수공사_관망정비기본계획(1차)__광교블록위치" xfId="44" xr:uid="{00000000-0005-0000-0000-00002F000000}"/>
    <cellStyle name="_(11-6)2001중장기계획(총괄)1_전기설비유지보수공사_관망정비기본계획(1차)__광교블록화_용역내역서(최종)(1)" xfId="45" xr:uid="{00000000-0005-0000-0000-000030000000}"/>
    <cellStyle name="_(11-6)2001중장기계획(총괄)1_전기설비유지보수공사_관망정비기본계획(1차)_1120-금산관망정비기본계획(최종-수정)" xfId="46" xr:uid="{00000000-0005-0000-0000-000031000000}"/>
    <cellStyle name="_(11-6)2001중장기계획(총괄)1_전기설비유지보수공사_관망정비기본계획(1차)_거제블록시스템 발주설계서" xfId="47" xr:uid="{00000000-0005-0000-0000-000032000000}"/>
    <cellStyle name="_(11-6)2001중장기계획(총괄)1_전기설비유지보수공사_관망정비기본계획(1차)_고양블록화실시설계 r2.1" xfId="48" xr:uid="{00000000-0005-0000-0000-000033000000}"/>
    <cellStyle name="_(11-6)2001중장기계획(총괄)1_전기설비유지보수공사_관망정비기본계획(1차)_고양시블록화실시설계-내역서(2)" xfId="49" xr:uid="{00000000-0005-0000-0000-000034000000}"/>
    <cellStyle name="_(11-6)2001중장기계획(총괄)1_전기설비유지보수공사_관망정비기본계획(1차)_내역서(제2롯데월드)(수정)" xfId="50" xr:uid="{00000000-0005-0000-0000-000035000000}"/>
    <cellStyle name="_(11-6)2001중장기계획(총괄)1_전기설비유지보수공사_관망정비기본계획(1차)_발주설계내역서(나주블록용역)" xfId="51" xr:uid="{00000000-0005-0000-0000-000036000000}"/>
    <cellStyle name="_(11-6)2001중장기계획(총괄)1_전기설비유지보수공사_관망정비기본계획(1차)_발주설계내역서(나주블록용역)배수지포함" xfId="52" xr:uid="{00000000-0005-0000-0000-000037000000}"/>
    <cellStyle name="_(11-6)2001중장기계획(총괄)1_전기설비유지보수공사_관망정비기본계획(1차)_블록시스템구축 용역설계서(1)" xfId="53" xr:uid="{00000000-0005-0000-0000-000038000000}"/>
    <cellStyle name="_(11-6)2001중장기계획(총괄)1_전기설비유지보수공사_관망정비기본계획(1차)_블록시스템구축 용역설계서(최종)" xfId="54" xr:uid="{00000000-0005-0000-0000-000039000000}"/>
    <cellStyle name="_(11-6)2001중장기계획(총괄)1_전기설비유지보수공사_관망정비기본계획(1차)_산출내역서(대불)" xfId="55" xr:uid="{00000000-0005-0000-0000-00003A000000}"/>
    <cellStyle name="_(11-6)2001중장기계획(총괄)1_전기설비유지보수공사_관망정비기본계획(1차)_설계예산서(2)" xfId="56" xr:uid="{00000000-0005-0000-0000-00003B000000}"/>
    <cellStyle name="_(11-6)2001중장기계획(총괄)1_전기설비유지보수공사_관망정비기본계획(1차)_수정-0730발주설계내역서(나주블록용역)최종" xfId="57" xr:uid="{00000000-0005-0000-0000-00003C000000}"/>
    <cellStyle name="_(11-6)2001중장기계획(총괄)1_참조(정한상)" xfId="58" xr:uid="{00000000-0005-0000-0000-00003D000000}"/>
    <cellStyle name="_(11-6)2001중장기계획(총괄)1_참조(정한상)_관망정비기본계획(1차)" xfId="59" xr:uid="{00000000-0005-0000-0000-00003E000000}"/>
    <cellStyle name="_(11-6)2001중장기계획(총괄)1_참조(정한상)_관망정비기본계획(1차)__광교블록위치" xfId="60" xr:uid="{00000000-0005-0000-0000-00003F000000}"/>
    <cellStyle name="_(11-6)2001중장기계획(총괄)1_참조(정한상)_관망정비기본계획(1차)__광교블록화_용역내역서(최종)(1)" xfId="61" xr:uid="{00000000-0005-0000-0000-000040000000}"/>
    <cellStyle name="_(11-6)2001중장기계획(총괄)1_참조(정한상)_관망정비기본계획(1차)_1120-금산관망정비기본계획(최종-수정)" xfId="62" xr:uid="{00000000-0005-0000-0000-000041000000}"/>
    <cellStyle name="_(11-6)2001중장기계획(총괄)1_참조(정한상)_관망정비기본계획(1차)_거제블록시스템 발주설계서" xfId="63" xr:uid="{00000000-0005-0000-0000-000042000000}"/>
    <cellStyle name="_(11-6)2001중장기계획(총괄)1_참조(정한상)_관망정비기본계획(1차)_고양블록화실시설계 r2.1" xfId="64" xr:uid="{00000000-0005-0000-0000-000043000000}"/>
    <cellStyle name="_(11-6)2001중장기계획(총괄)1_참조(정한상)_관망정비기본계획(1차)_고양시블록화실시설계-내역서(2)" xfId="65" xr:uid="{00000000-0005-0000-0000-000044000000}"/>
    <cellStyle name="_(11-6)2001중장기계획(총괄)1_참조(정한상)_관망정비기본계획(1차)_내역서(제2롯데월드)(수정)" xfId="66" xr:uid="{00000000-0005-0000-0000-000045000000}"/>
    <cellStyle name="_(11-6)2001중장기계획(총괄)1_참조(정한상)_관망정비기본계획(1차)_발주설계내역서(나주블록용역)" xfId="67" xr:uid="{00000000-0005-0000-0000-000046000000}"/>
    <cellStyle name="_(11-6)2001중장기계획(총괄)1_참조(정한상)_관망정비기본계획(1차)_발주설계내역서(나주블록용역)배수지포함" xfId="68" xr:uid="{00000000-0005-0000-0000-000047000000}"/>
    <cellStyle name="_(11-6)2001중장기계획(총괄)1_참조(정한상)_관망정비기본계획(1차)_블록시스템구축 용역설계서(1)" xfId="69" xr:uid="{00000000-0005-0000-0000-000048000000}"/>
    <cellStyle name="_(11-6)2001중장기계획(총괄)1_참조(정한상)_관망정비기본계획(1차)_블록시스템구축 용역설계서(최종)" xfId="70" xr:uid="{00000000-0005-0000-0000-000049000000}"/>
    <cellStyle name="_(11-6)2001중장기계획(총괄)1_참조(정한상)_관망정비기본계획(1차)_산출내역서(대불)" xfId="71" xr:uid="{00000000-0005-0000-0000-00004A000000}"/>
    <cellStyle name="_(11-6)2001중장기계획(총괄)1_참조(정한상)_관망정비기본계획(1차)_설계예산서(2)" xfId="72" xr:uid="{00000000-0005-0000-0000-00004B000000}"/>
    <cellStyle name="_(11-6)2001중장기계획(총괄)1_참조(정한상)_관망정비기본계획(1차)_수정-0730발주설계내역서(나주블록용역)최종" xfId="73" xr:uid="{00000000-0005-0000-0000-00004C000000}"/>
    <cellStyle name="_~MF2110" xfId="74" xr:uid="{00000000-0005-0000-0000-00004D000000}"/>
    <cellStyle name="_~MF2110_관망정비기본계획(1차)" xfId="75" xr:uid="{00000000-0005-0000-0000-00004E000000}"/>
    <cellStyle name="_~MF2110_관망정비기본계획(1차)__광교블록위치" xfId="76" xr:uid="{00000000-0005-0000-0000-00004F000000}"/>
    <cellStyle name="_~MF2110_관망정비기본계획(1차)__광교블록화_용역내역서(최종)(1)" xfId="77" xr:uid="{00000000-0005-0000-0000-000050000000}"/>
    <cellStyle name="_~MF2110_관망정비기본계획(1차)_1120-금산관망정비기본계획(최종-수정)" xfId="78" xr:uid="{00000000-0005-0000-0000-000051000000}"/>
    <cellStyle name="_~MF2110_관망정비기본계획(1차)_거제블록시스템 발주설계서" xfId="79" xr:uid="{00000000-0005-0000-0000-000052000000}"/>
    <cellStyle name="_~MF2110_관망정비기본계획(1차)_고양블록화실시설계 r2.1" xfId="80" xr:uid="{00000000-0005-0000-0000-000053000000}"/>
    <cellStyle name="_~MF2110_관망정비기본계획(1차)_고양시블록화실시설계-내역서(2)" xfId="81" xr:uid="{00000000-0005-0000-0000-000054000000}"/>
    <cellStyle name="_~MF2110_관망정비기본계획(1차)_내역서(제2롯데월드)(수정)" xfId="82" xr:uid="{00000000-0005-0000-0000-000055000000}"/>
    <cellStyle name="_~MF2110_관망정비기본계획(1차)_발주설계내역서(나주블록용역)" xfId="83" xr:uid="{00000000-0005-0000-0000-000056000000}"/>
    <cellStyle name="_~MF2110_관망정비기본계획(1차)_발주설계내역서(나주블록용역)배수지포함" xfId="84" xr:uid="{00000000-0005-0000-0000-000057000000}"/>
    <cellStyle name="_~MF2110_관망정비기본계획(1차)_블록시스템구축 용역설계서(1)" xfId="85" xr:uid="{00000000-0005-0000-0000-000058000000}"/>
    <cellStyle name="_~MF2110_관망정비기본계획(1차)_블록시스템구축 용역설계서(최종)" xfId="86" xr:uid="{00000000-0005-0000-0000-000059000000}"/>
    <cellStyle name="_~MF2110_관망정비기본계획(1차)_산출내역서(대불)" xfId="87" xr:uid="{00000000-0005-0000-0000-00005A000000}"/>
    <cellStyle name="_~MF2110_관망정비기본계획(1차)_설계예산서(2)" xfId="88" xr:uid="{00000000-0005-0000-0000-00005B000000}"/>
    <cellStyle name="_~MF2110_관망정비기본계획(1차)_수정-0730발주설계내역서(나주블록용역)최종" xfId="89" xr:uid="{00000000-0005-0000-0000-00005C000000}"/>
    <cellStyle name="_~MF2110_전기설비유지보수공사" xfId="90" xr:uid="{00000000-0005-0000-0000-00005D000000}"/>
    <cellStyle name="_~MF2110_전기설비유지보수공사_관망정비기본계획(1차)" xfId="91" xr:uid="{00000000-0005-0000-0000-00005E000000}"/>
    <cellStyle name="_~MF2110_전기설비유지보수공사_관망정비기본계획(1차)__광교블록위치" xfId="92" xr:uid="{00000000-0005-0000-0000-00005F000000}"/>
    <cellStyle name="_~MF2110_전기설비유지보수공사_관망정비기본계획(1차)__광교블록화_용역내역서(최종)(1)" xfId="93" xr:uid="{00000000-0005-0000-0000-000060000000}"/>
    <cellStyle name="_~MF2110_전기설비유지보수공사_관망정비기본계획(1차)_1120-금산관망정비기본계획(최종-수정)" xfId="94" xr:uid="{00000000-0005-0000-0000-000061000000}"/>
    <cellStyle name="_~MF2110_전기설비유지보수공사_관망정비기본계획(1차)_거제블록시스템 발주설계서" xfId="95" xr:uid="{00000000-0005-0000-0000-000062000000}"/>
    <cellStyle name="_~MF2110_전기설비유지보수공사_관망정비기본계획(1차)_고양블록화실시설계 r2.1" xfId="96" xr:uid="{00000000-0005-0000-0000-000063000000}"/>
    <cellStyle name="_~MF2110_전기설비유지보수공사_관망정비기본계획(1차)_고양시블록화실시설계-내역서(2)" xfId="97" xr:uid="{00000000-0005-0000-0000-000064000000}"/>
    <cellStyle name="_~MF2110_전기설비유지보수공사_관망정비기본계획(1차)_내역서(제2롯데월드)(수정)" xfId="98" xr:uid="{00000000-0005-0000-0000-000065000000}"/>
    <cellStyle name="_~MF2110_전기설비유지보수공사_관망정비기본계획(1차)_발주설계내역서(나주블록용역)" xfId="99" xr:uid="{00000000-0005-0000-0000-000066000000}"/>
    <cellStyle name="_~MF2110_전기설비유지보수공사_관망정비기본계획(1차)_발주설계내역서(나주블록용역)배수지포함" xfId="100" xr:uid="{00000000-0005-0000-0000-000067000000}"/>
    <cellStyle name="_~MF2110_전기설비유지보수공사_관망정비기본계획(1차)_블록시스템구축 용역설계서(1)" xfId="101" xr:uid="{00000000-0005-0000-0000-000068000000}"/>
    <cellStyle name="_~MF2110_전기설비유지보수공사_관망정비기본계획(1차)_블록시스템구축 용역설계서(최종)" xfId="102" xr:uid="{00000000-0005-0000-0000-000069000000}"/>
    <cellStyle name="_~MF2110_전기설비유지보수공사_관망정비기본계획(1차)_산출내역서(대불)" xfId="103" xr:uid="{00000000-0005-0000-0000-00006A000000}"/>
    <cellStyle name="_~MF2110_전기설비유지보수공사_관망정비기본계획(1차)_설계예산서(2)" xfId="104" xr:uid="{00000000-0005-0000-0000-00006B000000}"/>
    <cellStyle name="_~MF2110_전기설비유지보수공사_관망정비기본계획(1차)_수정-0730발주설계내역서(나주블록용역)최종" xfId="105" xr:uid="{00000000-0005-0000-0000-00006C000000}"/>
    <cellStyle name="_~MF2110_참조(정한상)" xfId="106" xr:uid="{00000000-0005-0000-0000-00006D000000}"/>
    <cellStyle name="_~MF2110_참조(정한상)_관망정비기본계획(1차)" xfId="107" xr:uid="{00000000-0005-0000-0000-00006E000000}"/>
    <cellStyle name="_~MF2110_참조(정한상)_관망정비기본계획(1차)__광교블록위치" xfId="108" xr:uid="{00000000-0005-0000-0000-00006F000000}"/>
    <cellStyle name="_~MF2110_참조(정한상)_관망정비기본계획(1차)__광교블록화_용역내역서(최종)(1)" xfId="109" xr:uid="{00000000-0005-0000-0000-000070000000}"/>
    <cellStyle name="_~MF2110_참조(정한상)_관망정비기본계획(1차)_1120-금산관망정비기본계획(최종-수정)" xfId="110" xr:uid="{00000000-0005-0000-0000-000071000000}"/>
    <cellStyle name="_~MF2110_참조(정한상)_관망정비기본계획(1차)_거제블록시스템 발주설계서" xfId="111" xr:uid="{00000000-0005-0000-0000-000072000000}"/>
    <cellStyle name="_~MF2110_참조(정한상)_관망정비기본계획(1차)_고양블록화실시설계 r2.1" xfId="112" xr:uid="{00000000-0005-0000-0000-000073000000}"/>
    <cellStyle name="_~MF2110_참조(정한상)_관망정비기본계획(1차)_고양시블록화실시설계-내역서(2)" xfId="113" xr:uid="{00000000-0005-0000-0000-000074000000}"/>
    <cellStyle name="_~MF2110_참조(정한상)_관망정비기본계획(1차)_내역서(제2롯데월드)(수정)" xfId="114" xr:uid="{00000000-0005-0000-0000-000075000000}"/>
    <cellStyle name="_~MF2110_참조(정한상)_관망정비기본계획(1차)_발주설계내역서(나주블록용역)" xfId="115" xr:uid="{00000000-0005-0000-0000-000076000000}"/>
    <cellStyle name="_~MF2110_참조(정한상)_관망정비기본계획(1차)_발주설계내역서(나주블록용역)배수지포함" xfId="116" xr:uid="{00000000-0005-0000-0000-000077000000}"/>
    <cellStyle name="_~MF2110_참조(정한상)_관망정비기본계획(1차)_블록시스템구축 용역설계서(1)" xfId="117" xr:uid="{00000000-0005-0000-0000-000078000000}"/>
    <cellStyle name="_~MF2110_참조(정한상)_관망정비기본계획(1차)_블록시스템구축 용역설계서(최종)" xfId="118" xr:uid="{00000000-0005-0000-0000-000079000000}"/>
    <cellStyle name="_~MF2110_참조(정한상)_관망정비기본계획(1차)_산출내역서(대불)" xfId="119" xr:uid="{00000000-0005-0000-0000-00007A000000}"/>
    <cellStyle name="_~MF2110_참조(정한상)_관망정비기본계획(1차)_설계예산서(2)" xfId="120" xr:uid="{00000000-0005-0000-0000-00007B000000}"/>
    <cellStyle name="_~MF2110_참조(정한상)_관망정비기본계획(1차)_수정-0730발주설계내역서(나주블록용역)최종" xfId="121" xr:uid="{00000000-0005-0000-0000-00007C000000}"/>
    <cellStyle name="_~MF373C" xfId="122" xr:uid="{00000000-0005-0000-0000-00007D000000}"/>
    <cellStyle name="_~MF373C_관망정비기본계획(1차)" xfId="123" xr:uid="{00000000-0005-0000-0000-00007E000000}"/>
    <cellStyle name="_~MF373C_관망정비기본계획(1차)__광교블록위치" xfId="124" xr:uid="{00000000-0005-0000-0000-00007F000000}"/>
    <cellStyle name="_~MF373C_관망정비기본계획(1차)__광교블록화_용역내역서(최종)(1)" xfId="125" xr:uid="{00000000-0005-0000-0000-000080000000}"/>
    <cellStyle name="_~MF373C_관망정비기본계획(1차)_1120-금산관망정비기본계획(최종-수정)" xfId="126" xr:uid="{00000000-0005-0000-0000-000081000000}"/>
    <cellStyle name="_~MF373C_관망정비기본계획(1차)_거제블록시스템 발주설계서" xfId="127" xr:uid="{00000000-0005-0000-0000-000082000000}"/>
    <cellStyle name="_~MF373C_관망정비기본계획(1차)_고양블록화실시설계 r2.1" xfId="128" xr:uid="{00000000-0005-0000-0000-000083000000}"/>
    <cellStyle name="_~MF373C_관망정비기본계획(1차)_고양시블록화실시설계-내역서(2)" xfId="129" xr:uid="{00000000-0005-0000-0000-000084000000}"/>
    <cellStyle name="_~MF373C_관망정비기본계획(1차)_내역서(제2롯데월드)(수정)" xfId="130" xr:uid="{00000000-0005-0000-0000-000085000000}"/>
    <cellStyle name="_~MF373C_관망정비기본계획(1차)_발주설계내역서(나주블록용역)" xfId="131" xr:uid="{00000000-0005-0000-0000-000086000000}"/>
    <cellStyle name="_~MF373C_관망정비기본계획(1차)_발주설계내역서(나주블록용역)배수지포함" xfId="132" xr:uid="{00000000-0005-0000-0000-000087000000}"/>
    <cellStyle name="_~MF373C_관망정비기본계획(1차)_블록시스템구축 용역설계서(1)" xfId="133" xr:uid="{00000000-0005-0000-0000-000088000000}"/>
    <cellStyle name="_~MF373C_관망정비기본계획(1차)_블록시스템구축 용역설계서(최종)" xfId="134" xr:uid="{00000000-0005-0000-0000-000089000000}"/>
    <cellStyle name="_~MF373C_관망정비기본계획(1차)_산출내역서(대불)" xfId="135" xr:uid="{00000000-0005-0000-0000-00008A000000}"/>
    <cellStyle name="_~MF373C_관망정비기본계획(1차)_설계예산서(2)" xfId="136" xr:uid="{00000000-0005-0000-0000-00008B000000}"/>
    <cellStyle name="_~MF373C_관망정비기본계획(1차)_수정-0730발주설계내역서(나주블록용역)최종" xfId="137" xr:uid="{00000000-0005-0000-0000-00008C000000}"/>
    <cellStyle name="_~MF373C_전기설비유지보수공사" xfId="138" xr:uid="{00000000-0005-0000-0000-00008D000000}"/>
    <cellStyle name="_~MF373C_전기설비유지보수공사_관망정비기본계획(1차)" xfId="139" xr:uid="{00000000-0005-0000-0000-00008E000000}"/>
    <cellStyle name="_~MF373C_전기설비유지보수공사_관망정비기본계획(1차)__광교블록위치" xfId="140" xr:uid="{00000000-0005-0000-0000-00008F000000}"/>
    <cellStyle name="_~MF373C_전기설비유지보수공사_관망정비기본계획(1차)__광교블록화_용역내역서(최종)(1)" xfId="141" xr:uid="{00000000-0005-0000-0000-000090000000}"/>
    <cellStyle name="_~MF373C_전기설비유지보수공사_관망정비기본계획(1차)_1120-금산관망정비기본계획(최종-수정)" xfId="142" xr:uid="{00000000-0005-0000-0000-000091000000}"/>
    <cellStyle name="_~MF373C_전기설비유지보수공사_관망정비기본계획(1차)_거제블록시스템 발주설계서" xfId="143" xr:uid="{00000000-0005-0000-0000-000092000000}"/>
    <cellStyle name="_~MF373C_전기설비유지보수공사_관망정비기본계획(1차)_고양블록화실시설계 r2.1" xfId="144" xr:uid="{00000000-0005-0000-0000-000093000000}"/>
    <cellStyle name="_~MF373C_전기설비유지보수공사_관망정비기본계획(1차)_고양시블록화실시설계-내역서(2)" xfId="145" xr:uid="{00000000-0005-0000-0000-000094000000}"/>
    <cellStyle name="_~MF373C_전기설비유지보수공사_관망정비기본계획(1차)_내역서(제2롯데월드)(수정)" xfId="146" xr:uid="{00000000-0005-0000-0000-000095000000}"/>
    <cellStyle name="_~MF373C_전기설비유지보수공사_관망정비기본계획(1차)_발주설계내역서(나주블록용역)" xfId="147" xr:uid="{00000000-0005-0000-0000-000096000000}"/>
    <cellStyle name="_~MF373C_전기설비유지보수공사_관망정비기본계획(1차)_발주설계내역서(나주블록용역)배수지포함" xfId="148" xr:uid="{00000000-0005-0000-0000-000097000000}"/>
    <cellStyle name="_~MF373C_전기설비유지보수공사_관망정비기본계획(1차)_블록시스템구축 용역설계서(1)" xfId="149" xr:uid="{00000000-0005-0000-0000-000098000000}"/>
    <cellStyle name="_~MF373C_전기설비유지보수공사_관망정비기본계획(1차)_블록시스템구축 용역설계서(최종)" xfId="150" xr:uid="{00000000-0005-0000-0000-000099000000}"/>
    <cellStyle name="_~MF373C_전기설비유지보수공사_관망정비기본계획(1차)_산출내역서(대불)" xfId="151" xr:uid="{00000000-0005-0000-0000-00009A000000}"/>
    <cellStyle name="_~MF373C_전기설비유지보수공사_관망정비기본계획(1차)_설계예산서(2)" xfId="152" xr:uid="{00000000-0005-0000-0000-00009B000000}"/>
    <cellStyle name="_~MF373C_전기설비유지보수공사_관망정비기본계획(1차)_수정-0730발주설계내역서(나주블록용역)최종" xfId="153" xr:uid="{00000000-0005-0000-0000-00009C000000}"/>
    <cellStyle name="_~MF373C_참조(정한상)" xfId="154" xr:uid="{00000000-0005-0000-0000-00009D000000}"/>
    <cellStyle name="_~MF373C_참조(정한상)_관망정비기본계획(1차)" xfId="155" xr:uid="{00000000-0005-0000-0000-00009E000000}"/>
    <cellStyle name="_~MF373C_참조(정한상)_관망정비기본계획(1차)__광교블록위치" xfId="156" xr:uid="{00000000-0005-0000-0000-00009F000000}"/>
    <cellStyle name="_~MF373C_참조(정한상)_관망정비기본계획(1차)__광교블록화_용역내역서(최종)(1)" xfId="157" xr:uid="{00000000-0005-0000-0000-0000A0000000}"/>
    <cellStyle name="_~MF373C_참조(정한상)_관망정비기본계획(1차)_1120-금산관망정비기본계획(최종-수정)" xfId="158" xr:uid="{00000000-0005-0000-0000-0000A1000000}"/>
    <cellStyle name="_~MF373C_참조(정한상)_관망정비기본계획(1차)_거제블록시스템 발주설계서" xfId="159" xr:uid="{00000000-0005-0000-0000-0000A2000000}"/>
    <cellStyle name="_~MF373C_참조(정한상)_관망정비기본계획(1차)_고양블록화실시설계 r2.1" xfId="160" xr:uid="{00000000-0005-0000-0000-0000A3000000}"/>
    <cellStyle name="_~MF373C_참조(정한상)_관망정비기본계획(1차)_고양시블록화실시설계-내역서(2)" xfId="161" xr:uid="{00000000-0005-0000-0000-0000A4000000}"/>
    <cellStyle name="_~MF373C_참조(정한상)_관망정비기본계획(1차)_내역서(제2롯데월드)(수정)" xfId="162" xr:uid="{00000000-0005-0000-0000-0000A5000000}"/>
    <cellStyle name="_~MF373C_참조(정한상)_관망정비기본계획(1차)_발주설계내역서(나주블록용역)" xfId="163" xr:uid="{00000000-0005-0000-0000-0000A6000000}"/>
    <cellStyle name="_~MF373C_참조(정한상)_관망정비기본계획(1차)_발주설계내역서(나주블록용역)배수지포함" xfId="164" xr:uid="{00000000-0005-0000-0000-0000A7000000}"/>
    <cellStyle name="_~MF373C_참조(정한상)_관망정비기본계획(1차)_블록시스템구축 용역설계서(1)" xfId="165" xr:uid="{00000000-0005-0000-0000-0000A8000000}"/>
    <cellStyle name="_~MF373C_참조(정한상)_관망정비기본계획(1차)_블록시스템구축 용역설계서(최종)" xfId="166" xr:uid="{00000000-0005-0000-0000-0000A9000000}"/>
    <cellStyle name="_~MF373C_참조(정한상)_관망정비기본계획(1차)_산출내역서(대불)" xfId="167" xr:uid="{00000000-0005-0000-0000-0000AA000000}"/>
    <cellStyle name="_~MF373C_참조(정한상)_관망정비기본계획(1차)_설계예산서(2)" xfId="168" xr:uid="{00000000-0005-0000-0000-0000AB000000}"/>
    <cellStyle name="_~MF373C_참조(정한상)_관망정비기본계획(1차)_수정-0730발주설계내역서(나주블록용역)최종" xfId="169" xr:uid="{00000000-0005-0000-0000-0000AC000000}"/>
    <cellStyle name="_021126_목포시청(총괄)" xfId="170" xr:uid="{00000000-0005-0000-0000-0000AD000000}"/>
    <cellStyle name="_04제수밸브교체(설치)" xfId="171" xr:uid="{00000000-0005-0000-0000-0000AE000000}"/>
    <cellStyle name="_0706보령토목비용최종(명기)" xfId="172" xr:uid="{00000000-0005-0000-0000-0000AF000000}"/>
    <cellStyle name="_0706보령토목비용최종(명기)_관망정비기본계획(1차)" xfId="173" xr:uid="{00000000-0005-0000-0000-0000B0000000}"/>
    <cellStyle name="_0706보령토목비용최종(명기)_관망정비기본계획(1차)__광교블록위치" xfId="174" xr:uid="{00000000-0005-0000-0000-0000B1000000}"/>
    <cellStyle name="_0706보령토목비용최종(명기)_관망정비기본계획(1차)__광교블록화_용역내역서(최종)(1)" xfId="175" xr:uid="{00000000-0005-0000-0000-0000B2000000}"/>
    <cellStyle name="_0706보령토목비용최종(명기)_관망정비기본계획(1차)_1120-금산관망정비기본계획(최종-수정)" xfId="176" xr:uid="{00000000-0005-0000-0000-0000B3000000}"/>
    <cellStyle name="_0706보령토목비용최종(명기)_관망정비기본계획(1차)_거제블록시스템 발주설계서" xfId="177" xr:uid="{00000000-0005-0000-0000-0000B4000000}"/>
    <cellStyle name="_0706보령토목비용최종(명기)_관망정비기본계획(1차)_고양블록화실시설계 r2.1" xfId="178" xr:uid="{00000000-0005-0000-0000-0000B5000000}"/>
    <cellStyle name="_0706보령토목비용최종(명기)_관망정비기본계획(1차)_고양시블록화실시설계-내역서(2)" xfId="179" xr:uid="{00000000-0005-0000-0000-0000B6000000}"/>
    <cellStyle name="_0706보령토목비용최종(명기)_관망정비기본계획(1차)_내역서(제2롯데월드)(수정)" xfId="180" xr:uid="{00000000-0005-0000-0000-0000B7000000}"/>
    <cellStyle name="_0706보령토목비용최종(명기)_관망정비기본계획(1차)_발주설계내역서(나주블록용역)" xfId="181" xr:uid="{00000000-0005-0000-0000-0000B8000000}"/>
    <cellStyle name="_0706보령토목비용최종(명기)_관망정비기본계획(1차)_발주설계내역서(나주블록용역)배수지포함" xfId="182" xr:uid="{00000000-0005-0000-0000-0000B9000000}"/>
    <cellStyle name="_0706보령토목비용최종(명기)_관망정비기본계획(1차)_블록시스템구축 용역설계서(1)" xfId="183" xr:uid="{00000000-0005-0000-0000-0000BA000000}"/>
    <cellStyle name="_0706보령토목비용최종(명기)_관망정비기본계획(1차)_블록시스템구축 용역설계서(최종)" xfId="184" xr:uid="{00000000-0005-0000-0000-0000BB000000}"/>
    <cellStyle name="_0706보령토목비용최종(명기)_관망정비기본계획(1차)_산출내역서(대불)" xfId="185" xr:uid="{00000000-0005-0000-0000-0000BC000000}"/>
    <cellStyle name="_0706보령토목비용최종(명기)_관망정비기본계획(1차)_설계예산서(2)" xfId="186" xr:uid="{00000000-0005-0000-0000-0000BD000000}"/>
    <cellStyle name="_0706보령토목비용최종(명기)_관망정비기본계획(1차)_수정-0730발주설계내역서(나주블록용역)최종" xfId="187" xr:uid="{00000000-0005-0000-0000-0000BE000000}"/>
    <cellStyle name="_1) 토공수량집계(송수A1)_1) 토공수량집계(배수B1)_1_구조물토공" xfId="2900" xr:uid="{00000000-0005-0000-0000-0000BF000000}"/>
    <cellStyle name="_1)4차-정산설계" xfId="188" xr:uid="{00000000-0005-0000-0000-0000C0000000}"/>
    <cellStyle name="_1_기본계획0510-수정" xfId="189" xr:uid="{00000000-0005-0000-0000-0000C1000000}"/>
    <cellStyle name="_1_토지및권리조사" xfId="190" xr:uid="{00000000-0005-0000-0000-0000C2000000}"/>
    <cellStyle name="_2(1).0용인흥덕지구감리내역서(착수)" xfId="191" xr:uid="{00000000-0005-0000-0000-0000C3000000}"/>
    <cellStyle name="_2.0감리내역서(총괄.계획안)" xfId="192" xr:uid="{00000000-0005-0000-0000-0000C4000000}"/>
    <cellStyle name="_2_BP및PM" xfId="193" xr:uid="{00000000-0005-0000-0000-0000C5000000}"/>
    <cellStyle name="_2_BusinessPlan수립" xfId="194" xr:uid="{00000000-0005-0000-0000-0000C6000000}"/>
    <cellStyle name="_2001년만" xfId="195" xr:uid="{00000000-0005-0000-0000-0000C7000000}"/>
    <cellStyle name="_2001년만_(11-6)2001중장기계획(총괄)1" xfId="196" xr:uid="{00000000-0005-0000-0000-0000C8000000}"/>
    <cellStyle name="_2001년만_(11-6)2001중장기계획(총괄)1_관망정비기본계획(1차)" xfId="197" xr:uid="{00000000-0005-0000-0000-0000C9000000}"/>
    <cellStyle name="_2001년만_(11-6)2001중장기계획(총괄)1_관망정비기본계획(1차)__광교블록위치" xfId="198" xr:uid="{00000000-0005-0000-0000-0000CA000000}"/>
    <cellStyle name="_2001년만_(11-6)2001중장기계획(총괄)1_관망정비기본계획(1차)__광교블록화_용역내역서(최종)(1)" xfId="199" xr:uid="{00000000-0005-0000-0000-0000CB000000}"/>
    <cellStyle name="_2001년만_(11-6)2001중장기계획(총괄)1_관망정비기본계획(1차)_1120-금산관망정비기본계획(최종-수정)" xfId="200" xr:uid="{00000000-0005-0000-0000-0000CC000000}"/>
    <cellStyle name="_2001년만_(11-6)2001중장기계획(총괄)1_관망정비기본계획(1차)_거제블록시스템 발주설계서" xfId="201" xr:uid="{00000000-0005-0000-0000-0000CD000000}"/>
    <cellStyle name="_2001년만_(11-6)2001중장기계획(총괄)1_관망정비기본계획(1차)_고양블록화실시설계 r2.1" xfId="202" xr:uid="{00000000-0005-0000-0000-0000CE000000}"/>
    <cellStyle name="_2001년만_(11-6)2001중장기계획(총괄)1_관망정비기본계획(1차)_고양시블록화실시설계-내역서(2)" xfId="203" xr:uid="{00000000-0005-0000-0000-0000CF000000}"/>
    <cellStyle name="_2001년만_(11-6)2001중장기계획(총괄)1_관망정비기본계획(1차)_내역서(제2롯데월드)(수정)" xfId="204" xr:uid="{00000000-0005-0000-0000-0000D0000000}"/>
    <cellStyle name="_2001년만_(11-6)2001중장기계획(총괄)1_관망정비기본계획(1차)_발주설계내역서(나주블록용역)" xfId="205" xr:uid="{00000000-0005-0000-0000-0000D1000000}"/>
    <cellStyle name="_2001년만_(11-6)2001중장기계획(총괄)1_관망정비기본계획(1차)_발주설계내역서(나주블록용역)배수지포함" xfId="206" xr:uid="{00000000-0005-0000-0000-0000D2000000}"/>
    <cellStyle name="_2001년만_(11-6)2001중장기계획(총괄)1_관망정비기본계획(1차)_블록시스템구축 용역설계서(1)" xfId="207" xr:uid="{00000000-0005-0000-0000-0000D3000000}"/>
    <cellStyle name="_2001년만_(11-6)2001중장기계획(총괄)1_관망정비기본계획(1차)_블록시스템구축 용역설계서(최종)" xfId="208" xr:uid="{00000000-0005-0000-0000-0000D4000000}"/>
    <cellStyle name="_2001년만_(11-6)2001중장기계획(총괄)1_관망정비기본계획(1차)_산출내역서(대불)" xfId="209" xr:uid="{00000000-0005-0000-0000-0000D5000000}"/>
    <cellStyle name="_2001년만_(11-6)2001중장기계획(총괄)1_관망정비기본계획(1차)_설계예산서(2)" xfId="210" xr:uid="{00000000-0005-0000-0000-0000D6000000}"/>
    <cellStyle name="_2001년만_(11-6)2001중장기계획(총괄)1_관망정비기본계획(1차)_수정-0730발주설계내역서(나주블록용역)최종" xfId="211" xr:uid="{00000000-0005-0000-0000-0000D7000000}"/>
    <cellStyle name="_2001년만_(11-6)2001중장기계획(총괄)1_전기설비유지보수공사" xfId="212" xr:uid="{00000000-0005-0000-0000-0000D8000000}"/>
    <cellStyle name="_2001년만_(11-6)2001중장기계획(총괄)1_전기설비유지보수공사_관망정비기본계획(1차)" xfId="213" xr:uid="{00000000-0005-0000-0000-0000D9000000}"/>
    <cellStyle name="_2001년만_(11-6)2001중장기계획(총괄)1_전기설비유지보수공사_관망정비기본계획(1차)__광교블록위치" xfId="214" xr:uid="{00000000-0005-0000-0000-0000DA000000}"/>
    <cellStyle name="_2001년만_(11-6)2001중장기계획(총괄)1_전기설비유지보수공사_관망정비기본계획(1차)__광교블록화_용역내역서(최종)(1)" xfId="215" xr:uid="{00000000-0005-0000-0000-0000DB000000}"/>
    <cellStyle name="_2001년만_(11-6)2001중장기계획(총괄)1_전기설비유지보수공사_관망정비기본계획(1차)_1120-금산관망정비기본계획(최종-수정)" xfId="216" xr:uid="{00000000-0005-0000-0000-0000DC000000}"/>
    <cellStyle name="_2001년만_(11-6)2001중장기계획(총괄)1_전기설비유지보수공사_관망정비기본계획(1차)_거제블록시스템 발주설계서" xfId="217" xr:uid="{00000000-0005-0000-0000-0000DD000000}"/>
    <cellStyle name="_2001년만_(11-6)2001중장기계획(총괄)1_전기설비유지보수공사_관망정비기본계획(1차)_고양블록화실시설계 r2.1" xfId="218" xr:uid="{00000000-0005-0000-0000-0000DE000000}"/>
    <cellStyle name="_2001년만_(11-6)2001중장기계획(총괄)1_전기설비유지보수공사_관망정비기본계획(1차)_고양시블록화실시설계-내역서(2)" xfId="219" xr:uid="{00000000-0005-0000-0000-0000DF000000}"/>
    <cellStyle name="_2001년만_(11-6)2001중장기계획(총괄)1_전기설비유지보수공사_관망정비기본계획(1차)_내역서(제2롯데월드)(수정)" xfId="220" xr:uid="{00000000-0005-0000-0000-0000E0000000}"/>
    <cellStyle name="_2001년만_(11-6)2001중장기계획(총괄)1_전기설비유지보수공사_관망정비기본계획(1차)_발주설계내역서(나주블록용역)" xfId="221" xr:uid="{00000000-0005-0000-0000-0000E1000000}"/>
    <cellStyle name="_2001년만_(11-6)2001중장기계획(총괄)1_전기설비유지보수공사_관망정비기본계획(1차)_발주설계내역서(나주블록용역)배수지포함" xfId="222" xr:uid="{00000000-0005-0000-0000-0000E2000000}"/>
    <cellStyle name="_2001년만_(11-6)2001중장기계획(총괄)1_전기설비유지보수공사_관망정비기본계획(1차)_블록시스템구축 용역설계서(1)" xfId="223" xr:uid="{00000000-0005-0000-0000-0000E3000000}"/>
    <cellStyle name="_2001년만_(11-6)2001중장기계획(총괄)1_전기설비유지보수공사_관망정비기본계획(1차)_블록시스템구축 용역설계서(최종)" xfId="224" xr:uid="{00000000-0005-0000-0000-0000E4000000}"/>
    <cellStyle name="_2001년만_(11-6)2001중장기계획(총괄)1_전기설비유지보수공사_관망정비기본계획(1차)_산출내역서(대불)" xfId="225" xr:uid="{00000000-0005-0000-0000-0000E5000000}"/>
    <cellStyle name="_2001년만_(11-6)2001중장기계획(총괄)1_전기설비유지보수공사_관망정비기본계획(1차)_설계예산서(2)" xfId="226" xr:uid="{00000000-0005-0000-0000-0000E6000000}"/>
    <cellStyle name="_2001년만_(11-6)2001중장기계획(총괄)1_전기설비유지보수공사_관망정비기본계획(1차)_수정-0730발주설계내역서(나주블록용역)최종" xfId="227" xr:uid="{00000000-0005-0000-0000-0000E7000000}"/>
    <cellStyle name="_2001년만_(11-6)2001중장기계획(총괄)1_참조(정한상)" xfId="228" xr:uid="{00000000-0005-0000-0000-0000E8000000}"/>
    <cellStyle name="_2001년만_(11-6)2001중장기계획(총괄)1_참조(정한상)_관망정비기본계획(1차)" xfId="229" xr:uid="{00000000-0005-0000-0000-0000E9000000}"/>
    <cellStyle name="_2001년만_(11-6)2001중장기계획(총괄)1_참조(정한상)_관망정비기본계획(1차)__광교블록위치" xfId="230" xr:uid="{00000000-0005-0000-0000-0000EA000000}"/>
    <cellStyle name="_2001년만_(11-6)2001중장기계획(총괄)1_참조(정한상)_관망정비기본계획(1차)__광교블록화_용역내역서(최종)(1)" xfId="231" xr:uid="{00000000-0005-0000-0000-0000EB000000}"/>
    <cellStyle name="_2001년만_(11-6)2001중장기계획(총괄)1_참조(정한상)_관망정비기본계획(1차)_1120-금산관망정비기본계획(최종-수정)" xfId="232" xr:uid="{00000000-0005-0000-0000-0000EC000000}"/>
    <cellStyle name="_2001년만_(11-6)2001중장기계획(총괄)1_참조(정한상)_관망정비기본계획(1차)_거제블록시스템 발주설계서" xfId="233" xr:uid="{00000000-0005-0000-0000-0000ED000000}"/>
    <cellStyle name="_2001년만_(11-6)2001중장기계획(총괄)1_참조(정한상)_관망정비기본계획(1차)_고양블록화실시설계 r2.1" xfId="234" xr:uid="{00000000-0005-0000-0000-0000EE000000}"/>
    <cellStyle name="_2001년만_(11-6)2001중장기계획(총괄)1_참조(정한상)_관망정비기본계획(1차)_고양시블록화실시설계-내역서(2)" xfId="235" xr:uid="{00000000-0005-0000-0000-0000EF000000}"/>
    <cellStyle name="_2001년만_(11-6)2001중장기계획(총괄)1_참조(정한상)_관망정비기본계획(1차)_내역서(제2롯데월드)(수정)" xfId="236" xr:uid="{00000000-0005-0000-0000-0000F0000000}"/>
    <cellStyle name="_2001년만_(11-6)2001중장기계획(총괄)1_참조(정한상)_관망정비기본계획(1차)_발주설계내역서(나주블록용역)" xfId="237" xr:uid="{00000000-0005-0000-0000-0000F1000000}"/>
    <cellStyle name="_2001년만_(11-6)2001중장기계획(총괄)1_참조(정한상)_관망정비기본계획(1차)_발주설계내역서(나주블록용역)배수지포함" xfId="238" xr:uid="{00000000-0005-0000-0000-0000F2000000}"/>
    <cellStyle name="_2001년만_(11-6)2001중장기계획(총괄)1_참조(정한상)_관망정비기본계획(1차)_블록시스템구축 용역설계서(1)" xfId="239" xr:uid="{00000000-0005-0000-0000-0000F3000000}"/>
    <cellStyle name="_2001년만_(11-6)2001중장기계획(총괄)1_참조(정한상)_관망정비기본계획(1차)_블록시스템구축 용역설계서(최종)" xfId="240" xr:uid="{00000000-0005-0000-0000-0000F4000000}"/>
    <cellStyle name="_2001년만_(11-6)2001중장기계획(총괄)1_참조(정한상)_관망정비기본계획(1차)_산출내역서(대불)" xfId="241" xr:uid="{00000000-0005-0000-0000-0000F5000000}"/>
    <cellStyle name="_2001년만_(11-6)2001중장기계획(총괄)1_참조(정한상)_관망정비기본계획(1차)_설계예산서(2)" xfId="242" xr:uid="{00000000-0005-0000-0000-0000F6000000}"/>
    <cellStyle name="_2001년만_(11-6)2001중장기계획(총괄)1_참조(정한상)_관망정비기본계획(1차)_수정-0730발주설계내역서(나주블록용역)최종" xfId="243" xr:uid="{00000000-0005-0000-0000-0000F7000000}"/>
    <cellStyle name="_2001년만_~MF1128" xfId="244" xr:uid="{00000000-0005-0000-0000-0000F8000000}"/>
    <cellStyle name="_2001년만_~MF1128_(11-6)2001중장기계획(총괄)1" xfId="245" xr:uid="{00000000-0005-0000-0000-0000F9000000}"/>
    <cellStyle name="_2001년만_~MF1128_(11-6)2001중장기계획(총괄)1_관망정비기본계획(1차)" xfId="246" xr:uid="{00000000-0005-0000-0000-0000FA000000}"/>
    <cellStyle name="_2001년만_~MF1128_(11-6)2001중장기계획(총괄)1_관망정비기본계획(1차)__광교블록위치" xfId="247" xr:uid="{00000000-0005-0000-0000-0000FB000000}"/>
    <cellStyle name="_2001년만_~MF1128_(11-6)2001중장기계획(총괄)1_관망정비기본계획(1차)__광교블록화_용역내역서(최종)(1)" xfId="248" xr:uid="{00000000-0005-0000-0000-0000FC000000}"/>
    <cellStyle name="_2001년만_~MF1128_(11-6)2001중장기계획(총괄)1_관망정비기본계획(1차)_1120-금산관망정비기본계획(최종-수정)" xfId="249" xr:uid="{00000000-0005-0000-0000-0000FD000000}"/>
    <cellStyle name="_2001년만_~MF1128_(11-6)2001중장기계획(총괄)1_관망정비기본계획(1차)_거제블록시스템 발주설계서" xfId="250" xr:uid="{00000000-0005-0000-0000-0000FE000000}"/>
    <cellStyle name="_2001년만_~MF1128_(11-6)2001중장기계획(총괄)1_관망정비기본계획(1차)_고양블록화실시설계 r2.1" xfId="251" xr:uid="{00000000-0005-0000-0000-0000FF000000}"/>
    <cellStyle name="_2001년만_~MF1128_(11-6)2001중장기계획(총괄)1_관망정비기본계획(1차)_고양시블록화실시설계-내역서(2)" xfId="252" xr:uid="{00000000-0005-0000-0000-000000010000}"/>
    <cellStyle name="_2001년만_~MF1128_(11-6)2001중장기계획(총괄)1_관망정비기본계획(1차)_내역서(제2롯데월드)(수정)" xfId="253" xr:uid="{00000000-0005-0000-0000-000001010000}"/>
    <cellStyle name="_2001년만_~MF1128_(11-6)2001중장기계획(총괄)1_관망정비기본계획(1차)_발주설계내역서(나주블록용역)" xfId="254" xr:uid="{00000000-0005-0000-0000-000002010000}"/>
    <cellStyle name="_2001년만_~MF1128_(11-6)2001중장기계획(총괄)1_관망정비기본계획(1차)_발주설계내역서(나주블록용역)배수지포함" xfId="255" xr:uid="{00000000-0005-0000-0000-000003010000}"/>
    <cellStyle name="_2001년만_~MF1128_(11-6)2001중장기계획(총괄)1_관망정비기본계획(1차)_블록시스템구축 용역설계서(1)" xfId="256" xr:uid="{00000000-0005-0000-0000-000004010000}"/>
    <cellStyle name="_2001년만_~MF1128_(11-6)2001중장기계획(총괄)1_관망정비기본계획(1차)_블록시스템구축 용역설계서(최종)" xfId="257" xr:uid="{00000000-0005-0000-0000-000005010000}"/>
    <cellStyle name="_2001년만_~MF1128_(11-6)2001중장기계획(총괄)1_관망정비기본계획(1차)_산출내역서(대불)" xfId="258" xr:uid="{00000000-0005-0000-0000-000006010000}"/>
    <cellStyle name="_2001년만_~MF1128_(11-6)2001중장기계획(총괄)1_관망정비기본계획(1차)_설계예산서(2)" xfId="259" xr:uid="{00000000-0005-0000-0000-000007010000}"/>
    <cellStyle name="_2001년만_~MF1128_(11-6)2001중장기계획(총괄)1_관망정비기본계획(1차)_수정-0730발주설계내역서(나주블록용역)최종" xfId="260" xr:uid="{00000000-0005-0000-0000-000008010000}"/>
    <cellStyle name="_2001년만_~MF1128_(11-6)2001중장기계획(총괄)1_전기설비유지보수공사" xfId="261" xr:uid="{00000000-0005-0000-0000-000009010000}"/>
    <cellStyle name="_2001년만_~MF1128_(11-6)2001중장기계획(총괄)1_전기설비유지보수공사_관망정비기본계획(1차)" xfId="262" xr:uid="{00000000-0005-0000-0000-00000A010000}"/>
    <cellStyle name="_2001년만_~MF1128_(11-6)2001중장기계획(총괄)1_전기설비유지보수공사_관망정비기본계획(1차)__광교블록위치" xfId="263" xr:uid="{00000000-0005-0000-0000-00000B010000}"/>
    <cellStyle name="_2001년만_~MF1128_(11-6)2001중장기계획(총괄)1_전기설비유지보수공사_관망정비기본계획(1차)__광교블록화_용역내역서(최종)(1)" xfId="264" xr:uid="{00000000-0005-0000-0000-00000C010000}"/>
    <cellStyle name="_2001년만_~MF1128_(11-6)2001중장기계획(총괄)1_전기설비유지보수공사_관망정비기본계획(1차)_1120-금산관망정비기본계획(최종-수정)" xfId="265" xr:uid="{00000000-0005-0000-0000-00000D010000}"/>
    <cellStyle name="_2001년만_~MF1128_(11-6)2001중장기계획(총괄)1_전기설비유지보수공사_관망정비기본계획(1차)_거제블록시스템 발주설계서" xfId="266" xr:uid="{00000000-0005-0000-0000-00000E010000}"/>
    <cellStyle name="_2001년만_~MF1128_(11-6)2001중장기계획(총괄)1_전기설비유지보수공사_관망정비기본계획(1차)_고양블록화실시설계 r2.1" xfId="267" xr:uid="{00000000-0005-0000-0000-00000F010000}"/>
    <cellStyle name="_2001년만_~MF1128_(11-6)2001중장기계획(총괄)1_전기설비유지보수공사_관망정비기본계획(1차)_고양시블록화실시설계-내역서(2)" xfId="268" xr:uid="{00000000-0005-0000-0000-000010010000}"/>
    <cellStyle name="_2001년만_~MF1128_(11-6)2001중장기계획(총괄)1_전기설비유지보수공사_관망정비기본계획(1차)_내역서(제2롯데월드)(수정)" xfId="269" xr:uid="{00000000-0005-0000-0000-000011010000}"/>
    <cellStyle name="_2001년만_~MF1128_(11-6)2001중장기계획(총괄)1_전기설비유지보수공사_관망정비기본계획(1차)_발주설계내역서(나주블록용역)" xfId="270" xr:uid="{00000000-0005-0000-0000-000012010000}"/>
    <cellStyle name="_2001년만_~MF1128_(11-6)2001중장기계획(총괄)1_전기설비유지보수공사_관망정비기본계획(1차)_발주설계내역서(나주블록용역)배수지포함" xfId="271" xr:uid="{00000000-0005-0000-0000-000013010000}"/>
    <cellStyle name="_2001년만_~MF1128_(11-6)2001중장기계획(총괄)1_전기설비유지보수공사_관망정비기본계획(1차)_블록시스템구축 용역설계서(1)" xfId="272" xr:uid="{00000000-0005-0000-0000-000014010000}"/>
    <cellStyle name="_2001년만_~MF1128_(11-6)2001중장기계획(총괄)1_전기설비유지보수공사_관망정비기본계획(1차)_블록시스템구축 용역설계서(최종)" xfId="273" xr:uid="{00000000-0005-0000-0000-000015010000}"/>
    <cellStyle name="_2001년만_~MF1128_(11-6)2001중장기계획(총괄)1_전기설비유지보수공사_관망정비기본계획(1차)_산출내역서(대불)" xfId="274" xr:uid="{00000000-0005-0000-0000-000016010000}"/>
    <cellStyle name="_2001년만_~MF1128_(11-6)2001중장기계획(총괄)1_전기설비유지보수공사_관망정비기본계획(1차)_설계예산서(2)" xfId="275" xr:uid="{00000000-0005-0000-0000-000017010000}"/>
    <cellStyle name="_2001년만_~MF1128_(11-6)2001중장기계획(총괄)1_전기설비유지보수공사_관망정비기본계획(1차)_수정-0730발주설계내역서(나주블록용역)최종" xfId="276" xr:uid="{00000000-0005-0000-0000-000018010000}"/>
    <cellStyle name="_2001년만_~MF1128_(11-6)2001중장기계획(총괄)1_참조(정한상)" xfId="277" xr:uid="{00000000-0005-0000-0000-000019010000}"/>
    <cellStyle name="_2001년만_~MF1128_(11-6)2001중장기계획(총괄)1_참조(정한상)_관망정비기본계획(1차)" xfId="278" xr:uid="{00000000-0005-0000-0000-00001A010000}"/>
    <cellStyle name="_2001년만_~MF1128_(11-6)2001중장기계획(총괄)1_참조(정한상)_관망정비기본계획(1차)__광교블록위치" xfId="279" xr:uid="{00000000-0005-0000-0000-00001B010000}"/>
    <cellStyle name="_2001년만_~MF1128_(11-6)2001중장기계획(총괄)1_참조(정한상)_관망정비기본계획(1차)__광교블록화_용역내역서(최종)(1)" xfId="280" xr:uid="{00000000-0005-0000-0000-00001C010000}"/>
    <cellStyle name="_2001년만_~MF1128_(11-6)2001중장기계획(총괄)1_참조(정한상)_관망정비기본계획(1차)_1120-금산관망정비기본계획(최종-수정)" xfId="281" xr:uid="{00000000-0005-0000-0000-00001D010000}"/>
    <cellStyle name="_2001년만_~MF1128_(11-6)2001중장기계획(총괄)1_참조(정한상)_관망정비기본계획(1차)_거제블록시스템 발주설계서" xfId="282" xr:uid="{00000000-0005-0000-0000-00001E010000}"/>
    <cellStyle name="_2001년만_~MF1128_(11-6)2001중장기계획(총괄)1_참조(정한상)_관망정비기본계획(1차)_고양블록화실시설계 r2.1" xfId="283" xr:uid="{00000000-0005-0000-0000-00001F010000}"/>
    <cellStyle name="_2001년만_~MF1128_(11-6)2001중장기계획(총괄)1_참조(정한상)_관망정비기본계획(1차)_고양시블록화실시설계-내역서(2)" xfId="284" xr:uid="{00000000-0005-0000-0000-000020010000}"/>
    <cellStyle name="_2001년만_~MF1128_(11-6)2001중장기계획(총괄)1_참조(정한상)_관망정비기본계획(1차)_내역서(제2롯데월드)(수정)" xfId="285" xr:uid="{00000000-0005-0000-0000-000021010000}"/>
    <cellStyle name="_2001년만_~MF1128_(11-6)2001중장기계획(총괄)1_참조(정한상)_관망정비기본계획(1차)_발주설계내역서(나주블록용역)" xfId="286" xr:uid="{00000000-0005-0000-0000-000022010000}"/>
    <cellStyle name="_2001년만_~MF1128_(11-6)2001중장기계획(총괄)1_참조(정한상)_관망정비기본계획(1차)_발주설계내역서(나주블록용역)배수지포함" xfId="287" xr:uid="{00000000-0005-0000-0000-000023010000}"/>
    <cellStyle name="_2001년만_~MF1128_(11-6)2001중장기계획(총괄)1_참조(정한상)_관망정비기본계획(1차)_블록시스템구축 용역설계서(1)" xfId="288" xr:uid="{00000000-0005-0000-0000-000024010000}"/>
    <cellStyle name="_2001년만_~MF1128_(11-6)2001중장기계획(총괄)1_참조(정한상)_관망정비기본계획(1차)_블록시스템구축 용역설계서(최종)" xfId="289" xr:uid="{00000000-0005-0000-0000-000025010000}"/>
    <cellStyle name="_2001년만_~MF1128_(11-6)2001중장기계획(총괄)1_참조(정한상)_관망정비기본계획(1차)_산출내역서(대불)" xfId="290" xr:uid="{00000000-0005-0000-0000-000026010000}"/>
    <cellStyle name="_2001년만_~MF1128_(11-6)2001중장기계획(총괄)1_참조(정한상)_관망정비기본계획(1차)_설계예산서(2)" xfId="291" xr:uid="{00000000-0005-0000-0000-000027010000}"/>
    <cellStyle name="_2001년만_~MF1128_(11-6)2001중장기계획(총괄)1_참조(정한상)_관망정비기본계획(1차)_수정-0730발주설계내역서(나주블록용역)최종" xfId="292" xr:uid="{00000000-0005-0000-0000-000028010000}"/>
    <cellStyle name="_2001년만_~MF1128_~MF2110" xfId="293" xr:uid="{00000000-0005-0000-0000-000029010000}"/>
    <cellStyle name="_2001년만_~MF1128_~MF2110_관망정비기본계획(1차)" xfId="294" xr:uid="{00000000-0005-0000-0000-00002A010000}"/>
    <cellStyle name="_2001년만_~MF1128_~MF2110_관망정비기본계획(1차)__광교블록위치" xfId="295" xr:uid="{00000000-0005-0000-0000-00002B010000}"/>
    <cellStyle name="_2001년만_~MF1128_~MF2110_관망정비기본계획(1차)__광교블록화_용역내역서(최종)(1)" xfId="296" xr:uid="{00000000-0005-0000-0000-00002C010000}"/>
    <cellStyle name="_2001년만_~MF1128_~MF2110_관망정비기본계획(1차)_1120-금산관망정비기본계획(최종-수정)" xfId="297" xr:uid="{00000000-0005-0000-0000-00002D010000}"/>
    <cellStyle name="_2001년만_~MF1128_~MF2110_관망정비기본계획(1차)_거제블록시스템 발주설계서" xfId="298" xr:uid="{00000000-0005-0000-0000-00002E010000}"/>
    <cellStyle name="_2001년만_~MF1128_~MF2110_관망정비기본계획(1차)_고양블록화실시설계 r2.1" xfId="299" xr:uid="{00000000-0005-0000-0000-00002F010000}"/>
    <cellStyle name="_2001년만_~MF1128_~MF2110_관망정비기본계획(1차)_고양시블록화실시설계-내역서(2)" xfId="300" xr:uid="{00000000-0005-0000-0000-000030010000}"/>
    <cellStyle name="_2001년만_~MF1128_~MF2110_관망정비기본계획(1차)_내역서(제2롯데월드)(수정)" xfId="301" xr:uid="{00000000-0005-0000-0000-000031010000}"/>
    <cellStyle name="_2001년만_~MF1128_~MF2110_관망정비기본계획(1차)_발주설계내역서(나주블록용역)" xfId="302" xr:uid="{00000000-0005-0000-0000-000032010000}"/>
    <cellStyle name="_2001년만_~MF1128_~MF2110_관망정비기본계획(1차)_발주설계내역서(나주블록용역)배수지포함" xfId="303" xr:uid="{00000000-0005-0000-0000-000033010000}"/>
    <cellStyle name="_2001년만_~MF1128_~MF2110_관망정비기본계획(1차)_블록시스템구축 용역설계서(1)" xfId="304" xr:uid="{00000000-0005-0000-0000-000034010000}"/>
    <cellStyle name="_2001년만_~MF1128_~MF2110_관망정비기본계획(1차)_블록시스템구축 용역설계서(최종)" xfId="305" xr:uid="{00000000-0005-0000-0000-000035010000}"/>
    <cellStyle name="_2001년만_~MF1128_~MF2110_관망정비기본계획(1차)_산출내역서(대불)" xfId="306" xr:uid="{00000000-0005-0000-0000-000036010000}"/>
    <cellStyle name="_2001년만_~MF1128_~MF2110_관망정비기본계획(1차)_설계예산서(2)" xfId="307" xr:uid="{00000000-0005-0000-0000-000037010000}"/>
    <cellStyle name="_2001년만_~MF1128_~MF2110_관망정비기본계획(1차)_수정-0730발주설계내역서(나주블록용역)최종" xfId="308" xr:uid="{00000000-0005-0000-0000-000038010000}"/>
    <cellStyle name="_2001년만_~MF1128_~MF2110_전기설비유지보수공사" xfId="309" xr:uid="{00000000-0005-0000-0000-000039010000}"/>
    <cellStyle name="_2001년만_~MF1128_~MF2110_전기설비유지보수공사_관망정비기본계획(1차)" xfId="310" xr:uid="{00000000-0005-0000-0000-00003A010000}"/>
    <cellStyle name="_2001년만_~MF1128_~MF2110_전기설비유지보수공사_관망정비기본계획(1차)__광교블록위치" xfId="311" xr:uid="{00000000-0005-0000-0000-00003B010000}"/>
    <cellStyle name="_2001년만_~MF1128_~MF2110_전기설비유지보수공사_관망정비기본계획(1차)__광교블록화_용역내역서(최종)(1)" xfId="312" xr:uid="{00000000-0005-0000-0000-00003C010000}"/>
    <cellStyle name="_2001년만_~MF1128_~MF2110_전기설비유지보수공사_관망정비기본계획(1차)_1120-금산관망정비기본계획(최종-수정)" xfId="313" xr:uid="{00000000-0005-0000-0000-00003D010000}"/>
    <cellStyle name="_2001년만_~MF1128_~MF2110_전기설비유지보수공사_관망정비기본계획(1차)_거제블록시스템 발주설계서" xfId="314" xr:uid="{00000000-0005-0000-0000-00003E010000}"/>
    <cellStyle name="_2001년만_~MF1128_~MF2110_전기설비유지보수공사_관망정비기본계획(1차)_고양블록화실시설계 r2.1" xfId="315" xr:uid="{00000000-0005-0000-0000-00003F010000}"/>
    <cellStyle name="_2001년만_~MF1128_~MF2110_전기설비유지보수공사_관망정비기본계획(1차)_고양시블록화실시설계-내역서(2)" xfId="316" xr:uid="{00000000-0005-0000-0000-000040010000}"/>
    <cellStyle name="_2001년만_~MF1128_~MF2110_전기설비유지보수공사_관망정비기본계획(1차)_내역서(제2롯데월드)(수정)" xfId="317" xr:uid="{00000000-0005-0000-0000-000041010000}"/>
    <cellStyle name="_2001년만_~MF1128_~MF2110_전기설비유지보수공사_관망정비기본계획(1차)_발주설계내역서(나주블록용역)" xfId="318" xr:uid="{00000000-0005-0000-0000-000042010000}"/>
    <cellStyle name="_2001년만_~MF1128_~MF2110_전기설비유지보수공사_관망정비기본계획(1차)_발주설계내역서(나주블록용역)배수지포함" xfId="319" xr:uid="{00000000-0005-0000-0000-000043010000}"/>
    <cellStyle name="_2001년만_~MF1128_~MF2110_전기설비유지보수공사_관망정비기본계획(1차)_블록시스템구축 용역설계서(1)" xfId="320" xr:uid="{00000000-0005-0000-0000-000044010000}"/>
    <cellStyle name="_2001년만_~MF1128_~MF2110_전기설비유지보수공사_관망정비기본계획(1차)_블록시스템구축 용역설계서(최종)" xfId="321" xr:uid="{00000000-0005-0000-0000-000045010000}"/>
    <cellStyle name="_2001년만_~MF1128_~MF2110_전기설비유지보수공사_관망정비기본계획(1차)_산출내역서(대불)" xfId="322" xr:uid="{00000000-0005-0000-0000-000046010000}"/>
    <cellStyle name="_2001년만_~MF1128_~MF2110_전기설비유지보수공사_관망정비기본계획(1차)_설계예산서(2)" xfId="323" xr:uid="{00000000-0005-0000-0000-000047010000}"/>
    <cellStyle name="_2001년만_~MF1128_~MF2110_전기설비유지보수공사_관망정비기본계획(1차)_수정-0730발주설계내역서(나주블록용역)최종" xfId="324" xr:uid="{00000000-0005-0000-0000-000048010000}"/>
    <cellStyle name="_2001년만_~MF1128_~MF2110_참조(정한상)" xfId="325" xr:uid="{00000000-0005-0000-0000-000049010000}"/>
    <cellStyle name="_2001년만_~MF1128_~MF2110_참조(정한상)_관망정비기본계획(1차)" xfId="326" xr:uid="{00000000-0005-0000-0000-00004A010000}"/>
    <cellStyle name="_2001년만_~MF1128_~MF2110_참조(정한상)_관망정비기본계획(1차)__광교블록위치" xfId="327" xr:uid="{00000000-0005-0000-0000-00004B010000}"/>
    <cellStyle name="_2001년만_~MF1128_~MF2110_참조(정한상)_관망정비기본계획(1차)__광교블록화_용역내역서(최종)(1)" xfId="328" xr:uid="{00000000-0005-0000-0000-00004C010000}"/>
    <cellStyle name="_2001년만_~MF1128_~MF2110_참조(정한상)_관망정비기본계획(1차)_1120-금산관망정비기본계획(최종-수정)" xfId="329" xr:uid="{00000000-0005-0000-0000-00004D010000}"/>
    <cellStyle name="_2001년만_~MF1128_~MF2110_참조(정한상)_관망정비기본계획(1차)_거제블록시스템 발주설계서" xfId="330" xr:uid="{00000000-0005-0000-0000-00004E010000}"/>
    <cellStyle name="_2001년만_~MF1128_~MF2110_참조(정한상)_관망정비기본계획(1차)_고양블록화실시설계 r2.1" xfId="331" xr:uid="{00000000-0005-0000-0000-00004F010000}"/>
    <cellStyle name="_2001년만_~MF1128_~MF2110_참조(정한상)_관망정비기본계획(1차)_고양시블록화실시설계-내역서(2)" xfId="332" xr:uid="{00000000-0005-0000-0000-000050010000}"/>
    <cellStyle name="_2001년만_~MF1128_~MF2110_참조(정한상)_관망정비기본계획(1차)_내역서(제2롯데월드)(수정)" xfId="333" xr:uid="{00000000-0005-0000-0000-000051010000}"/>
    <cellStyle name="_2001년만_~MF1128_~MF2110_참조(정한상)_관망정비기본계획(1차)_발주설계내역서(나주블록용역)" xfId="334" xr:uid="{00000000-0005-0000-0000-000052010000}"/>
    <cellStyle name="_2001년만_~MF1128_~MF2110_참조(정한상)_관망정비기본계획(1차)_발주설계내역서(나주블록용역)배수지포함" xfId="335" xr:uid="{00000000-0005-0000-0000-000053010000}"/>
    <cellStyle name="_2001년만_~MF1128_~MF2110_참조(정한상)_관망정비기본계획(1차)_블록시스템구축 용역설계서(1)" xfId="336" xr:uid="{00000000-0005-0000-0000-000054010000}"/>
    <cellStyle name="_2001년만_~MF1128_~MF2110_참조(정한상)_관망정비기본계획(1차)_블록시스템구축 용역설계서(최종)" xfId="337" xr:uid="{00000000-0005-0000-0000-000055010000}"/>
    <cellStyle name="_2001년만_~MF1128_~MF2110_참조(정한상)_관망정비기본계획(1차)_산출내역서(대불)" xfId="338" xr:uid="{00000000-0005-0000-0000-000056010000}"/>
    <cellStyle name="_2001년만_~MF1128_~MF2110_참조(정한상)_관망정비기본계획(1차)_설계예산서(2)" xfId="339" xr:uid="{00000000-0005-0000-0000-000057010000}"/>
    <cellStyle name="_2001년만_~MF1128_~MF2110_참조(정한상)_관망정비기본계획(1차)_수정-0730발주설계내역서(나주블록용역)최종" xfId="340" xr:uid="{00000000-0005-0000-0000-000058010000}"/>
    <cellStyle name="_2001년만_~MF1128_~MF373C" xfId="341" xr:uid="{00000000-0005-0000-0000-000059010000}"/>
    <cellStyle name="_2001년만_~MF1128_~MF373C_관망정비기본계획(1차)" xfId="342" xr:uid="{00000000-0005-0000-0000-00005A010000}"/>
    <cellStyle name="_2001년만_~MF1128_~MF373C_관망정비기본계획(1차)__광교블록위치" xfId="343" xr:uid="{00000000-0005-0000-0000-00005B010000}"/>
    <cellStyle name="_2001년만_~MF1128_~MF373C_관망정비기본계획(1차)__광교블록화_용역내역서(최종)(1)" xfId="344" xr:uid="{00000000-0005-0000-0000-00005C010000}"/>
    <cellStyle name="_2001년만_~MF1128_~MF373C_관망정비기본계획(1차)_1120-금산관망정비기본계획(최종-수정)" xfId="345" xr:uid="{00000000-0005-0000-0000-00005D010000}"/>
    <cellStyle name="_2001년만_~MF1128_~MF373C_관망정비기본계획(1차)_거제블록시스템 발주설계서" xfId="346" xr:uid="{00000000-0005-0000-0000-00005E010000}"/>
    <cellStyle name="_2001년만_~MF1128_~MF373C_관망정비기본계획(1차)_고양블록화실시설계 r2.1" xfId="347" xr:uid="{00000000-0005-0000-0000-00005F010000}"/>
    <cellStyle name="_2001년만_~MF1128_~MF373C_관망정비기본계획(1차)_고양시블록화실시설계-내역서(2)" xfId="348" xr:uid="{00000000-0005-0000-0000-000060010000}"/>
    <cellStyle name="_2001년만_~MF1128_~MF373C_관망정비기본계획(1차)_내역서(제2롯데월드)(수정)" xfId="349" xr:uid="{00000000-0005-0000-0000-000061010000}"/>
    <cellStyle name="_2001년만_~MF1128_~MF373C_관망정비기본계획(1차)_발주설계내역서(나주블록용역)" xfId="350" xr:uid="{00000000-0005-0000-0000-000062010000}"/>
    <cellStyle name="_2001년만_~MF1128_~MF373C_관망정비기본계획(1차)_발주설계내역서(나주블록용역)배수지포함" xfId="351" xr:uid="{00000000-0005-0000-0000-000063010000}"/>
    <cellStyle name="_2001년만_~MF1128_~MF373C_관망정비기본계획(1차)_블록시스템구축 용역설계서(1)" xfId="352" xr:uid="{00000000-0005-0000-0000-000064010000}"/>
    <cellStyle name="_2001년만_~MF1128_~MF373C_관망정비기본계획(1차)_블록시스템구축 용역설계서(최종)" xfId="353" xr:uid="{00000000-0005-0000-0000-000065010000}"/>
    <cellStyle name="_2001년만_~MF1128_~MF373C_관망정비기본계획(1차)_산출내역서(대불)" xfId="354" xr:uid="{00000000-0005-0000-0000-000066010000}"/>
    <cellStyle name="_2001년만_~MF1128_~MF373C_관망정비기본계획(1차)_설계예산서(2)" xfId="355" xr:uid="{00000000-0005-0000-0000-000067010000}"/>
    <cellStyle name="_2001년만_~MF1128_~MF373C_관망정비기본계획(1차)_수정-0730발주설계내역서(나주블록용역)최종" xfId="356" xr:uid="{00000000-0005-0000-0000-000068010000}"/>
    <cellStyle name="_2001년만_~MF1128_~MF373C_전기설비유지보수공사" xfId="357" xr:uid="{00000000-0005-0000-0000-000069010000}"/>
    <cellStyle name="_2001년만_~MF1128_~MF373C_전기설비유지보수공사_관망정비기본계획(1차)" xfId="358" xr:uid="{00000000-0005-0000-0000-00006A010000}"/>
    <cellStyle name="_2001년만_~MF1128_~MF373C_전기설비유지보수공사_관망정비기본계획(1차)__광교블록위치" xfId="359" xr:uid="{00000000-0005-0000-0000-00006B010000}"/>
    <cellStyle name="_2001년만_~MF1128_~MF373C_전기설비유지보수공사_관망정비기본계획(1차)__광교블록화_용역내역서(최종)(1)" xfId="360" xr:uid="{00000000-0005-0000-0000-00006C010000}"/>
    <cellStyle name="_2001년만_~MF1128_~MF373C_전기설비유지보수공사_관망정비기본계획(1차)_1120-금산관망정비기본계획(최종-수정)" xfId="361" xr:uid="{00000000-0005-0000-0000-00006D010000}"/>
    <cellStyle name="_2001년만_~MF1128_~MF373C_전기설비유지보수공사_관망정비기본계획(1차)_거제블록시스템 발주설계서" xfId="362" xr:uid="{00000000-0005-0000-0000-00006E010000}"/>
    <cellStyle name="_2001년만_~MF1128_~MF373C_전기설비유지보수공사_관망정비기본계획(1차)_고양블록화실시설계 r2.1" xfId="363" xr:uid="{00000000-0005-0000-0000-00006F010000}"/>
    <cellStyle name="_2001년만_~MF1128_~MF373C_전기설비유지보수공사_관망정비기본계획(1차)_고양시블록화실시설계-내역서(2)" xfId="364" xr:uid="{00000000-0005-0000-0000-000070010000}"/>
    <cellStyle name="_2001년만_~MF1128_~MF373C_전기설비유지보수공사_관망정비기본계획(1차)_내역서(제2롯데월드)(수정)" xfId="365" xr:uid="{00000000-0005-0000-0000-000071010000}"/>
    <cellStyle name="_2001년만_~MF1128_~MF373C_전기설비유지보수공사_관망정비기본계획(1차)_발주설계내역서(나주블록용역)" xfId="366" xr:uid="{00000000-0005-0000-0000-000072010000}"/>
    <cellStyle name="_2001년만_~MF1128_~MF373C_전기설비유지보수공사_관망정비기본계획(1차)_발주설계내역서(나주블록용역)배수지포함" xfId="367" xr:uid="{00000000-0005-0000-0000-000073010000}"/>
    <cellStyle name="_2001년만_~MF1128_~MF373C_전기설비유지보수공사_관망정비기본계획(1차)_블록시스템구축 용역설계서(1)" xfId="368" xr:uid="{00000000-0005-0000-0000-000074010000}"/>
    <cellStyle name="_2001년만_~MF1128_~MF373C_전기설비유지보수공사_관망정비기본계획(1차)_블록시스템구축 용역설계서(최종)" xfId="369" xr:uid="{00000000-0005-0000-0000-000075010000}"/>
    <cellStyle name="_2001년만_~MF1128_~MF373C_전기설비유지보수공사_관망정비기본계획(1차)_산출내역서(대불)" xfId="370" xr:uid="{00000000-0005-0000-0000-000076010000}"/>
    <cellStyle name="_2001년만_~MF1128_~MF373C_전기설비유지보수공사_관망정비기본계획(1차)_설계예산서(2)" xfId="371" xr:uid="{00000000-0005-0000-0000-000077010000}"/>
    <cellStyle name="_2001년만_~MF1128_~MF373C_전기설비유지보수공사_관망정비기본계획(1차)_수정-0730발주설계내역서(나주블록용역)최종" xfId="372" xr:uid="{00000000-0005-0000-0000-000078010000}"/>
    <cellStyle name="_2001년만_~MF1128_~MF373C_참조(정한상)" xfId="373" xr:uid="{00000000-0005-0000-0000-000079010000}"/>
    <cellStyle name="_2001년만_~MF1128_~MF373C_참조(정한상)_관망정비기본계획(1차)" xfId="374" xr:uid="{00000000-0005-0000-0000-00007A010000}"/>
    <cellStyle name="_2001년만_~MF1128_~MF373C_참조(정한상)_관망정비기본계획(1차)__광교블록위치" xfId="375" xr:uid="{00000000-0005-0000-0000-00007B010000}"/>
    <cellStyle name="_2001년만_~MF1128_~MF373C_참조(정한상)_관망정비기본계획(1차)__광교블록화_용역내역서(최종)(1)" xfId="376" xr:uid="{00000000-0005-0000-0000-00007C010000}"/>
    <cellStyle name="_2001년만_~MF1128_~MF373C_참조(정한상)_관망정비기본계획(1차)_1120-금산관망정비기본계획(최종-수정)" xfId="377" xr:uid="{00000000-0005-0000-0000-00007D010000}"/>
    <cellStyle name="_2001년만_~MF1128_~MF373C_참조(정한상)_관망정비기본계획(1차)_거제블록시스템 발주설계서" xfId="378" xr:uid="{00000000-0005-0000-0000-00007E010000}"/>
    <cellStyle name="_2001년만_~MF1128_~MF373C_참조(정한상)_관망정비기본계획(1차)_고양블록화실시설계 r2.1" xfId="379" xr:uid="{00000000-0005-0000-0000-00007F010000}"/>
    <cellStyle name="_2001년만_~MF1128_~MF373C_참조(정한상)_관망정비기본계획(1차)_고양시블록화실시설계-내역서(2)" xfId="380" xr:uid="{00000000-0005-0000-0000-000080010000}"/>
    <cellStyle name="_2001년만_~MF1128_~MF373C_참조(정한상)_관망정비기본계획(1차)_내역서(제2롯데월드)(수정)" xfId="381" xr:uid="{00000000-0005-0000-0000-000081010000}"/>
    <cellStyle name="_2001년만_~MF1128_~MF373C_참조(정한상)_관망정비기본계획(1차)_발주설계내역서(나주블록용역)" xfId="382" xr:uid="{00000000-0005-0000-0000-000082010000}"/>
    <cellStyle name="_2001년만_~MF1128_~MF373C_참조(정한상)_관망정비기본계획(1차)_발주설계내역서(나주블록용역)배수지포함" xfId="383" xr:uid="{00000000-0005-0000-0000-000083010000}"/>
    <cellStyle name="_2001년만_~MF1128_~MF373C_참조(정한상)_관망정비기본계획(1차)_블록시스템구축 용역설계서(1)" xfId="384" xr:uid="{00000000-0005-0000-0000-000084010000}"/>
    <cellStyle name="_2001년만_~MF1128_~MF373C_참조(정한상)_관망정비기본계획(1차)_블록시스템구축 용역설계서(최종)" xfId="385" xr:uid="{00000000-0005-0000-0000-000085010000}"/>
    <cellStyle name="_2001년만_~MF1128_~MF373C_참조(정한상)_관망정비기본계획(1차)_산출내역서(대불)" xfId="386" xr:uid="{00000000-0005-0000-0000-000086010000}"/>
    <cellStyle name="_2001년만_~MF1128_~MF373C_참조(정한상)_관망정비기본계획(1차)_설계예산서(2)" xfId="387" xr:uid="{00000000-0005-0000-0000-000087010000}"/>
    <cellStyle name="_2001년만_~MF1128_~MF373C_참조(정한상)_관망정비기본계획(1차)_수정-0730발주설계내역서(나주블록용역)최종" xfId="388" xr:uid="{00000000-0005-0000-0000-000088010000}"/>
    <cellStyle name="_2001년만_~MF1128_2001예산배정액 및 내역2" xfId="389" xr:uid="{00000000-0005-0000-0000-000089010000}"/>
    <cellStyle name="_2001년만_~MF1128_2001예산배정액 및 내역2_관망정비기본계획(1차)" xfId="390" xr:uid="{00000000-0005-0000-0000-00008A010000}"/>
    <cellStyle name="_2001년만_~MF1128_2001예산배정액 및 내역2_관망정비기본계획(1차)__광교블록위치" xfId="391" xr:uid="{00000000-0005-0000-0000-00008B010000}"/>
    <cellStyle name="_2001년만_~MF1128_2001예산배정액 및 내역2_관망정비기본계획(1차)__광교블록화_용역내역서(최종)(1)" xfId="392" xr:uid="{00000000-0005-0000-0000-00008C010000}"/>
    <cellStyle name="_2001년만_~MF1128_2001예산배정액 및 내역2_관망정비기본계획(1차)_1120-금산관망정비기본계획(최종-수정)" xfId="393" xr:uid="{00000000-0005-0000-0000-00008D010000}"/>
    <cellStyle name="_2001년만_~MF1128_2001예산배정액 및 내역2_관망정비기본계획(1차)_거제블록시스템 발주설계서" xfId="394" xr:uid="{00000000-0005-0000-0000-00008E010000}"/>
    <cellStyle name="_2001년만_~MF1128_2001예산배정액 및 내역2_관망정비기본계획(1차)_고양블록화실시설계 r2.1" xfId="395" xr:uid="{00000000-0005-0000-0000-00008F010000}"/>
    <cellStyle name="_2001년만_~MF1128_2001예산배정액 및 내역2_관망정비기본계획(1차)_고양시블록화실시설계-내역서(2)" xfId="396" xr:uid="{00000000-0005-0000-0000-000090010000}"/>
    <cellStyle name="_2001년만_~MF1128_2001예산배정액 및 내역2_관망정비기본계획(1차)_내역서(제2롯데월드)(수정)" xfId="397" xr:uid="{00000000-0005-0000-0000-000091010000}"/>
    <cellStyle name="_2001년만_~MF1128_2001예산배정액 및 내역2_관망정비기본계획(1차)_발주설계내역서(나주블록용역)" xfId="398" xr:uid="{00000000-0005-0000-0000-000092010000}"/>
    <cellStyle name="_2001년만_~MF1128_2001예산배정액 및 내역2_관망정비기본계획(1차)_발주설계내역서(나주블록용역)배수지포함" xfId="399" xr:uid="{00000000-0005-0000-0000-000093010000}"/>
    <cellStyle name="_2001년만_~MF1128_2001예산배정액 및 내역2_관망정비기본계획(1차)_블록시스템구축 용역설계서(1)" xfId="400" xr:uid="{00000000-0005-0000-0000-000094010000}"/>
    <cellStyle name="_2001년만_~MF1128_2001예산배정액 및 내역2_관망정비기본계획(1차)_블록시스템구축 용역설계서(최종)" xfId="401" xr:uid="{00000000-0005-0000-0000-000095010000}"/>
    <cellStyle name="_2001년만_~MF1128_2001예산배정액 및 내역2_관망정비기본계획(1차)_산출내역서(대불)" xfId="402" xr:uid="{00000000-0005-0000-0000-000096010000}"/>
    <cellStyle name="_2001년만_~MF1128_2001예산배정액 및 내역2_관망정비기본계획(1차)_설계예산서(2)" xfId="403" xr:uid="{00000000-0005-0000-0000-000097010000}"/>
    <cellStyle name="_2001년만_~MF1128_2001예산배정액 및 내역2_관망정비기본계획(1차)_수정-0730발주설계내역서(나주블록용역)최종" xfId="404" xr:uid="{00000000-0005-0000-0000-000098010000}"/>
    <cellStyle name="_2001년만_~MF1128_2001예산배정액 및 내역2_전기설비유지보수공사" xfId="405" xr:uid="{00000000-0005-0000-0000-000099010000}"/>
    <cellStyle name="_2001년만_~MF1128_2001예산배정액 및 내역2_전기설비유지보수공사_관망정비기본계획(1차)" xfId="406" xr:uid="{00000000-0005-0000-0000-00009A010000}"/>
    <cellStyle name="_2001년만_~MF1128_2001예산배정액 및 내역2_전기설비유지보수공사_관망정비기본계획(1차)__광교블록위치" xfId="407" xr:uid="{00000000-0005-0000-0000-00009B010000}"/>
    <cellStyle name="_2001년만_~MF1128_2001예산배정액 및 내역2_전기설비유지보수공사_관망정비기본계획(1차)__광교블록화_용역내역서(최종)(1)" xfId="408" xr:uid="{00000000-0005-0000-0000-00009C010000}"/>
    <cellStyle name="_2001년만_~MF1128_2001예산배정액 및 내역2_전기설비유지보수공사_관망정비기본계획(1차)_1120-금산관망정비기본계획(최종-수정)" xfId="409" xr:uid="{00000000-0005-0000-0000-00009D010000}"/>
    <cellStyle name="_2001년만_~MF1128_2001예산배정액 및 내역2_전기설비유지보수공사_관망정비기본계획(1차)_거제블록시스템 발주설계서" xfId="410" xr:uid="{00000000-0005-0000-0000-00009E010000}"/>
    <cellStyle name="_2001년만_~MF1128_2001예산배정액 및 내역2_전기설비유지보수공사_관망정비기본계획(1차)_고양블록화실시설계 r2.1" xfId="411" xr:uid="{00000000-0005-0000-0000-00009F010000}"/>
    <cellStyle name="_2001년만_~MF1128_2001예산배정액 및 내역2_전기설비유지보수공사_관망정비기본계획(1차)_고양시블록화실시설계-내역서(2)" xfId="412" xr:uid="{00000000-0005-0000-0000-0000A0010000}"/>
    <cellStyle name="_2001년만_~MF1128_2001예산배정액 및 내역2_전기설비유지보수공사_관망정비기본계획(1차)_내역서(제2롯데월드)(수정)" xfId="413" xr:uid="{00000000-0005-0000-0000-0000A1010000}"/>
    <cellStyle name="_2001년만_~MF1128_2001예산배정액 및 내역2_전기설비유지보수공사_관망정비기본계획(1차)_발주설계내역서(나주블록용역)" xfId="414" xr:uid="{00000000-0005-0000-0000-0000A2010000}"/>
    <cellStyle name="_2001년만_~MF1128_2001예산배정액 및 내역2_전기설비유지보수공사_관망정비기본계획(1차)_발주설계내역서(나주블록용역)배수지포함" xfId="415" xr:uid="{00000000-0005-0000-0000-0000A3010000}"/>
    <cellStyle name="_2001년만_~MF1128_2001예산배정액 및 내역2_전기설비유지보수공사_관망정비기본계획(1차)_블록시스템구축 용역설계서(1)" xfId="416" xr:uid="{00000000-0005-0000-0000-0000A4010000}"/>
    <cellStyle name="_2001년만_~MF1128_2001예산배정액 및 내역2_전기설비유지보수공사_관망정비기본계획(1차)_블록시스템구축 용역설계서(최종)" xfId="417" xr:uid="{00000000-0005-0000-0000-0000A5010000}"/>
    <cellStyle name="_2001년만_~MF1128_2001예산배정액 및 내역2_전기설비유지보수공사_관망정비기본계획(1차)_산출내역서(대불)" xfId="418" xr:uid="{00000000-0005-0000-0000-0000A6010000}"/>
    <cellStyle name="_2001년만_~MF1128_2001예산배정액 및 내역2_전기설비유지보수공사_관망정비기본계획(1차)_설계예산서(2)" xfId="419" xr:uid="{00000000-0005-0000-0000-0000A7010000}"/>
    <cellStyle name="_2001년만_~MF1128_2001예산배정액 및 내역2_전기설비유지보수공사_관망정비기본계획(1차)_수정-0730발주설계내역서(나주블록용역)최종" xfId="420" xr:uid="{00000000-0005-0000-0000-0000A8010000}"/>
    <cellStyle name="_2001년만_~MF1128_2001예산배정액 및 내역2_참조(정한상)" xfId="421" xr:uid="{00000000-0005-0000-0000-0000A9010000}"/>
    <cellStyle name="_2001년만_~MF1128_2001예산배정액 및 내역2_참조(정한상)_관망정비기본계획(1차)" xfId="422" xr:uid="{00000000-0005-0000-0000-0000AA010000}"/>
    <cellStyle name="_2001년만_~MF1128_2001예산배정액 및 내역2_참조(정한상)_관망정비기본계획(1차)__광교블록위치" xfId="423" xr:uid="{00000000-0005-0000-0000-0000AB010000}"/>
    <cellStyle name="_2001년만_~MF1128_2001예산배정액 및 내역2_참조(정한상)_관망정비기본계획(1차)__광교블록화_용역내역서(최종)(1)" xfId="424" xr:uid="{00000000-0005-0000-0000-0000AC010000}"/>
    <cellStyle name="_2001년만_~MF1128_2001예산배정액 및 내역2_참조(정한상)_관망정비기본계획(1차)_1120-금산관망정비기본계획(최종-수정)" xfId="425" xr:uid="{00000000-0005-0000-0000-0000AD010000}"/>
    <cellStyle name="_2001년만_~MF1128_2001예산배정액 및 내역2_참조(정한상)_관망정비기본계획(1차)_거제블록시스템 발주설계서" xfId="426" xr:uid="{00000000-0005-0000-0000-0000AE010000}"/>
    <cellStyle name="_2001년만_~MF1128_2001예산배정액 및 내역2_참조(정한상)_관망정비기본계획(1차)_고양블록화실시설계 r2.1" xfId="427" xr:uid="{00000000-0005-0000-0000-0000AF010000}"/>
    <cellStyle name="_2001년만_~MF1128_2001예산배정액 및 내역2_참조(정한상)_관망정비기본계획(1차)_고양시블록화실시설계-내역서(2)" xfId="428" xr:uid="{00000000-0005-0000-0000-0000B0010000}"/>
    <cellStyle name="_2001년만_~MF1128_2001예산배정액 및 내역2_참조(정한상)_관망정비기본계획(1차)_내역서(제2롯데월드)(수정)" xfId="429" xr:uid="{00000000-0005-0000-0000-0000B1010000}"/>
    <cellStyle name="_2001년만_~MF1128_2001예산배정액 및 내역2_참조(정한상)_관망정비기본계획(1차)_발주설계내역서(나주블록용역)" xfId="430" xr:uid="{00000000-0005-0000-0000-0000B2010000}"/>
    <cellStyle name="_2001년만_~MF1128_2001예산배정액 및 내역2_참조(정한상)_관망정비기본계획(1차)_발주설계내역서(나주블록용역)배수지포함" xfId="431" xr:uid="{00000000-0005-0000-0000-0000B3010000}"/>
    <cellStyle name="_2001년만_~MF1128_2001예산배정액 및 내역2_참조(정한상)_관망정비기본계획(1차)_블록시스템구축 용역설계서(1)" xfId="432" xr:uid="{00000000-0005-0000-0000-0000B4010000}"/>
    <cellStyle name="_2001년만_~MF1128_2001예산배정액 및 내역2_참조(정한상)_관망정비기본계획(1차)_블록시스템구축 용역설계서(최종)" xfId="433" xr:uid="{00000000-0005-0000-0000-0000B5010000}"/>
    <cellStyle name="_2001년만_~MF1128_2001예산배정액 및 내역2_참조(정한상)_관망정비기본계획(1차)_산출내역서(대불)" xfId="434" xr:uid="{00000000-0005-0000-0000-0000B6010000}"/>
    <cellStyle name="_2001년만_~MF1128_2001예산배정액 및 내역2_참조(정한상)_관망정비기본계획(1차)_설계예산서(2)" xfId="435" xr:uid="{00000000-0005-0000-0000-0000B7010000}"/>
    <cellStyle name="_2001년만_~MF1128_2001예산배정액 및 내역2_참조(정한상)_관망정비기본계획(1차)_수정-0730발주설계내역서(나주블록용역)최종" xfId="436" xr:uid="{00000000-0005-0000-0000-0000B8010000}"/>
    <cellStyle name="_2001년만_~MF1128_관망정비기본계획(1차)" xfId="437" xr:uid="{00000000-0005-0000-0000-0000B9010000}"/>
    <cellStyle name="_2001년만_~MF1128_관망정비기본계획(1차)__광교블록위치" xfId="438" xr:uid="{00000000-0005-0000-0000-0000BA010000}"/>
    <cellStyle name="_2001년만_~MF1128_관망정비기본계획(1차)__광교블록화_용역내역서(최종)(1)" xfId="439" xr:uid="{00000000-0005-0000-0000-0000BB010000}"/>
    <cellStyle name="_2001년만_~MF1128_관망정비기본계획(1차)_1120-금산관망정비기본계획(최종-수정)" xfId="440" xr:uid="{00000000-0005-0000-0000-0000BC010000}"/>
    <cellStyle name="_2001년만_~MF1128_관망정비기본계획(1차)_거제블록시스템 발주설계서" xfId="441" xr:uid="{00000000-0005-0000-0000-0000BD010000}"/>
    <cellStyle name="_2001년만_~MF1128_관망정비기본계획(1차)_고양블록화실시설계 r2.1" xfId="442" xr:uid="{00000000-0005-0000-0000-0000BE010000}"/>
    <cellStyle name="_2001년만_~MF1128_관망정비기본계획(1차)_고양시블록화실시설계-내역서(2)" xfId="443" xr:uid="{00000000-0005-0000-0000-0000BF010000}"/>
    <cellStyle name="_2001년만_~MF1128_관망정비기본계획(1차)_내역서(제2롯데월드)(수정)" xfId="444" xr:uid="{00000000-0005-0000-0000-0000C0010000}"/>
    <cellStyle name="_2001년만_~MF1128_관망정비기본계획(1차)_발주설계내역서(나주블록용역)" xfId="445" xr:uid="{00000000-0005-0000-0000-0000C1010000}"/>
    <cellStyle name="_2001년만_~MF1128_관망정비기본계획(1차)_발주설계내역서(나주블록용역)배수지포함" xfId="446" xr:uid="{00000000-0005-0000-0000-0000C2010000}"/>
    <cellStyle name="_2001년만_~MF1128_관망정비기본계획(1차)_블록시스템구축 용역설계서(1)" xfId="447" xr:uid="{00000000-0005-0000-0000-0000C3010000}"/>
    <cellStyle name="_2001년만_~MF1128_관망정비기본계획(1차)_블록시스템구축 용역설계서(최종)" xfId="448" xr:uid="{00000000-0005-0000-0000-0000C4010000}"/>
    <cellStyle name="_2001년만_~MF1128_관망정비기본계획(1차)_산출내역서(대불)" xfId="449" xr:uid="{00000000-0005-0000-0000-0000C5010000}"/>
    <cellStyle name="_2001년만_~MF1128_관망정비기본계획(1차)_설계예산서(2)" xfId="450" xr:uid="{00000000-0005-0000-0000-0000C6010000}"/>
    <cellStyle name="_2001년만_~MF1128_관망정비기본계획(1차)_수정-0730발주설계내역서(나주블록용역)최종" xfId="451" xr:uid="{00000000-0005-0000-0000-0000C7010000}"/>
    <cellStyle name="_2001년만_~MF1128_전기설비유지보수공사" xfId="452" xr:uid="{00000000-0005-0000-0000-0000C8010000}"/>
    <cellStyle name="_2001년만_~MF1128_전기설비유지보수공사_관망정비기본계획(1차)" xfId="453" xr:uid="{00000000-0005-0000-0000-0000C9010000}"/>
    <cellStyle name="_2001년만_~MF1128_전기설비유지보수공사_관망정비기본계획(1차)__광교블록위치" xfId="454" xr:uid="{00000000-0005-0000-0000-0000CA010000}"/>
    <cellStyle name="_2001년만_~MF1128_전기설비유지보수공사_관망정비기본계획(1차)__광교블록화_용역내역서(최종)(1)" xfId="455" xr:uid="{00000000-0005-0000-0000-0000CB010000}"/>
    <cellStyle name="_2001년만_~MF1128_전기설비유지보수공사_관망정비기본계획(1차)_1120-금산관망정비기본계획(최종-수정)" xfId="456" xr:uid="{00000000-0005-0000-0000-0000CC010000}"/>
    <cellStyle name="_2001년만_~MF1128_전기설비유지보수공사_관망정비기본계획(1차)_거제블록시스템 발주설계서" xfId="457" xr:uid="{00000000-0005-0000-0000-0000CD010000}"/>
    <cellStyle name="_2001년만_~MF1128_전기설비유지보수공사_관망정비기본계획(1차)_고양블록화실시설계 r2.1" xfId="458" xr:uid="{00000000-0005-0000-0000-0000CE010000}"/>
    <cellStyle name="_2001년만_~MF1128_전기설비유지보수공사_관망정비기본계획(1차)_고양시블록화실시설계-내역서(2)" xfId="459" xr:uid="{00000000-0005-0000-0000-0000CF010000}"/>
    <cellStyle name="_2001년만_~MF1128_전기설비유지보수공사_관망정비기본계획(1차)_내역서(제2롯데월드)(수정)" xfId="460" xr:uid="{00000000-0005-0000-0000-0000D0010000}"/>
    <cellStyle name="_2001년만_~MF1128_전기설비유지보수공사_관망정비기본계획(1차)_발주설계내역서(나주블록용역)" xfId="461" xr:uid="{00000000-0005-0000-0000-0000D1010000}"/>
    <cellStyle name="_2001년만_~MF1128_전기설비유지보수공사_관망정비기본계획(1차)_발주설계내역서(나주블록용역)배수지포함" xfId="462" xr:uid="{00000000-0005-0000-0000-0000D2010000}"/>
    <cellStyle name="_2001년만_~MF1128_전기설비유지보수공사_관망정비기본계획(1차)_블록시스템구축 용역설계서(1)" xfId="463" xr:uid="{00000000-0005-0000-0000-0000D3010000}"/>
    <cellStyle name="_2001년만_~MF1128_전기설비유지보수공사_관망정비기본계획(1차)_블록시스템구축 용역설계서(최종)" xfId="464" xr:uid="{00000000-0005-0000-0000-0000D4010000}"/>
    <cellStyle name="_2001년만_~MF1128_전기설비유지보수공사_관망정비기본계획(1차)_산출내역서(대불)" xfId="465" xr:uid="{00000000-0005-0000-0000-0000D5010000}"/>
    <cellStyle name="_2001년만_~MF1128_전기설비유지보수공사_관망정비기본계획(1차)_설계예산서(2)" xfId="466" xr:uid="{00000000-0005-0000-0000-0000D6010000}"/>
    <cellStyle name="_2001년만_~MF1128_전기설비유지보수공사_관망정비기본계획(1차)_수정-0730발주설계내역서(나주블록용역)최종" xfId="467" xr:uid="{00000000-0005-0000-0000-0000D7010000}"/>
    <cellStyle name="_2001년만_~MF1128_참조(정한상)" xfId="468" xr:uid="{00000000-0005-0000-0000-0000D8010000}"/>
    <cellStyle name="_2001년만_~MF1128_참조(정한상)_관망정비기본계획(1차)" xfId="469" xr:uid="{00000000-0005-0000-0000-0000D9010000}"/>
    <cellStyle name="_2001년만_~MF1128_참조(정한상)_관망정비기본계획(1차)__광교블록위치" xfId="470" xr:uid="{00000000-0005-0000-0000-0000DA010000}"/>
    <cellStyle name="_2001년만_~MF1128_참조(정한상)_관망정비기본계획(1차)__광교블록화_용역내역서(최종)(1)" xfId="471" xr:uid="{00000000-0005-0000-0000-0000DB010000}"/>
    <cellStyle name="_2001년만_~MF1128_참조(정한상)_관망정비기본계획(1차)_1120-금산관망정비기본계획(최종-수정)" xfId="472" xr:uid="{00000000-0005-0000-0000-0000DC010000}"/>
    <cellStyle name="_2001년만_~MF1128_참조(정한상)_관망정비기본계획(1차)_거제블록시스템 발주설계서" xfId="473" xr:uid="{00000000-0005-0000-0000-0000DD010000}"/>
    <cellStyle name="_2001년만_~MF1128_참조(정한상)_관망정비기본계획(1차)_고양블록화실시설계 r2.1" xfId="474" xr:uid="{00000000-0005-0000-0000-0000DE010000}"/>
    <cellStyle name="_2001년만_~MF1128_참조(정한상)_관망정비기본계획(1차)_고양시블록화실시설계-내역서(2)" xfId="475" xr:uid="{00000000-0005-0000-0000-0000DF010000}"/>
    <cellStyle name="_2001년만_~MF1128_참조(정한상)_관망정비기본계획(1차)_내역서(제2롯데월드)(수정)" xfId="476" xr:uid="{00000000-0005-0000-0000-0000E0010000}"/>
    <cellStyle name="_2001년만_~MF1128_참조(정한상)_관망정비기본계획(1차)_발주설계내역서(나주블록용역)" xfId="477" xr:uid="{00000000-0005-0000-0000-0000E1010000}"/>
    <cellStyle name="_2001년만_~MF1128_참조(정한상)_관망정비기본계획(1차)_발주설계내역서(나주블록용역)배수지포함" xfId="478" xr:uid="{00000000-0005-0000-0000-0000E2010000}"/>
    <cellStyle name="_2001년만_~MF1128_참조(정한상)_관망정비기본계획(1차)_블록시스템구축 용역설계서(1)" xfId="479" xr:uid="{00000000-0005-0000-0000-0000E3010000}"/>
    <cellStyle name="_2001년만_~MF1128_참조(정한상)_관망정비기본계획(1차)_블록시스템구축 용역설계서(최종)" xfId="480" xr:uid="{00000000-0005-0000-0000-0000E4010000}"/>
    <cellStyle name="_2001년만_~MF1128_참조(정한상)_관망정비기본계획(1차)_산출내역서(대불)" xfId="481" xr:uid="{00000000-0005-0000-0000-0000E5010000}"/>
    <cellStyle name="_2001년만_~MF1128_참조(정한상)_관망정비기본계획(1차)_설계예산서(2)" xfId="482" xr:uid="{00000000-0005-0000-0000-0000E6010000}"/>
    <cellStyle name="_2001년만_~MF1128_참조(정한상)_관망정비기본계획(1차)_수정-0730발주설계내역서(나주블록용역)최종" xfId="483" xr:uid="{00000000-0005-0000-0000-0000E7010000}"/>
    <cellStyle name="_2001년만_~MF2110" xfId="484" xr:uid="{00000000-0005-0000-0000-0000E8010000}"/>
    <cellStyle name="_2001년만_~MF2110_관망정비기본계획(1차)" xfId="485" xr:uid="{00000000-0005-0000-0000-0000E9010000}"/>
    <cellStyle name="_2001년만_~MF2110_관망정비기본계획(1차)__광교블록위치" xfId="486" xr:uid="{00000000-0005-0000-0000-0000EA010000}"/>
    <cellStyle name="_2001년만_~MF2110_관망정비기본계획(1차)__광교블록화_용역내역서(최종)(1)" xfId="487" xr:uid="{00000000-0005-0000-0000-0000EB010000}"/>
    <cellStyle name="_2001년만_~MF2110_관망정비기본계획(1차)_1120-금산관망정비기본계획(최종-수정)" xfId="488" xr:uid="{00000000-0005-0000-0000-0000EC010000}"/>
    <cellStyle name="_2001년만_~MF2110_관망정비기본계획(1차)_거제블록시스템 발주설계서" xfId="489" xr:uid="{00000000-0005-0000-0000-0000ED010000}"/>
    <cellStyle name="_2001년만_~MF2110_관망정비기본계획(1차)_고양블록화실시설계 r2.1" xfId="490" xr:uid="{00000000-0005-0000-0000-0000EE010000}"/>
    <cellStyle name="_2001년만_~MF2110_관망정비기본계획(1차)_고양시블록화실시설계-내역서(2)" xfId="491" xr:uid="{00000000-0005-0000-0000-0000EF010000}"/>
    <cellStyle name="_2001년만_~MF2110_관망정비기본계획(1차)_내역서(제2롯데월드)(수정)" xfId="492" xr:uid="{00000000-0005-0000-0000-0000F0010000}"/>
    <cellStyle name="_2001년만_~MF2110_관망정비기본계획(1차)_발주설계내역서(나주블록용역)" xfId="493" xr:uid="{00000000-0005-0000-0000-0000F1010000}"/>
    <cellStyle name="_2001년만_~MF2110_관망정비기본계획(1차)_발주설계내역서(나주블록용역)배수지포함" xfId="494" xr:uid="{00000000-0005-0000-0000-0000F2010000}"/>
    <cellStyle name="_2001년만_~MF2110_관망정비기본계획(1차)_블록시스템구축 용역설계서(1)" xfId="495" xr:uid="{00000000-0005-0000-0000-0000F3010000}"/>
    <cellStyle name="_2001년만_~MF2110_관망정비기본계획(1차)_블록시스템구축 용역설계서(최종)" xfId="496" xr:uid="{00000000-0005-0000-0000-0000F4010000}"/>
    <cellStyle name="_2001년만_~MF2110_관망정비기본계획(1차)_산출내역서(대불)" xfId="497" xr:uid="{00000000-0005-0000-0000-0000F5010000}"/>
    <cellStyle name="_2001년만_~MF2110_관망정비기본계획(1차)_설계예산서(2)" xfId="498" xr:uid="{00000000-0005-0000-0000-0000F6010000}"/>
    <cellStyle name="_2001년만_~MF2110_관망정비기본계획(1차)_수정-0730발주설계내역서(나주블록용역)최종" xfId="499" xr:uid="{00000000-0005-0000-0000-0000F7010000}"/>
    <cellStyle name="_2001년만_~MF2110_전기설비유지보수공사" xfId="500" xr:uid="{00000000-0005-0000-0000-0000F8010000}"/>
    <cellStyle name="_2001년만_~MF2110_전기설비유지보수공사_관망정비기본계획(1차)" xfId="501" xr:uid="{00000000-0005-0000-0000-0000F9010000}"/>
    <cellStyle name="_2001년만_~MF2110_전기설비유지보수공사_관망정비기본계획(1차)__광교블록위치" xfId="502" xr:uid="{00000000-0005-0000-0000-0000FA010000}"/>
    <cellStyle name="_2001년만_~MF2110_전기설비유지보수공사_관망정비기본계획(1차)__광교블록화_용역내역서(최종)(1)" xfId="503" xr:uid="{00000000-0005-0000-0000-0000FB010000}"/>
    <cellStyle name="_2001년만_~MF2110_전기설비유지보수공사_관망정비기본계획(1차)_1120-금산관망정비기본계획(최종-수정)" xfId="504" xr:uid="{00000000-0005-0000-0000-0000FC010000}"/>
    <cellStyle name="_2001년만_~MF2110_전기설비유지보수공사_관망정비기본계획(1차)_거제블록시스템 발주설계서" xfId="505" xr:uid="{00000000-0005-0000-0000-0000FD010000}"/>
    <cellStyle name="_2001년만_~MF2110_전기설비유지보수공사_관망정비기본계획(1차)_고양블록화실시설계 r2.1" xfId="506" xr:uid="{00000000-0005-0000-0000-0000FE010000}"/>
    <cellStyle name="_2001년만_~MF2110_전기설비유지보수공사_관망정비기본계획(1차)_고양시블록화실시설계-내역서(2)" xfId="507" xr:uid="{00000000-0005-0000-0000-0000FF010000}"/>
    <cellStyle name="_2001년만_~MF2110_전기설비유지보수공사_관망정비기본계획(1차)_내역서(제2롯데월드)(수정)" xfId="508" xr:uid="{00000000-0005-0000-0000-000000020000}"/>
    <cellStyle name="_2001년만_~MF2110_전기설비유지보수공사_관망정비기본계획(1차)_발주설계내역서(나주블록용역)" xfId="509" xr:uid="{00000000-0005-0000-0000-000001020000}"/>
    <cellStyle name="_2001년만_~MF2110_전기설비유지보수공사_관망정비기본계획(1차)_발주설계내역서(나주블록용역)배수지포함" xfId="510" xr:uid="{00000000-0005-0000-0000-000002020000}"/>
    <cellStyle name="_2001년만_~MF2110_전기설비유지보수공사_관망정비기본계획(1차)_블록시스템구축 용역설계서(1)" xfId="511" xr:uid="{00000000-0005-0000-0000-000003020000}"/>
    <cellStyle name="_2001년만_~MF2110_전기설비유지보수공사_관망정비기본계획(1차)_블록시스템구축 용역설계서(최종)" xfId="512" xr:uid="{00000000-0005-0000-0000-000004020000}"/>
    <cellStyle name="_2001년만_~MF2110_전기설비유지보수공사_관망정비기본계획(1차)_산출내역서(대불)" xfId="513" xr:uid="{00000000-0005-0000-0000-000005020000}"/>
    <cellStyle name="_2001년만_~MF2110_전기설비유지보수공사_관망정비기본계획(1차)_설계예산서(2)" xfId="514" xr:uid="{00000000-0005-0000-0000-000006020000}"/>
    <cellStyle name="_2001년만_~MF2110_전기설비유지보수공사_관망정비기본계획(1차)_수정-0730발주설계내역서(나주블록용역)최종" xfId="515" xr:uid="{00000000-0005-0000-0000-000007020000}"/>
    <cellStyle name="_2001년만_~MF2110_참조(정한상)" xfId="516" xr:uid="{00000000-0005-0000-0000-000008020000}"/>
    <cellStyle name="_2001년만_~MF2110_참조(정한상)_관망정비기본계획(1차)" xfId="517" xr:uid="{00000000-0005-0000-0000-000009020000}"/>
    <cellStyle name="_2001년만_~MF2110_참조(정한상)_관망정비기본계획(1차)__광교블록위치" xfId="518" xr:uid="{00000000-0005-0000-0000-00000A020000}"/>
    <cellStyle name="_2001년만_~MF2110_참조(정한상)_관망정비기본계획(1차)__광교블록화_용역내역서(최종)(1)" xfId="519" xr:uid="{00000000-0005-0000-0000-00000B020000}"/>
    <cellStyle name="_2001년만_~MF2110_참조(정한상)_관망정비기본계획(1차)_1120-금산관망정비기본계획(최종-수정)" xfId="520" xr:uid="{00000000-0005-0000-0000-00000C020000}"/>
    <cellStyle name="_2001년만_~MF2110_참조(정한상)_관망정비기본계획(1차)_거제블록시스템 발주설계서" xfId="521" xr:uid="{00000000-0005-0000-0000-00000D020000}"/>
    <cellStyle name="_2001년만_~MF2110_참조(정한상)_관망정비기본계획(1차)_고양블록화실시설계 r2.1" xfId="522" xr:uid="{00000000-0005-0000-0000-00000E020000}"/>
    <cellStyle name="_2001년만_~MF2110_참조(정한상)_관망정비기본계획(1차)_고양시블록화실시설계-내역서(2)" xfId="523" xr:uid="{00000000-0005-0000-0000-00000F020000}"/>
    <cellStyle name="_2001년만_~MF2110_참조(정한상)_관망정비기본계획(1차)_내역서(제2롯데월드)(수정)" xfId="524" xr:uid="{00000000-0005-0000-0000-000010020000}"/>
    <cellStyle name="_2001년만_~MF2110_참조(정한상)_관망정비기본계획(1차)_발주설계내역서(나주블록용역)" xfId="525" xr:uid="{00000000-0005-0000-0000-000011020000}"/>
    <cellStyle name="_2001년만_~MF2110_참조(정한상)_관망정비기본계획(1차)_발주설계내역서(나주블록용역)배수지포함" xfId="526" xr:uid="{00000000-0005-0000-0000-000012020000}"/>
    <cellStyle name="_2001년만_~MF2110_참조(정한상)_관망정비기본계획(1차)_블록시스템구축 용역설계서(1)" xfId="527" xr:uid="{00000000-0005-0000-0000-000013020000}"/>
    <cellStyle name="_2001년만_~MF2110_참조(정한상)_관망정비기본계획(1차)_블록시스템구축 용역설계서(최종)" xfId="528" xr:uid="{00000000-0005-0000-0000-000014020000}"/>
    <cellStyle name="_2001년만_~MF2110_참조(정한상)_관망정비기본계획(1차)_산출내역서(대불)" xfId="529" xr:uid="{00000000-0005-0000-0000-000015020000}"/>
    <cellStyle name="_2001년만_~MF2110_참조(정한상)_관망정비기본계획(1차)_설계예산서(2)" xfId="530" xr:uid="{00000000-0005-0000-0000-000016020000}"/>
    <cellStyle name="_2001년만_~MF2110_참조(정한상)_관망정비기본계획(1차)_수정-0730발주설계내역서(나주블록용역)최종" xfId="531" xr:uid="{00000000-0005-0000-0000-000017020000}"/>
    <cellStyle name="_2001년만_~MF373C" xfId="532" xr:uid="{00000000-0005-0000-0000-000018020000}"/>
    <cellStyle name="_2001년만_~MF373C_관망정비기본계획(1차)" xfId="533" xr:uid="{00000000-0005-0000-0000-000019020000}"/>
    <cellStyle name="_2001년만_~MF373C_관망정비기본계획(1차)__광교블록위치" xfId="534" xr:uid="{00000000-0005-0000-0000-00001A020000}"/>
    <cellStyle name="_2001년만_~MF373C_관망정비기본계획(1차)__광교블록화_용역내역서(최종)(1)" xfId="535" xr:uid="{00000000-0005-0000-0000-00001B020000}"/>
    <cellStyle name="_2001년만_~MF373C_관망정비기본계획(1차)_1120-금산관망정비기본계획(최종-수정)" xfId="536" xr:uid="{00000000-0005-0000-0000-00001C020000}"/>
    <cellStyle name="_2001년만_~MF373C_관망정비기본계획(1차)_거제블록시스템 발주설계서" xfId="537" xr:uid="{00000000-0005-0000-0000-00001D020000}"/>
    <cellStyle name="_2001년만_~MF373C_관망정비기본계획(1차)_고양블록화실시설계 r2.1" xfId="538" xr:uid="{00000000-0005-0000-0000-00001E020000}"/>
    <cellStyle name="_2001년만_~MF373C_관망정비기본계획(1차)_고양시블록화실시설계-내역서(2)" xfId="539" xr:uid="{00000000-0005-0000-0000-00001F020000}"/>
    <cellStyle name="_2001년만_~MF373C_관망정비기본계획(1차)_내역서(제2롯데월드)(수정)" xfId="540" xr:uid="{00000000-0005-0000-0000-000020020000}"/>
    <cellStyle name="_2001년만_~MF373C_관망정비기본계획(1차)_발주설계내역서(나주블록용역)" xfId="541" xr:uid="{00000000-0005-0000-0000-000021020000}"/>
    <cellStyle name="_2001년만_~MF373C_관망정비기본계획(1차)_발주설계내역서(나주블록용역)배수지포함" xfId="542" xr:uid="{00000000-0005-0000-0000-000022020000}"/>
    <cellStyle name="_2001년만_~MF373C_관망정비기본계획(1차)_블록시스템구축 용역설계서(1)" xfId="543" xr:uid="{00000000-0005-0000-0000-000023020000}"/>
    <cellStyle name="_2001년만_~MF373C_관망정비기본계획(1차)_블록시스템구축 용역설계서(최종)" xfId="544" xr:uid="{00000000-0005-0000-0000-000024020000}"/>
    <cellStyle name="_2001년만_~MF373C_관망정비기본계획(1차)_산출내역서(대불)" xfId="545" xr:uid="{00000000-0005-0000-0000-000025020000}"/>
    <cellStyle name="_2001년만_~MF373C_관망정비기본계획(1차)_설계예산서(2)" xfId="546" xr:uid="{00000000-0005-0000-0000-000026020000}"/>
    <cellStyle name="_2001년만_~MF373C_관망정비기본계획(1차)_수정-0730발주설계내역서(나주블록용역)최종" xfId="547" xr:uid="{00000000-0005-0000-0000-000027020000}"/>
    <cellStyle name="_2001년만_~MF373C_전기설비유지보수공사" xfId="548" xr:uid="{00000000-0005-0000-0000-000028020000}"/>
    <cellStyle name="_2001년만_~MF373C_전기설비유지보수공사_관망정비기본계획(1차)" xfId="549" xr:uid="{00000000-0005-0000-0000-000029020000}"/>
    <cellStyle name="_2001년만_~MF373C_전기설비유지보수공사_관망정비기본계획(1차)__광교블록위치" xfId="550" xr:uid="{00000000-0005-0000-0000-00002A020000}"/>
    <cellStyle name="_2001년만_~MF373C_전기설비유지보수공사_관망정비기본계획(1차)__광교블록화_용역내역서(최종)(1)" xfId="551" xr:uid="{00000000-0005-0000-0000-00002B020000}"/>
    <cellStyle name="_2001년만_~MF373C_전기설비유지보수공사_관망정비기본계획(1차)_1120-금산관망정비기본계획(최종-수정)" xfId="552" xr:uid="{00000000-0005-0000-0000-00002C020000}"/>
    <cellStyle name="_2001년만_~MF373C_전기설비유지보수공사_관망정비기본계획(1차)_거제블록시스템 발주설계서" xfId="553" xr:uid="{00000000-0005-0000-0000-00002D020000}"/>
    <cellStyle name="_2001년만_~MF373C_전기설비유지보수공사_관망정비기본계획(1차)_고양블록화실시설계 r2.1" xfId="554" xr:uid="{00000000-0005-0000-0000-00002E020000}"/>
    <cellStyle name="_2001년만_~MF373C_전기설비유지보수공사_관망정비기본계획(1차)_고양시블록화실시설계-내역서(2)" xfId="555" xr:uid="{00000000-0005-0000-0000-00002F020000}"/>
    <cellStyle name="_2001년만_~MF373C_전기설비유지보수공사_관망정비기본계획(1차)_내역서(제2롯데월드)(수정)" xfId="556" xr:uid="{00000000-0005-0000-0000-000030020000}"/>
    <cellStyle name="_2001년만_~MF373C_전기설비유지보수공사_관망정비기본계획(1차)_발주설계내역서(나주블록용역)" xfId="557" xr:uid="{00000000-0005-0000-0000-000031020000}"/>
    <cellStyle name="_2001년만_~MF373C_전기설비유지보수공사_관망정비기본계획(1차)_발주설계내역서(나주블록용역)배수지포함" xfId="558" xr:uid="{00000000-0005-0000-0000-000032020000}"/>
    <cellStyle name="_2001년만_~MF373C_전기설비유지보수공사_관망정비기본계획(1차)_블록시스템구축 용역설계서(1)" xfId="559" xr:uid="{00000000-0005-0000-0000-000033020000}"/>
    <cellStyle name="_2001년만_~MF373C_전기설비유지보수공사_관망정비기본계획(1차)_블록시스템구축 용역설계서(최종)" xfId="560" xr:uid="{00000000-0005-0000-0000-000034020000}"/>
    <cellStyle name="_2001년만_~MF373C_전기설비유지보수공사_관망정비기본계획(1차)_산출내역서(대불)" xfId="561" xr:uid="{00000000-0005-0000-0000-000035020000}"/>
    <cellStyle name="_2001년만_~MF373C_전기설비유지보수공사_관망정비기본계획(1차)_설계예산서(2)" xfId="562" xr:uid="{00000000-0005-0000-0000-000036020000}"/>
    <cellStyle name="_2001년만_~MF373C_전기설비유지보수공사_관망정비기본계획(1차)_수정-0730발주설계내역서(나주블록용역)최종" xfId="563" xr:uid="{00000000-0005-0000-0000-000037020000}"/>
    <cellStyle name="_2001년만_~MF373C_참조(정한상)" xfId="564" xr:uid="{00000000-0005-0000-0000-000038020000}"/>
    <cellStyle name="_2001년만_~MF373C_참조(정한상)_관망정비기본계획(1차)" xfId="565" xr:uid="{00000000-0005-0000-0000-000039020000}"/>
    <cellStyle name="_2001년만_~MF373C_참조(정한상)_관망정비기본계획(1차)__광교블록위치" xfId="566" xr:uid="{00000000-0005-0000-0000-00003A020000}"/>
    <cellStyle name="_2001년만_~MF373C_참조(정한상)_관망정비기본계획(1차)__광교블록화_용역내역서(최종)(1)" xfId="567" xr:uid="{00000000-0005-0000-0000-00003B020000}"/>
    <cellStyle name="_2001년만_~MF373C_참조(정한상)_관망정비기본계획(1차)_1120-금산관망정비기본계획(최종-수정)" xfId="568" xr:uid="{00000000-0005-0000-0000-00003C020000}"/>
    <cellStyle name="_2001년만_~MF373C_참조(정한상)_관망정비기본계획(1차)_거제블록시스템 발주설계서" xfId="569" xr:uid="{00000000-0005-0000-0000-00003D020000}"/>
    <cellStyle name="_2001년만_~MF373C_참조(정한상)_관망정비기본계획(1차)_고양블록화실시설계 r2.1" xfId="570" xr:uid="{00000000-0005-0000-0000-00003E020000}"/>
    <cellStyle name="_2001년만_~MF373C_참조(정한상)_관망정비기본계획(1차)_고양시블록화실시설계-내역서(2)" xfId="571" xr:uid="{00000000-0005-0000-0000-00003F020000}"/>
    <cellStyle name="_2001년만_~MF373C_참조(정한상)_관망정비기본계획(1차)_내역서(제2롯데월드)(수정)" xfId="572" xr:uid="{00000000-0005-0000-0000-000040020000}"/>
    <cellStyle name="_2001년만_~MF373C_참조(정한상)_관망정비기본계획(1차)_발주설계내역서(나주블록용역)" xfId="573" xr:uid="{00000000-0005-0000-0000-000041020000}"/>
    <cellStyle name="_2001년만_~MF373C_참조(정한상)_관망정비기본계획(1차)_발주설계내역서(나주블록용역)배수지포함" xfId="574" xr:uid="{00000000-0005-0000-0000-000042020000}"/>
    <cellStyle name="_2001년만_~MF373C_참조(정한상)_관망정비기본계획(1차)_블록시스템구축 용역설계서(1)" xfId="575" xr:uid="{00000000-0005-0000-0000-000043020000}"/>
    <cellStyle name="_2001년만_~MF373C_참조(정한상)_관망정비기본계획(1차)_블록시스템구축 용역설계서(최종)" xfId="576" xr:uid="{00000000-0005-0000-0000-000044020000}"/>
    <cellStyle name="_2001년만_~MF373C_참조(정한상)_관망정비기본계획(1차)_산출내역서(대불)" xfId="577" xr:uid="{00000000-0005-0000-0000-000045020000}"/>
    <cellStyle name="_2001년만_~MF373C_참조(정한상)_관망정비기본계획(1차)_설계예산서(2)" xfId="578" xr:uid="{00000000-0005-0000-0000-000046020000}"/>
    <cellStyle name="_2001년만_~MF373C_참조(정한상)_관망정비기본계획(1차)_수정-0730발주설계내역서(나주블록용역)최종" xfId="579" xr:uid="{00000000-0005-0000-0000-000047020000}"/>
    <cellStyle name="_2001년만_2001예산배정액 및 내역2" xfId="580" xr:uid="{00000000-0005-0000-0000-000048020000}"/>
    <cellStyle name="_2001년만_2001예산배정액 및 내역2_관망정비기본계획(1차)" xfId="581" xr:uid="{00000000-0005-0000-0000-000049020000}"/>
    <cellStyle name="_2001년만_2001예산배정액 및 내역2_관망정비기본계획(1차)__광교블록위치" xfId="582" xr:uid="{00000000-0005-0000-0000-00004A020000}"/>
    <cellStyle name="_2001년만_2001예산배정액 및 내역2_관망정비기본계획(1차)__광교블록화_용역내역서(최종)(1)" xfId="583" xr:uid="{00000000-0005-0000-0000-00004B020000}"/>
    <cellStyle name="_2001년만_2001예산배정액 및 내역2_관망정비기본계획(1차)_1120-금산관망정비기본계획(최종-수정)" xfId="584" xr:uid="{00000000-0005-0000-0000-00004C020000}"/>
    <cellStyle name="_2001년만_2001예산배정액 및 내역2_관망정비기본계획(1차)_거제블록시스템 발주설계서" xfId="585" xr:uid="{00000000-0005-0000-0000-00004D020000}"/>
    <cellStyle name="_2001년만_2001예산배정액 및 내역2_관망정비기본계획(1차)_고양블록화실시설계 r2.1" xfId="586" xr:uid="{00000000-0005-0000-0000-00004E020000}"/>
    <cellStyle name="_2001년만_2001예산배정액 및 내역2_관망정비기본계획(1차)_고양시블록화실시설계-내역서(2)" xfId="587" xr:uid="{00000000-0005-0000-0000-00004F020000}"/>
    <cellStyle name="_2001년만_2001예산배정액 및 내역2_관망정비기본계획(1차)_내역서(제2롯데월드)(수정)" xfId="588" xr:uid="{00000000-0005-0000-0000-000050020000}"/>
    <cellStyle name="_2001년만_2001예산배정액 및 내역2_관망정비기본계획(1차)_발주설계내역서(나주블록용역)" xfId="589" xr:uid="{00000000-0005-0000-0000-000051020000}"/>
    <cellStyle name="_2001년만_2001예산배정액 및 내역2_관망정비기본계획(1차)_발주설계내역서(나주블록용역)배수지포함" xfId="590" xr:uid="{00000000-0005-0000-0000-000052020000}"/>
    <cellStyle name="_2001년만_2001예산배정액 및 내역2_관망정비기본계획(1차)_블록시스템구축 용역설계서(1)" xfId="591" xr:uid="{00000000-0005-0000-0000-000053020000}"/>
    <cellStyle name="_2001년만_2001예산배정액 및 내역2_관망정비기본계획(1차)_블록시스템구축 용역설계서(최종)" xfId="592" xr:uid="{00000000-0005-0000-0000-000054020000}"/>
    <cellStyle name="_2001년만_2001예산배정액 및 내역2_관망정비기본계획(1차)_산출내역서(대불)" xfId="593" xr:uid="{00000000-0005-0000-0000-000055020000}"/>
    <cellStyle name="_2001년만_2001예산배정액 및 내역2_관망정비기본계획(1차)_설계예산서(2)" xfId="594" xr:uid="{00000000-0005-0000-0000-000056020000}"/>
    <cellStyle name="_2001년만_2001예산배정액 및 내역2_관망정비기본계획(1차)_수정-0730발주설계내역서(나주블록용역)최종" xfId="595" xr:uid="{00000000-0005-0000-0000-000057020000}"/>
    <cellStyle name="_2001년만_2001예산배정액 및 내역2_전기설비유지보수공사" xfId="596" xr:uid="{00000000-0005-0000-0000-000058020000}"/>
    <cellStyle name="_2001년만_2001예산배정액 및 내역2_전기설비유지보수공사_관망정비기본계획(1차)" xfId="597" xr:uid="{00000000-0005-0000-0000-000059020000}"/>
    <cellStyle name="_2001년만_2001예산배정액 및 내역2_전기설비유지보수공사_관망정비기본계획(1차)__광교블록위치" xfId="598" xr:uid="{00000000-0005-0000-0000-00005A020000}"/>
    <cellStyle name="_2001년만_2001예산배정액 및 내역2_전기설비유지보수공사_관망정비기본계획(1차)__광교블록화_용역내역서(최종)(1)" xfId="599" xr:uid="{00000000-0005-0000-0000-00005B020000}"/>
    <cellStyle name="_2001년만_2001예산배정액 및 내역2_전기설비유지보수공사_관망정비기본계획(1차)_1120-금산관망정비기본계획(최종-수정)" xfId="600" xr:uid="{00000000-0005-0000-0000-00005C020000}"/>
    <cellStyle name="_2001년만_2001예산배정액 및 내역2_전기설비유지보수공사_관망정비기본계획(1차)_거제블록시스템 발주설계서" xfId="601" xr:uid="{00000000-0005-0000-0000-00005D020000}"/>
    <cellStyle name="_2001년만_2001예산배정액 및 내역2_전기설비유지보수공사_관망정비기본계획(1차)_고양블록화실시설계 r2.1" xfId="602" xr:uid="{00000000-0005-0000-0000-00005E020000}"/>
    <cellStyle name="_2001년만_2001예산배정액 및 내역2_전기설비유지보수공사_관망정비기본계획(1차)_고양시블록화실시설계-내역서(2)" xfId="603" xr:uid="{00000000-0005-0000-0000-00005F020000}"/>
    <cellStyle name="_2001년만_2001예산배정액 및 내역2_전기설비유지보수공사_관망정비기본계획(1차)_내역서(제2롯데월드)(수정)" xfId="604" xr:uid="{00000000-0005-0000-0000-000060020000}"/>
    <cellStyle name="_2001년만_2001예산배정액 및 내역2_전기설비유지보수공사_관망정비기본계획(1차)_발주설계내역서(나주블록용역)" xfId="605" xr:uid="{00000000-0005-0000-0000-000061020000}"/>
    <cellStyle name="_2001년만_2001예산배정액 및 내역2_전기설비유지보수공사_관망정비기본계획(1차)_발주설계내역서(나주블록용역)배수지포함" xfId="606" xr:uid="{00000000-0005-0000-0000-000062020000}"/>
    <cellStyle name="_2001년만_2001예산배정액 및 내역2_전기설비유지보수공사_관망정비기본계획(1차)_블록시스템구축 용역설계서(1)" xfId="607" xr:uid="{00000000-0005-0000-0000-000063020000}"/>
    <cellStyle name="_2001년만_2001예산배정액 및 내역2_전기설비유지보수공사_관망정비기본계획(1차)_블록시스템구축 용역설계서(최종)" xfId="608" xr:uid="{00000000-0005-0000-0000-000064020000}"/>
    <cellStyle name="_2001년만_2001예산배정액 및 내역2_전기설비유지보수공사_관망정비기본계획(1차)_산출내역서(대불)" xfId="609" xr:uid="{00000000-0005-0000-0000-000065020000}"/>
    <cellStyle name="_2001년만_2001예산배정액 및 내역2_전기설비유지보수공사_관망정비기본계획(1차)_설계예산서(2)" xfId="610" xr:uid="{00000000-0005-0000-0000-000066020000}"/>
    <cellStyle name="_2001년만_2001예산배정액 및 내역2_전기설비유지보수공사_관망정비기본계획(1차)_수정-0730발주설계내역서(나주블록용역)최종" xfId="611" xr:uid="{00000000-0005-0000-0000-000067020000}"/>
    <cellStyle name="_2001년만_2001예산배정액 및 내역2_참조(정한상)" xfId="612" xr:uid="{00000000-0005-0000-0000-000068020000}"/>
    <cellStyle name="_2001년만_2001예산배정액 및 내역2_참조(정한상)_관망정비기본계획(1차)" xfId="613" xr:uid="{00000000-0005-0000-0000-000069020000}"/>
    <cellStyle name="_2001년만_2001예산배정액 및 내역2_참조(정한상)_관망정비기본계획(1차)__광교블록위치" xfId="614" xr:uid="{00000000-0005-0000-0000-00006A020000}"/>
    <cellStyle name="_2001년만_2001예산배정액 및 내역2_참조(정한상)_관망정비기본계획(1차)__광교블록화_용역내역서(최종)(1)" xfId="615" xr:uid="{00000000-0005-0000-0000-00006B020000}"/>
    <cellStyle name="_2001년만_2001예산배정액 및 내역2_참조(정한상)_관망정비기본계획(1차)_1120-금산관망정비기본계획(최종-수정)" xfId="616" xr:uid="{00000000-0005-0000-0000-00006C020000}"/>
    <cellStyle name="_2001년만_2001예산배정액 및 내역2_참조(정한상)_관망정비기본계획(1차)_거제블록시스템 발주설계서" xfId="617" xr:uid="{00000000-0005-0000-0000-00006D020000}"/>
    <cellStyle name="_2001년만_2001예산배정액 및 내역2_참조(정한상)_관망정비기본계획(1차)_고양블록화실시설계 r2.1" xfId="618" xr:uid="{00000000-0005-0000-0000-00006E020000}"/>
    <cellStyle name="_2001년만_2001예산배정액 및 내역2_참조(정한상)_관망정비기본계획(1차)_고양시블록화실시설계-내역서(2)" xfId="619" xr:uid="{00000000-0005-0000-0000-00006F020000}"/>
    <cellStyle name="_2001년만_2001예산배정액 및 내역2_참조(정한상)_관망정비기본계획(1차)_내역서(제2롯데월드)(수정)" xfId="620" xr:uid="{00000000-0005-0000-0000-000070020000}"/>
    <cellStyle name="_2001년만_2001예산배정액 및 내역2_참조(정한상)_관망정비기본계획(1차)_발주설계내역서(나주블록용역)" xfId="621" xr:uid="{00000000-0005-0000-0000-000071020000}"/>
    <cellStyle name="_2001년만_2001예산배정액 및 내역2_참조(정한상)_관망정비기본계획(1차)_발주설계내역서(나주블록용역)배수지포함" xfId="622" xr:uid="{00000000-0005-0000-0000-000072020000}"/>
    <cellStyle name="_2001년만_2001예산배정액 및 내역2_참조(정한상)_관망정비기본계획(1차)_블록시스템구축 용역설계서(1)" xfId="623" xr:uid="{00000000-0005-0000-0000-000073020000}"/>
    <cellStyle name="_2001년만_2001예산배정액 및 내역2_참조(정한상)_관망정비기본계획(1차)_블록시스템구축 용역설계서(최종)" xfId="624" xr:uid="{00000000-0005-0000-0000-000074020000}"/>
    <cellStyle name="_2001년만_2001예산배정액 및 내역2_참조(정한상)_관망정비기본계획(1차)_산출내역서(대불)" xfId="625" xr:uid="{00000000-0005-0000-0000-000075020000}"/>
    <cellStyle name="_2001년만_2001예산배정액 및 내역2_참조(정한상)_관망정비기본계획(1차)_설계예산서(2)" xfId="626" xr:uid="{00000000-0005-0000-0000-000076020000}"/>
    <cellStyle name="_2001년만_2001예산배정액 및 내역2_참조(정한상)_관망정비기본계획(1차)_수정-0730발주설계내역서(나주블록용역)최종" xfId="627" xr:uid="{00000000-0005-0000-0000-000077020000}"/>
    <cellStyle name="_2001년만_관망정비기본계획(1차)" xfId="628" xr:uid="{00000000-0005-0000-0000-000078020000}"/>
    <cellStyle name="_2001년만_관망정비기본계획(1차)__광교블록위치" xfId="629" xr:uid="{00000000-0005-0000-0000-000079020000}"/>
    <cellStyle name="_2001년만_관망정비기본계획(1차)__광교블록화_용역내역서(최종)(1)" xfId="630" xr:uid="{00000000-0005-0000-0000-00007A020000}"/>
    <cellStyle name="_2001년만_관망정비기본계획(1차)_1120-금산관망정비기본계획(최종-수정)" xfId="631" xr:uid="{00000000-0005-0000-0000-00007B020000}"/>
    <cellStyle name="_2001년만_관망정비기본계획(1차)_거제블록시스템 발주설계서" xfId="632" xr:uid="{00000000-0005-0000-0000-00007C020000}"/>
    <cellStyle name="_2001년만_관망정비기본계획(1차)_고양블록화실시설계 r2.1" xfId="633" xr:uid="{00000000-0005-0000-0000-00007D020000}"/>
    <cellStyle name="_2001년만_관망정비기본계획(1차)_고양시블록화실시설계-내역서(2)" xfId="634" xr:uid="{00000000-0005-0000-0000-00007E020000}"/>
    <cellStyle name="_2001년만_관망정비기본계획(1차)_내역서(제2롯데월드)(수정)" xfId="635" xr:uid="{00000000-0005-0000-0000-00007F020000}"/>
    <cellStyle name="_2001년만_관망정비기본계획(1차)_발주설계내역서(나주블록용역)" xfId="636" xr:uid="{00000000-0005-0000-0000-000080020000}"/>
    <cellStyle name="_2001년만_관망정비기본계획(1차)_발주설계내역서(나주블록용역)배수지포함" xfId="637" xr:uid="{00000000-0005-0000-0000-000081020000}"/>
    <cellStyle name="_2001년만_관망정비기본계획(1차)_블록시스템구축 용역설계서(1)" xfId="638" xr:uid="{00000000-0005-0000-0000-000082020000}"/>
    <cellStyle name="_2001년만_관망정비기본계획(1차)_블록시스템구축 용역설계서(최종)" xfId="639" xr:uid="{00000000-0005-0000-0000-000083020000}"/>
    <cellStyle name="_2001년만_관망정비기본계획(1차)_산출내역서(대불)" xfId="640" xr:uid="{00000000-0005-0000-0000-000084020000}"/>
    <cellStyle name="_2001년만_관망정비기본계획(1차)_설계예산서(2)" xfId="641" xr:uid="{00000000-0005-0000-0000-000085020000}"/>
    <cellStyle name="_2001년만_관망정비기본계획(1차)_수정-0730발주설계내역서(나주블록용역)최종" xfId="642" xr:uid="{00000000-0005-0000-0000-000086020000}"/>
    <cellStyle name="_2001년만_전기설비유지보수공사" xfId="643" xr:uid="{00000000-0005-0000-0000-000087020000}"/>
    <cellStyle name="_2001년만_전기설비유지보수공사_관망정비기본계획(1차)" xfId="644" xr:uid="{00000000-0005-0000-0000-000088020000}"/>
    <cellStyle name="_2001년만_전기설비유지보수공사_관망정비기본계획(1차)__광교블록위치" xfId="645" xr:uid="{00000000-0005-0000-0000-000089020000}"/>
    <cellStyle name="_2001년만_전기설비유지보수공사_관망정비기본계획(1차)__광교블록화_용역내역서(최종)(1)" xfId="646" xr:uid="{00000000-0005-0000-0000-00008A020000}"/>
    <cellStyle name="_2001년만_전기설비유지보수공사_관망정비기본계획(1차)_1120-금산관망정비기본계획(최종-수정)" xfId="647" xr:uid="{00000000-0005-0000-0000-00008B020000}"/>
    <cellStyle name="_2001년만_전기설비유지보수공사_관망정비기본계획(1차)_거제블록시스템 발주설계서" xfId="648" xr:uid="{00000000-0005-0000-0000-00008C020000}"/>
    <cellStyle name="_2001년만_전기설비유지보수공사_관망정비기본계획(1차)_고양블록화실시설계 r2.1" xfId="649" xr:uid="{00000000-0005-0000-0000-00008D020000}"/>
    <cellStyle name="_2001년만_전기설비유지보수공사_관망정비기본계획(1차)_고양시블록화실시설계-내역서(2)" xfId="650" xr:uid="{00000000-0005-0000-0000-00008E020000}"/>
    <cellStyle name="_2001년만_전기설비유지보수공사_관망정비기본계획(1차)_내역서(제2롯데월드)(수정)" xfId="651" xr:uid="{00000000-0005-0000-0000-00008F020000}"/>
    <cellStyle name="_2001년만_전기설비유지보수공사_관망정비기본계획(1차)_발주설계내역서(나주블록용역)" xfId="652" xr:uid="{00000000-0005-0000-0000-000090020000}"/>
    <cellStyle name="_2001년만_전기설비유지보수공사_관망정비기본계획(1차)_발주설계내역서(나주블록용역)배수지포함" xfId="653" xr:uid="{00000000-0005-0000-0000-000091020000}"/>
    <cellStyle name="_2001년만_전기설비유지보수공사_관망정비기본계획(1차)_블록시스템구축 용역설계서(1)" xfId="654" xr:uid="{00000000-0005-0000-0000-000092020000}"/>
    <cellStyle name="_2001년만_전기설비유지보수공사_관망정비기본계획(1차)_블록시스템구축 용역설계서(최종)" xfId="655" xr:uid="{00000000-0005-0000-0000-000093020000}"/>
    <cellStyle name="_2001년만_전기설비유지보수공사_관망정비기본계획(1차)_산출내역서(대불)" xfId="656" xr:uid="{00000000-0005-0000-0000-000094020000}"/>
    <cellStyle name="_2001년만_전기설비유지보수공사_관망정비기본계획(1차)_설계예산서(2)" xfId="657" xr:uid="{00000000-0005-0000-0000-000095020000}"/>
    <cellStyle name="_2001년만_전기설비유지보수공사_관망정비기본계획(1차)_수정-0730발주설계내역서(나주블록용역)최종" xfId="658" xr:uid="{00000000-0005-0000-0000-000096020000}"/>
    <cellStyle name="_2001년만_참조(정한상)" xfId="659" xr:uid="{00000000-0005-0000-0000-000097020000}"/>
    <cellStyle name="_2001년만_참조(정한상)_관망정비기본계획(1차)" xfId="660" xr:uid="{00000000-0005-0000-0000-000098020000}"/>
    <cellStyle name="_2001년만_참조(정한상)_관망정비기본계획(1차)__광교블록위치" xfId="661" xr:uid="{00000000-0005-0000-0000-000099020000}"/>
    <cellStyle name="_2001년만_참조(정한상)_관망정비기본계획(1차)__광교블록화_용역내역서(최종)(1)" xfId="662" xr:uid="{00000000-0005-0000-0000-00009A020000}"/>
    <cellStyle name="_2001년만_참조(정한상)_관망정비기본계획(1차)_1120-금산관망정비기본계획(최종-수정)" xfId="663" xr:uid="{00000000-0005-0000-0000-00009B020000}"/>
    <cellStyle name="_2001년만_참조(정한상)_관망정비기본계획(1차)_거제블록시스템 발주설계서" xfId="664" xr:uid="{00000000-0005-0000-0000-00009C020000}"/>
    <cellStyle name="_2001년만_참조(정한상)_관망정비기본계획(1차)_고양블록화실시설계 r2.1" xfId="665" xr:uid="{00000000-0005-0000-0000-00009D020000}"/>
    <cellStyle name="_2001년만_참조(정한상)_관망정비기본계획(1차)_고양시블록화실시설계-내역서(2)" xfId="666" xr:uid="{00000000-0005-0000-0000-00009E020000}"/>
    <cellStyle name="_2001년만_참조(정한상)_관망정비기본계획(1차)_내역서(제2롯데월드)(수정)" xfId="667" xr:uid="{00000000-0005-0000-0000-00009F020000}"/>
    <cellStyle name="_2001년만_참조(정한상)_관망정비기본계획(1차)_발주설계내역서(나주블록용역)" xfId="668" xr:uid="{00000000-0005-0000-0000-0000A0020000}"/>
    <cellStyle name="_2001년만_참조(정한상)_관망정비기본계획(1차)_발주설계내역서(나주블록용역)배수지포함" xfId="669" xr:uid="{00000000-0005-0000-0000-0000A1020000}"/>
    <cellStyle name="_2001년만_참조(정한상)_관망정비기본계획(1차)_블록시스템구축 용역설계서(1)" xfId="670" xr:uid="{00000000-0005-0000-0000-0000A2020000}"/>
    <cellStyle name="_2001년만_참조(정한상)_관망정비기본계획(1차)_블록시스템구축 용역설계서(최종)" xfId="671" xr:uid="{00000000-0005-0000-0000-0000A3020000}"/>
    <cellStyle name="_2001년만_참조(정한상)_관망정비기본계획(1차)_산출내역서(대불)" xfId="672" xr:uid="{00000000-0005-0000-0000-0000A4020000}"/>
    <cellStyle name="_2001년만_참조(정한상)_관망정비기본계획(1차)_설계예산서(2)" xfId="673" xr:uid="{00000000-0005-0000-0000-0000A5020000}"/>
    <cellStyle name="_2001년만_참조(정한상)_관망정비기본계획(1차)_수정-0730발주설계내역서(나주블록용역)최종" xfId="674" xr:uid="{00000000-0005-0000-0000-0000A6020000}"/>
    <cellStyle name="_2001예산배정액 및 내역" xfId="675" xr:uid="{00000000-0005-0000-0000-0000A7020000}"/>
    <cellStyle name="_2001예산배정액 및 내역_관망정비기본계획(1차)" xfId="676" xr:uid="{00000000-0005-0000-0000-0000A8020000}"/>
    <cellStyle name="_2001예산배정액 및 내역_관망정비기본계획(1차)__광교블록위치" xfId="677" xr:uid="{00000000-0005-0000-0000-0000A9020000}"/>
    <cellStyle name="_2001예산배정액 및 내역_관망정비기본계획(1차)__광교블록화_용역내역서(최종)(1)" xfId="678" xr:uid="{00000000-0005-0000-0000-0000AA020000}"/>
    <cellStyle name="_2001예산배정액 및 내역_관망정비기본계획(1차)_1120-금산관망정비기본계획(최종-수정)" xfId="679" xr:uid="{00000000-0005-0000-0000-0000AB020000}"/>
    <cellStyle name="_2001예산배정액 및 내역_관망정비기본계획(1차)_거제블록시스템 발주설계서" xfId="680" xr:uid="{00000000-0005-0000-0000-0000AC020000}"/>
    <cellStyle name="_2001예산배정액 및 내역_관망정비기본계획(1차)_고양블록화실시설계 r2.1" xfId="681" xr:uid="{00000000-0005-0000-0000-0000AD020000}"/>
    <cellStyle name="_2001예산배정액 및 내역_관망정비기본계획(1차)_고양시블록화실시설계-내역서(2)" xfId="682" xr:uid="{00000000-0005-0000-0000-0000AE020000}"/>
    <cellStyle name="_2001예산배정액 및 내역_관망정비기본계획(1차)_내역서(제2롯데월드)(수정)" xfId="683" xr:uid="{00000000-0005-0000-0000-0000AF020000}"/>
    <cellStyle name="_2001예산배정액 및 내역_관망정비기본계획(1차)_발주설계내역서(나주블록용역)" xfId="684" xr:uid="{00000000-0005-0000-0000-0000B0020000}"/>
    <cellStyle name="_2001예산배정액 및 내역_관망정비기본계획(1차)_발주설계내역서(나주블록용역)배수지포함" xfId="685" xr:uid="{00000000-0005-0000-0000-0000B1020000}"/>
    <cellStyle name="_2001예산배정액 및 내역_관망정비기본계획(1차)_블록시스템구축 용역설계서(1)" xfId="686" xr:uid="{00000000-0005-0000-0000-0000B2020000}"/>
    <cellStyle name="_2001예산배정액 및 내역_관망정비기본계획(1차)_블록시스템구축 용역설계서(최종)" xfId="687" xr:uid="{00000000-0005-0000-0000-0000B3020000}"/>
    <cellStyle name="_2001예산배정액 및 내역_관망정비기본계획(1차)_산출내역서(대불)" xfId="688" xr:uid="{00000000-0005-0000-0000-0000B4020000}"/>
    <cellStyle name="_2001예산배정액 및 내역_관망정비기본계획(1차)_설계예산서(2)" xfId="689" xr:uid="{00000000-0005-0000-0000-0000B5020000}"/>
    <cellStyle name="_2001예산배정액 및 내역_관망정비기본계획(1차)_수정-0730발주설계내역서(나주블록용역)최종" xfId="690" xr:uid="{00000000-0005-0000-0000-0000B6020000}"/>
    <cellStyle name="_2001예산배정액 및 내역_전기설비유지보수공사" xfId="691" xr:uid="{00000000-0005-0000-0000-0000B7020000}"/>
    <cellStyle name="_2001예산배정액 및 내역_전기설비유지보수공사_관망정비기본계획(1차)" xfId="692" xr:uid="{00000000-0005-0000-0000-0000B8020000}"/>
    <cellStyle name="_2001예산배정액 및 내역_전기설비유지보수공사_관망정비기본계획(1차)__광교블록위치" xfId="693" xr:uid="{00000000-0005-0000-0000-0000B9020000}"/>
    <cellStyle name="_2001예산배정액 및 내역_전기설비유지보수공사_관망정비기본계획(1차)__광교블록화_용역내역서(최종)(1)" xfId="694" xr:uid="{00000000-0005-0000-0000-0000BA020000}"/>
    <cellStyle name="_2001예산배정액 및 내역_전기설비유지보수공사_관망정비기본계획(1차)_1120-금산관망정비기본계획(최종-수정)" xfId="695" xr:uid="{00000000-0005-0000-0000-0000BB020000}"/>
    <cellStyle name="_2001예산배정액 및 내역_전기설비유지보수공사_관망정비기본계획(1차)_거제블록시스템 발주설계서" xfId="696" xr:uid="{00000000-0005-0000-0000-0000BC020000}"/>
    <cellStyle name="_2001예산배정액 및 내역_전기설비유지보수공사_관망정비기본계획(1차)_고양블록화실시설계 r2.1" xfId="697" xr:uid="{00000000-0005-0000-0000-0000BD020000}"/>
    <cellStyle name="_2001예산배정액 및 내역_전기설비유지보수공사_관망정비기본계획(1차)_고양시블록화실시설계-내역서(2)" xfId="698" xr:uid="{00000000-0005-0000-0000-0000BE020000}"/>
    <cellStyle name="_2001예산배정액 및 내역_전기설비유지보수공사_관망정비기본계획(1차)_내역서(제2롯데월드)(수정)" xfId="699" xr:uid="{00000000-0005-0000-0000-0000BF020000}"/>
    <cellStyle name="_2001예산배정액 및 내역_전기설비유지보수공사_관망정비기본계획(1차)_발주설계내역서(나주블록용역)" xfId="700" xr:uid="{00000000-0005-0000-0000-0000C0020000}"/>
    <cellStyle name="_2001예산배정액 및 내역_전기설비유지보수공사_관망정비기본계획(1차)_발주설계내역서(나주블록용역)배수지포함" xfId="701" xr:uid="{00000000-0005-0000-0000-0000C1020000}"/>
    <cellStyle name="_2001예산배정액 및 내역_전기설비유지보수공사_관망정비기본계획(1차)_블록시스템구축 용역설계서(1)" xfId="702" xr:uid="{00000000-0005-0000-0000-0000C2020000}"/>
    <cellStyle name="_2001예산배정액 및 내역_전기설비유지보수공사_관망정비기본계획(1차)_블록시스템구축 용역설계서(최종)" xfId="703" xr:uid="{00000000-0005-0000-0000-0000C3020000}"/>
    <cellStyle name="_2001예산배정액 및 내역_전기설비유지보수공사_관망정비기본계획(1차)_산출내역서(대불)" xfId="704" xr:uid="{00000000-0005-0000-0000-0000C4020000}"/>
    <cellStyle name="_2001예산배정액 및 내역_전기설비유지보수공사_관망정비기본계획(1차)_설계예산서(2)" xfId="705" xr:uid="{00000000-0005-0000-0000-0000C5020000}"/>
    <cellStyle name="_2001예산배정액 및 내역_전기설비유지보수공사_관망정비기본계획(1차)_수정-0730발주설계내역서(나주블록용역)최종" xfId="706" xr:uid="{00000000-0005-0000-0000-0000C6020000}"/>
    <cellStyle name="_2001예산배정액 및 내역_참조(정한상)" xfId="707" xr:uid="{00000000-0005-0000-0000-0000C7020000}"/>
    <cellStyle name="_2001예산배정액 및 내역_참조(정한상)_관망정비기본계획(1차)" xfId="708" xr:uid="{00000000-0005-0000-0000-0000C8020000}"/>
    <cellStyle name="_2001예산배정액 및 내역_참조(정한상)_관망정비기본계획(1차)__광교블록위치" xfId="709" xr:uid="{00000000-0005-0000-0000-0000C9020000}"/>
    <cellStyle name="_2001예산배정액 및 내역_참조(정한상)_관망정비기본계획(1차)__광교블록화_용역내역서(최종)(1)" xfId="710" xr:uid="{00000000-0005-0000-0000-0000CA020000}"/>
    <cellStyle name="_2001예산배정액 및 내역_참조(정한상)_관망정비기본계획(1차)_1120-금산관망정비기본계획(최종-수정)" xfId="711" xr:uid="{00000000-0005-0000-0000-0000CB020000}"/>
    <cellStyle name="_2001예산배정액 및 내역_참조(정한상)_관망정비기본계획(1차)_거제블록시스템 발주설계서" xfId="712" xr:uid="{00000000-0005-0000-0000-0000CC020000}"/>
    <cellStyle name="_2001예산배정액 및 내역_참조(정한상)_관망정비기본계획(1차)_고양블록화실시설계 r2.1" xfId="713" xr:uid="{00000000-0005-0000-0000-0000CD020000}"/>
    <cellStyle name="_2001예산배정액 및 내역_참조(정한상)_관망정비기본계획(1차)_고양시블록화실시설계-내역서(2)" xfId="714" xr:uid="{00000000-0005-0000-0000-0000CE020000}"/>
    <cellStyle name="_2001예산배정액 및 내역_참조(정한상)_관망정비기본계획(1차)_내역서(제2롯데월드)(수정)" xfId="715" xr:uid="{00000000-0005-0000-0000-0000CF020000}"/>
    <cellStyle name="_2001예산배정액 및 내역_참조(정한상)_관망정비기본계획(1차)_발주설계내역서(나주블록용역)" xfId="716" xr:uid="{00000000-0005-0000-0000-0000D0020000}"/>
    <cellStyle name="_2001예산배정액 및 내역_참조(정한상)_관망정비기본계획(1차)_발주설계내역서(나주블록용역)배수지포함" xfId="717" xr:uid="{00000000-0005-0000-0000-0000D1020000}"/>
    <cellStyle name="_2001예산배정액 및 내역_참조(정한상)_관망정비기본계획(1차)_블록시스템구축 용역설계서(1)" xfId="718" xr:uid="{00000000-0005-0000-0000-0000D2020000}"/>
    <cellStyle name="_2001예산배정액 및 내역_참조(정한상)_관망정비기본계획(1차)_블록시스템구축 용역설계서(최종)" xfId="719" xr:uid="{00000000-0005-0000-0000-0000D3020000}"/>
    <cellStyle name="_2001예산배정액 및 내역_참조(정한상)_관망정비기본계획(1차)_산출내역서(대불)" xfId="720" xr:uid="{00000000-0005-0000-0000-0000D4020000}"/>
    <cellStyle name="_2001예산배정액 및 내역_참조(정한상)_관망정비기본계획(1차)_설계예산서(2)" xfId="721" xr:uid="{00000000-0005-0000-0000-0000D5020000}"/>
    <cellStyle name="_2001예산배정액 및 내역_참조(정한상)_관망정비기본계획(1차)_수정-0730발주설계내역서(나주블록용역)최종" xfId="722" xr:uid="{00000000-0005-0000-0000-0000D6020000}"/>
    <cellStyle name="_2001예산배정액 및 내역2" xfId="723" xr:uid="{00000000-0005-0000-0000-0000D7020000}"/>
    <cellStyle name="_2001예산배정액 및 내역2_관망정비기본계획(1차)" xfId="724" xr:uid="{00000000-0005-0000-0000-0000D8020000}"/>
    <cellStyle name="_2001예산배정액 및 내역2_관망정비기본계획(1차)__광교블록위치" xfId="725" xr:uid="{00000000-0005-0000-0000-0000D9020000}"/>
    <cellStyle name="_2001예산배정액 및 내역2_관망정비기본계획(1차)__광교블록화_용역내역서(최종)(1)" xfId="726" xr:uid="{00000000-0005-0000-0000-0000DA020000}"/>
    <cellStyle name="_2001예산배정액 및 내역2_관망정비기본계획(1차)_1120-금산관망정비기본계획(최종-수정)" xfId="727" xr:uid="{00000000-0005-0000-0000-0000DB020000}"/>
    <cellStyle name="_2001예산배정액 및 내역2_관망정비기본계획(1차)_거제블록시스템 발주설계서" xfId="728" xr:uid="{00000000-0005-0000-0000-0000DC020000}"/>
    <cellStyle name="_2001예산배정액 및 내역2_관망정비기본계획(1차)_고양블록화실시설계 r2.1" xfId="729" xr:uid="{00000000-0005-0000-0000-0000DD020000}"/>
    <cellStyle name="_2001예산배정액 및 내역2_관망정비기본계획(1차)_고양시블록화실시설계-내역서(2)" xfId="730" xr:uid="{00000000-0005-0000-0000-0000DE020000}"/>
    <cellStyle name="_2001예산배정액 및 내역2_관망정비기본계획(1차)_내역서(제2롯데월드)(수정)" xfId="731" xr:uid="{00000000-0005-0000-0000-0000DF020000}"/>
    <cellStyle name="_2001예산배정액 및 내역2_관망정비기본계획(1차)_발주설계내역서(나주블록용역)" xfId="732" xr:uid="{00000000-0005-0000-0000-0000E0020000}"/>
    <cellStyle name="_2001예산배정액 및 내역2_관망정비기본계획(1차)_발주설계내역서(나주블록용역)배수지포함" xfId="733" xr:uid="{00000000-0005-0000-0000-0000E1020000}"/>
    <cellStyle name="_2001예산배정액 및 내역2_관망정비기본계획(1차)_블록시스템구축 용역설계서(1)" xfId="734" xr:uid="{00000000-0005-0000-0000-0000E2020000}"/>
    <cellStyle name="_2001예산배정액 및 내역2_관망정비기본계획(1차)_블록시스템구축 용역설계서(최종)" xfId="735" xr:uid="{00000000-0005-0000-0000-0000E3020000}"/>
    <cellStyle name="_2001예산배정액 및 내역2_관망정비기본계획(1차)_산출내역서(대불)" xfId="736" xr:uid="{00000000-0005-0000-0000-0000E4020000}"/>
    <cellStyle name="_2001예산배정액 및 내역2_관망정비기본계획(1차)_설계예산서(2)" xfId="737" xr:uid="{00000000-0005-0000-0000-0000E5020000}"/>
    <cellStyle name="_2001예산배정액 및 내역2_관망정비기본계획(1차)_수정-0730발주설계내역서(나주블록용역)최종" xfId="738" xr:uid="{00000000-0005-0000-0000-0000E6020000}"/>
    <cellStyle name="_2001예산배정액 및 내역2_전기설비유지보수공사" xfId="739" xr:uid="{00000000-0005-0000-0000-0000E7020000}"/>
    <cellStyle name="_2001예산배정액 및 내역2_전기설비유지보수공사_관망정비기본계획(1차)" xfId="740" xr:uid="{00000000-0005-0000-0000-0000E8020000}"/>
    <cellStyle name="_2001예산배정액 및 내역2_전기설비유지보수공사_관망정비기본계획(1차)__광교블록위치" xfId="741" xr:uid="{00000000-0005-0000-0000-0000E9020000}"/>
    <cellStyle name="_2001예산배정액 및 내역2_전기설비유지보수공사_관망정비기본계획(1차)__광교블록화_용역내역서(최종)(1)" xfId="742" xr:uid="{00000000-0005-0000-0000-0000EA020000}"/>
    <cellStyle name="_2001예산배정액 및 내역2_전기설비유지보수공사_관망정비기본계획(1차)_1120-금산관망정비기본계획(최종-수정)" xfId="743" xr:uid="{00000000-0005-0000-0000-0000EB020000}"/>
    <cellStyle name="_2001예산배정액 및 내역2_전기설비유지보수공사_관망정비기본계획(1차)_거제블록시스템 발주설계서" xfId="744" xr:uid="{00000000-0005-0000-0000-0000EC020000}"/>
    <cellStyle name="_2001예산배정액 및 내역2_전기설비유지보수공사_관망정비기본계획(1차)_고양블록화실시설계 r2.1" xfId="745" xr:uid="{00000000-0005-0000-0000-0000ED020000}"/>
    <cellStyle name="_2001예산배정액 및 내역2_전기설비유지보수공사_관망정비기본계획(1차)_고양시블록화실시설계-내역서(2)" xfId="746" xr:uid="{00000000-0005-0000-0000-0000EE020000}"/>
    <cellStyle name="_2001예산배정액 및 내역2_전기설비유지보수공사_관망정비기본계획(1차)_내역서(제2롯데월드)(수정)" xfId="747" xr:uid="{00000000-0005-0000-0000-0000EF020000}"/>
    <cellStyle name="_2001예산배정액 및 내역2_전기설비유지보수공사_관망정비기본계획(1차)_발주설계내역서(나주블록용역)" xfId="748" xr:uid="{00000000-0005-0000-0000-0000F0020000}"/>
    <cellStyle name="_2001예산배정액 및 내역2_전기설비유지보수공사_관망정비기본계획(1차)_발주설계내역서(나주블록용역)배수지포함" xfId="749" xr:uid="{00000000-0005-0000-0000-0000F1020000}"/>
    <cellStyle name="_2001예산배정액 및 내역2_전기설비유지보수공사_관망정비기본계획(1차)_블록시스템구축 용역설계서(1)" xfId="750" xr:uid="{00000000-0005-0000-0000-0000F2020000}"/>
    <cellStyle name="_2001예산배정액 및 내역2_전기설비유지보수공사_관망정비기본계획(1차)_블록시스템구축 용역설계서(최종)" xfId="751" xr:uid="{00000000-0005-0000-0000-0000F3020000}"/>
    <cellStyle name="_2001예산배정액 및 내역2_전기설비유지보수공사_관망정비기본계획(1차)_산출내역서(대불)" xfId="752" xr:uid="{00000000-0005-0000-0000-0000F4020000}"/>
    <cellStyle name="_2001예산배정액 및 내역2_전기설비유지보수공사_관망정비기본계획(1차)_설계예산서(2)" xfId="753" xr:uid="{00000000-0005-0000-0000-0000F5020000}"/>
    <cellStyle name="_2001예산배정액 및 내역2_전기설비유지보수공사_관망정비기본계획(1차)_수정-0730발주설계내역서(나주블록용역)최종" xfId="754" xr:uid="{00000000-0005-0000-0000-0000F6020000}"/>
    <cellStyle name="_2001예산배정액 및 내역2_참조(정한상)" xfId="755" xr:uid="{00000000-0005-0000-0000-0000F7020000}"/>
    <cellStyle name="_2001예산배정액 및 내역2_참조(정한상)_관망정비기본계획(1차)" xfId="756" xr:uid="{00000000-0005-0000-0000-0000F8020000}"/>
    <cellStyle name="_2001예산배정액 및 내역2_참조(정한상)_관망정비기본계획(1차)__광교블록위치" xfId="757" xr:uid="{00000000-0005-0000-0000-0000F9020000}"/>
    <cellStyle name="_2001예산배정액 및 내역2_참조(정한상)_관망정비기본계획(1차)__광교블록화_용역내역서(최종)(1)" xfId="758" xr:uid="{00000000-0005-0000-0000-0000FA020000}"/>
    <cellStyle name="_2001예산배정액 및 내역2_참조(정한상)_관망정비기본계획(1차)_1120-금산관망정비기본계획(최종-수정)" xfId="759" xr:uid="{00000000-0005-0000-0000-0000FB020000}"/>
    <cellStyle name="_2001예산배정액 및 내역2_참조(정한상)_관망정비기본계획(1차)_거제블록시스템 발주설계서" xfId="760" xr:uid="{00000000-0005-0000-0000-0000FC020000}"/>
    <cellStyle name="_2001예산배정액 및 내역2_참조(정한상)_관망정비기본계획(1차)_고양블록화실시설계 r2.1" xfId="761" xr:uid="{00000000-0005-0000-0000-0000FD020000}"/>
    <cellStyle name="_2001예산배정액 및 내역2_참조(정한상)_관망정비기본계획(1차)_고양시블록화실시설계-내역서(2)" xfId="762" xr:uid="{00000000-0005-0000-0000-0000FE020000}"/>
    <cellStyle name="_2001예산배정액 및 내역2_참조(정한상)_관망정비기본계획(1차)_내역서(제2롯데월드)(수정)" xfId="763" xr:uid="{00000000-0005-0000-0000-0000FF020000}"/>
    <cellStyle name="_2001예산배정액 및 내역2_참조(정한상)_관망정비기본계획(1차)_발주설계내역서(나주블록용역)" xfId="764" xr:uid="{00000000-0005-0000-0000-000000030000}"/>
    <cellStyle name="_2001예산배정액 및 내역2_참조(정한상)_관망정비기본계획(1차)_발주설계내역서(나주블록용역)배수지포함" xfId="765" xr:uid="{00000000-0005-0000-0000-000001030000}"/>
    <cellStyle name="_2001예산배정액 및 내역2_참조(정한상)_관망정비기본계획(1차)_블록시스템구축 용역설계서(1)" xfId="766" xr:uid="{00000000-0005-0000-0000-000002030000}"/>
    <cellStyle name="_2001예산배정액 및 내역2_참조(정한상)_관망정비기본계획(1차)_블록시스템구축 용역설계서(최종)" xfId="767" xr:uid="{00000000-0005-0000-0000-000003030000}"/>
    <cellStyle name="_2001예산배정액 및 내역2_참조(정한상)_관망정비기본계획(1차)_산출내역서(대불)" xfId="768" xr:uid="{00000000-0005-0000-0000-000004030000}"/>
    <cellStyle name="_2001예산배정액 및 내역2_참조(정한상)_관망정비기본계획(1차)_설계예산서(2)" xfId="769" xr:uid="{00000000-0005-0000-0000-000005030000}"/>
    <cellStyle name="_2001예산배정액 및 내역2_참조(정한상)_관망정비기본계획(1차)_수정-0730발주설계내역서(나주블록용역)최종" xfId="770" xr:uid="{00000000-0005-0000-0000-000006030000}"/>
    <cellStyle name="_2003년설계품v2.1" xfId="771" xr:uid="{00000000-0005-0000-0000-000007030000}"/>
    <cellStyle name="_2003밸브실유지보수공사" xfId="772" xr:uid="{00000000-0005-0000-0000-000008030000}"/>
    <cellStyle name="_2003밸브실증고및보수공사(작업)(1)" xfId="773" xr:uid="{00000000-0005-0000-0000-000009030000}"/>
    <cellStyle name="_20050920 시흥시 계약" xfId="774" xr:uid="{00000000-0005-0000-0000-00000A030000}"/>
    <cellStyle name="_2005년 사업 시스템 부문 설계내역서_2.0" xfId="775" xr:uid="{00000000-0005-0000-0000-00000B030000}"/>
    <cellStyle name="_2007 정통부 노임단가" xfId="776" xr:uid="{00000000-0005-0000-0000-00000C030000}"/>
    <cellStyle name="_2008년 연간단가 설계서_v.4" xfId="777" xr:uid="{00000000-0005-0000-0000-00000D030000}"/>
    <cellStyle name="_2009년 소규모수도시설개량사업 실시설계용역" xfId="778" xr:uid="{00000000-0005-0000-0000-00000E030000}"/>
    <cellStyle name="_2-4.상반기실적부문별요약" xfId="779" xr:uid="{00000000-0005-0000-0000-00000F030000}"/>
    <cellStyle name="_2-4.상반기실적부문별요약(표지및목차포함)" xfId="780" xr:uid="{00000000-0005-0000-0000-000010030000}"/>
    <cellStyle name="_2-4.상반기실적부문별요약(표지및목차포함)_1" xfId="781" xr:uid="{00000000-0005-0000-0000-000011030000}"/>
    <cellStyle name="_2-4.상반기실적부문별요약_1" xfId="782" xr:uid="{00000000-0005-0000-0000-000012030000}"/>
    <cellStyle name="_3_사업타당성검토" xfId="783" xr:uid="{00000000-0005-0000-0000-000013030000}"/>
    <cellStyle name="_4_토지및권리조사" xfId="784" xr:uid="{00000000-0005-0000-0000-000014030000}"/>
    <cellStyle name="_4_토질및지반조사0509수정끝(핸드시험추가)" xfId="785" xr:uid="{00000000-0005-0000-0000-000015030000}"/>
    <cellStyle name="_5 부대공" xfId="786" xr:uid="{00000000-0005-0000-0000-000016030000}"/>
    <cellStyle name="_5_항공측량_규0509수정끝" xfId="787" xr:uid="{00000000-0005-0000-0000-000017030000}"/>
    <cellStyle name="_6_사전환경성검토0509진짜수정끝" xfId="788" xr:uid="{00000000-0005-0000-0000-000018030000}"/>
    <cellStyle name="_7_사전재해성검토0509진짜수정끝" xfId="789" xr:uid="{00000000-0005-0000-0000-000019030000}"/>
    <cellStyle name="_'99상반기경영개선활동결과(게시용)" xfId="790" xr:uid="{00000000-0005-0000-0000-00001A030000}"/>
    <cellStyle name="_9기본계획및마을상수도정비계획내역서-원본" xfId="791" xr:uid="{00000000-0005-0000-0000-00001B030000}"/>
    <cellStyle name="_Book3" xfId="792" xr:uid="{00000000-0005-0000-0000-00001C030000}"/>
    <cellStyle name="_DB부분 설계서(Ver3.0)" xfId="793" xr:uid="{00000000-0005-0000-0000-00001D030000}"/>
    <cellStyle name="_DB부분 설계서(Ver3.1)" xfId="794" xr:uid="{00000000-0005-0000-0000-00001E030000}"/>
    <cellStyle name="_DB설계" xfId="795" xr:uid="{00000000-0005-0000-0000-00001F030000}"/>
    <cellStyle name="_FP_설계내역샘플_(가중치직접산정방식)_New" xfId="796" xr:uid="{00000000-0005-0000-0000-000020030000}"/>
    <cellStyle name="_FP_설계내역샘플_(평균가중치방식)_New" xfId="797" xr:uid="{00000000-0005-0000-0000-000021030000}"/>
    <cellStyle name="_HIServlet?SLET=AttView&amp;APP=1&amp;ID=00050ozrw&amp;SEQ=0&amp;K=00U7A3Fxv1&amp;FILENAME=구조물단면" xfId="798" xr:uid="{00000000-0005-0000-0000-000022030000}"/>
    <cellStyle name="_HIServlet?SLET=AttView&amp;APP=1&amp;ID=00050ozrw&amp;SEQ=0&amp;K=00U7A3Fxv1&amp;FILENAME=구조물단면_관망정비기본계획(1차)" xfId="799" xr:uid="{00000000-0005-0000-0000-000023030000}"/>
    <cellStyle name="_HIServlet?SLET=AttView&amp;APP=1&amp;ID=00050ozrw&amp;SEQ=0&amp;K=00U7A3Fxv1&amp;FILENAME=구조물단면_관망정비기본계획(1차)__광교블록위치" xfId="800" xr:uid="{00000000-0005-0000-0000-000024030000}"/>
    <cellStyle name="_HIServlet?SLET=AttView&amp;APP=1&amp;ID=00050ozrw&amp;SEQ=0&amp;K=00U7A3Fxv1&amp;FILENAME=구조물단면_관망정비기본계획(1차)__광교블록화_용역내역서(최종)(1)" xfId="801" xr:uid="{00000000-0005-0000-0000-000025030000}"/>
    <cellStyle name="_HIServlet?SLET=AttView&amp;APP=1&amp;ID=00050ozrw&amp;SEQ=0&amp;K=00U7A3Fxv1&amp;FILENAME=구조물단면_관망정비기본계획(1차)_1120-금산관망정비기본계획(최종-수정)" xfId="802" xr:uid="{00000000-0005-0000-0000-000026030000}"/>
    <cellStyle name="_HIServlet?SLET=AttView&amp;APP=1&amp;ID=00050ozrw&amp;SEQ=0&amp;K=00U7A3Fxv1&amp;FILENAME=구조물단면_관망정비기본계획(1차)_거제블록시스템 발주설계서" xfId="803" xr:uid="{00000000-0005-0000-0000-000027030000}"/>
    <cellStyle name="_HIServlet?SLET=AttView&amp;APP=1&amp;ID=00050ozrw&amp;SEQ=0&amp;K=00U7A3Fxv1&amp;FILENAME=구조물단면_관망정비기본계획(1차)_고양블록화실시설계 r2.1" xfId="804" xr:uid="{00000000-0005-0000-0000-000028030000}"/>
    <cellStyle name="_HIServlet?SLET=AttView&amp;APP=1&amp;ID=00050ozrw&amp;SEQ=0&amp;K=00U7A3Fxv1&amp;FILENAME=구조물단면_관망정비기본계획(1차)_고양시블록화실시설계-내역서(2)" xfId="805" xr:uid="{00000000-0005-0000-0000-000029030000}"/>
    <cellStyle name="_HIServlet?SLET=AttView&amp;APP=1&amp;ID=00050ozrw&amp;SEQ=0&amp;K=00U7A3Fxv1&amp;FILENAME=구조물단면_관망정비기본계획(1차)_내역서(제2롯데월드)(수정)" xfId="806" xr:uid="{00000000-0005-0000-0000-00002A030000}"/>
    <cellStyle name="_HIServlet?SLET=AttView&amp;APP=1&amp;ID=00050ozrw&amp;SEQ=0&amp;K=00U7A3Fxv1&amp;FILENAME=구조물단면_관망정비기본계획(1차)_발주설계내역서(나주블록용역)" xfId="807" xr:uid="{00000000-0005-0000-0000-00002B030000}"/>
    <cellStyle name="_HIServlet?SLET=AttView&amp;APP=1&amp;ID=00050ozrw&amp;SEQ=0&amp;K=00U7A3Fxv1&amp;FILENAME=구조물단면_관망정비기본계획(1차)_발주설계내역서(나주블록용역)배수지포함" xfId="808" xr:uid="{00000000-0005-0000-0000-00002C030000}"/>
    <cellStyle name="_HIServlet?SLET=AttView&amp;APP=1&amp;ID=00050ozrw&amp;SEQ=0&amp;K=00U7A3Fxv1&amp;FILENAME=구조물단면_관망정비기본계획(1차)_블록시스템구축 용역설계서(1)" xfId="809" xr:uid="{00000000-0005-0000-0000-00002D030000}"/>
    <cellStyle name="_HIServlet?SLET=AttView&amp;APP=1&amp;ID=00050ozrw&amp;SEQ=0&amp;K=00U7A3Fxv1&amp;FILENAME=구조물단면_관망정비기본계획(1차)_블록시스템구축 용역설계서(최종)" xfId="810" xr:uid="{00000000-0005-0000-0000-00002E030000}"/>
    <cellStyle name="_HIServlet?SLET=AttView&amp;APP=1&amp;ID=00050ozrw&amp;SEQ=0&amp;K=00U7A3Fxv1&amp;FILENAME=구조물단면_관망정비기본계획(1차)_산출내역서(대불)" xfId="811" xr:uid="{00000000-0005-0000-0000-00002F030000}"/>
    <cellStyle name="_HIServlet?SLET=AttView&amp;APP=1&amp;ID=00050ozrw&amp;SEQ=0&amp;K=00U7A3Fxv1&amp;FILENAME=구조물단면_관망정비기본계획(1차)_설계예산서(2)" xfId="812" xr:uid="{00000000-0005-0000-0000-000030030000}"/>
    <cellStyle name="_HIServlet?SLET=AttView&amp;APP=1&amp;ID=00050ozrw&amp;SEQ=0&amp;K=00U7A3Fxv1&amp;FILENAME=구조물단면_관망정비기본계획(1차)_수정-0730발주설계내역서(나주블록용역)최종" xfId="813" xr:uid="{00000000-0005-0000-0000-000031030000}"/>
    <cellStyle name="_IBM" xfId="814" xr:uid="{00000000-0005-0000-0000-000032030000}"/>
    <cellStyle name="_RE" xfId="815" xr:uid="{00000000-0005-0000-0000-000033030000}"/>
    <cellStyle name="_Server_hp(1)" xfId="816" xr:uid="{00000000-0005-0000-0000-000034030000}"/>
    <cellStyle name="_SI부문_김천시" xfId="817" xr:uid="{00000000-0005-0000-0000-000035030000}"/>
    <cellStyle name="_가격제안서" xfId="818" xr:uid="{00000000-0005-0000-0000-000036030000}"/>
    <cellStyle name="_가압장철거" xfId="819" xr:uid="{00000000-0005-0000-0000-000037030000}"/>
    <cellStyle name="_가압장철거스탠드파이프추가" xfId="820" xr:uid="{00000000-0005-0000-0000-000038030000}"/>
    <cellStyle name="_감리1차분설변" xfId="821" xr:uid="{00000000-0005-0000-0000-000039030000}"/>
    <cellStyle name="_감리2차1회es(1)" xfId="822" xr:uid="{00000000-0005-0000-0000-00003A030000}"/>
    <cellStyle name="_감리2차ES내역es(1)" xfId="823" xr:uid="{00000000-0005-0000-0000-00003B030000}"/>
    <cellStyle name="_감리내역1차 1번설변가짜" xfId="824" xr:uid="{00000000-0005-0000-0000-00003C030000}"/>
    <cellStyle name="_감리설계(060307-최종발주)" xfId="825" xr:uid="{00000000-0005-0000-0000-00003D030000}"/>
    <cellStyle name="_감리예산설계서" xfId="826" xr:uid="{00000000-0005-0000-0000-00003E030000}"/>
    <cellStyle name="_감리원변경투입계획(1)" xfId="827" xr:uid="{00000000-0005-0000-0000-00003F030000}"/>
    <cellStyle name="_감리총괄1회es" xfId="828" xr:uid="{00000000-0005-0000-0000-000040030000}"/>
    <cellStyle name="_감리총괄1회es(1)" xfId="829" xr:uid="{00000000-0005-0000-0000-000041030000}"/>
    <cellStyle name="_감리총괄1회설변(1)" xfId="830" xr:uid="{00000000-0005-0000-0000-000042030000}"/>
    <cellStyle name="_감리총괄ES내역es(1)" xfId="831" xr:uid="{00000000-0005-0000-0000-000043030000}"/>
    <cellStyle name="_강남대_네트웍_컴스(시스코쓰리콤견적)" xfId="832" xr:uid="{00000000-0005-0000-0000-000044030000}"/>
    <cellStyle name="_건국대학교 매체제작실 견적서 03.0929" xfId="833" xr:uid="{00000000-0005-0000-0000-000045030000}"/>
    <cellStyle name="_견적서_20070702(GE Korea)" xfId="834" xr:uid="{00000000-0005-0000-0000-000046030000}"/>
    <cellStyle name="_견적요청_050412_sky" xfId="835" xr:uid="{00000000-0005-0000-0000-000047030000}"/>
    <cellStyle name="_경영개선활동상반기실적(990708)" xfId="836" xr:uid="{00000000-0005-0000-0000-000048030000}"/>
    <cellStyle name="_경영개선활동상반기실적(990708)_1" xfId="837" xr:uid="{00000000-0005-0000-0000-000049030000}"/>
    <cellStyle name="_경영개선활동상반기실적(990708)_2" xfId="838" xr:uid="{00000000-0005-0000-0000-00004A030000}"/>
    <cellStyle name="_경영개선활성화방안(990802)" xfId="839" xr:uid="{00000000-0005-0000-0000-00004B030000}"/>
    <cellStyle name="_경영개선활성화방안(990802)_1" xfId="840" xr:uid="{00000000-0005-0000-0000-00004C030000}"/>
    <cellStyle name="_공문 " xfId="841" xr:uid="{00000000-0005-0000-0000-00004D030000}"/>
    <cellStyle name="_관망정비기본계획(1차)" xfId="842" xr:uid="{00000000-0005-0000-0000-00004E030000}"/>
    <cellStyle name="_관망정비기본계획(1차)__광교블록위치" xfId="843" xr:uid="{00000000-0005-0000-0000-00004F030000}"/>
    <cellStyle name="_관망정비기본계획(1차)__광교블록화_용역내역서(최종)(1)" xfId="844" xr:uid="{00000000-0005-0000-0000-000050030000}"/>
    <cellStyle name="_관망정비기본계획(1차)_1120-금산관망정비기본계획(최종-수정)" xfId="845" xr:uid="{00000000-0005-0000-0000-000051030000}"/>
    <cellStyle name="_관망정비기본계획(1차)_거제블록시스템 발주설계서" xfId="846" xr:uid="{00000000-0005-0000-0000-000052030000}"/>
    <cellStyle name="_관망정비기본계획(1차)_고양블록화실시설계 r2.1" xfId="847" xr:uid="{00000000-0005-0000-0000-000053030000}"/>
    <cellStyle name="_관망정비기본계획(1차)_고양시블록화실시설계-내역서(2)" xfId="848" xr:uid="{00000000-0005-0000-0000-000054030000}"/>
    <cellStyle name="_관망정비기본계획(1차)_내역서(제2롯데월드)(수정)" xfId="849" xr:uid="{00000000-0005-0000-0000-000055030000}"/>
    <cellStyle name="_관망정비기본계획(1차)_발주설계내역서(나주블록용역)" xfId="850" xr:uid="{00000000-0005-0000-0000-000056030000}"/>
    <cellStyle name="_관망정비기본계획(1차)_발주설계내역서(나주블록용역)배수지포함" xfId="851" xr:uid="{00000000-0005-0000-0000-000057030000}"/>
    <cellStyle name="_관망정비기본계획(1차)_블록시스템구축 용역설계서(1)" xfId="852" xr:uid="{00000000-0005-0000-0000-000058030000}"/>
    <cellStyle name="_관망정비기본계획(1차)_블록시스템구축 용역설계서(최종)" xfId="853" xr:uid="{00000000-0005-0000-0000-000059030000}"/>
    <cellStyle name="_관망정비기본계획(1차)_산출내역서(대불)" xfId="854" xr:uid="{00000000-0005-0000-0000-00005A030000}"/>
    <cellStyle name="_관망정비기본계획(1차)_설계예산서(2)" xfId="855" xr:uid="{00000000-0005-0000-0000-00005B030000}"/>
    <cellStyle name="_관망정비기본계획(1차)_수정-0730발주설계내역서(나주블록용역)최종" xfId="856" xr:uid="{00000000-0005-0000-0000-00005C030000}"/>
    <cellStyle name="_광양 좌표변환설계-1" xfId="857" xr:uid="{00000000-0005-0000-0000-00005D030000}"/>
    <cellStyle name="_광역송수관 이설공사 설계(SK판넬, 최종 과장수정)" xfId="858" xr:uid="{00000000-0005-0000-0000-00005E030000}"/>
    <cellStyle name="_광역송수관 이설공사 설계(SK판넬, 최종 과장수정)_관망정비기본계획(1차)" xfId="859" xr:uid="{00000000-0005-0000-0000-00005F030000}"/>
    <cellStyle name="_광역송수관 이설공사 설계(SK판넬, 최종 과장수정)_관망정비기본계획(1차)__광교블록위치" xfId="860" xr:uid="{00000000-0005-0000-0000-000060030000}"/>
    <cellStyle name="_광역송수관 이설공사 설계(SK판넬, 최종 과장수정)_관망정비기본계획(1차)__광교블록화_용역내역서(최종)(1)" xfId="861" xr:uid="{00000000-0005-0000-0000-000061030000}"/>
    <cellStyle name="_광역송수관 이설공사 설계(SK판넬, 최종 과장수정)_관망정비기본계획(1차)_1120-금산관망정비기본계획(최종-수정)" xfId="862" xr:uid="{00000000-0005-0000-0000-000062030000}"/>
    <cellStyle name="_광역송수관 이설공사 설계(SK판넬, 최종 과장수정)_관망정비기본계획(1차)_거제블록시스템 발주설계서" xfId="863" xr:uid="{00000000-0005-0000-0000-000063030000}"/>
    <cellStyle name="_광역송수관 이설공사 설계(SK판넬, 최종 과장수정)_관망정비기본계획(1차)_고양블록화실시설계 r2.1" xfId="864" xr:uid="{00000000-0005-0000-0000-000064030000}"/>
    <cellStyle name="_광역송수관 이설공사 설계(SK판넬, 최종 과장수정)_관망정비기본계획(1차)_고양시블록화실시설계-내역서(2)" xfId="865" xr:uid="{00000000-0005-0000-0000-000065030000}"/>
    <cellStyle name="_광역송수관 이설공사 설계(SK판넬, 최종 과장수정)_관망정비기본계획(1차)_내역서(제2롯데월드)(수정)" xfId="866" xr:uid="{00000000-0005-0000-0000-000066030000}"/>
    <cellStyle name="_광역송수관 이설공사 설계(SK판넬, 최종 과장수정)_관망정비기본계획(1차)_발주설계내역서(나주블록용역)" xfId="867" xr:uid="{00000000-0005-0000-0000-000067030000}"/>
    <cellStyle name="_광역송수관 이설공사 설계(SK판넬, 최종 과장수정)_관망정비기본계획(1차)_발주설계내역서(나주블록용역)배수지포함" xfId="868" xr:uid="{00000000-0005-0000-0000-000068030000}"/>
    <cellStyle name="_광역송수관 이설공사 설계(SK판넬, 최종 과장수정)_관망정비기본계획(1차)_블록시스템구축 용역설계서(1)" xfId="869" xr:uid="{00000000-0005-0000-0000-000069030000}"/>
    <cellStyle name="_광역송수관 이설공사 설계(SK판넬, 최종 과장수정)_관망정비기본계획(1차)_블록시스템구축 용역설계서(최종)" xfId="870" xr:uid="{00000000-0005-0000-0000-00006A030000}"/>
    <cellStyle name="_광역송수관 이설공사 설계(SK판넬, 최종 과장수정)_관망정비기본계획(1차)_산출내역서(대불)" xfId="871" xr:uid="{00000000-0005-0000-0000-00006B030000}"/>
    <cellStyle name="_광역송수관 이설공사 설계(SK판넬, 최종 과장수정)_관망정비기본계획(1차)_설계예산서(2)" xfId="872" xr:uid="{00000000-0005-0000-0000-00006C030000}"/>
    <cellStyle name="_광역송수관 이설공사 설계(SK판넬, 최종 과장수정)_관망정비기본계획(1차)_수정-0730발주설계내역서(나주블록용역)최종" xfId="873" xr:uid="{00000000-0005-0000-0000-00006D030000}"/>
    <cellStyle name="_광역송수관 이설공사 설계(SK판넬, 최종)" xfId="874" xr:uid="{00000000-0005-0000-0000-00006E030000}"/>
    <cellStyle name="_광역송수관 이설공사 설계(SK판넬, 최종)_관망정비기본계획(1차)" xfId="875" xr:uid="{00000000-0005-0000-0000-00006F030000}"/>
    <cellStyle name="_광역송수관 이설공사 설계(SK판넬, 최종)_관망정비기본계획(1차)__광교블록위치" xfId="876" xr:uid="{00000000-0005-0000-0000-000070030000}"/>
    <cellStyle name="_광역송수관 이설공사 설계(SK판넬, 최종)_관망정비기본계획(1차)__광교블록화_용역내역서(최종)(1)" xfId="877" xr:uid="{00000000-0005-0000-0000-000071030000}"/>
    <cellStyle name="_광역송수관 이설공사 설계(SK판넬, 최종)_관망정비기본계획(1차)_1120-금산관망정비기본계획(최종-수정)" xfId="878" xr:uid="{00000000-0005-0000-0000-000072030000}"/>
    <cellStyle name="_광역송수관 이설공사 설계(SK판넬, 최종)_관망정비기본계획(1차)_거제블록시스템 발주설계서" xfId="879" xr:uid="{00000000-0005-0000-0000-000073030000}"/>
    <cellStyle name="_광역송수관 이설공사 설계(SK판넬, 최종)_관망정비기본계획(1차)_고양블록화실시설계 r2.1" xfId="880" xr:uid="{00000000-0005-0000-0000-000074030000}"/>
    <cellStyle name="_광역송수관 이설공사 설계(SK판넬, 최종)_관망정비기본계획(1차)_고양시블록화실시설계-내역서(2)" xfId="881" xr:uid="{00000000-0005-0000-0000-000075030000}"/>
    <cellStyle name="_광역송수관 이설공사 설계(SK판넬, 최종)_관망정비기본계획(1차)_내역서(제2롯데월드)(수정)" xfId="882" xr:uid="{00000000-0005-0000-0000-000076030000}"/>
    <cellStyle name="_광역송수관 이설공사 설계(SK판넬, 최종)_관망정비기본계획(1차)_발주설계내역서(나주블록용역)" xfId="883" xr:uid="{00000000-0005-0000-0000-000077030000}"/>
    <cellStyle name="_광역송수관 이설공사 설계(SK판넬, 최종)_관망정비기본계획(1차)_발주설계내역서(나주블록용역)배수지포함" xfId="884" xr:uid="{00000000-0005-0000-0000-000078030000}"/>
    <cellStyle name="_광역송수관 이설공사 설계(SK판넬, 최종)_관망정비기본계획(1차)_블록시스템구축 용역설계서(1)" xfId="885" xr:uid="{00000000-0005-0000-0000-000079030000}"/>
    <cellStyle name="_광역송수관 이설공사 설계(SK판넬, 최종)_관망정비기본계획(1차)_블록시스템구축 용역설계서(최종)" xfId="886" xr:uid="{00000000-0005-0000-0000-00007A030000}"/>
    <cellStyle name="_광역송수관 이설공사 설계(SK판넬, 최종)_관망정비기본계획(1차)_산출내역서(대불)" xfId="887" xr:uid="{00000000-0005-0000-0000-00007B030000}"/>
    <cellStyle name="_광역송수관 이설공사 설계(SK판넬, 최종)_관망정비기본계획(1차)_설계예산서(2)" xfId="888" xr:uid="{00000000-0005-0000-0000-00007C030000}"/>
    <cellStyle name="_광역송수관 이설공사 설계(SK판넬, 최종)_관망정비기본계획(1차)_수정-0730발주설계내역서(나주블록용역)최종" xfId="889" xr:uid="{00000000-0005-0000-0000-00007D03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" xfId="2621" xr:uid="{00000000-0005-0000-0000-00007E03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 2" xfId="2622" xr:uid="{00000000-0005-0000-0000-00007F030000}"/>
    <cellStyle name="_광역송수관 이설공사 설계(토공삭제최종)_댐직하류 하천정비(환경)사업 기본계획 및 실시설계용역-수공용_용담댐하류하천환경정비사업설계예산서(건희)" xfId="2618" xr:uid="{00000000-0005-0000-0000-000080030000}"/>
    <cellStyle name="_광역송수관 이설공사 설계(토공삭제최종)_댐직하류 하천정비(환경)사업 기본계획 및 실시설계용역-수공용_용담댐하류하천환경정비사업설계예산서(건희)_3) 신천금호강 종합개발 산책로 실시설계(변경최종)" xfId="2774" xr:uid="{00000000-0005-0000-0000-000081030000}"/>
    <cellStyle name="_광역송수관 이설공사 설계(흙막이)" xfId="890" xr:uid="{00000000-0005-0000-0000-000082030000}"/>
    <cellStyle name="_광역송수관 이설공사 설계(흙막이)_관망정비기본계획(1차)" xfId="891" xr:uid="{00000000-0005-0000-0000-000083030000}"/>
    <cellStyle name="_광역송수관 이설공사 설계(흙막이)_관망정비기본계획(1차)__광교블록위치" xfId="892" xr:uid="{00000000-0005-0000-0000-000084030000}"/>
    <cellStyle name="_광역송수관 이설공사 설계(흙막이)_관망정비기본계획(1차)__광교블록화_용역내역서(최종)(1)" xfId="893" xr:uid="{00000000-0005-0000-0000-000085030000}"/>
    <cellStyle name="_광역송수관 이설공사 설계(흙막이)_관망정비기본계획(1차)_1120-금산관망정비기본계획(최종-수정)" xfId="894" xr:uid="{00000000-0005-0000-0000-000086030000}"/>
    <cellStyle name="_광역송수관 이설공사 설계(흙막이)_관망정비기본계획(1차)_거제블록시스템 발주설계서" xfId="895" xr:uid="{00000000-0005-0000-0000-000087030000}"/>
    <cellStyle name="_광역송수관 이설공사 설계(흙막이)_관망정비기본계획(1차)_고양블록화실시설계 r2.1" xfId="896" xr:uid="{00000000-0005-0000-0000-000088030000}"/>
    <cellStyle name="_광역송수관 이설공사 설계(흙막이)_관망정비기본계획(1차)_고양시블록화실시설계-내역서(2)" xfId="897" xr:uid="{00000000-0005-0000-0000-000089030000}"/>
    <cellStyle name="_광역송수관 이설공사 설계(흙막이)_관망정비기본계획(1차)_내역서(제2롯데월드)(수정)" xfId="898" xr:uid="{00000000-0005-0000-0000-00008A030000}"/>
    <cellStyle name="_광역송수관 이설공사 설계(흙막이)_관망정비기본계획(1차)_발주설계내역서(나주블록용역)" xfId="899" xr:uid="{00000000-0005-0000-0000-00008B030000}"/>
    <cellStyle name="_광역송수관 이설공사 설계(흙막이)_관망정비기본계획(1차)_발주설계내역서(나주블록용역)배수지포함" xfId="900" xr:uid="{00000000-0005-0000-0000-00008C030000}"/>
    <cellStyle name="_광역송수관 이설공사 설계(흙막이)_관망정비기본계획(1차)_블록시스템구축 용역설계서(1)" xfId="901" xr:uid="{00000000-0005-0000-0000-00008D030000}"/>
    <cellStyle name="_광역송수관 이설공사 설계(흙막이)_관망정비기본계획(1차)_블록시스템구축 용역설계서(최종)" xfId="902" xr:uid="{00000000-0005-0000-0000-00008E030000}"/>
    <cellStyle name="_광역송수관 이설공사 설계(흙막이)_관망정비기본계획(1차)_산출내역서(대불)" xfId="903" xr:uid="{00000000-0005-0000-0000-00008F030000}"/>
    <cellStyle name="_광역송수관 이설공사 설계(흙막이)_관망정비기본계획(1차)_설계예산서(2)" xfId="904" xr:uid="{00000000-0005-0000-0000-000090030000}"/>
    <cellStyle name="_광역송수관 이설공사 설계(흙막이)_관망정비기본계획(1차)_수정-0730발주설계내역서(나주블록용역)최종" xfId="905" xr:uid="{00000000-0005-0000-0000-000091030000}"/>
    <cellStyle name="_광역송수관 이설공사 설계(흙막이+양수)" xfId="906" xr:uid="{00000000-0005-0000-0000-000092030000}"/>
    <cellStyle name="_광역송수관 이설공사 설계(흙막이+양수)_관망정비기본계획(1차)" xfId="907" xr:uid="{00000000-0005-0000-0000-000093030000}"/>
    <cellStyle name="_광역송수관 이설공사 설계(흙막이+양수)_관망정비기본계획(1차)__광교블록위치" xfId="908" xr:uid="{00000000-0005-0000-0000-000094030000}"/>
    <cellStyle name="_광역송수관 이설공사 설계(흙막이+양수)_관망정비기본계획(1차)__광교블록화_용역내역서(최종)(1)" xfId="909" xr:uid="{00000000-0005-0000-0000-000095030000}"/>
    <cellStyle name="_광역송수관 이설공사 설계(흙막이+양수)_관망정비기본계획(1차)_1120-금산관망정비기본계획(최종-수정)" xfId="910" xr:uid="{00000000-0005-0000-0000-000096030000}"/>
    <cellStyle name="_광역송수관 이설공사 설계(흙막이+양수)_관망정비기본계획(1차)_거제블록시스템 발주설계서" xfId="911" xr:uid="{00000000-0005-0000-0000-000097030000}"/>
    <cellStyle name="_광역송수관 이설공사 설계(흙막이+양수)_관망정비기본계획(1차)_고양블록화실시설계 r2.1" xfId="912" xr:uid="{00000000-0005-0000-0000-000098030000}"/>
    <cellStyle name="_광역송수관 이설공사 설계(흙막이+양수)_관망정비기본계획(1차)_고양시블록화실시설계-내역서(2)" xfId="913" xr:uid="{00000000-0005-0000-0000-000099030000}"/>
    <cellStyle name="_광역송수관 이설공사 설계(흙막이+양수)_관망정비기본계획(1차)_내역서(제2롯데월드)(수정)" xfId="914" xr:uid="{00000000-0005-0000-0000-00009A030000}"/>
    <cellStyle name="_광역송수관 이설공사 설계(흙막이+양수)_관망정비기본계획(1차)_발주설계내역서(나주블록용역)" xfId="915" xr:uid="{00000000-0005-0000-0000-00009B030000}"/>
    <cellStyle name="_광역송수관 이설공사 설계(흙막이+양수)_관망정비기본계획(1차)_발주설계내역서(나주블록용역)배수지포함" xfId="916" xr:uid="{00000000-0005-0000-0000-00009C030000}"/>
    <cellStyle name="_광역송수관 이설공사 설계(흙막이+양수)_관망정비기본계획(1차)_블록시스템구축 용역설계서(1)" xfId="917" xr:uid="{00000000-0005-0000-0000-00009D030000}"/>
    <cellStyle name="_광역송수관 이설공사 설계(흙막이+양수)_관망정비기본계획(1차)_블록시스템구축 용역설계서(최종)" xfId="918" xr:uid="{00000000-0005-0000-0000-00009E030000}"/>
    <cellStyle name="_광역송수관 이설공사 설계(흙막이+양수)_관망정비기본계획(1차)_산출내역서(대불)" xfId="919" xr:uid="{00000000-0005-0000-0000-00009F030000}"/>
    <cellStyle name="_광역송수관 이설공사 설계(흙막이+양수)_관망정비기본계획(1차)_설계예산서(2)" xfId="920" xr:uid="{00000000-0005-0000-0000-0000A0030000}"/>
    <cellStyle name="_광역송수관 이설공사 설계(흙막이+양수)_관망정비기본계획(1차)_수정-0730발주설계내역서(나주블록용역)최종" xfId="921" xr:uid="{00000000-0005-0000-0000-0000A1030000}"/>
    <cellStyle name="_광주시 2차 시스템" xfId="922" xr:uid="{00000000-0005-0000-0000-0000A2030000}"/>
    <cellStyle name="_광주시 도로와 지하시설물도 공동구축사업(2차) 설계내역서_1.0" xfId="923" xr:uid="{00000000-0005-0000-0000-0000A3030000}"/>
    <cellStyle name="_광주시도로와지하시설물도공동구축사업_04072" xfId="924" xr:uid="{00000000-0005-0000-0000-0000A4030000}"/>
    <cellStyle name="_군산공업용수도국가산단내관로신축관교체공사 설계도서" xfId="925" xr:uid="{00000000-0005-0000-0000-0000A5030000}"/>
    <cellStyle name="_군산시_UIS설계서(0308)" xfId="926" xr:uid="{00000000-0005-0000-0000-0000A6030000}"/>
    <cellStyle name="_기본계획3차기성내역서(신청)-2" xfId="927" xr:uid="{00000000-0005-0000-0000-0000A7030000}"/>
    <cellStyle name="_김제시 GIS 구축사업 설계내역서_시스템부문_4" xfId="928" xr:uid="{00000000-0005-0000-0000-0000A8030000}"/>
    <cellStyle name="_김제시 도로와 지하시설물 공동구축사업 설계서_계약(1차년도)_1" xfId="929" xr:uid="{00000000-0005-0000-0000-0000A9030000}"/>
    <cellStyle name="_김천시설계서(제출용)" xfId="930" xr:uid="{00000000-0005-0000-0000-0000AA030000}"/>
    <cellStyle name="_김포시 DB 설계서" xfId="931" xr:uid="{00000000-0005-0000-0000-0000AB030000}"/>
    <cellStyle name="_김포시 DB 설계서_중앙항업" xfId="932" xr:uid="{00000000-0005-0000-0000-0000AC030000}"/>
    <cellStyle name="_김해시_도로와지하시설물도공동구축사업 설계내역서.2.9" xfId="933" xr:uid="{00000000-0005-0000-0000-0000AD030000}"/>
    <cellStyle name="_내역" xfId="934" xr:uid="{00000000-0005-0000-0000-0000AE030000}"/>
    <cellStyle name="_내역서" xfId="935" xr:uid="{00000000-0005-0000-0000-0000AF030000}"/>
    <cellStyle name="_내역서(신천동외1개동노후관교체)(일상감사)" xfId="936" xr:uid="{00000000-0005-0000-0000-0000B0030000}"/>
    <cellStyle name="_내역서(신천동외1개동노후관교체)(일상감사)_3차 누수탐사 및 블록구축 실시설계용역" xfId="937" xr:uid="{00000000-0005-0000-0000-0000B1030000}"/>
    <cellStyle name="_내역서(신천동외1개동노후관교체)(일상감사)_설계내역서(연성정수장급수구역1)-시흥시설계" xfId="938" xr:uid="{00000000-0005-0000-0000-0000B2030000}"/>
    <cellStyle name="_누수탐사용역설계예산서(홍천,북방)예정공정표" xfId="939" xr:uid="{00000000-0005-0000-0000-0000B3030000}"/>
    <cellStyle name="_다우SW(1023)" xfId="940" xr:uid="{00000000-0005-0000-0000-0000B4030000}"/>
    <cellStyle name="_단가산출서" xfId="941" xr:uid="{00000000-0005-0000-0000-0000B5030000}"/>
    <cellStyle name="_단가산출서_관망정비기본계획(1차)" xfId="942" xr:uid="{00000000-0005-0000-0000-0000B6030000}"/>
    <cellStyle name="_단가산출서_관망정비기본계획(1차)__광교블록위치" xfId="943" xr:uid="{00000000-0005-0000-0000-0000B7030000}"/>
    <cellStyle name="_단가산출서_관망정비기본계획(1차)__광교블록화_용역내역서(최종)(1)" xfId="944" xr:uid="{00000000-0005-0000-0000-0000B8030000}"/>
    <cellStyle name="_단가산출서_관망정비기본계획(1차)_1120-금산관망정비기본계획(최종-수정)" xfId="945" xr:uid="{00000000-0005-0000-0000-0000B9030000}"/>
    <cellStyle name="_단가산출서_관망정비기본계획(1차)_거제블록시스템 발주설계서" xfId="946" xr:uid="{00000000-0005-0000-0000-0000BA030000}"/>
    <cellStyle name="_단가산출서_관망정비기본계획(1차)_고양블록화실시설계 r2.1" xfId="947" xr:uid="{00000000-0005-0000-0000-0000BB030000}"/>
    <cellStyle name="_단가산출서_관망정비기본계획(1차)_고양시블록화실시설계-내역서(2)" xfId="948" xr:uid="{00000000-0005-0000-0000-0000BC030000}"/>
    <cellStyle name="_단가산출서_관망정비기본계획(1차)_내역서(제2롯데월드)(수정)" xfId="949" xr:uid="{00000000-0005-0000-0000-0000BD030000}"/>
    <cellStyle name="_단가산출서_관망정비기본계획(1차)_발주설계내역서(나주블록용역)" xfId="950" xr:uid="{00000000-0005-0000-0000-0000BE030000}"/>
    <cellStyle name="_단가산출서_관망정비기본계획(1차)_발주설계내역서(나주블록용역)배수지포함" xfId="951" xr:uid="{00000000-0005-0000-0000-0000BF030000}"/>
    <cellStyle name="_단가산출서_관망정비기본계획(1차)_블록시스템구축 용역설계서(1)" xfId="952" xr:uid="{00000000-0005-0000-0000-0000C0030000}"/>
    <cellStyle name="_단가산출서_관망정비기본계획(1차)_블록시스템구축 용역설계서(최종)" xfId="953" xr:uid="{00000000-0005-0000-0000-0000C1030000}"/>
    <cellStyle name="_단가산출서_관망정비기본계획(1차)_산출내역서(대불)" xfId="954" xr:uid="{00000000-0005-0000-0000-0000C2030000}"/>
    <cellStyle name="_단가산출서_관망정비기본계획(1차)_설계예산서(2)" xfId="955" xr:uid="{00000000-0005-0000-0000-0000C3030000}"/>
    <cellStyle name="_단가산출서_관망정비기본계획(1차)_수정-0730발주설계내역서(나주블록용역)최종" xfId="956" xr:uid="{00000000-0005-0000-0000-0000C4030000}"/>
    <cellStyle name="_달성 3차산업단지(항측)_수정_2차(최종)" xfId="957" xr:uid="{00000000-0005-0000-0000-0000C5030000}"/>
    <cellStyle name="_도로및지하시설물도공동구축사업 설계내역서.1.0" xfId="958" xr:uid="{00000000-0005-0000-0000-0000C6030000}"/>
    <cellStyle name="_도로시설물020517총괄" xfId="959" xr:uid="{00000000-0005-0000-0000-0000C7030000}"/>
    <cellStyle name="_도로와 지하시설물도 구축사업(2차) 설계내역서_v4" xfId="960" xr:uid="{00000000-0005-0000-0000-0000C8030000}"/>
    <cellStyle name="_도로와 지하시설물도 시범사업 설계내역서_1.2" xfId="961" xr:uid="{00000000-0005-0000-0000-0000C9030000}"/>
    <cellStyle name="_말띠고개(수정)" xfId="962" xr:uid="{00000000-0005-0000-0000-0000CA030000}"/>
    <cellStyle name="_명파 DMZ평화마을_도급내역서(변경2009.5.11)수정" xfId="963" xr:uid="{00000000-0005-0000-0000-0000CB030000}"/>
    <cellStyle name="_문화재GIS_설계내역_040718_v3" xfId="964" xr:uid="{00000000-0005-0000-0000-0000CC030000}"/>
    <cellStyle name="_물건조사" xfId="965" xr:uid="{00000000-0005-0000-0000-0000CD030000}"/>
    <cellStyle name="_발주 설계서" xfId="966" xr:uid="{00000000-0005-0000-0000-0000CE030000}"/>
    <cellStyle name="_밸브실유지보수공사변경설계서" xfId="967" xr:uid="{00000000-0005-0000-0000-0000CF030000}"/>
    <cellStyle name="_범용 공동구축사업 설계내역서_샘플1.3" xfId="968" xr:uid="{00000000-0005-0000-0000-0000D0030000}"/>
    <cellStyle name="_범용 공동구축사업 설계내역서_샘플1.4" xfId="969" xr:uid="{00000000-0005-0000-0000-0000D1030000}"/>
    <cellStyle name="_범용추가개발 설계내역서(평균가중치방식)" xfId="970" xr:uid="{00000000-0005-0000-0000-0000D2030000}"/>
    <cellStyle name="_범용추가개발내역" xfId="971" xr:uid="{00000000-0005-0000-0000-0000D3030000}"/>
    <cellStyle name="_범용프로그램도입 예산설계서(2003기준)_1.6" xfId="972" xr:uid="{00000000-0005-0000-0000-0000D4030000}"/>
    <cellStyle name="_범용프로그램도입 예산설계서_1.2" xfId="973" xr:uid="{00000000-0005-0000-0000-0000D5030000}"/>
    <cellStyle name="_변경(2차안)" xfId="974" xr:uid="{00000000-0005-0000-0000-0000D6030000}"/>
    <cellStyle name="_변경2차기본자료" xfId="975" xr:uid="{00000000-0005-0000-0000-0000D7030000}"/>
    <cellStyle name="_별첨(계획서및실적서양식)" xfId="976" xr:uid="{00000000-0005-0000-0000-0000D8030000}"/>
    <cellStyle name="_별첨(계획서및실적서양식)_1" xfId="977" xr:uid="{00000000-0005-0000-0000-0000D9030000}"/>
    <cellStyle name="_부천시 지하시설물통합정보시스템 구축사업 설계내역서_0514(FP)" xfId="978" xr:uid="{00000000-0005-0000-0000-0000DA030000}"/>
    <cellStyle name="_부천시 지하시설물통합정보시스템 구축사업 설계내역서_2.1(FP)" xfId="979" xr:uid="{00000000-0005-0000-0000-0000DB030000}"/>
    <cellStyle name="_부천시 현장시설물관리시스템 구축사업 설계내역서_2.1(FP)" xfId="980" xr:uid="{00000000-0005-0000-0000-0000DC030000}"/>
    <cellStyle name="_사본 - 수정" xfId="981" xr:uid="{00000000-0005-0000-0000-0000DD030000}"/>
    <cellStyle name="_사본 - 수정_관망정비기본계획(1차)" xfId="982" xr:uid="{00000000-0005-0000-0000-0000DE030000}"/>
    <cellStyle name="_사본 - 수정_관망정비기본계획(1차)__광교블록위치" xfId="983" xr:uid="{00000000-0005-0000-0000-0000DF030000}"/>
    <cellStyle name="_사본 - 수정_관망정비기본계획(1차)__광교블록화_용역내역서(최종)(1)" xfId="984" xr:uid="{00000000-0005-0000-0000-0000E0030000}"/>
    <cellStyle name="_사본 - 수정_관망정비기본계획(1차)_1120-금산관망정비기본계획(최종-수정)" xfId="985" xr:uid="{00000000-0005-0000-0000-0000E1030000}"/>
    <cellStyle name="_사본 - 수정_관망정비기본계획(1차)_거제블록시스템 발주설계서" xfId="986" xr:uid="{00000000-0005-0000-0000-0000E2030000}"/>
    <cellStyle name="_사본 - 수정_관망정비기본계획(1차)_고양블록화실시설계 r2.1" xfId="987" xr:uid="{00000000-0005-0000-0000-0000E3030000}"/>
    <cellStyle name="_사본 - 수정_관망정비기본계획(1차)_고양시블록화실시설계-내역서(2)" xfId="988" xr:uid="{00000000-0005-0000-0000-0000E4030000}"/>
    <cellStyle name="_사본 - 수정_관망정비기본계획(1차)_내역서(제2롯데월드)(수정)" xfId="989" xr:uid="{00000000-0005-0000-0000-0000E5030000}"/>
    <cellStyle name="_사본 - 수정_관망정비기본계획(1차)_발주설계내역서(나주블록용역)" xfId="990" xr:uid="{00000000-0005-0000-0000-0000E6030000}"/>
    <cellStyle name="_사본 - 수정_관망정비기본계획(1차)_발주설계내역서(나주블록용역)배수지포함" xfId="991" xr:uid="{00000000-0005-0000-0000-0000E7030000}"/>
    <cellStyle name="_사본 - 수정_관망정비기본계획(1차)_블록시스템구축 용역설계서(1)" xfId="992" xr:uid="{00000000-0005-0000-0000-0000E8030000}"/>
    <cellStyle name="_사본 - 수정_관망정비기본계획(1차)_블록시스템구축 용역설계서(최종)" xfId="993" xr:uid="{00000000-0005-0000-0000-0000E9030000}"/>
    <cellStyle name="_사본 - 수정_관망정비기본계획(1차)_산출내역서(대불)" xfId="994" xr:uid="{00000000-0005-0000-0000-0000EA030000}"/>
    <cellStyle name="_사본 - 수정_관망정비기본계획(1차)_설계예산서(2)" xfId="995" xr:uid="{00000000-0005-0000-0000-0000EB030000}"/>
    <cellStyle name="_사본 - 수정_관망정비기본계획(1차)_수정-0730발주설계내역서(나주블록용역)최종" xfId="996" xr:uid="{00000000-0005-0000-0000-0000EC030000}"/>
    <cellStyle name="_사업대가기준(최신자료)" xfId="997" xr:uid="{00000000-0005-0000-0000-0000ED030000}"/>
    <cellStyle name="_사천시 2차사업 설계내역서_최종(2004.6.10)" xfId="998" xr:uid="{00000000-0005-0000-0000-0000EE030000}"/>
    <cellStyle name="_산림감시시스템 이전 설치공사 내역서" xfId="999" xr:uid="{00000000-0005-0000-0000-0000EF030000}"/>
    <cellStyle name="_상하수도 범용도입 설계내역서2.0" xfId="1000" xr:uid="{00000000-0005-0000-0000-0000F0030000}"/>
    <cellStyle name="_새주소웹서버" xfId="1001" xr:uid="{00000000-0005-0000-0000-0000F1030000}"/>
    <cellStyle name="_서린오토에버(차성식님,Dell)" xfId="1002" xr:uid="{00000000-0005-0000-0000-0000F2030000}"/>
    <cellStyle name="_설계내역서" xfId="1003" xr:uid="{00000000-0005-0000-0000-0000F3030000}"/>
    <cellStyle name="_설계내역서1(1)" xfId="1004" xr:uid="{00000000-0005-0000-0000-0000F4030000}"/>
    <cellStyle name="_설계도서" xfId="1005" xr:uid="{00000000-0005-0000-0000-0000F5030000}"/>
    <cellStyle name="_설계서" xfId="1006" xr:uid="{00000000-0005-0000-0000-0000F6030000}"/>
    <cellStyle name="_설계서(2004년 sample)" xfId="1007" xr:uid="{00000000-0005-0000-0000-0000F7030000}"/>
    <cellStyle name="_설계서(남원정수장 원격감시설비)" xfId="1008" xr:uid="{00000000-0005-0000-0000-0000F8030000}"/>
    <cellStyle name="_설계서(남차율리)" xfId="1009" xr:uid="{00000000-0005-0000-0000-0000F9030000}"/>
    <cellStyle name="_설계서(오수펌프 설치관련 프로그램추가작업)" xfId="1010" xr:uid="{00000000-0005-0000-0000-0000FA030000}"/>
    <cellStyle name="_설계서(재재재수정)" xfId="1011" xr:uid="{00000000-0005-0000-0000-0000FB030000}"/>
    <cellStyle name="_설계서00_연기" xfId="1012" xr:uid="{00000000-0005-0000-0000-0000FC030000}"/>
    <cellStyle name="_시스템" xfId="1013" xr:uid="{00000000-0005-0000-0000-0000FD030000}"/>
    <cellStyle name="_시스템개발산출양식_2003" xfId="1014" xr:uid="{00000000-0005-0000-0000-0000FE030000}"/>
    <cellStyle name="_실옥동관로이설 발주설계서" xfId="1015" xr:uid="{00000000-0005-0000-0000-0000FF030000}"/>
    <cellStyle name="_앙성계통 능암리 관로이설공사" xfId="1016" xr:uid="{00000000-0005-0000-0000-000000040000}"/>
    <cellStyle name="_앙성계통 능암리 관로이설공사(최종)" xfId="1017" xr:uid="{00000000-0005-0000-0000-000001040000}"/>
    <cellStyle name="_앙성계통 능암리 관로이설공사(최종)_관망정비기본계획(1차)" xfId="1018" xr:uid="{00000000-0005-0000-0000-000002040000}"/>
    <cellStyle name="_앙성계통 능암리 관로이설공사(최종)_관망정비기본계획(1차)__광교블록위치" xfId="1019" xr:uid="{00000000-0005-0000-0000-000003040000}"/>
    <cellStyle name="_앙성계통 능암리 관로이설공사(최종)_관망정비기본계획(1차)__광교블록화_용역내역서(최종)(1)" xfId="1020" xr:uid="{00000000-0005-0000-0000-000004040000}"/>
    <cellStyle name="_앙성계통 능암리 관로이설공사(최종)_관망정비기본계획(1차)_1120-금산관망정비기본계획(최종-수정)" xfId="1021" xr:uid="{00000000-0005-0000-0000-000005040000}"/>
    <cellStyle name="_앙성계통 능암리 관로이설공사(최종)_관망정비기본계획(1차)_거제블록시스템 발주설계서" xfId="1022" xr:uid="{00000000-0005-0000-0000-000006040000}"/>
    <cellStyle name="_앙성계통 능암리 관로이설공사(최종)_관망정비기본계획(1차)_고양블록화실시설계 r2.1" xfId="1023" xr:uid="{00000000-0005-0000-0000-000007040000}"/>
    <cellStyle name="_앙성계통 능암리 관로이설공사(최종)_관망정비기본계획(1차)_고양시블록화실시설계-내역서(2)" xfId="1024" xr:uid="{00000000-0005-0000-0000-000008040000}"/>
    <cellStyle name="_앙성계통 능암리 관로이설공사(최종)_관망정비기본계획(1차)_내역서(제2롯데월드)(수정)" xfId="1025" xr:uid="{00000000-0005-0000-0000-000009040000}"/>
    <cellStyle name="_앙성계통 능암리 관로이설공사(최종)_관망정비기본계획(1차)_발주설계내역서(나주블록용역)" xfId="1026" xr:uid="{00000000-0005-0000-0000-00000A040000}"/>
    <cellStyle name="_앙성계통 능암리 관로이설공사(최종)_관망정비기본계획(1차)_발주설계내역서(나주블록용역)배수지포함" xfId="1027" xr:uid="{00000000-0005-0000-0000-00000B040000}"/>
    <cellStyle name="_앙성계통 능암리 관로이설공사(최종)_관망정비기본계획(1차)_블록시스템구축 용역설계서(1)" xfId="1028" xr:uid="{00000000-0005-0000-0000-00000C040000}"/>
    <cellStyle name="_앙성계통 능암리 관로이설공사(최종)_관망정비기본계획(1차)_블록시스템구축 용역설계서(최종)" xfId="1029" xr:uid="{00000000-0005-0000-0000-00000D040000}"/>
    <cellStyle name="_앙성계통 능암리 관로이설공사(최종)_관망정비기본계획(1차)_산출내역서(대불)" xfId="1030" xr:uid="{00000000-0005-0000-0000-00000E040000}"/>
    <cellStyle name="_앙성계통 능암리 관로이설공사(최종)_관망정비기본계획(1차)_설계예산서(2)" xfId="1031" xr:uid="{00000000-0005-0000-0000-00000F040000}"/>
    <cellStyle name="_앙성계통 능암리 관로이설공사(최종)_관망정비기본계획(1차)_수정-0730발주설계내역서(나주블록용역)최종" xfId="1032" xr:uid="{00000000-0005-0000-0000-000010040000}"/>
    <cellStyle name="_앙성계통 능암리 관로이설공사_관망정비기본계획(1차)" xfId="1033" xr:uid="{00000000-0005-0000-0000-000011040000}"/>
    <cellStyle name="_앙성계통 능암리 관로이설공사_관망정비기본계획(1차)__광교블록위치" xfId="1034" xr:uid="{00000000-0005-0000-0000-000012040000}"/>
    <cellStyle name="_앙성계통 능암리 관로이설공사_관망정비기본계획(1차)__광교블록화_용역내역서(최종)(1)" xfId="1035" xr:uid="{00000000-0005-0000-0000-000013040000}"/>
    <cellStyle name="_앙성계통 능암리 관로이설공사_관망정비기본계획(1차)_1120-금산관망정비기본계획(최종-수정)" xfId="1036" xr:uid="{00000000-0005-0000-0000-000014040000}"/>
    <cellStyle name="_앙성계통 능암리 관로이설공사_관망정비기본계획(1차)_거제블록시스템 발주설계서" xfId="1037" xr:uid="{00000000-0005-0000-0000-000015040000}"/>
    <cellStyle name="_앙성계통 능암리 관로이설공사_관망정비기본계획(1차)_고양블록화실시설계 r2.1" xfId="1038" xr:uid="{00000000-0005-0000-0000-000016040000}"/>
    <cellStyle name="_앙성계통 능암리 관로이설공사_관망정비기본계획(1차)_고양시블록화실시설계-내역서(2)" xfId="1039" xr:uid="{00000000-0005-0000-0000-000017040000}"/>
    <cellStyle name="_앙성계통 능암리 관로이설공사_관망정비기본계획(1차)_내역서(제2롯데월드)(수정)" xfId="1040" xr:uid="{00000000-0005-0000-0000-000018040000}"/>
    <cellStyle name="_앙성계통 능암리 관로이설공사_관망정비기본계획(1차)_발주설계내역서(나주블록용역)" xfId="1041" xr:uid="{00000000-0005-0000-0000-000019040000}"/>
    <cellStyle name="_앙성계통 능암리 관로이설공사_관망정비기본계획(1차)_발주설계내역서(나주블록용역)배수지포함" xfId="1042" xr:uid="{00000000-0005-0000-0000-00001A040000}"/>
    <cellStyle name="_앙성계통 능암리 관로이설공사_관망정비기본계획(1차)_블록시스템구축 용역설계서(1)" xfId="1043" xr:uid="{00000000-0005-0000-0000-00001B040000}"/>
    <cellStyle name="_앙성계통 능암리 관로이설공사_관망정비기본계획(1차)_블록시스템구축 용역설계서(최종)" xfId="1044" xr:uid="{00000000-0005-0000-0000-00001C040000}"/>
    <cellStyle name="_앙성계통 능암리 관로이설공사_관망정비기본계획(1차)_산출내역서(대불)" xfId="1045" xr:uid="{00000000-0005-0000-0000-00001D040000}"/>
    <cellStyle name="_앙성계통 능암리 관로이설공사_관망정비기본계획(1차)_설계예산서(2)" xfId="1046" xr:uid="{00000000-0005-0000-0000-00001E040000}"/>
    <cellStyle name="_앙성계통 능암리 관로이설공사_관망정비기본계획(1차)_수정-0730발주설계내역서(나주블록용역)최종" xfId="1047" xr:uid="{00000000-0005-0000-0000-00001F040000}"/>
    <cellStyle name="_앙성수량총괄(관수정)" xfId="1048" xr:uid="{00000000-0005-0000-0000-000020040000}"/>
    <cellStyle name="_앙성수량총괄(관수정) 2" xfId="2627" xr:uid="{00000000-0005-0000-0000-000021040000}"/>
    <cellStyle name="_앙성수량총괄(관수정) 2 2" xfId="2786" xr:uid="{00000000-0005-0000-0000-000022040000}"/>
    <cellStyle name="_앙성수량총괄(관수정)_1" xfId="1049" xr:uid="{00000000-0005-0000-0000-000023040000}"/>
    <cellStyle name="_앙성수량총괄(관수정)_2" xfId="1050" xr:uid="{00000000-0005-0000-0000-000024040000}"/>
    <cellStyle name="_앙성수량총괄(관수정)_2 2" xfId="2628" xr:uid="{00000000-0005-0000-0000-000025040000}"/>
    <cellStyle name="_앙성수량총괄(관수정)_2 2 2" xfId="2787" xr:uid="{00000000-0005-0000-0000-000026040000}"/>
    <cellStyle name="_양식" xfId="1051" xr:uid="{00000000-0005-0000-0000-000027040000}"/>
    <cellStyle name="_양식_1" xfId="1052" xr:uid="{00000000-0005-0000-0000-000028040000}"/>
    <cellStyle name="_양식_2" xfId="1053" xr:uid="{00000000-0005-0000-0000-000029040000}"/>
    <cellStyle name="_연습" xfId="1054" xr:uid="{00000000-0005-0000-0000-00002A040000}"/>
    <cellStyle name="_영주시-계약용_설계내역서" xfId="1055" xr:uid="{00000000-0005-0000-0000-00002B040000}"/>
    <cellStyle name="_영천 고경일반사업단지(10087억원)" xfId="1056" xr:uid="{00000000-0005-0000-0000-00002C040000}"/>
    <cellStyle name="_오수차집연결공사" xfId="1057" xr:uid="{00000000-0005-0000-0000-00002D040000}"/>
    <cellStyle name="_오수차집연결공사(최종분)" xfId="1058" xr:uid="{00000000-0005-0000-0000-00002E040000}"/>
    <cellStyle name="_오수차집연결공사(최종분)_관망정비기본계획(1차)" xfId="1059" xr:uid="{00000000-0005-0000-0000-00002F040000}"/>
    <cellStyle name="_오수차집연결공사(최종분)_관망정비기본계획(1차)__광교블록위치" xfId="1060" xr:uid="{00000000-0005-0000-0000-000030040000}"/>
    <cellStyle name="_오수차집연결공사(최종분)_관망정비기본계획(1차)__광교블록화_용역내역서(최종)(1)" xfId="1061" xr:uid="{00000000-0005-0000-0000-000031040000}"/>
    <cellStyle name="_오수차집연결공사(최종분)_관망정비기본계획(1차)_1120-금산관망정비기본계획(최종-수정)" xfId="1062" xr:uid="{00000000-0005-0000-0000-000032040000}"/>
    <cellStyle name="_오수차집연결공사(최종분)_관망정비기본계획(1차)_거제블록시스템 발주설계서" xfId="1063" xr:uid="{00000000-0005-0000-0000-000033040000}"/>
    <cellStyle name="_오수차집연결공사(최종분)_관망정비기본계획(1차)_고양블록화실시설계 r2.1" xfId="1064" xr:uid="{00000000-0005-0000-0000-000034040000}"/>
    <cellStyle name="_오수차집연결공사(최종분)_관망정비기본계획(1차)_고양시블록화실시설계-내역서(2)" xfId="1065" xr:uid="{00000000-0005-0000-0000-000035040000}"/>
    <cellStyle name="_오수차집연결공사(최종분)_관망정비기본계획(1차)_내역서(제2롯데월드)(수정)" xfId="1066" xr:uid="{00000000-0005-0000-0000-000036040000}"/>
    <cellStyle name="_오수차집연결공사(최종분)_관망정비기본계획(1차)_발주설계내역서(나주블록용역)" xfId="1067" xr:uid="{00000000-0005-0000-0000-000037040000}"/>
    <cellStyle name="_오수차집연결공사(최종분)_관망정비기본계획(1차)_발주설계내역서(나주블록용역)배수지포함" xfId="1068" xr:uid="{00000000-0005-0000-0000-000038040000}"/>
    <cellStyle name="_오수차집연결공사(최종분)_관망정비기본계획(1차)_블록시스템구축 용역설계서(1)" xfId="1069" xr:uid="{00000000-0005-0000-0000-000039040000}"/>
    <cellStyle name="_오수차집연결공사(최종분)_관망정비기본계획(1차)_블록시스템구축 용역설계서(최종)" xfId="1070" xr:uid="{00000000-0005-0000-0000-00003A040000}"/>
    <cellStyle name="_오수차집연결공사(최종분)_관망정비기본계획(1차)_산출내역서(대불)" xfId="1071" xr:uid="{00000000-0005-0000-0000-00003B040000}"/>
    <cellStyle name="_오수차집연결공사(최종분)_관망정비기본계획(1차)_설계예산서(2)" xfId="1072" xr:uid="{00000000-0005-0000-0000-00003C040000}"/>
    <cellStyle name="_오수차집연결공사(최종분)_관망정비기본계획(1차)_수정-0730발주설계내역서(나주블록용역)최종" xfId="1073" xr:uid="{00000000-0005-0000-0000-00003D040000}"/>
    <cellStyle name="_오수차집연결공사_관망정비기본계획(1차)" xfId="1074" xr:uid="{00000000-0005-0000-0000-00003E040000}"/>
    <cellStyle name="_오수차집연결공사_관망정비기본계획(1차)__광교블록위치" xfId="1075" xr:uid="{00000000-0005-0000-0000-00003F040000}"/>
    <cellStyle name="_오수차집연결공사_관망정비기본계획(1차)__광교블록화_용역내역서(최종)(1)" xfId="1076" xr:uid="{00000000-0005-0000-0000-000040040000}"/>
    <cellStyle name="_오수차집연결공사_관망정비기본계획(1차)_1120-금산관망정비기본계획(최종-수정)" xfId="1077" xr:uid="{00000000-0005-0000-0000-000041040000}"/>
    <cellStyle name="_오수차집연결공사_관망정비기본계획(1차)_거제블록시스템 발주설계서" xfId="1078" xr:uid="{00000000-0005-0000-0000-000042040000}"/>
    <cellStyle name="_오수차집연결공사_관망정비기본계획(1차)_고양블록화실시설계 r2.1" xfId="1079" xr:uid="{00000000-0005-0000-0000-000043040000}"/>
    <cellStyle name="_오수차집연결공사_관망정비기본계획(1차)_고양시블록화실시설계-내역서(2)" xfId="1080" xr:uid="{00000000-0005-0000-0000-000044040000}"/>
    <cellStyle name="_오수차집연결공사_관망정비기본계획(1차)_내역서(제2롯데월드)(수정)" xfId="1081" xr:uid="{00000000-0005-0000-0000-000045040000}"/>
    <cellStyle name="_오수차집연결공사_관망정비기본계획(1차)_발주설계내역서(나주블록용역)" xfId="1082" xr:uid="{00000000-0005-0000-0000-000046040000}"/>
    <cellStyle name="_오수차집연결공사_관망정비기본계획(1차)_발주설계내역서(나주블록용역)배수지포함" xfId="1083" xr:uid="{00000000-0005-0000-0000-000047040000}"/>
    <cellStyle name="_오수차집연결공사_관망정비기본계획(1차)_블록시스템구축 용역설계서(1)" xfId="1084" xr:uid="{00000000-0005-0000-0000-000048040000}"/>
    <cellStyle name="_오수차집연결공사_관망정비기본계획(1차)_블록시스템구축 용역설계서(최종)" xfId="1085" xr:uid="{00000000-0005-0000-0000-000049040000}"/>
    <cellStyle name="_오수차집연결공사_관망정비기본계획(1차)_산출내역서(대불)" xfId="1086" xr:uid="{00000000-0005-0000-0000-00004A040000}"/>
    <cellStyle name="_오수차집연결공사_관망정비기본계획(1차)_설계예산서(2)" xfId="1087" xr:uid="{00000000-0005-0000-0000-00004B040000}"/>
    <cellStyle name="_오수차집연결공사_관망정비기본계획(1차)_수정-0730발주설계내역서(나주블록용역)최종" xfId="1088" xr:uid="{00000000-0005-0000-0000-00004C040000}"/>
    <cellStyle name="_옥천군 수도정비기본계획및마을상수도정비계획내역서(수정)" xfId="1089" xr:uid="{00000000-0005-0000-0000-00004D040000}"/>
    <cellStyle name="_옥천군 이원면 블럭시스템 구축 내역서" xfId="1090" xr:uid="{00000000-0005-0000-0000-00004E040000}"/>
    <cellStyle name="_용정2p3(아포)" xfId="1091" xr:uid="{00000000-0005-0000-0000-00004F040000}"/>
    <cellStyle name="_용정2p3(아포)_상수도급수난지역개선공사 일위대가표" xfId="1092" xr:uid="{00000000-0005-0000-0000-000050040000}"/>
    <cellStyle name="_용정2p3(아포)_송절2구(토공)" xfId="1093" xr:uid="{00000000-0005-0000-0000-000051040000}"/>
    <cellStyle name="_용정2p3(아포)_송절2구(토공)_시설관리사업소-급수난지역 2005-10" xfId="1094" xr:uid="{00000000-0005-0000-0000-000052040000}"/>
    <cellStyle name="_용정2p3(아포)_시설관리사업소-급수난지역 2005-10" xfId="1095" xr:uid="{00000000-0005-0000-0000-000053040000}"/>
    <cellStyle name="_용정2p3(아포)_토공(오근장동)" xfId="1096" xr:uid="{00000000-0005-0000-0000-000054040000}"/>
    <cellStyle name="_용정2p3(아포)_토공(오근장동)_시설관리사업소-급수난지역 2005-10" xfId="1097" xr:uid="{00000000-0005-0000-0000-000055040000}"/>
    <cellStyle name="_울산시총괄안-20030509v1" xfId="1098" xr:uid="{00000000-0005-0000-0000-000056040000}"/>
    <cellStyle name="_월락정수장 PLC,MMI 교체 및 수정작업 설계서" xfId="1099" xr:uid="{00000000-0005-0000-0000-000057040000}"/>
    <cellStyle name="_웹기반 범용프로그램 기본설계용역 예산설계서_050322" xfId="1100" xr:uid="{00000000-0005-0000-0000-000058040000}"/>
    <cellStyle name="_웹기반 수치지도 활용시스템 도입 설계서_1.1" xfId="1101" xr:uid="{00000000-0005-0000-0000-000059040000}"/>
    <cellStyle name="_웹기반 수치지도 활용시스템 도입 설계서_2.0" xfId="1102" xr:uid="{00000000-0005-0000-0000-00005A040000}"/>
    <cellStyle name="_유수율제고 설계예산서" xfId="1103" xr:uid="{00000000-0005-0000-0000-00005B040000}"/>
    <cellStyle name="_유수율제고 설계예산서_3차 누수탐사 및 블록구축 실시설계용역" xfId="1104" xr:uid="{00000000-0005-0000-0000-00005C040000}"/>
    <cellStyle name="_유수율제고 설계예산서_설계내역서(연성정수장급수구역1)-시흥시설계" xfId="1105" xr:uid="{00000000-0005-0000-0000-00005D040000}"/>
    <cellStyle name="_유첨3(서식)" xfId="1106" xr:uid="{00000000-0005-0000-0000-00005E040000}"/>
    <cellStyle name="_유첨3(서식)_1" xfId="1107" xr:uid="{00000000-0005-0000-0000-00005F040000}"/>
    <cellStyle name="_유출유량계설계(발주)" xfId="1108" xr:uid="{00000000-0005-0000-0000-000060040000}"/>
    <cellStyle name="_음성군중앙제어실개선설치,납품" xfId="1109" xr:uid="{00000000-0005-0000-0000-000061040000}"/>
    <cellStyle name="_음성방향-p1" xfId="1110" xr:uid="{00000000-0005-0000-0000-000062040000}"/>
    <cellStyle name="_응급ES" xfId="1111" xr:uid="{00000000-0005-0000-0000-000063040000}"/>
    <cellStyle name="_응급RE" xfId="1112" xr:uid="{00000000-0005-0000-0000-000064040000}"/>
    <cellStyle name="_의정부  상하수도 설계내역서_1.2" xfId="1113" xr:uid="{00000000-0005-0000-0000-000065040000}"/>
    <cellStyle name="_의정부_설계내역서" xfId="1114" xr:uid="{00000000-0005-0000-0000-000066040000}"/>
    <cellStyle name="_의정부_설계내역서(제출용)" xfId="1115" xr:uid="{00000000-0005-0000-0000-000067040000}"/>
    <cellStyle name="_의정부시 DB유지관리(최종)(1)" xfId="1116" xr:uid="{00000000-0005-0000-0000-000068040000}"/>
    <cellStyle name="_이엔지_HMC_중소기업직업훈련컨소시엄운영정보시스템_서버_견적서-3" xfId="1117" xr:uid="{00000000-0005-0000-0000-000069040000}"/>
    <cellStyle name="_이엔지_HMC울산_4차체생산지시시스템개편_블레이드서버_견적서041026" xfId="1118" xr:uid="{00000000-0005-0000-0000-00006A040000}"/>
    <cellStyle name="_이엔지_HMC울산_가격품의전자결제시스템_견적서(1)" xfId="1119" xr:uid="{00000000-0005-0000-0000-00006B040000}"/>
    <cellStyle name="_인원계획표 " xfId="1120" xr:uid="{00000000-0005-0000-0000-00006C040000}"/>
    <cellStyle name="_인원계획표 _3차 누수탐사 및 블록구축 실시설계용역" xfId="1121" xr:uid="{00000000-0005-0000-0000-00006D040000}"/>
    <cellStyle name="_인원계획표 _내역서(신천동외1개동노후관교체)(일상감사)" xfId="1122" xr:uid="{00000000-0005-0000-0000-00006E040000}"/>
    <cellStyle name="_인원계획표 _내역서(신천동외1개동노후관교체)(일상감사)_3차 누수탐사 및 블록구축 실시설계용역" xfId="1123" xr:uid="{00000000-0005-0000-0000-00006F040000}"/>
    <cellStyle name="_인원계획표 _내역서(신천동외1개동노후관교체)(일상감사)_설계내역서(연성정수장급수구역1)-시흥시설계" xfId="1124" xr:uid="{00000000-0005-0000-0000-000070040000}"/>
    <cellStyle name="_인원계획표 _설계내역서(연성정수장급수구역1)-시흥시설계" xfId="1125" xr:uid="{00000000-0005-0000-0000-000071040000}"/>
    <cellStyle name="_인원계획표 _적격 " xfId="1126" xr:uid="{00000000-0005-0000-0000-000072040000}"/>
    <cellStyle name="_인증견적자료" xfId="1127" xr:uid="{00000000-0005-0000-0000-000073040000}"/>
    <cellStyle name="_인천시 지하시설물통합정보시스템 구축사업 설계내역서_0514(FP)" xfId="1128" xr:uid="{00000000-0005-0000-0000-000074040000}"/>
    <cellStyle name="_인트라넷개발내역" xfId="1129" xr:uid="{00000000-0005-0000-0000-000075040000}"/>
    <cellStyle name="_입찰표지 " xfId="1130" xr:uid="{00000000-0005-0000-0000-000076040000}"/>
    <cellStyle name="_입찰표지 _3차 누수탐사 및 블록구축 실시설계용역" xfId="1131" xr:uid="{00000000-0005-0000-0000-000077040000}"/>
    <cellStyle name="_입찰표지 _내역서(신천동외1개동노후관교체)(일상감사)" xfId="1132" xr:uid="{00000000-0005-0000-0000-000078040000}"/>
    <cellStyle name="_입찰표지 _내역서(신천동외1개동노후관교체)(일상감사)_3차 누수탐사 및 블록구축 실시설계용역" xfId="1133" xr:uid="{00000000-0005-0000-0000-000079040000}"/>
    <cellStyle name="_입찰표지 _내역서(신천동외1개동노후관교체)(일상감사)_설계내역서(연성정수장급수구역1)-시흥시설계" xfId="1134" xr:uid="{00000000-0005-0000-0000-00007A040000}"/>
    <cellStyle name="_입찰표지 _설계내역서(연성정수장급수구역1)-시흥시설계" xfId="1135" xr:uid="{00000000-0005-0000-0000-00007B040000}"/>
    <cellStyle name="_장비견적분석" xfId="1136" xr:uid="{00000000-0005-0000-0000-00007C040000}"/>
    <cellStyle name="_장성읍 누수탐사 예정공정표" xfId="1137" xr:uid="{00000000-0005-0000-0000-00007D040000}"/>
    <cellStyle name="_적격 " xfId="1138" xr:uid="{00000000-0005-0000-0000-00007E040000}"/>
    <cellStyle name="_적격 _집행갑지 " xfId="1139" xr:uid="{00000000-0005-0000-0000-00007F040000}"/>
    <cellStyle name="_적격(화산) " xfId="1140" xr:uid="{00000000-0005-0000-0000-000080040000}"/>
    <cellStyle name="_적격(화산) _3차 누수탐사 및 블록구축 실시설계용역" xfId="1141" xr:uid="{00000000-0005-0000-0000-000081040000}"/>
    <cellStyle name="_적격(화산) _내역서(신천동외1개동노후관교체)(일상감사)" xfId="1142" xr:uid="{00000000-0005-0000-0000-000082040000}"/>
    <cellStyle name="_적격(화산) _내역서(신천동외1개동노후관교체)(일상감사)_3차 누수탐사 및 블록구축 실시설계용역" xfId="1143" xr:uid="{00000000-0005-0000-0000-000083040000}"/>
    <cellStyle name="_적격(화산) _내역서(신천동외1개동노후관교체)(일상감사)_설계내역서(연성정수장급수구역1)-시흥시설계" xfId="1144" xr:uid="{00000000-0005-0000-0000-000084040000}"/>
    <cellStyle name="_적격(화산) _설계내역서(연성정수장급수구역1)-시흥시설계" xfId="1145" xr:uid="{00000000-0005-0000-0000-000085040000}"/>
    <cellStyle name="_전기내역서" xfId="1146" xr:uid="{00000000-0005-0000-0000-000086040000}"/>
    <cellStyle name="_전기설비유지보수공사" xfId="1147" xr:uid="{00000000-0005-0000-0000-000087040000}"/>
    <cellStyle name="_전기설비유지보수공사_관망정비기본계획(1차)" xfId="1148" xr:uid="{00000000-0005-0000-0000-000088040000}"/>
    <cellStyle name="_전기설비유지보수공사_관망정비기본계획(1차)__광교블록위치" xfId="1149" xr:uid="{00000000-0005-0000-0000-000089040000}"/>
    <cellStyle name="_전기설비유지보수공사_관망정비기본계획(1차)__광교블록화_용역내역서(최종)(1)" xfId="1150" xr:uid="{00000000-0005-0000-0000-00008A040000}"/>
    <cellStyle name="_전기설비유지보수공사_관망정비기본계획(1차)_1120-금산관망정비기본계획(최종-수정)" xfId="1151" xr:uid="{00000000-0005-0000-0000-00008B040000}"/>
    <cellStyle name="_전기설비유지보수공사_관망정비기본계획(1차)_거제블록시스템 발주설계서" xfId="1152" xr:uid="{00000000-0005-0000-0000-00008C040000}"/>
    <cellStyle name="_전기설비유지보수공사_관망정비기본계획(1차)_고양블록화실시설계 r2.1" xfId="1153" xr:uid="{00000000-0005-0000-0000-00008D040000}"/>
    <cellStyle name="_전기설비유지보수공사_관망정비기본계획(1차)_고양시블록화실시설계-내역서(2)" xfId="1154" xr:uid="{00000000-0005-0000-0000-00008E040000}"/>
    <cellStyle name="_전기설비유지보수공사_관망정비기본계획(1차)_내역서(제2롯데월드)(수정)" xfId="1155" xr:uid="{00000000-0005-0000-0000-00008F040000}"/>
    <cellStyle name="_전기설비유지보수공사_관망정비기본계획(1차)_발주설계내역서(나주블록용역)" xfId="1156" xr:uid="{00000000-0005-0000-0000-000090040000}"/>
    <cellStyle name="_전기설비유지보수공사_관망정비기본계획(1차)_발주설계내역서(나주블록용역)배수지포함" xfId="1157" xr:uid="{00000000-0005-0000-0000-000091040000}"/>
    <cellStyle name="_전기설비유지보수공사_관망정비기본계획(1차)_블록시스템구축 용역설계서(1)" xfId="1158" xr:uid="{00000000-0005-0000-0000-000092040000}"/>
    <cellStyle name="_전기설비유지보수공사_관망정비기본계획(1차)_블록시스템구축 용역설계서(최종)" xfId="1159" xr:uid="{00000000-0005-0000-0000-000093040000}"/>
    <cellStyle name="_전기설비유지보수공사_관망정비기본계획(1차)_산출내역서(대불)" xfId="1160" xr:uid="{00000000-0005-0000-0000-000094040000}"/>
    <cellStyle name="_전기설비유지보수공사_관망정비기본계획(1차)_설계예산서(2)" xfId="1161" xr:uid="{00000000-0005-0000-0000-000095040000}"/>
    <cellStyle name="_전기설비유지보수공사_관망정비기본계획(1차)_수정-0730발주설계내역서(나주블록용역)최종" xfId="1162" xr:uid="{00000000-0005-0000-0000-000096040000}"/>
    <cellStyle name="_정수장오수차집연결공사 (최종)" xfId="1163" xr:uid="{00000000-0005-0000-0000-000097040000}"/>
    <cellStyle name="_정수장오수차집연결공사 (최종)_관망정비기본계획(1차)" xfId="1164" xr:uid="{00000000-0005-0000-0000-000098040000}"/>
    <cellStyle name="_정수장오수차집연결공사 (최종)_관망정비기본계획(1차)__광교블록위치" xfId="1165" xr:uid="{00000000-0005-0000-0000-000099040000}"/>
    <cellStyle name="_정수장오수차집연결공사 (최종)_관망정비기본계획(1차)__광교블록화_용역내역서(최종)(1)" xfId="1166" xr:uid="{00000000-0005-0000-0000-00009A040000}"/>
    <cellStyle name="_정수장오수차집연결공사 (최종)_관망정비기본계획(1차)_1120-금산관망정비기본계획(최종-수정)" xfId="1167" xr:uid="{00000000-0005-0000-0000-00009B040000}"/>
    <cellStyle name="_정수장오수차집연결공사 (최종)_관망정비기본계획(1차)_거제블록시스템 발주설계서" xfId="1168" xr:uid="{00000000-0005-0000-0000-00009C040000}"/>
    <cellStyle name="_정수장오수차집연결공사 (최종)_관망정비기본계획(1차)_고양블록화실시설계 r2.1" xfId="1169" xr:uid="{00000000-0005-0000-0000-00009D040000}"/>
    <cellStyle name="_정수장오수차집연결공사 (최종)_관망정비기본계획(1차)_고양시블록화실시설계-내역서(2)" xfId="1170" xr:uid="{00000000-0005-0000-0000-00009E040000}"/>
    <cellStyle name="_정수장오수차집연결공사 (최종)_관망정비기본계획(1차)_내역서(제2롯데월드)(수정)" xfId="1171" xr:uid="{00000000-0005-0000-0000-00009F040000}"/>
    <cellStyle name="_정수장오수차집연결공사 (최종)_관망정비기본계획(1차)_발주설계내역서(나주블록용역)" xfId="1172" xr:uid="{00000000-0005-0000-0000-0000A0040000}"/>
    <cellStyle name="_정수장오수차집연결공사 (최종)_관망정비기본계획(1차)_발주설계내역서(나주블록용역)배수지포함" xfId="1173" xr:uid="{00000000-0005-0000-0000-0000A1040000}"/>
    <cellStyle name="_정수장오수차집연결공사 (최종)_관망정비기본계획(1차)_블록시스템구축 용역설계서(1)" xfId="1174" xr:uid="{00000000-0005-0000-0000-0000A2040000}"/>
    <cellStyle name="_정수장오수차집연결공사 (최종)_관망정비기본계획(1차)_블록시스템구축 용역설계서(최종)" xfId="1175" xr:uid="{00000000-0005-0000-0000-0000A3040000}"/>
    <cellStyle name="_정수장오수차집연결공사 (최종)_관망정비기본계획(1차)_산출내역서(대불)" xfId="1176" xr:uid="{00000000-0005-0000-0000-0000A4040000}"/>
    <cellStyle name="_정수장오수차집연결공사 (최종)_관망정비기본계획(1차)_설계예산서(2)" xfId="1177" xr:uid="{00000000-0005-0000-0000-0000A5040000}"/>
    <cellStyle name="_정수장오수차집연결공사 (최종)_관망정비기본계획(1차)_수정-0730발주설계내역서(나주블록용역)최종" xfId="1178" xr:uid="{00000000-0005-0000-0000-0000A6040000}"/>
    <cellStyle name="_제주시_운용소프트웨어개발" xfId="1179" xr:uid="{00000000-0005-0000-0000-0000A7040000}"/>
    <cellStyle name="_조달청_계약내역(기성1차)" xfId="1180" xr:uid="{00000000-0005-0000-0000-0000A8040000}"/>
    <cellStyle name="_지정과제1분기실적(확정990408)" xfId="1181" xr:uid="{00000000-0005-0000-0000-0000A9040000}"/>
    <cellStyle name="_지정과제1분기실적(확정990408)_1" xfId="1182" xr:uid="{00000000-0005-0000-0000-0000AA040000}"/>
    <cellStyle name="_지정과제2차심의list" xfId="1183" xr:uid="{00000000-0005-0000-0000-0000AB040000}"/>
    <cellStyle name="_지정과제2차심의list_1" xfId="1184" xr:uid="{00000000-0005-0000-0000-0000AC040000}"/>
    <cellStyle name="_지정과제2차심의list_2" xfId="1185" xr:uid="{00000000-0005-0000-0000-0000AD040000}"/>
    <cellStyle name="_지정과제2차심의결과" xfId="1186" xr:uid="{00000000-0005-0000-0000-0000AE040000}"/>
    <cellStyle name="_지정과제2차심의결과(금액조정후최종)" xfId="1187" xr:uid="{00000000-0005-0000-0000-0000AF040000}"/>
    <cellStyle name="_지정과제2차심의결과(금액조정후최종)_1" xfId="1188" xr:uid="{00000000-0005-0000-0000-0000B0040000}"/>
    <cellStyle name="_지정과제2차심의결과(금액조정후최종)_1_dimon" xfId="1189" xr:uid="{00000000-0005-0000-0000-0000B1040000}"/>
    <cellStyle name="_지정과제2차심의결과(금액조정후최종)_1_경영개선실적보고(전주공장)" xfId="1190" xr:uid="{00000000-0005-0000-0000-0000B2040000}"/>
    <cellStyle name="_지정과제2차심의결과(금액조정후최종)_1_별첨1_2" xfId="1191" xr:uid="{00000000-0005-0000-0000-0000B3040000}"/>
    <cellStyle name="_지정과제2차심의결과(금액조정후최종)_1_제안과제집계표(공장전체)" xfId="1192" xr:uid="{00000000-0005-0000-0000-0000B4040000}"/>
    <cellStyle name="_지정과제2차심의결과(금액조정후최종)_dimon" xfId="1193" xr:uid="{00000000-0005-0000-0000-0000B5040000}"/>
    <cellStyle name="_지정과제2차심의결과(금액조정후최종)_경영개선실적보고(전주공장)" xfId="1194" xr:uid="{00000000-0005-0000-0000-0000B6040000}"/>
    <cellStyle name="_지정과제2차심의결과(금액조정후최종)_별첨1_2" xfId="1195" xr:uid="{00000000-0005-0000-0000-0000B7040000}"/>
    <cellStyle name="_지정과제2차심의결과(금액조정후최종)_제안과제집계표(공장전체)" xfId="1196" xr:uid="{00000000-0005-0000-0000-0000B8040000}"/>
    <cellStyle name="_지정과제2차심의결과_1" xfId="1197" xr:uid="{00000000-0005-0000-0000-0000B9040000}"/>
    <cellStyle name="_지질조사비(본댐좌우안)-2" xfId="1198" xr:uid="{00000000-0005-0000-0000-0000BA040000}"/>
    <cellStyle name="_지하시설물관리현장지원시스템구축 산출내역서_1.0" xfId="1199" xr:uid="{00000000-0005-0000-0000-0000BB040000}"/>
    <cellStyle name="_지하시설물통합관리설계내역서_1.0" xfId="1200" xr:uid="{00000000-0005-0000-0000-0000BC040000}"/>
    <cellStyle name="_진천관말 이토변설치설계" xfId="1201" xr:uid="{00000000-0005-0000-0000-0000BD040000}"/>
    <cellStyle name="_진천관말 이토변설치설계_관망정비기본계획(1차)" xfId="1202" xr:uid="{00000000-0005-0000-0000-0000BE040000}"/>
    <cellStyle name="_진천관말 이토변설치설계_관망정비기본계획(1차)__광교블록위치" xfId="1203" xr:uid="{00000000-0005-0000-0000-0000BF040000}"/>
    <cellStyle name="_진천관말 이토변설치설계_관망정비기본계획(1차)__광교블록화_용역내역서(최종)(1)" xfId="1204" xr:uid="{00000000-0005-0000-0000-0000C0040000}"/>
    <cellStyle name="_진천관말 이토변설치설계_관망정비기본계획(1차)_1120-금산관망정비기본계획(최종-수정)" xfId="1205" xr:uid="{00000000-0005-0000-0000-0000C1040000}"/>
    <cellStyle name="_진천관말 이토변설치설계_관망정비기본계획(1차)_거제블록시스템 발주설계서" xfId="1206" xr:uid="{00000000-0005-0000-0000-0000C2040000}"/>
    <cellStyle name="_진천관말 이토변설치설계_관망정비기본계획(1차)_고양블록화실시설계 r2.1" xfId="1207" xr:uid="{00000000-0005-0000-0000-0000C3040000}"/>
    <cellStyle name="_진천관말 이토변설치설계_관망정비기본계획(1차)_고양시블록화실시설계-내역서(2)" xfId="1208" xr:uid="{00000000-0005-0000-0000-0000C4040000}"/>
    <cellStyle name="_진천관말 이토변설치설계_관망정비기본계획(1차)_내역서(제2롯데월드)(수정)" xfId="1209" xr:uid="{00000000-0005-0000-0000-0000C5040000}"/>
    <cellStyle name="_진천관말 이토변설치설계_관망정비기본계획(1차)_발주설계내역서(나주블록용역)" xfId="1210" xr:uid="{00000000-0005-0000-0000-0000C6040000}"/>
    <cellStyle name="_진천관말 이토변설치설계_관망정비기본계획(1차)_발주설계내역서(나주블록용역)배수지포함" xfId="1211" xr:uid="{00000000-0005-0000-0000-0000C7040000}"/>
    <cellStyle name="_진천관말 이토변설치설계_관망정비기본계획(1차)_블록시스템구축 용역설계서(1)" xfId="1212" xr:uid="{00000000-0005-0000-0000-0000C8040000}"/>
    <cellStyle name="_진천관말 이토변설치설계_관망정비기본계획(1차)_블록시스템구축 용역설계서(최종)" xfId="1213" xr:uid="{00000000-0005-0000-0000-0000C9040000}"/>
    <cellStyle name="_진천관말 이토변설치설계_관망정비기본계획(1차)_산출내역서(대불)" xfId="1214" xr:uid="{00000000-0005-0000-0000-0000CA040000}"/>
    <cellStyle name="_진천관말 이토변설치설계_관망정비기본계획(1차)_설계예산서(2)" xfId="1215" xr:uid="{00000000-0005-0000-0000-0000CB040000}"/>
    <cellStyle name="_진천관말 이토변설치설계_관망정비기본계획(1차)_수정-0730발주설계내역서(나주블록용역)최종" xfId="1216" xr:uid="{00000000-0005-0000-0000-0000CC040000}"/>
    <cellStyle name="_진천관말 이토변설치설계_수도부지쇄석포설공사(최종)" xfId="1217" xr:uid="{00000000-0005-0000-0000-0000CD040000}"/>
    <cellStyle name="_진천관말 이토변설치설계_수도부지쇄석포설공사(최종)_관망정비기본계획(1차)" xfId="1218" xr:uid="{00000000-0005-0000-0000-0000CE040000}"/>
    <cellStyle name="_진천관말 이토변설치설계_수도부지쇄석포설공사(최종)_관망정비기본계획(1차)__광교블록위치" xfId="1219" xr:uid="{00000000-0005-0000-0000-0000CF040000}"/>
    <cellStyle name="_진천관말 이토변설치설계_수도부지쇄석포설공사(최종)_관망정비기본계획(1차)__광교블록화_용역내역서(최종)(1)" xfId="1220" xr:uid="{00000000-0005-0000-0000-0000D0040000}"/>
    <cellStyle name="_진천관말 이토변설치설계_수도부지쇄석포설공사(최종)_관망정비기본계획(1차)_1120-금산관망정비기본계획(최종-수정)" xfId="1221" xr:uid="{00000000-0005-0000-0000-0000D1040000}"/>
    <cellStyle name="_진천관말 이토변설치설계_수도부지쇄석포설공사(최종)_관망정비기본계획(1차)_거제블록시스템 발주설계서" xfId="1222" xr:uid="{00000000-0005-0000-0000-0000D2040000}"/>
    <cellStyle name="_진천관말 이토변설치설계_수도부지쇄석포설공사(최종)_관망정비기본계획(1차)_고양블록화실시설계 r2.1" xfId="1223" xr:uid="{00000000-0005-0000-0000-0000D3040000}"/>
    <cellStyle name="_진천관말 이토변설치설계_수도부지쇄석포설공사(최종)_관망정비기본계획(1차)_고양시블록화실시설계-내역서(2)" xfId="1224" xr:uid="{00000000-0005-0000-0000-0000D4040000}"/>
    <cellStyle name="_진천관말 이토변설치설계_수도부지쇄석포설공사(최종)_관망정비기본계획(1차)_내역서(제2롯데월드)(수정)" xfId="1225" xr:uid="{00000000-0005-0000-0000-0000D5040000}"/>
    <cellStyle name="_진천관말 이토변설치설계_수도부지쇄석포설공사(최종)_관망정비기본계획(1차)_발주설계내역서(나주블록용역)" xfId="1226" xr:uid="{00000000-0005-0000-0000-0000D6040000}"/>
    <cellStyle name="_진천관말 이토변설치설계_수도부지쇄석포설공사(최종)_관망정비기본계획(1차)_발주설계내역서(나주블록용역)배수지포함" xfId="1227" xr:uid="{00000000-0005-0000-0000-0000D7040000}"/>
    <cellStyle name="_진천관말 이토변설치설계_수도부지쇄석포설공사(최종)_관망정비기본계획(1차)_블록시스템구축 용역설계서(1)" xfId="1228" xr:uid="{00000000-0005-0000-0000-0000D8040000}"/>
    <cellStyle name="_진천관말 이토변설치설계_수도부지쇄석포설공사(최종)_관망정비기본계획(1차)_블록시스템구축 용역설계서(최종)" xfId="1229" xr:uid="{00000000-0005-0000-0000-0000D9040000}"/>
    <cellStyle name="_진천관말 이토변설치설계_수도부지쇄석포설공사(최종)_관망정비기본계획(1차)_산출내역서(대불)" xfId="1230" xr:uid="{00000000-0005-0000-0000-0000DA040000}"/>
    <cellStyle name="_진천관말 이토변설치설계_수도부지쇄석포설공사(최종)_관망정비기본계획(1차)_설계예산서(2)" xfId="1231" xr:uid="{00000000-0005-0000-0000-0000DB040000}"/>
    <cellStyle name="_진천관말 이토변설치설계_수도부지쇄석포설공사(최종)_관망정비기본계획(1차)_수정-0730발주설계내역서(나주블록용역)최종" xfId="1232" xr:uid="{00000000-0005-0000-0000-0000DC040000}"/>
    <cellStyle name="_진천관말 이토변설치설계_정수장오수차집연결공사 (최종)" xfId="1233" xr:uid="{00000000-0005-0000-0000-0000DD040000}"/>
    <cellStyle name="_진천관말 이토변설치설계_정수장오수차집연결공사 (최종)_관망정비기본계획(1차)" xfId="1234" xr:uid="{00000000-0005-0000-0000-0000DE040000}"/>
    <cellStyle name="_진천관말 이토변설치설계_정수장오수차집연결공사 (최종)_관망정비기본계획(1차)__광교블록위치" xfId="1235" xr:uid="{00000000-0005-0000-0000-0000DF040000}"/>
    <cellStyle name="_진천관말 이토변설치설계_정수장오수차집연결공사 (최종)_관망정비기본계획(1차)__광교블록화_용역내역서(최종)(1)" xfId="1236" xr:uid="{00000000-0005-0000-0000-0000E0040000}"/>
    <cellStyle name="_진천관말 이토변설치설계_정수장오수차집연결공사 (최종)_관망정비기본계획(1차)_1120-금산관망정비기본계획(최종-수정)" xfId="1237" xr:uid="{00000000-0005-0000-0000-0000E1040000}"/>
    <cellStyle name="_진천관말 이토변설치설계_정수장오수차집연결공사 (최종)_관망정비기본계획(1차)_거제블록시스템 발주설계서" xfId="1238" xr:uid="{00000000-0005-0000-0000-0000E2040000}"/>
    <cellStyle name="_진천관말 이토변설치설계_정수장오수차집연결공사 (최종)_관망정비기본계획(1차)_고양블록화실시설계 r2.1" xfId="1239" xr:uid="{00000000-0005-0000-0000-0000E3040000}"/>
    <cellStyle name="_진천관말 이토변설치설계_정수장오수차집연결공사 (최종)_관망정비기본계획(1차)_고양시블록화실시설계-내역서(2)" xfId="1240" xr:uid="{00000000-0005-0000-0000-0000E4040000}"/>
    <cellStyle name="_진천관말 이토변설치설계_정수장오수차집연결공사 (최종)_관망정비기본계획(1차)_내역서(제2롯데월드)(수정)" xfId="1241" xr:uid="{00000000-0005-0000-0000-0000E5040000}"/>
    <cellStyle name="_진천관말 이토변설치설계_정수장오수차집연결공사 (최종)_관망정비기본계획(1차)_발주설계내역서(나주블록용역)" xfId="1242" xr:uid="{00000000-0005-0000-0000-0000E6040000}"/>
    <cellStyle name="_진천관말 이토변설치설계_정수장오수차집연결공사 (최종)_관망정비기본계획(1차)_발주설계내역서(나주블록용역)배수지포함" xfId="1243" xr:uid="{00000000-0005-0000-0000-0000E7040000}"/>
    <cellStyle name="_진천관말 이토변설치설계_정수장오수차집연결공사 (최종)_관망정비기본계획(1차)_블록시스템구축 용역설계서(1)" xfId="1244" xr:uid="{00000000-0005-0000-0000-0000E8040000}"/>
    <cellStyle name="_진천관말 이토변설치설계_정수장오수차집연결공사 (최종)_관망정비기본계획(1차)_블록시스템구축 용역설계서(최종)" xfId="1245" xr:uid="{00000000-0005-0000-0000-0000E9040000}"/>
    <cellStyle name="_진천관말 이토변설치설계_정수장오수차집연결공사 (최종)_관망정비기본계획(1차)_산출내역서(대불)" xfId="1246" xr:uid="{00000000-0005-0000-0000-0000EA040000}"/>
    <cellStyle name="_진천관말 이토변설치설계_정수장오수차집연결공사 (최종)_관망정비기본계획(1차)_설계예산서(2)" xfId="1247" xr:uid="{00000000-0005-0000-0000-0000EB040000}"/>
    <cellStyle name="_진천관말 이토변설치설계_정수장오수차집연결공사 (최종)_관망정비기본계획(1차)_수정-0730발주설계내역서(나주블록용역)최종" xfId="1248" xr:uid="{00000000-0005-0000-0000-0000EC040000}"/>
    <cellStyle name="_진천관말 이토변설치설계_칠성분기유량계-1005" xfId="1249" xr:uid="{00000000-0005-0000-0000-0000ED040000}"/>
    <cellStyle name="_진천관말 이토변설치설계_칠성분기유량계-1005_관망정비기본계획(1차)" xfId="1250" xr:uid="{00000000-0005-0000-0000-0000EE040000}"/>
    <cellStyle name="_진천관말 이토변설치설계_칠성분기유량계-1005_관망정비기본계획(1차)__광교블록위치" xfId="1251" xr:uid="{00000000-0005-0000-0000-0000EF040000}"/>
    <cellStyle name="_진천관말 이토변설치설계_칠성분기유량계-1005_관망정비기본계획(1차)__광교블록화_용역내역서(최종)(1)" xfId="1252" xr:uid="{00000000-0005-0000-0000-0000F0040000}"/>
    <cellStyle name="_진천관말 이토변설치설계_칠성분기유량계-1005_관망정비기본계획(1차)_1120-금산관망정비기본계획(최종-수정)" xfId="1253" xr:uid="{00000000-0005-0000-0000-0000F1040000}"/>
    <cellStyle name="_진천관말 이토변설치설계_칠성분기유량계-1005_관망정비기본계획(1차)_거제블록시스템 발주설계서" xfId="1254" xr:uid="{00000000-0005-0000-0000-0000F2040000}"/>
    <cellStyle name="_진천관말 이토변설치설계_칠성분기유량계-1005_관망정비기본계획(1차)_고양블록화실시설계 r2.1" xfId="1255" xr:uid="{00000000-0005-0000-0000-0000F3040000}"/>
    <cellStyle name="_진천관말 이토변설치설계_칠성분기유량계-1005_관망정비기본계획(1차)_고양시블록화실시설계-내역서(2)" xfId="1256" xr:uid="{00000000-0005-0000-0000-0000F4040000}"/>
    <cellStyle name="_진천관말 이토변설치설계_칠성분기유량계-1005_관망정비기본계획(1차)_내역서(제2롯데월드)(수정)" xfId="1257" xr:uid="{00000000-0005-0000-0000-0000F5040000}"/>
    <cellStyle name="_진천관말 이토변설치설계_칠성분기유량계-1005_관망정비기본계획(1차)_발주설계내역서(나주블록용역)" xfId="1258" xr:uid="{00000000-0005-0000-0000-0000F6040000}"/>
    <cellStyle name="_진천관말 이토변설치설계_칠성분기유량계-1005_관망정비기본계획(1차)_발주설계내역서(나주블록용역)배수지포함" xfId="1259" xr:uid="{00000000-0005-0000-0000-0000F7040000}"/>
    <cellStyle name="_진천관말 이토변설치설계_칠성분기유량계-1005_관망정비기본계획(1차)_블록시스템구축 용역설계서(1)" xfId="1260" xr:uid="{00000000-0005-0000-0000-0000F8040000}"/>
    <cellStyle name="_진천관말 이토변설치설계_칠성분기유량계-1005_관망정비기본계획(1차)_블록시스템구축 용역설계서(최종)" xfId="1261" xr:uid="{00000000-0005-0000-0000-0000F9040000}"/>
    <cellStyle name="_진천관말 이토변설치설계_칠성분기유량계-1005_관망정비기본계획(1차)_산출내역서(대불)" xfId="1262" xr:uid="{00000000-0005-0000-0000-0000FA040000}"/>
    <cellStyle name="_진천관말 이토변설치설계_칠성분기유량계-1005_관망정비기본계획(1차)_설계예산서(2)" xfId="1263" xr:uid="{00000000-0005-0000-0000-0000FB040000}"/>
    <cellStyle name="_진천관말 이토변설치설계_칠성분기유량계-1005_관망정비기본계획(1차)_수정-0730발주설계내역서(나주블록용역)최종" xfId="1264" xr:uid="{00000000-0005-0000-0000-0000FC040000}"/>
    <cellStyle name="_집중관리(981231)" xfId="1265" xr:uid="{00000000-0005-0000-0000-0000FD040000}"/>
    <cellStyle name="_집중관리(981231)_1" xfId="1266" xr:uid="{00000000-0005-0000-0000-0000FE040000}"/>
    <cellStyle name="_집중관리(지정과제및 양식)" xfId="1267" xr:uid="{00000000-0005-0000-0000-0000FF040000}"/>
    <cellStyle name="_집중관리(지정과제및 양식)_1" xfId="1268" xr:uid="{00000000-0005-0000-0000-000000050000}"/>
    <cellStyle name="_집행갑지 " xfId="1269" xr:uid="{00000000-0005-0000-0000-000001050000}"/>
    <cellStyle name="_차집수량총괄서" xfId="1270" xr:uid="{00000000-0005-0000-0000-000002050000}"/>
    <cellStyle name="_차집수량총괄서_관망정비기본계획(1차)" xfId="1271" xr:uid="{00000000-0005-0000-0000-000003050000}"/>
    <cellStyle name="_차집수량총괄서_관망정비기본계획(1차)__광교블록위치" xfId="1272" xr:uid="{00000000-0005-0000-0000-000004050000}"/>
    <cellStyle name="_차집수량총괄서_관망정비기본계획(1차)__광교블록화_용역내역서(최종)(1)" xfId="1273" xr:uid="{00000000-0005-0000-0000-000005050000}"/>
    <cellStyle name="_차집수량총괄서_관망정비기본계획(1차)_1120-금산관망정비기본계획(최종-수정)" xfId="1274" xr:uid="{00000000-0005-0000-0000-000006050000}"/>
    <cellStyle name="_차집수량총괄서_관망정비기본계획(1차)_거제블록시스템 발주설계서" xfId="1275" xr:uid="{00000000-0005-0000-0000-000007050000}"/>
    <cellStyle name="_차집수량총괄서_관망정비기본계획(1차)_고양블록화실시설계 r2.1" xfId="1276" xr:uid="{00000000-0005-0000-0000-000008050000}"/>
    <cellStyle name="_차집수량총괄서_관망정비기본계획(1차)_고양시블록화실시설계-내역서(2)" xfId="1277" xr:uid="{00000000-0005-0000-0000-000009050000}"/>
    <cellStyle name="_차집수량총괄서_관망정비기본계획(1차)_내역서(제2롯데월드)(수정)" xfId="1278" xr:uid="{00000000-0005-0000-0000-00000A050000}"/>
    <cellStyle name="_차집수량총괄서_관망정비기본계획(1차)_발주설계내역서(나주블록용역)" xfId="1279" xr:uid="{00000000-0005-0000-0000-00000B050000}"/>
    <cellStyle name="_차집수량총괄서_관망정비기본계획(1차)_발주설계내역서(나주블록용역)배수지포함" xfId="1280" xr:uid="{00000000-0005-0000-0000-00000C050000}"/>
    <cellStyle name="_차집수량총괄서_관망정비기본계획(1차)_블록시스템구축 용역설계서(1)" xfId="1281" xr:uid="{00000000-0005-0000-0000-00000D050000}"/>
    <cellStyle name="_차집수량총괄서_관망정비기본계획(1차)_블록시스템구축 용역설계서(최종)" xfId="1282" xr:uid="{00000000-0005-0000-0000-00000E050000}"/>
    <cellStyle name="_차집수량총괄서_관망정비기본계획(1차)_산출내역서(대불)" xfId="1283" xr:uid="{00000000-0005-0000-0000-00000F050000}"/>
    <cellStyle name="_차집수량총괄서_관망정비기본계획(1차)_설계예산서(2)" xfId="1284" xr:uid="{00000000-0005-0000-0000-000010050000}"/>
    <cellStyle name="_차집수량총괄서_관망정비기본계획(1차)_수정-0730발주설계내역서(나주블록용역)최종" xfId="1285" xr:uid="{00000000-0005-0000-0000-000011050000}"/>
    <cellStyle name="_참조(정한상)" xfId="1286" xr:uid="{00000000-0005-0000-0000-000012050000}"/>
    <cellStyle name="_참조(정한상)_관망정비기본계획(1차)" xfId="1287" xr:uid="{00000000-0005-0000-0000-000013050000}"/>
    <cellStyle name="_참조(정한상)_관망정비기본계획(1차)__광교블록위치" xfId="1288" xr:uid="{00000000-0005-0000-0000-000014050000}"/>
    <cellStyle name="_참조(정한상)_관망정비기본계획(1차)__광교블록화_용역내역서(최종)(1)" xfId="1289" xr:uid="{00000000-0005-0000-0000-000015050000}"/>
    <cellStyle name="_참조(정한상)_관망정비기본계획(1차)_1120-금산관망정비기본계획(최종-수정)" xfId="1290" xr:uid="{00000000-0005-0000-0000-000016050000}"/>
    <cellStyle name="_참조(정한상)_관망정비기본계획(1차)_거제블록시스템 발주설계서" xfId="1291" xr:uid="{00000000-0005-0000-0000-000017050000}"/>
    <cellStyle name="_참조(정한상)_관망정비기본계획(1차)_고양블록화실시설계 r2.1" xfId="1292" xr:uid="{00000000-0005-0000-0000-000018050000}"/>
    <cellStyle name="_참조(정한상)_관망정비기본계획(1차)_고양시블록화실시설계-내역서(2)" xfId="1293" xr:uid="{00000000-0005-0000-0000-000019050000}"/>
    <cellStyle name="_참조(정한상)_관망정비기본계획(1차)_내역서(제2롯데월드)(수정)" xfId="1294" xr:uid="{00000000-0005-0000-0000-00001A050000}"/>
    <cellStyle name="_참조(정한상)_관망정비기본계획(1차)_발주설계내역서(나주블록용역)" xfId="1295" xr:uid="{00000000-0005-0000-0000-00001B050000}"/>
    <cellStyle name="_참조(정한상)_관망정비기본계획(1차)_발주설계내역서(나주블록용역)배수지포함" xfId="1296" xr:uid="{00000000-0005-0000-0000-00001C050000}"/>
    <cellStyle name="_참조(정한상)_관망정비기본계획(1차)_블록시스템구축 용역설계서(1)" xfId="1297" xr:uid="{00000000-0005-0000-0000-00001D050000}"/>
    <cellStyle name="_참조(정한상)_관망정비기본계획(1차)_블록시스템구축 용역설계서(최종)" xfId="1298" xr:uid="{00000000-0005-0000-0000-00001E050000}"/>
    <cellStyle name="_참조(정한상)_관망정비기본계획(1차)_산출내역서(대불)" xfId="1299" xr:uid="{00000000-0005-0000-0000-00001F050000}"/>
    <cellStyle name="_참조(정한상)_관망정비기본계획(1차)_설계예산서(2)" xfId="1300" xr:uid="{00000000-0005-0000-0000-000020050000}"/>
    <cellStyle name="_참조(정한상)_관망정비기본계획(1차)_수정-0730발주설계내역서(나주블록용역)최종" xfId="1301" xr:uid="{00000000-0005-0000-0000-000021050000}"/>
    <cellStyle name="_칠성분기유량계(제어계측,착공)" xfId="1302" xr:uid="{00000000-0005-0000-0000-000022050000}"/>
    <cellStyle name="_침출수처리장 감시제어시스템 구축공사 (최종)" xfId="1303" xr:uid="{00000000-0005-0000-0000-000023050000}"/>
    <cellStyle name="_코마스HW(1023)" xfId="1304" xr:uid="{00000000-0005-0000-0000-000024050000}"/>
    <cellStyle name="_토류판 설치작업" xfId="1305" xr:uid="{00000000-0005-0000-0000-000025050000}"/>
    <cellStyle name="_토류판 설치작업_관망정비기본계획(1차)" xfId="1306" xr:uid="{00000000-0005-0000-0000-000026050000}"/>
    <cellStyle name="_토류판 설치작업_관망정비기본계획(1차)__광교블록위치" xfId="1307" xr:uid="{00000000-0005-0000-0000-000027050000}"/>
    <cellStyle name="_토류판 설치작업_관망정비기본계획(1차)__광교블록화_용역내역서(최종)(1)" xfId="1308" xr:uid="{00000000-0005-0000-0000-000028050000}"/>
    <cellStyle name="_토류판 설치작업_관망정비기본계획(1차)_1120-금산관망정비기본계획(최종-수정)" xfId="1309" xr:uid="{00000000-0005-0000-0000-000029050000}"/>
    <cellStyle name="_토류판 설치작업_관망정비기본계획(1차)_거제블록시스템 발주설계서" xfId="1310" xr:uid="{00000000-0005-0000-0000-00002A050000}"/>
    <cellStyle name="_토류판 설치작업_관망정비기본계획(1차)_고양블록화실시설계 r2.1" xfId="1311" xr:uid="{00000000-0005-0000-0000-00002B050000}"/>
    <cellStyle name="_토류판 설치작업_관망정비기본계획(1차)_고양시블록화실시설계-내역서(2)" xfId="1312" xr:uid="{00000000-0005-0000-0000-00002C050000}"/>
    <cellStyle name="_토류판 설치작업_관망정비기본계획(1차)_내역서(제2롯데월드)(수정)" xfId="1313" xr:uid="{00000000-0005-0000-0000-00002D050000}"/>
    <cellStyle name="_토류판 설치작업_관망정비기본계획(1차)_발주설계내역서(나주블록용역)" xfId="1314" xr:uid="{00000000-0005-0000-0000-00002E050000}"/>
    <cellStyle name="_토류판 설치작업_관망정비기본계획(1차)_발주설계내역서(나주블록용역)배수지포함" xfId="1315" xr:uid="{00000000-0005-0000-0000-00002F050000}"/>
    <cellStyle name="_토류판 설치작업_관망정비기본계획(1차)_블록시스템구축 용역설계서(1)" xfId="1316" xr:uid="{00000000-0005-0000-0000-000030050000}"/>
    <cellStyle name="_토류판 설치작업_관망정비기본계획(1차)_블록시스템구축 용역설계서(최종)" xfId="1317" xr:uid="{00000000-0005-0000-0000-000031050000}"/>
    <cellStyle name="_토류판 설치작업_관망정비기본계획(1차)_산출내역서(대불)" xfId="1318" xr:uid="{00000000-0005-0000-0000-000032050000}"/>
    <cellStyle name="_토류판 설치작업_관망정비기본계획(1차)_설계예산서(2)" xfId="1319" xr:uid="{00000000-0005-0000-0000-000033050000}"/>
    <cellStyle name="_토류판 설치작업_관망정비기본계획(1차)_수정-0730발주설계내역서(나주블록용역)최종" xfId="1320" xr:uid="{00000000-0005-0000-0000-000034050000}"/>
    <cellStyle name="_평택시 5차" xfId="1321" xr:uid="{00000000-0005-0000-0000-000035050000}"/>
    <cellStyle name="_포장수량" xfId="1322" xr:uid="{00000000-0005-0000-0000-000036050000}"/>
    <cellStyle name="_항측(원가)" xfId="1323" xr:uid="{00000000-0005-0000-0000-000037050000}"/>
    <cellStyle name="´Þ·?" xfId="1324" xr:uid="{00000000-0005-0000-0000-000038050000}"/>
    <cellStyle name="’E‰Y [0.00]_laroux" xfId="1325" xr:uid="{00000000-0005-0000-0000-000039050000}"/>
    <cellStyle name="’E‰Y_laroux" xfId="1326" xr:uid="{00000000-0005-0000-0000-00003A050000}"/>
    <cellStyle name="¤@?e_TEST-1 " xfId="1327" xr:uid="{00000000-0005-0000-0000-00003B050000}"/>
    <cellStyle name="=C:\WINDOWS\SYSTEM32\COMMAND.COM" xfId="1328" xr:uid="{00000000-0005-0000-0000-00003C050000}"/>
    <cellStyle name="△백분율" xfId="1329" xr:uid="{00000000-0005-0000-0000-00003D050000}"/>
    <cellStyle name="△콤마" xfId="1330" xr:uid="{00000000-0005-0000-0000-00003E050000}"/>
    <cellStyle name="°ia¤¼o " xfId="1331" xr:uid="{00000000-0005-0000-0000-00003F050000}"/>
    <cellStyle name="°iA¤¼O¼yA¡" xfId="1332" xr:uid="{00000000-0005-0000-0000-000040050000}"/>
    <cellStyle name="°iA¤¼O¼yA¡ 2" xfId="1333" xr:uid="{00000000-0005-0000-0000-000041050000}"/>
    <cellStyle name="°iA¤¼O¼yA¡ 2 2" xfId="1334" xr:uid="{00000000-0005-0000-0000-000042050000}"/>
    <cellStyle name="°iA¤¼O¼yA¡ 2 2 2" xfId="2630" xr:uid="{00000000-0005-0000-0000-000043050000}"/>
    <cellStyle name="°iA¤¼O¼yA¡ 2 3" xfId="2629" xr:uid="{00000000-0005-0000-0000-000044050000}"/>
    <cellStyle name="°iA¤¼O¼yA¡ 3" xfId="1335" xr:uid="{00000000-0005-0000-0000-000045050000}"/>
    <cellStyle name="°iA¤¼O¼yA¡ 3 2" xfId="2631" xr:uid="{00000000-0005-0000-0000-000046050000}"/>
    <cellStyle name="°iA¤¼O¼yA¡ 4" xfId="1336" xr:uid="{00000000-0005-0000-0000-000047050000}"/>
    <cellStyle name="°iA¤¼O¼yA¡ 4 2" xfId="2632" xr:uid="{00000000-0005-0000-0000-000048050000}"/>
    <cellStyle name="°ia¤aa " xfId="1337" xr:uid="{00000000-0005-0000-0000-000049050000}"/>
    <cellStyle name="°iA¤Aa·A1" xfId="1338" xr:uid="{00000000-0005-0000-0000-00004A050000}"/>
    <cellStyle name="°iA¤Aa·A2" xfId="1339" xr:uid="{00000000-0005-0000-0000-00004B050000}"/>
    <cellStyle name="0" xfId="1340" xr:uid="{00000000-0005-0000-0000-00004C050000}"/>
    <cellStyle name="0.0" xfId="1341" xr:uid="{00000000-0005-0000-0000-00004D050000}"/>
    <cellStyle name="0.0 2" xfId="2633" xr:uid="{00000000-0005-0000-0000-00004E050000}"/>
    <cellStyle name="0.0 2 2" xfId="2788" xr:uid="{00000000-0005-0000-0000-00004F050000}"/>
    <cellStyle name="0.00" xfId="1342" xr:uid="{00000000-0005-0000-0000-000050050000}"/>
    <cellStyle name="0.00 2" xfId="2634" xr:uid="{00000000-0005-0000-0000-000051050000}"/>
    <cellStyle name="0.00 2 2" xfId="2789" xr:uid="{00000000-0005-0000-0000-000052050000}"/>
    <cellStyle name="0_~MF3A19" xfId="1343" xr:uid="{00000000-0005-0000-0000-000053050000}"/>
    <cellStyle name="0_04상반기실적(1공1팀)" xfId="1344" xr:uid="{00000000-0005-0000-0000-000054050000}"/>
    <cellStyle name="0_1.설관전략" xfId="1345" xr:uid="{00000000-0005-0000-0000-000055050000}"/>
    <cellStyle name="0_11월실적" xfId="1346" xr:uid="{00000000-0005-0000-0000-000056050000}"/>
    <cellStyle name="0_2.보전조직및인원" xfId="1347" xr:uid="{00000000-0005-0000-0000-000057050000}"/>
    <cellStyle name="0_2월 작업계획" xfId="1348" xr:uid="{00000000-0005-0000-0000-000058050000}"/>
    <cellStyle name="0_BOOK1" xfId="1349" xr:uid="{00000000-0005-0000-0000-000059050000}"/>
    <cellStyle name="0_RISK SURVEY" xfId="1350" xr:uid="{00000000-0005-0000-0000-00005A050000}"/>
    <cellStyle name="0_경영&amp;보전지표분석" xfId="1351" xr:uid="{00000000-0005-0000-0000-00005B050000}"/>
    <cellStyle name="0_공무팀교육계획(04년)" xfId="1352" xr:uid="{00000000-0005-0000-0000-00005C050000}"/>
    <cellStyle name="0_공무팀명단" xfId="1353" xr:uid="{00000000-0005-0000-0000-00005D050000}"/>
    <cellStyle name="0_보전경영" xfId="1354" xr:uid="{00000000-0005-0000-0000-00005E050000}"/>
    <cellStyle name="0_보전지표분석0520" xfId="1355" xr:uid="{00000000-0005-0000-0000-00005F050000}"/>
    <cellStyle name="0_보전지표산정식hb" xfId="1356" xr:uid="{00000000-0005-0000-0000-000060050000}"/>
    <cellStyle name="0_설비관리조직" xfId="1357" xr:uid="{00000000-0005-0000-0000-000061050000}"/>
    <cellStyle name="0_업무보고" xfId="1358" xr:uid="{00000000-0005-0000-0000-000062050000}"/>
    <cellStyle name="0_월 예방정비 실적, 계획" xfId="1359" xr:uid="{00000000-0005-0000-0000-000063050000}"/>
    <cellStyle name="0_작업장안전점검(1월19일)" xfId="1360" xr:uid="{00000000-0005-0000-0000-000064050000}"/>
    <cellStyle name="¼yAU(R)" xfId="1361" xr:uid="{00000000-0005-0000-0000-000065050000}"/>
    <cellStyle name="¼yAU(R) 2" xfId="1362" xr:uid="{00000000-0005-0000-0000-000066050000}"/>
    <cellStyle name="¼yAU(R) 2 2" xfId="1363" xr:uid="{00000000-0005-0000-0000-000067050000}"/>
    <cellStyle name="¼yAU(R) 2 2 2" xfId="2636" xr:uid="{00000000-0005-0000-0000-000068050000}"/>
    <cellStyle name="¼yAU(R) 2 3" xfId="2635" xr:uid="{00000000-0005-0000-0000-000069050000}"/>
    <cellStyle name="¼yAU(R) 3" xfId="1364" xr:uid="{00000000-0005-0000-0000-00006A050000}"/>
    <cellStyle name="¼yAU(R) 3 2" xfId="2637" xr:uid="{00000000-0005-0000-0000-00006B050000}"/>
    <cellStyle name="1" xfId="1365" xr:uid="{00000000-0005-0000-0000-00006C050000}"/>
    <cellStyle name="1 2" xfId="1366" xr:uid="{00000000-0005-0000-0000-00006D050000}"/>
    <cellStyle name="1_laroux" xfId="1367" xr:uid="{00000000-0005-0000-0000-00006E050000}"/>
    <cellStyle name="1_laroux_ATC-YOON1" xfId="1368" xr:uid="{00000000-0005-0000-0000-00006F050000}"/>
    <cellStyle name="1_단가조사표" xfId="1369" xr:uid="{00000000-0005-0000-0000-000070050000}"/>
    <cellStyle name="1_단가조사표_1011소각" xfId="1370" xr:uid="{00000000-0005-0000-0000-000071050000}"/>
    <cellStyle name="1_단가조사표_1113교~1" xfId="1371" xr:uid="{00000000-0005-0000-0000-000072050000}"/>
    <cellStyle name="1_단가조사표_121내역" xfId="1372" xr:uid="{00000000-0005-0000-0000-000073050000}"/>
    <cellStyle name="1_단가조사표_객토량" xfId="1373" xr:uid="{00000000-0005-0000-0000-000074050000}"/>
    <cellStyle name="1_단가조사표_교통센~1" xfId="1374" xr:uid="{00000000-0005-0000-0000-000075050000}"/>
    <cellStyle name="1_단가조사표_교통센터412" xfId="1375" xr:uid="{00000000-0005-0000-0000-000076050000}"/>
    <cellStyle name="1_단가조사표_교통수" xfId="1376" xr:uid="{00000000-0005-0000-0000-000077050000}"/>
    <cellStyle name="1_단가조사표_교통수량산출서" xfId="1377" xr:uid="{00000000-0005-0000-0000-000078050000}"/>
    <cellStyle name="1_단가조사표_구조물대가 (2)" xfId="1378" xr:uid="{00000000-0005-0000-0000-000079050000}"/>
    <cellStyle name="1_단가조사표_내역서 (2)" xfId="1379" xr:uid="{00000000-0005-0000-0000-00007A050000}"/>
    <cellStyle name="1_단가조사표_대전관저지구" xfId="1380" xr:uid="{00000000-0005-0000-0000-00007B050000}"/>
    <cellStyle name="1_단가조사표_동측지~1" xfId="1381" xr:uid="{00000000-0005-0000-0000-00007C050000}"/>
    <cellStyle name="1_단가조사표_동측지원422" xfId="1382" xr:uid="{00000000-0005-0000-0000-00007D050000}"/>
    <cellStyle name="1_단가조사표_동측지원512" xfId="1383" xr:uid="{00000000-0005-0000-0000-00007E050000}"/>
    <cellStyle name="1_단가조사표_동측지원524" xfId="1384" xr:uid="{00000000-0005-0000-0000-00007F050000}"/>
    <cellStyle name="1_단가조사표_부대422" xfId="1385" xr:uid="{00000000-0005-0000-0000-000080050000}"/>
    <cellStyle name="1_단가조사표_부대시설" xfId="1386" xr:uid="{00000000-0005-0000-0000-000081050000}"/>
    <cellStyle name="1_단가조사표_소각수~1" xfId="1387" xr:uid="{00000000-0005-0000-0000-000082050000}"/>
    <cellStyle name="1_단가조사표_소각수내역서" xfId="1388" xr:uid="{00000000-0005-0000-0000-000083050000}"/>
    <cellStyle name="1_단가조사표_소각수목2" xfId="1389" xr:uid="{00000000-0005-0000-0000-000084050000}"/>
    <cellStyle name="1_단가조사표_수량산출서 (2)" xfId="1390" xr:uid="{00000000-0005-0000-0000-000085050000}"/>
    <cellStyle name="1_단가조사표_엑스포~1" xfId="1391" xr:uid="{00000000-0005-0000-0000-000086050000}"/>
    <cellStyle name="1_단가조사표_엑스포한빛1" xfId="1392" xr:uid="{00000000-0005-0000-0000-000087050000}"/>
    <cellStyle name="1_단가조사표_여객터미널331" xfId="1393" xr:uid="{00000000-0005-0000-0000-000088050000}"/>
    <cellStyle name="1_단가조사표_여객터미널513" xfId="1394" xr:uid="{00000000-0005-0000-0000-000089050000}"/>
    <cellStyle name="1_단가조사표_여객터미널629" xfId="1395" xr:uid="{00000000-0005-0000-0000-00008A050000}"/>
    <cellStyle name="1_단가조사표_외곽도로616" xfId="1396" xr:uid="{00000000-0005-0000-0000-00008B050000}"/>
    <cellStyle name="1_단가조사표_용인죽전수량" xfId="1397" xr:uid="{00000000-0005-0000-0000-00008C050000}"/>
    <cellStyle name="1_단가조사표_원가계~1" xfId="1398" xr:uid="{00000000-0005-0000-0000-00008D050000}"/>
    <cellStyle name="1_단가조사표_유기질" xfId="1399" xr:uid="{00000000-0005-0000-0000-00008E050000}"/>
    <cellStyle name="1_단가조사표_자재조서 (2)" xfId="1400" xr:uid="{00000000-0005-0000-0000-00008F050000}"/>
    <cellStyle name="1_단가조사표_총괄내역" xfId="1401" xr:uid="{00000000-0005-0000-0000-000090050000}"/>
    <cellStyle name="1_단가조사표_총괄내역 (2)" xfId="1402" xr:uid="{00000000-0005-0000-0000-000091050000}"/>
    <cellStyle name="1_단가조사표_터미널도로403" xfId="1403" xr:uid="{00000000-0005-0000-0000-000092050000}"/>
    <cellStyle name="1_단가조사표_터미널도로429" xfId="1404" xr:uid="{00000000-0005-0000-0000-000093050000}"/>
    <cellStyle name="1_단가조사표_포장일위" xfId="1405" xr:uid="{00000000-0005-0000-0000-000094050000}"/>
    <cellStyle name="1_설계서(남원정수장 원격감시설비)" xfId="1406" xr:uid="{00000000-0005-0000-0000-000095050000}"/>
    <cellStyle name="1_설계서(오수펌프 설치관련 프로그램추가작업)" xfId="1407" xr:uid="{00000000-0005-0000-0000-000096050000}"/>
    <cellStyle name="1_월락정수장 PLC,MMI 교체 및 수정작업 설계서" xfId="1408" xr:uid="{00000000-0005-0000-0000-000097050000}"/>
    <cellStyle name="1_침출수처리장 감시제어시스템 구축공사 (최종)" xfId="1409" xr:uid="{00000000-0005-0000-0000-000098050000}"/>
    <cellStyle name="¹éº" xfId="1410" xr:uid="{00000000-0005-0000-0000-000099050000}"/>
    <cellStyle name="1월" xfId="1411" xr:uid="{00000000-0005-0000-0000-00009A050000}"/>
    <cellStyle name="2" xfId="1412" xr:uid="{00000000-0005-0000-0000-00009B050000}"/>
    <cellStyle name="2)" xfId="1413" xr:uid="{00000000-0005-0000-0000-00009C050000}"/>
    <cellStyle name="2_laroux" xfId="1414" xr:uid="{00000000-0005-0000-0000-00009D050000}"/>
    <cellStyle name="2_laroux_ATC-YOON1" xfId="1415" xr:uid="{00000000-0005-0000-0000-00009E050000}"/>
    <cellStyle name="2_단가조사표" xfId="1416" xr:uid="{00000000-0005-0000-0000-00009F050000}"/>
    <cellStyle name="2_단가조사표_1011소각" xfId="1417" xr:uid="{00000000-0005-0000-0000-0000A0050000}"/>
    <cellStyle name="2_단가조사표_1113교~1" xfId="1418" xr:uid="{00000000-0005-0000-0000-0000A1050000}"/>
    <cellStyle name="2_단가조사표_121내역" xfId="1419" xr:uid="{00000000-0005-0000-0000-0000A2050000}"/>
    <cellStyle name="2_단가조사표_객토량" xfId="1420" xr:uid="{00000000-0005-0000-0000-0000A3050000}"/>
    <cellStyle name="2_단가조사표_교통센~1" xfId="1421" xr:uid="{00000000-0005-0000-0000-0000A4050000}"/>
    <cellStyle name="2_단가조사표_교통센터412" xfId="1422" xr:uid="{00000000-0005-0000-0000-0000A5050000}"/>
    <cellStyle name="2_단가조사표_교통수" xfId="1423" xr:uid="{00000000-0005-0000-0000-0000A6050000}"/>
    <cellStyle name="2_단가조사표_교통수량산출서" xfId="1424" xr:uid="{00000000-0005-0000-0000-0000A7050000}"/>
    <cellStyle name="2_단가조사표_구조물대가 (2)" xfId="1425" xr:uid="{00000000-0005-0000-0000-0000A8050000}"/>
    <cellStyle name="2_단가조사표_내역서 (2)" xfId="1426" xr:uid="{00000000-0005-0000-0000-0000A9050000}"/>
    <cellStyle name="2_단가조사표_대전관저지구" xfId="1427" xr:uid="{00000000-0005-0000-0000-0000AA050000}"/>
    <cellStyle name="2_단가조사표_동측지~1" xfId="1428" xr:uid="{00000000-0005-0000-0000-0000AB050000}"/>
    <cellStyle name="2_단가조사표_동측지원422" xfId="1429" xr:uid="{00000000-0005-0000-0000-0000AC050000}"/>
    <cellStyle name="2_단가조사표_동측지원512" xfId="1430" xr:uid="{00000000-0005-0000-0000-0000AD050000}"/>
    <cellStyle name="2_단가조사표_동측지원524" xfId="1431" xr:uid="{00000000-0005-0000-0000-0000AE050000}"/>
    <cellStyle name="2_단가조사표_부대422" xfId="1432" xr:uid="{00000000-0005-0000-0000-0000AF050000}"/>
    <cellStyle name="2_단가조사표_부대시설" xfId="1433" xr:uid="{00000000-0005-0000-0000-0000B0050000}"/>
    <cellStyle name="2_단가조사표_소각수~1" xfId="1434" xr:uid="{00000000-0005-0000-0000-0000B1050000}"/>
    <cellStyle name="2_단가조사표_소각수내역서" xfId="1435" xr:uid="{00000000-0005-0000-0000-0000B2050000}"/>
    <cellStyle name="2_단가조사표_소각수목2" xfId="1436" xr:uid="{00000000-0005-0000-0000-0000B3050000}"/>
    <cellStyle name="2_단가조사표_수량산출서 (2)" xfId="1437" xr:uid="{00000000-0005-0000-0000-0000B4050000}"/>
    <cellStyle name="2_단가조사표_엑스포~1" xfId="1438" xr:uid="{00000000-0005-0000-0000-0000B5050000}"/>
    <cellStyle name="2_단가조사표_엑스포한빛1" xfId="1439" xr:uid="{00000000-0005-0000-0000-0000B6050000}"/>
    <cellStyle name="2_단가조사표_여객터미널331" xfId="1440" xr:uid="{00000000-0005-0000-0000-0000B7050000}"/>
    <cellStyle name="2_단가조사표_여객터미널513" xfId="1441" xr:uid="{00000000-0005-0000-0000-0000B8050000}"/>
    <cellStyle name="2_단가조사표_여객터미널629" xfId="1442" xr:uid="{00000000-0005-0000-0000-0000B9050000}"/>
    <cellStyle name="2_단가조사표_외곽도로616" xfId="1443" xr:uid="{00000000-0005-0000-0000-0000BA050000}"/>
    <cellStyle name="2_단가조사표_용인죽전수량" xfId="1444" xr:uid="{00000000-0005-0000-0000-0000BB050000}"/>
    <cellStyle name="2_단가조사표_원가계~1" xfId="1445" xr:uid="{00000000-0005-0000-0000-0000BC050000}"/>
    <cellStyle name="2_단가조사표_유기질" xfId="1446" xr:uid="{00000000-0005-0000-0000-0000BD050000}"/>
    <cellStyle name="2_단가조사표_자재조서 (2)" xfId="1447" xr:uid="{00000000-0005-0000-0000-0000BE050000}"/>
    <cellStyle name="2_단가조사표_총괄내역" xfId="1448" xr:uid="{00000000-0005-0000-0000-0000BF050000}"/>
    <cellStyle name="2_단가조사표_총괄내역 (2)" xfId="1449" xr:uid="{00000000-0005-0000-0000-0000C0050000}"/>
    <cellStyle name="2_단가조사표_터미널도로403" xfId="1450" xr:uid="{00000000-0005-0000-0000-0000C1050000}"/>
    <cellStyle name="2_단가조사표_터미널도로429" xfId="1451" xr:uid="{00000000-0005-0000-0000-0000C2050000}"/>
    <cellStyle name="2_단가조사표_포장일위" xfId="1452" xr:uid="{00000000-0005-0000-0000-0000C3050000}"/>
    <cellStyle name="20% - 강조색1 2" xfId="1453" xr:uid="{00000000-0005-0000-0000-0000C4050000}"/>
    <cellStyle name="20% - 강조색1 2 2" xfId="1454" xr:uid="{00000000-0005-0000-0000-0000C5050000}"/>
    <cellStyle name="20% - 강조색1 2 3" xfId="1455" xr:uid="{00000000-0005-0000-0000-0000C6050000}"/>
    <cellStyle name="20% - 강조색1 2 3 2" xfId="1456" xr:uid="{00000000-0005-0000-0000-0000C7050000}"/>
    <cellStyle name="20% - 강조색1 2 3 3" xfId="1457" xr:uid="{00000000-0005-0000-0000-0000C8050000}"/>
    <cellStyle name="20% - 강조색1 2 4" xfId="1458" xr:uid="{00000000-0005-0000-0000-0000C9050000}"/>
    <cellStyle name="20% - 강조색1 3" xfId="1459" xr:uid="{00000000-0005-0000-0000-0000CA050000}"/>
    <cellStyle name="20% - 강조색2 2" xfId="1460" xr:uid="{00000000-0005-0000-0000-0000CB050000}"/>
    <cellStyle name="20% - 강조색2 2 2" xfId="1461" xr:uid="{00000000-0005-0000-0000-0000CC050000}"/>
    <cellStyle name="20% - 강조색2 2 3" xfId="1462" xr:uid="{00000000-0005-0000-0000-0000CD050000}"/>
    <cellStyle name="20% - 강조색2 2 3 2" xfId="1463" xr:uid="{00000000-0005-0000-0000-0000CE050000}"/>
    <cellStyle name="20% - 강조색2 2 3 3" xfId="1464" xr:uid="{00000000-0005-0000-0000-0000CF050000}"/>
    <cellStyle name="20% - 강조색2 2 4" xfId="1465" xr:uid="{00000000-0005-0000-0000-0000D0050000}"/>
    <cellStyle name="20% - 강조색2 3" xfId="1466" xr:uid="{00000000-0005-0000-0000-0000D1050000}"/>
    <cellStyle name="20% - 강조색3 2" xfId="1467" xr:uid="{00000000-0005-0000-0000-0000D2050000}"/>
    <cellStyle name="20% - 강조색3 2 2" xfId="1468" xr:uid="{00000000-0005-0000-0000-0000D3050000}"/>
    <cellStyle name="20% - 강조색3 2 3" xfId="1469" xr:uid="{00000000-0005-0000-0000-0000D4050000}"/>
    <cellStyle name="20% - 강조색3 2 3 2" xfId="1470" xr:uid="{00000000-0005-0000-0000-0000D5050000}"/>
    <cellStyle name="20% - 강조색3 2 3 3" xfId="1471" xr:uid="{00000000-0005-0000-0000-0000D6050000}"/>
    <cellStyle name="20% - 강조색3 2 4" xfId="1472" xr:uid="{00000000-0005-0000-0000-0000D7050000}"/>
    <cellStyle name="20% - 강조색3 3" xfId="1473" xr:uid="{00000000-0005-0000-0000-0000D8050000}"/>
    <cellStyle name="20% - 강조색4 2" xfId="1474" xr:uid="{00000000-0005-0000-0000-0000D9050000}"/>
    <cellStyle name="20% - 강조색4 2 2" xfId="1475" xr:uid="{00000000-0005-0000-0000-0000DA050000}"/>
    <cellStyle name="20% - 강조색4 2 3" xfId="1476" xr:uid="{00000000-0005-0000-0000-0000DB050000}"/>
    <cellStyle name="20% - 강조색4 2 3 2" xfId="1477" xr:uid="{00000000-0005-0000-0000-0000DC050000}"/>
    <cellStyle name="20% - 강조색4 2 3 3" xfId="1478" xr:uid="{00000000-0005-0000-0000-0000DD050000}"/>
    <cellStyle name="20% - 강조색4 2 4" xfId="1479" xr:uid="{00000000-0005-0000-0000-0000DE050000}"/>
    <cellStyle name="20% - 강조색4 3" xfId="1480" xr:uid="{00000000-0005-0000-0000-0000DF050000}"/>
    <cellStyle name="20% - 강조색5 2" xfId="1481" xr:uid="{00000000-0005-0000-0000-0000E0050000}"/>
    <cellStyle name="20% - 강조색5 2 2" xfId="1482" xr:uid="{00000000-0005-0000-0000-0000E1050000}"/>
    <cellStyle name="20% - 강조색5 2 3" xfId="1483" xr:uid="{00000000-0005-0000-0000-0000E2050000}"/>
    <cellStyle name="20% - 강조색5 2 4" xfId="1484" xr:uid="{00000000-0005-0000-0000-0000E3050000}"/>
    <cellStyle name="20% - 강조색5 3" xfId="1485" xr:uid="{00000000-0005-0000-0000-0000E4050000}"/>
    <cellStyle name="20% - 강조색6 2" xfId="1486" xr:uid="{00000000-0005-0000-0000-0000E5050000}"/>
    <cellStyle name="20% - 강조색6 2 2" xfId="1487" xr:uid="{00000000-0005-0000-0000-0000E6050000}"/>
    <cellStyle name="20% - 강조색6 2 3" xfId="1488" xr:uid="{00000000-0005-0000-0000-0000E7050000}"/>
    <cellStyle name="20% - 강조색6 2 3 2" xfId="1489" xr:uid="{00000000-0005-0000-0000-0000E8050000}"/>
    <cellStyle name="20% - 강조색6 2 3 3" xfId="1490" xr:uid="{00000000-0005-0000-0000-0000E9050000}"/>
    <cellStyle name="20% - 강조색6 2 4" xfId="1491" xr:uid="{00000000-0005-0000-0000-0000EA050000}"/>
    <cellStyle name="20% - 강조색6 3" xfId="1492" xr:uid="{00000000-0005-0000-0000-0000EB050000}"/>
    <cellStyle name="³?A￥" xfId="1493" xr:uid="{00000000-0005-0000-0000-0000EC050000}"/>
    <cellStyle name="၃urrency_OTD thru NOR " xfId="1494" xr:uid="{00000000-0005-0000-0000-0000ED050000}"/>
    <cellStyle name="40% - 강조색1 2" xfId="1495" xr:uid="{00000000-0005-0000-0000-0000EE050000}"/>
    <cellStyle name="40% - 강조색1 2 2" xfId="1496" xr:uid="{00000000-0005-0000-0000-0000EF050000}"/>
    <cellStyle name="40% - 강조색1 2 3" xfId="1497" xr:uid="{00000000-0005-0000-0000-0000F0050000}"/>
    <cellStyle name="40% - 강조색1 2 3 2" xfId="1498" xr:uid="{00000000-0005-0000-0000-0000F1050000}"/>
    <cellStyle name="40% - 강조색1 2 3 3" xfId="1499" xr:uid="{00000000-0005-0000-0000-0000F2050000}"/>
    <cellStyle name="40% - 강조색1 2 4" xfId="1500" xr:uid="{00000000-0005-0000-0000-0000F3050000}"/>
    <cellStyle name="40% - 강조색1 3" xfId="1501" xr:uid="{00000000-0005-0000-0000-0000F4050000}"/>
    <cellStyle name="40% - 강조색2 2" xfId="1502" xr:uid="{00000000-0005-0000-0000-0000F5050000}"/>
    <cellStyle name="40% - 강조색2 2 2" xfId="1503" xr:uid="{00000000-0005-0000-0000-0000F6050000}"/>
    <cellStyle name="40% - 강조색2 2 3" xfId="1504" xr:uid="{00000000-0005-0000-0000-0000F7050000}"/>
    <cellStyle name="40% - 강조색2 2 4" xfId="1505" xr:uid="{00000000-0005-0000-0000-0000F8050000}"/>
    <cellStyle name="40% - 강조색2 3" xfId="1506" xr:uid="{00000000-0005-0000-0000-0000F9050000}"/>
    <cellStyle name="40% - 강조색3 2" xfId="1507" xr:uid="{00000000-0005-0000-0000-0000FA050000}"/>
    <cellStyle name="40% - 강조색3 2 2" xfId="1508" xr:uid="{00000000-0005-0000-0000-0000FB050000}"/>
    <cellStyle name="40% - 강조색3 2 3" xfId="1509" xr:uid="{00000000-0005-0000-0000-0000FC050000}"/>
    <cellStyle name="40% - 강조색3 2 3 2" xfId="1510" xr:uid="{00000000-0005-0000-0000-0000FD050000}"/>
    <cellStyle name="40% - 강조색3 2 3 3" xfId="1511" xr:uid="{00000000-0005-0000-0000-0000FE050000}"/>
    <cellStyle name="40% - 강조색3 2 4" xfId="1512" xr:uid="{00000000-0005-0000-0000-0000FF050000}"/>
    <cellStyle name="40% - 강조색3 3" xfId="1513" xr:uid="{00000000-0005-0000-0000-000000060000}"/>
    <cellStyle name="40% - 강조색4 2" xfId="1514" xr:uid="{00000000-0005-0000-0000-000001060000}"/>
    <cellStyle name="40% - 강조색4 2 2" xfId="1515" xr:uid="{00000000-0005-0000-0000-000002060000}"/>
    <cellStyle name="40% - 강조색4 2 3" xfId="1516" xr:uid="{00000000-0005-0000-0000-000003060000}"/>
    <cellStyle name="40% - 강조색4 2 3 2" xfId="1517" xr:uid="{00000000-0005-0000-0000-000004060000}"/>
    <cellStyle name="40% - 강조색4 2 3 3" xfId="1518" xr:uid="{00000000-0005-0000-0000-000005060000}"/>
    <cellStyle name="40% - 강조색4 2 4" xfId="1519" xr:uid="{00000000-0005-0000-0000-000006060000}"/>
    <cellStyle name="40% - 강조색4 3" xfId="1520" xr:uid="{00000000-0005-0000-0000-000007060000}"/>
    <cellStyle name="40% - 강조색5 2" xfId="1521" xr:uid="{00000000-0005-0000-0000-000008060000}"/>
    <cellStyle name="40% - 강조색5 2 2" xfId="1522" xr:uid="{00000000-0005-0000-0000-000009060000}"/>
    <cellStyle name="40% - 강조색5 2 3" xfId="1523" xr:uid="{00000000-0005-0000-0000-00000A060000}"/>
    <cellStyle name="40% - 강조색5 2 3 2" xfId="1524" xr:uid="{00000000-0005-0000-0000-00000B060000}"/>
    <cellStyle name="40% - 강조색5 2 3 3" xfId="1525" xr:uid="{00000000-0005-0000-0000-00000C060000}"/>
    <cellStyle name="40% - 강조색5 2 4" xfId="1526" xr:uid="{00000000-0005-0000-0000-00000D060000}"/>
    <cellStyle name="40% - 강조색5 3" xfId="1527" xr:uid="{00000000-0005-0000-0000-00000E060000}"/>
    <cellStyle name="40% - 강조색6 2" xfId="1528" xr:uid="{00000000-0005-0000-0000-00000F060000}"/>
    <cellStyle name="40% - 강조색6 2 2" xfId="1529" xr:uid="{00000000-0005-0000-0000-000010060000}"/>
    <cellStyle name="40% - 강조색6 2 3" xfId="1530" xr:uid="{00000000-0005-0000-0000-000011060000}"/>
    <cellStyle name="40% - 강조색6 2 3 2" xfId="1531" xr:uid="{00000000-0005-0000-0000-000012060000}"/>
    <cellStyle name="40% - 강조색6 2 3 3" xfId="1532" xr:uid="{00000000-0005-0000-0000-000013060000}"/>
    <cellStyle name="40% - 강조색6 2 4" xfId="1533" xr:uid="{00000000-0005-0000-0000-000014060000}"/>
    <cellStyle name="40% - 강조색6 3" xfId="1534" xr:uid="{00000000-0005-0000-0000-000015060000}"/>
    <cellStyle name="60" xfId="1535" xr:uid="{00000000-0005-0000-0000-000016060000}"/>
    <cellStyle name="60% - 강조색1 2" xfId="1536" xr:uid="{00000000-0005-0000-0000-000017060000}"/>
    <cellStyle name="60% - 강조색1 2 2" xfId="1537" xr:uid="{00000000-0005-0000-0000-000018060000}"/>
    <cellStyle name="60% - 강조색1 2 3" xfId="1538" xr:uid="{00000000-0005-0000-0000-000019060000}"/>
    <cellStyle name="60% - 강조색1 3" xfId="1539" xr:uid="{00000000-0005-0000-0000-00001A060000}"/>
    <cellStyle name="60% - 강조색2 2" xfId="1540" xr:uid="{00000000-0005-0000-0000-00001B060000}"/>
    <cellStyle name="60% - 강조색2 2 2" xfId="1541" xr:uid="{00000000-0005-0000-0000-00001C060000}"/>
    <cellStyle name="60% - 강조색2 2 3" xfId="1542" xr:uid="{00000000-0005-0000-0000-00001D060000}"/>
    <cellStyle name="60% - 강조색2 3" xfId="1543" xr:uid="{00000000-0005-0000-0000-00001E060000}"/>
    <cellStyle name="60% - 강조색3 2" xfId="1544" xr:uid="{00000000-0005-0000-0000-00001F060000}"/>
    <cellStyle name="60% - 강조색3 2 2" xfId="1545" xr:uid="{00000000-0005-0000-0000-000020060000}"/>
    <cellStyle name="60% - 강조색3 2 3" xfId="1546" xr:uid="{00000000-0005-0000-0000-000021060000}"/>
    <cellStyle name="60% - 강조색3 3" xfId="1547" xr:uid="{00000000-0005-0000-0000-000022060000}"/>
    <cellStyle name="60% - 강조색4 2" xfId="1548" xr:uid="{00000000-0005-0000-0000-000023060000}"/>
    <cellStyle name="60% - 강조색4 2 2" xfId="1549" xr:uid="{00000000-0005-0000-0000-000024060000}"/>
    <cellStyle name="60% - 강조색4 2 3" xfId="1550" xr:uid="{00000000-0005-0000-0000-000025060000}"/>
    <cellStyle name="60% - 강조색4 3" xfId="1551" xr:uid="{00000000-0005-0000-0000-000026060000}"/>
    <cellStyle name="60% - 강조색5 2" xfId="1552" xr:uid="{00000000-0005-0000-0000-000027060000}"/>
    <cellStyle name="60% - 강조색5 2 2" xfId="1553" xr:uid="{00000000-0005-0000-0000-000028060000}"/>
    <cellStyle name="60% - 강조색5 2 3" xfId="1554" xr:uid="{00000000-0005-0000-0000-000029060000}"/>
    <cellStyle name="60% - 강조색5 3" xfId="1555" xr:uid="{00000000-0005-0000-0000-00002A060000}"/>
    <cellStyle name="60% - 강조색6 2" xfId="1556" xr:uid="{00000000-0005-0000-0000-00002B060000}"/>
    <cellStyle name="60% - 강조색6 2 2" xfId="1557" xr:uid="{00000000-0005-0000-0000-00002C060000}"/>
    <cellStyle name="60% - 강조색6 2 3" xfId="1558" xr:uid="{00000000-0005-0000-0000-00002D060000}"/>
    <cellStyle name="60% - 강조색6 3" xfId="1559" xr:uid="{00000000-0005-0000-0000-00002E060000}"/>
    <cellStyle name="_x0014_7." xfId="1560" xr:uid="{00000000-0005-0000-0000-00002F060000}"/>
    <cellStyle name="90" xfId="1561" xr:uid="{00000000-0005-0000-0000-000030060000}"/>
    <cellStyle name="A" xfId="1562" xr:uid="{00000000-0005-0000-0000-000031060000}"/>
    <cellStyle name="a [0]_OTD thru NOR " xfId="1563" xr:uid="{00000000-0005-0000-0000-000032060000}"/>
    <cellStyle name="A¨­￠￢￠O [0]_AO¨uRCN¡¾U " xfId="1564" xr:uid="{00000000-0005-0000-0000-000033060000}"/>
    <cellStyle name="A¨­￠￢￠O_AO¨uRCN¡¾U " xfId="1565" xr:uid="{00000000-0005-0000-0000-000034060000}"/>
    <cellStyle name="A1" xfId="1566" xr:uid="{00000000-0005-0000-0000-000035060000}"/>
    <cellStyle name="AA" xfId="1567" xr:uid="{00000000-0005-0000-0000-000036060000}"/>
    <cellStyle name="Åë" xfId="1568" xr:uid="{00000000-0005-0000-0000-000037060000}"/>
    <cellStyle name="Aee­ " xfId="1569" xr:uid="{00000000-0005-0000-0000-000038060000}"/>
    <cellStyle name="Åëè­ [" xfId="1570" xr:uid="{00000000-0005-0000-0000-000039060000}"/>
    <cellStyle name="AeE­ [0]_ 2ÆAAþº° " xfId="1571" xr:uid="{00000000-0005-0000-0000-00003A060000}"/>
    <cellStyle name="ÅëÈ­ [0]_±â°è¼³ºñ-ÀÏÀ§¸ñ·Ï " xfId="1572" xr:uid="{00000000-0005-0000-0000-00003B060000}"/>
    <cellStyle name="AeE­ [0]_°eE¹_11¿a½A " xfId="1573" xr:uid="{00000000-0005-0000-0000-00003C060000}"/>
    <cellStyle name="ÅëÈ­ [0]_7°èÈ¹ " xfId="1574" xr:uid="{00000000-0005-0000-0000-00003D060000}"/>
    <cellStyle name="AeE­ [0]_A¾CO½A¼³ " xfId="1575" xr:uid="{00000000-0005-0000-0000-00003E060000}"/>
    <cellStyle name="ÅëÈ­ [0]_INQUIRY ¿µ¾÷ÃßÁø " xfId="1576" xr:uid="{00000000-0005-0000-0000-00003F060000}"/>
    <cellStyle name="AeE­ [0]_INQUIRY ¿μ¾÷AßAø " xfId="1577" xr:uid="{00000000-0005-0000-0000-000040060000}"/>
    <cellStyle name="ÅëÈ­ [0]_º»¼± ±æ¾î±úºÎ ¼ö·® Áý°èÇ¥ " xfId="1578" xr:uid="{00000000-0005-0000-0000-000041060000}"/>
    <cellStyle name="AeE­ [0]_º≫¼± ±æ¾i±uºI ¼o·R Ay°eC￥ " xfId="1579" xr:uid="{00000000-0005-0000-0000-000042060000}"/>
    <cellStyle name="AeE­_ 2ÆAAþº° " xfId="1580" xr:uid="{00000000-0005-0000-0000-000043060000}"/>
    <cellStyle name="ÅëÈ­_±â°è¼³ºñ-ÀÏÀ§¸ñ·Ï " xfId="1581" xr:uid="{00000000-0005-0000-0000-000044060000}"/>
    <cellStyle name="AeE­_°eE¹_11¿a½A " xfId="1582" xr:uid="{00000000-0005-0000-0000-000045060000}"/>
    <cellStyle name="ÅëÈ­_7°èÈ¹ " xfId="1583" xr:uid="{00000000-0005-0000-0000-000046060000}"/>
    <cellStyle name="AeE­_INQUIRY ¿μ¾÷AßAø " xfId="1584" xr:uid="{00000000-0005-0000-0000-000047060000}"/>
    <cellStyle name="ÅëÈ­_º»¼± ±æ¾î±úºÎ ¼ö·® Áý°èÇ¥ " xfId="1585" xr:uid="{00000000-0005-0000-0000-000048060000}"/>
    <cellStyle name="AeE­_º≫¼± ±æ¾i±uºI ¼o·R Ay°eC￥ " xfId="1586" xr:uid="{00000000-0005-0000-0000-000049060000}"/>
    <cellStyle name="Aee¡ⓒ " xfId="1587" xr:uid="{00000000-0005-0000-0000-00004A060000}"/>
    <cellStyle name="AeE¡ⓒ [0]_AO¨uRCN¡¾U " xfId="1588" xr:uid="{00000000-0005-0000-0000-00004B060000}"/>
    <cellStyle name="AeE¡ⓒ_AO¨uRCN¡¾U " xfId="1589" xr:uid="{00000000-0005-0000-0000-00004C060000}"/>
    <cellStyle name="Æu¼ " xfId="1590" xr:uid="{00000000-0005-0000-0000-00004D060000}"/>
    <cellStyle name="ÆU¼¾ÆR" xfId="1591" xr:uid="{00000000-0005-0000-0000-00004E060000}"/>
    <cellStyle name="ÆU¼¾ÆR 2" xfId="1592" xr:uid="{00000000-0005-0000-0000-00004F060000}"/>
    <cellStyle name="ÆU¼¾ÆR 2 2" xfId="1593" xr:uid="{00000000-0005-0000-0000-000050060000}"/>
    <cellStyle name="ÆU¼¾ÆR 2 2 2" xfId="2639" xr:uid="{00000000-0005-0000-0000-000051060000}"/>
    <cellStyle name="ÆU¼¾ÆR 2 3" xfId="2638" xr:uid="{00000000-0005-0000-0000-000052060000}"/>
    <cellStyle name="ÆU¼¾ÆR 3" xfId="1594" xr:uid="{00000000-0005-0000-0000-000053060000}"/>
    <cellStyle name="ÆU¼¾ÆR 3 2" xfId="2640" xr:uid="{00000000-0005-0000-0000-000054060000}"/>
    <cellStyle name="ÆU¼¾ÆR 4" xfId="1595" xr:uid="{00000000-0005-0000-0000-000055060000}"/>
    <cellStyle name="ÆU¼¾ÆR 4 2" xfId="2641" xr:uid="{00000000-0005-0000-0000-000056060000}"/>
    <cellStyle name="ALIGNMENT" xfId="1596" xr:uid="{00000000-0005-0000-0000-000057060000}"/>
    <cellStyle name="Äþ" xfId="1597" xr:uid="{00000000-0005-0000-0000-000058060000}"/>
    <cellStyle name="Äþ¸¶ [" xfId="1598" xr:uid="{00000000-0005-0000-0000-000059060000}"/>
    <cellStyle name="AÞ¸¶ [0]_ 2ÆAAþº° " xfId="1599" xr:uid="{00000000-0005-0000-0000-00005A060000}"/>
    <cellStyle name="ÄÞ¸¶ [0]_±â°è¼³ºñ-ÀÏÀ§¸ñ·Ï " xfId="1600" xr:uid="{00000000-0005-0000-0000-00005B060000}"/>
    <cellStyle name="AÞ¸¶ [0]_°eE¹_11¿a½A " xfId="1601" xr:uid="{00000000-0005-0000-0000-00005C060000}"/>
    <cellStyle name="ÄÞ¸¶ [0]_7°èÈ¹ " xfId="1602" xr:uid="{00000000-0005-0000-0000-00005D060000}"/>
    <cellStyle name="AÞ¸¶ [0]_A¾CO½A¼³ " xfId="1603" xr:uid="{00000000-0005-0000-0000-00005E060000}"/>
    <cellStyle name="ÄÞ¸¶ [0]_INQUIRY ¿µ¾÷ÃßÁø " xfId="1604" xr:uid="{00000000-0005-0000-0000-00005F060000}"/>
    <cellStyle name="AÞ¸¶ [0]_INQUIRY ¿μ¾÷AßAø " xfId="1605" xr:uid="{00000000-0005-0000-0000-000060060000}"/>
    <cellStyle name="ÄÞ¸¶ [0]_º»¼± ±æ¾î±úºÎ ¼ö·® Áý°èÇ¥ " xfId="1606" xr:uid="{00000000-0005-0000-0000-000061060000}"/>
    <cellStyle name="AÞ¸¶ [0]_º≫¼± ±æ¾i±uºI ¼o·R Ay°eC￥ " xfId="1607" xr:uid="{00000000-0005-0000-0000-000062060000}"/>
    <cellStyle name="AÞ¸¶_ 2ÆAAþº° " xfId="1608" xr:uid="{00000000-0005-0000-0000-000063060000}"/>
    <cellStyle name="ÄÞ¸¶_±â°è¼³ºñ-ÀÏÀ§¸ñ·Ï " xfId="1609" xr:uid="{00000000-0005-0000-0000-000064060000}"/>
    <cellStyle name="AÞ¸¶_°eE¹_11¿a½A " xfId="1610" xr:uid="{00000000-0005-0000-0000-000065060000}"/>
    <cellStyle name="ÄÞ¸¶_7°èÈ¹ " xfId="1611" xr:uid="{00000000-0005-0000-0000-000066060000}"/>
    <cellStyle name="AÞ¸¶_A¾CO½A¼³ " xfId="1612" xr:uid="{00000000-0005-0000-0000-000067060000}"/>
    <cellStyle name="ÄÞ¸¶_INQUIRY ¿µ¾÷ÃßÁø " xfId="1613" xr:uid="{00000000-0005-0000-0000-000068060000}"/>
    <cellStyle name="AÞ¸¶_INQUIRY ¿μ¾÷AßAø " xfId="1614" xr:uid="{00000000-0005-0000-0000-000069060000}"/>
    <cellStyle name="ÄÞ¸¶_º»¼± ±æ¾î±úºÎ ¼ö·® Áý°èÇ¥ " xfId="1615" xr:uid="{00000000-0005-0000-0000-00006A060000}"/>
    <cellStyle name="AÞ¸¶_º≫¼± ±æ¾i±uºI ¼o·R Ay°eC￥ " xfId="1616" xr:uid="{00000000-0005-0000-0000-00006B060000}"/>
    <cellStyle name="Au¸r " xfId="1617" xr:uid="{00000000-0005-0000-0000-00006C060000}"/>
    <cellStyle name="AU¸R¼o" xfId="1618" xr:uid="{00000000-0005-0000-0000-00006D060000}"/>
    <cellStyle name="AU¸R¼o0" xfId="1619" xr:uid="{00000000-0005-0000-0000-00006E060000}"/>
    <cellStyle name="AU¸R¼o0 2" xfId="1620" xr:uid="{00000000-0005-0000-0000-00006F060000}"/>
    <cellStyle name="AU¸R¼o0 2 2" xfId="1621" xr:uid="{00000000-0005-0000-0000-000070060000}"/>
    <cellStyle name="AU¸R¼o0 2 2 2" xfId="2643" xr:uid="{00000000-0005-0000-0000-000071060000}"/>
    <cellStyle name="AU¸R¼o0 2 3" xfId="2642" xr:uid="{00000000-0005-0000-0000-000072060000}"/>
    <cellStyle name="AU¸R¼o0 3" xfId="1622" xr:uid="{00000000-0005-0000-0000-000073060000}"/>
    <cellStyle name="AU¸R¼o0 3 2" xfId="2644" xr:uid="{00000000-0005-0000-0000-000074060000}"/>
    <cellStyle name="AU¸R¼o0 4" xfId="1623" xr:uid="{00000000-0005-0000-0000-000075060000}"/>
    <cellStyle name="AU¸R¼o0 4 2" xfId="2645" xr:uid="{00000000-0005-0000-0000-000076060000}"/>
    <cellStyle name="_x0001_b" xfId="1624" xr:uid="{00000000-0005-0000-0000-000077060000}"/>
    <cellStyle name="BA" xfId="1625" xr:uid="{00000000-0005-0000-0000-000078060000}"/>
    <cellStyle name="Background" xfId="1626" xr:uid="{00000000-0005-0000-0000-000079060000}"/>
    <cellStyle name="BoldHdr" xfId="1627" xr:uid="{00000000-0005-0000-0000-00007A060000}"/>
    <cellStyle name="Bridge " xfId="1628" xr:uid="{00000000-0005-0000-0000-00007B060000}"/>
    <cellStyle name="C¡IA¨ª_¡ic¨u¡A¨￢I¨￢¡Æ AN¡Æe " xfId="1629" xr:uid="{00000000-0005-0000-0000-00007C060000}"/>
    <cellStyle name="Ç¥" xfId="1630" xr:uid="{00000000-0005-0000-0000-00007D060000}"/>
    <cellStyle name="C￥AØ_  FAB AIA¤  " xfId="1631" xr:uid="{00000000-0005-0000-0000-00007E060000}"/>
    <cellStyle name="Ç¥ÁØ_¿µ¾÷ÇöÈ² " xfId="1632" xr:uid="{00000000-0005-0000-0000-00007F060000}"/>
    <cellStyle name="C￥AØ_¿μ¾÷CoE² " xfId="1633" xr:uid="{00000000-0005-0000-0000-000080060000}"/>
    <cellStyle name="Ç¥ÁØ_»óºÎ¼ö·®Áý°è " xfId="1634" xr:uid="{00000000-0005-0000-0000-000081060000}"/>
    <cellStyle name="C￥AØ_≫c¾÷ºIº° AN°e " xfId="1635" xr:uid="{00000000-0005-0000-0000-000082060000}"/>
    <cellStyle name="Ç¥ÁØ_°ßÀû" xfId="1636" xr:uid="{00000000-0005-0000-0000-000083060000}"/>
    <cellStyle name="C￥AØ_5-1±¤°i " xfId="1637" xr:uid="{00000000-0005-0000-0000-000084060000}"/>
    <cellStyle name="Ç¥ÁØ_5-1±¤°í " xfId="1638" xr:uid="{00000000-0005-0000-0000-000085060000}"/>
    <cellStyle name="C￥AØ_5-1±¤°i  2" xfId="1639" xr:uid="{00000000-0005-0000-0000-000086060000}"/>
    <cellStyle name="Ç¥ÁØ_95,96 ºñ±³ " xfId="1640" xr:uid="{00000000-0005-0000-0000-000087060000}"/>
    <cellStyle name="C￥AØ_95,96 ºn±³  2" xfId="1641" xr:uid="{00000000-0005-0000-0000-000088060000}"/>
    <cellStyle name="Ç¥ÁØ_Áý°èÇ¥(2¿ù) " xfId="1642" xr:uid="{00000000-0005-0000-0000-000089060000}"/>
    <cellStyle name="C￥AØ_C°¼A(AoAO) " xfId="1643" xr:uid="{00000000-0005-0000-0000-00008A060000}"/>
    <cellStyle name="Ç¥ÁØ_Ç°¼À(ÁöÀÔ) " xfId="1644" xr:uid="{00000000-0005-0000-0000-00008B060000}"/>
    <cellStyle name="C￥AØ_CoAo¹yAI °A¾×¿ⓒ½A " xfId="1645" xr:uid="{00000000-0005-0000-0000-00008C060000}"/>
    <cellStyle name="Ç¥ÁØ_Sheet1_¿µ¾÷ÇöÈ² " xfId="1646" xr:uid="{00000000-0005-0000-0000-00008D060000}"/>
    <cellStyle name="C￥AØ_Sheet1_¿μ¾÷CoE² " xfId="1647" xr:uid="{00000000-0005-0000-0000-00008E060000}"/>
    <cellStyle name="Calc Currency (0)" xfId="1648" xr:uid="{00000000-0005-0000-0000-00008F060000}"/>
    <cellStyle name="Calc Currency (2)" xfId="1649" xr:uid="{00000000-0005-0000-0000-000090060000}"/>
    <cellStyle name="Calc Currency (2) 2" xfId="1650" xr:uid="{00000000-0005-0000-0000-000091060000}"/>
    <cellStyle name="Calc Percent (0)" xfId="1651" xr:uid="{00000000-0005-0000-0000-000092060000}"/>
    <cellStyle name="Calc Percent (0) 2" xfId="1652" xr:uid="{00000000-0005-0000-0000-000093060000}"/>
    <cellStyle name="Calc Percent (1)" xfId="1653" xr:uid="{00000000-0005-0000-0000-000094060000}"/>
    <cellStyle name="Calc Percent (1) 2" xfId="1654" xr:uid="{00000000-0005-0000-0000-000095060000}"/>
    <cellStyle name="Calc Percent (2)" xfId="1655" xr:uid="{00000000-0005-0000-0000-000096060000}"/>
    <cellStyle name="Calc Percent (2) 2" xfId="1656" xr:uid="{00000000-0005-0000-0000-000097060000}"/>
    <cellStyle name="Calc Units (0)" xfId="1657" xr:uid="{00000000-0005-0000-0000-000098060000}"/>
    <cellStyle name="Calc Units (0) 2" xfId="1658" xr:uid="{00000000-0005-0000-0000-000099060000}"/>
    <cellStyle name="Calc Units (1)" xfId="1659" xr:uid="{00000000-0005-0000-0000-00009A060000}"/>
    <cellStyle name="Calc Units (1) 2" xfId="1660" xr:uid="{00000000-0005-0000-0000-00009B060000}"/>
    <cellStyle name="Calc Units (2)" xfId="1661" xr:uid="{00000000-0005-0000-0000-00009C060000}"/>
    <cellStyle name="Calc Units (2) 2" xfId="1662" xr:uid="{00000000-0005-0000-0000-00009D060000}"/>
    <cellStyle name="category" xfId="1663" xr:uid="{00000000-0005-0000-0000-00009E060000}"/>
    <cellStyle name="CO≫e" xfId="1664" xr:uid="{00000000-0005-0000-0000-00009F060000}"/>
    <cellStyle name="ColHdr" xfId="1665" xr:uid="{00000000-0005-0000-0000-0000A0060000}"/>
    <cellStyle name="ColHdr 2" xfId="2646" xr:uid="{00000000-0005-0000-0000-0000A1060000}"/>
    <cellStyle name="ColHdr 2 2" xfId="2790" xr:uid="{00000000-0005-0000-0000-0000A2060000}"/>
    <cellStyle name="Column Headings" xfId="1666" xr:uid="{00000000-0005-0000-0000-0000A3060000}"/>
    <cellStyle name="columns_array" xfId="1667" xr:uid="{00000000-0005-0000-0000-0000A4060000}"/>
    <cellStyle name="Comma" xfId="1668" xr:uid="{00000000-0005-0000-0000-0000A5060000}"/>
    <cellStyle name="Comma  - Style1" xfId="1669" xr:uid="{00000000-0005-0000-0000-0000A6060000}"/>
    <cellStyle name="Comma  - Style2" xfId="1670" xr:uid="{00000000-0005-0000-0000-0000A7060000}"/>
    <cellStyle name="Comma  - Style3" xfId="1671" xr:uid="{00000000-0005-0000-0000-0000A8060000}"/>
    <cellStyle name="Comma  - Style4" xfId="1672" xr:uid="{00000000-0005-0000-0000-0000A9060000}"/>
    <cellStyle name="Comma  - Style5" xfId="1673" xr:uid="{00000000-0005-0000-0000-0000AA060000}"/>
    <cellStyle name="Comma  - Style6" xfId="1674" xr:uid="{00000000-0005-0000-0000-0000AB060000}"/>
    <cellStyle name="Comma  - Style7" xfId="1675" xr:uid="{00000000-0005-0000-0000-0000AC060000}"/>
    <cellStyle name="Comma  - Style8" xfId="1676" xr:uid="{00000000-0005-0000-0000-0000AD060000}"/>
    <cellStyle name="Comma [0]" xfId="1677" xr:uid="{00000000-0005-0000-0000-0000AE060000}"/>
    <cellStyle name="Comma [0] 2" xfId="1678" xr:uid="{00000000-0005-0000-0000-0000AF060000}"/>
    <cellStyle name="Comma [0] 3" xfId="1679" xr:uid="{00000000-0005-0000-0000-0000B0060000}"/>
    <cellStyle name="Comma [0] 3 2" xfId="2647" xr:uid="{00000000-0005-0000-0000-0000B1060000}"/>
    <cellStyle name="Comma [0] 3 2 2" xfId="2791" xr:uid="{00000000-0005-0000-0000-0000B2060000}"/>
    <cellStyle name="Comma [0] 4" xfId="1680" xr:uid="{00000000-0005-0000-0000-0000B3060000}"/>
    <cellStyle name="Comma [0]_ SG&amp;A Bridge " xfId="1681" xr:uid="{00000000-0005-0000-0000-0000B4060000}"/>
    <cellStyle name="Comma [00]" xfId="1682" xr:uid="{00000000-0005-0000-0000-0000B5060000}"/>
    <cellStyle name="Comma [00] 2" xfId="1683" xr:uid="{00000000-0005-0000-0000-0000B6060000}"/>
    <cellStyle name="Comma 10" xfId="1684" xr:uid="{00000000-0005-0000-0000-0000B7060000}"/>
    <cellStyle name="Comma 11" xfId="1685" xr:uid="{00000000-0005-0000-0000-0000B8060000}"/>
    <cellStyle name="Comma 12" xfId="1686" xr:uid="{00000000-0005-0000-0000-0000B9060000}"/>
    <cellStyle name="Comma 13" xfId="1687" xr:uid="{00000000-0005-0000-0000-0000BA060000}"/>
    <cellStyle name="Comma 14" xfId="1688" xr:uid="{00000000-0005-0000-0000-0000BB060000}"/>
    <cellStyle name="Comma 15" xfId="1689" xr:uid="{00000000-0005-0000-0000-0000BC060000}"/>
    <cellStyle name="Comma 16" xfId="1690" xr:uid="{00000000-0005-0000-0000-0000BD060000}"/>
    <cellStyle name="Comma 17" xfId="1691" xr:uid="{00000000-0005-0000-0000-0000BE060000}"/>
    <cellStyle name="Comma 18" xfId="1692" xr:uid="{00000000-0005-0000-0000-0000BF060000}"/>
    <cellStyle name="Comma 19" xfId="1693" xr:uid="{00000000-0005-0000-0000-0000C0060000}"/>
    <cellStyle name="Comma 2" xfId="1694" xr:uid="{00000000-0005-0000-0000-0000C1060000}"/>
    <cellStyle name="Comma 20" xfId="1695" xr:uid="{00000000-0005-0000-0000-0000C2060000}"/>
    <cellStyle name="Comma 21" xfId="1696" xr:uid="{00000000-0005-0000-0000-0000C3060000}"/>
    <cellStyle name="Comma 22" xfId="1697" xr:uid="{00000000-0005-0000-0000-0000C4060000}"/>
    <cellStyle name="Comma 23" xfId="1698" xr:uid="{00000000-0005-0000-0000-0000C5060000}"/>
    <cellStyle name="Comma 24" xfId="1699" xr:uid="{00000000-0005-0000-0000-0000C6060000}"/>
    <cellStyle name="Comma 25" xfId="1700" xr:uid="{00000000-0005-0000-0000-0000C7060000}"/>
    <cellStyle name="Comma 26" xfId="1701" xr:uid="{00000000-0005-0000-0000-0000C8060000}"/>
    <cellStyle name="Comma 27" xfId="1702" xr:uid="{00000000-0005-0000-0000-0000C9060000}"/>
    <cellStyle name="Comma 28" xfId="1703" xr:uid="{00000000-0005-0000-0000-0000CA060000}"/>
    <cellStyle name="Comma 29" xfId="1704" xr:uid="{00000000-0005-0000-0000-0000CB060000}"/>
    <cellStyle name="Comma 3" xfId="1705" xr:uid="{00000000-0005-0000-0000-0000CC060000}"/>
    <cellStyle name="Comma 30" xfId="1706" xr:uid="{00000000-0005-0000-0000-0000CD060000}"/>
    <cellStyle name="Comma 31" xfId="1707" xr:uid="{00000000-0005-0000-0000-0000CE060000}"/>
    <cellStyle name="Comma 32" xfId="1708" xr:uid="{00000000-0005-0000-0000-0000CF060000}"/>
    <cellStyle name="Comma 33" xfId="1709" xr:uid="{00000000-0005-0000-0000-0000D0060000}"/>
    <cellStyle name="Comma 4" xfId="1710" xr:uid="{00000000-0005-0000-0000-0000D1060000}"/>
    <cellStyle name="Comma 5" xfId="1711" xr:uid="{00000000-0005-0000-0000-0000D2060000}"/>
    <cellStyle name="Comma 6" xfId="1712" xr:uid="{00000000-0005-0000-0000-0000D3060000}"/>
    <cellStyle name="Comma 7" xfId="1713" xr:uid="{00000000-0005-0000-0000-0000D4060000}"/>
    <cellStyle name="Comma 8" xfId="1714" xr:uid="{00000000-0005-0000-0000-0000D5060000}"/>
    <cellStyle name="Comma 9" xfId="1715" xr:uid="{00000000-0005-0000-0000-0000D6060000}"/>
    <cellStyle name="comma zerodec" xfId="1716" xr:uid="{00000000-0005-0000-0000-0000D7060000}"/>
    <cellStyle name="comma zerodec 2" xfId="1717" xr:uid="{00000000-0005-0000-0000-0000D8060000}"/>
    <cellStyle name="comma zerodec 2 2" xfId="1718" xr:uid="{00000000-0005-0000-0000-0000D9060000}"/>
    <cellStyle name="comma zerodec 3" xfId="1719" xr:uid="{00000000-0005-0000-0000-0000DA060000}"/>
    <cellStyle name="comma zerodec 4" xfId="1720" xr:uid="{00000000-0005-0000-0000-0000DB060000}"/>
    <cellStyle name="comma zerodec_용역설계서" xfId="1721" xr:uid="{00000000-0005-0000-0000-0000DC060000}"/>
    <cellStyle name="Comma_ SG&amp;A Bridge" xfId="1722" xr:uid="{00000000-0005-0000-0000-0000DD060000}"/>
    <cellStyle name="Comma0" xfId="1723" xr:uid="{00000000-0005-0000-0000-0000DE060000}"/>
    <cellStyle name="Comma0 2" xfId="1724" xr:uid="{00000000-0005-0000-0000-0000DF060000}"/>
    <cellStyle name="Commm_laroux_12~3SO2_97회비_laroux" xfId="1725" xr:uid="{00000000-0005-0000-0000-0000E0060000}"/>
    <cellStyle name="Company Info" xfId="1726" xr:uid="{00000000-0005-0000-0000-0000E1060000}"/>
    <cellStyle name="Contents Heading 1" xfId="1727" xr:uid="{00000000-0005-0000-0000-0000E2060000}"/>
    <cellStyle name="Contents Heading 2" xfId="1728" xr:uid="{00000000-0005-0000-0000-0000E3060000}"/>
    <cellStyle name="Contents Heading 3" xfId="1729" xr:uid="{00000000-0005-0000-0000-0000E4060000}"/>
    <cellStyle name="Copied" xfId="1730" xr:uid="{00000000-0005-0000-0000-0000E5060000}"/>
    <cellStyle name="CoverHeadline1" xfId="1731" xr:uid="{00000000-0005-0000-0000-0000E6060000}"/>
    <cellStyle name="Curr" xfId="1732" xr:uid="{00000000-0005-0000-0000-0000E7060000}"/>
    <cellStyle name="Curr 2" xfId="2648" xr:uid="{00000000-0005-0000-0000-0000E8060000}"/>
    <cellStyle name="Curr 2 2" xfId="2792" xr:uid="{00000000-0005-0000-0000-0000E9060000}"/>
    <cellStyle name="Curren?_x0012_퐀_x0017_?" xfId="1733" xr:uid="{00000000-0005-0000-0000-0000EA060000}"/>
    <cellStyle name="Currenby_Cash&amp;DSO Chart" xfId="1734" xr:uid="{00000000-0005-0000-0000-0000EB060000}"/>
    <cellStyle name="Currency" xfId="1735" xr:uid="{00000000-0005-0000-0000-0000EC060000}"/>
    <cellStyle name="Currency [0]" xfId="1736" xr:uid="{00000000-0005-0000-0000-0000ED060000}"/>
    <cellStyle name="Currency [0] 2" xfId="1737" xr:uid="{00000000-0005-0000-0000-0000EE060000}"/>
    <cellStyle name="Currency [0] 3" xfId="1738" xr:uid="{00000000-0005-0000-0000-0000EF060000}"/>
    <cellStyle name="Currency [0] 4" xfId="1739" xr:uid="{00000000-0005-0000-0000-0000F0060000}"/>
    <cellStyle name="Currency [0] 5" xfId="1740" xr:uid="{00000000-0005-0000-0000-0000F1060000}"/>
    <cellStyle name="Currency [0]_ SG&amp;A Bridge " xfId="1741" xr:uid="{00000000-0005-0000-0000-0000F2060000}"/>
    <cellStyle name="Currency [00]" xfId="1742" xr:uid="{00000000-0005-0000-0000-0000F3060000}"/>
    <cellStyle name="Currency [00] 2" xfId="1743" xr:uid="{00000000-0005-0000-0000-0000F4060000}"/>
    <cellStyle name="Currency 10" xfId="1744" xr:uid="{00000000-0005-0000-0000-0000F5060000}"/>
    <cellStyle name="Currency 11" xfId="1745" xr:uid="{00000000-0005-0000-0000-0000F6060000}"/>
    <cellStyle name="Currency 12" xfId="1746" xr:uid="{00000000-0005-0000-0000-0000F7060000}"/>
    <cellStyle name="Currency 13" xfId="1747" xr:uid="{00000000-0005-0000-0000-0000F8060000}"/>
    <cellStyle name="Currency 14" xfId="1748" xr:uid="{00000000-0005-0000-0000-0000F9060000}"/>
    <cellStyle name="Currency 15" xfId="1749" xr:uid="{00000000-0005-0000-0000-0000FA060000}"/>
    <cellStyle name="Currency 16" xfId="1750" xr:uid="{00000000-0005-0000-0000-0000FB060000}"/>
    <cellStyle name="Currency 17" xfId="1751" xr:uid="{00000000-0005-0000-0000-0000FC060000}"/>
    <cellStyle name="Currency 18" xfId="1752" xr:uid="{00000000-0005-0000-0000-0000FD060000}"/>
    <cellStyle name="Currency 19" xfId="1753" xr:uid="{00000000-0005-0000-0000-0000FE060000}"/>
    <cellStyle name="Currency 2" xfId="1754" xr:uid="{00000000-0005-0000-0000-0000FF060000}"/>
    <cellStyle name="Currency 20" xfId="1755" xr:uid="{00000000-0005-0000-0000-000000070000}"/>
    <cellStyle name="Currency 21" xfId="1756" xr:uid="{00000000-0005-0000-0000-000001070000}"/>
    <cellStyle name="Currency 22" xfId="1757" xr:uid="{00000000-0005-0000-0000-000002070000}"/>
    <cellStyle name="Currency 23" xfId="1758" xr:uid="{00000000-0005-0000-0000-000003070000}"/>
    <cellStyle name="Currency 24" xfId="1759" xr:uid="{00000000-0005-0000-0000-000004070000}"/>
    <cellStyle name="Currency 25" xfId="1760" xr:uid="{00000000-0005-0000-0000-000005070000}"/>
    <cellStyle name="Currency 26" xfId="1761" xr:uid="{00000000-0005-0000-0000-000006070000}"/>
    <cellStyle name="Currency 27" xfId="1762" xr:uid="{00000000-0005-0000-0000-000007070000}"/>
    <cellStyle name="Currency 28" xfId="1763" xr:uid="{00000000-0005-0000-0000-000008070000}"/>
    <cellStyle name="Currency 29" xfId="1764" xr:uid="{00000000-0005-0000-0000-000009070000}"/>
    <cellStyle name="Currency 3" xfId="1765" xr:uid="{00000000-0005-0000-0000-00000A070000}"/>
    <cellStyle name="Currency 30" xfId="1766" xr:uid="{00000000-0005-0000-0000-00000B070000}"/>
    <cellStyle name="Currency 31" xfId="1767" xr:uid="{00000000-0005-0000-0000-00000C070000}"/>
    <cellStyle name="Currency 32" xfId="1768" xr:uid="{00000000-0005-0000-0000-00000D070000}"/>
    <cellStyle name="Currency 33" xfId="1769" xr:uid="{00000000-0005-0000-0000-00000E070000}"/>
    <cellStyle name="Currency 4" xfId="1770" xr:uid="{00000000-0005-0000-0000-00000F070000}"/>
    <cellStyle name="Currency 5" xfId="1771" xr:uid="{00000000-0005-0000-0000-000010070000}"/>
    <cellStyle name="Currency 6" xfId="1772" xr:uid="{00000000-0005-0000-0000-000011070000}"/>
    <cellStyle name="Currency 7" xfId="1773" xr:uid="{00000000-0005-0000-0000-000012070000}"/>
    <cellStyle name="Currency 8" xfId="1774" xr:uid="{00000000-0005-0000-0000-000013070000}"/>
    <cellStyle name="Currency 9" xfId="1775" xr:uid="{00000000-0005-0000-0000-000014070000}"/>
    <cellStyle name="currency-$" xfId="1776" xr:uid="{00000000-0005-0000-0000-000015070000}"/>
    <cellStyle name="currency-$ 2" xfId="2649" xr:uid="{00000000-0005-0000-0000-000016070000}"/>
    <cellStyle name="currency-$ 2 2" xfId="2793" xr:uid="{00000000-0005-0000-0000-000017070000}"/>
    <cellStyle name="Currency_ SG&amp;A Bridge " xfId="1777" xr:uid="{00000000-0005-0000-0000-000018070000}"/>
    <cellStyle name="Currency0" xfId="1778" xr:uid="{00000000-0005-0000-0000-000019070000}"/>
    <cellStyle name="Currency0 2" xfId="1779" xr:uid="{00000000-0005-0000-0000-00001A070000}"/>
    <cellStyle name="Currency0 3" xfId="1780" xr:uid="{00000000-0005-0000-0000-00001B070000}"/>
    <cellStyle name="Currency1" xfId="1781" xr:uid="{00000000-0005-0000-0000-00001C070000}"/>
    <cellStyle name="Currency1 2" xfId="1782" xr:uid="{00000000-0005-0000-0000-00001D070000}"/>
    <cellStyle name="Currency1 2 2" xfId="1783" xr:uid="{00000000-0005-0000-0000-00001E070000}"/>
    <cellStyle name="Currency1 3" xfId="1784" xr:uid="{00000000-0005-0000-0000-00001F070000}"/>
    <cellStyle name="Currency1 4" xfId="1785" xr:uid="{00000000-0005-0000-0000-000020070000}"/>
    <cellStyle name="Currency1 5" xfId="1786" xr:uid="{00000000-0005-0000-0000-000021070000}"/>
    <cellStyle name="Currency1 6" xfId="1787" xr:uid="{00000000-0005-0000-0000-000022070000}"/>
    <cellStyle name="Currency1 7" xfId="1788" xr:uid="{00000000-0005-0000-0000-000023070000}"/>
    <cellStyle name="Currency1_용역설계서" xfId="1789" xr:uid="{00000000-0005-0000-0000-000024070000}"/>
    <cellStyle name="Data" xfId="1790" xr:uid="{00000000-0005-0000-0000-000025070000}"/>
    <cellStyle name="Date" xfId="1791" xr:uid="{00000000-0005-0000-0000-000026070000}"/>
    <cellStyle name="Date 2" xfId="1792" xr:uid="{00000000-0005-0000-0000-000027070000}"/>
    <cellStyle name="Date 3" xfId="1793" xr:uid="{00000000-0005-0000-0000-000028070000}"/>
    <cellStyle name="Date Short" xfId="1794" xr:uid="{00000000-0005-0000-0000-000029070000}"/>
    <cellStyle name="Date_1_기본계획" xfId="1795" xr:uid="{00000000-0005-0000-0000-00002A070000}"/>
    <cellStyle name="DELTA" xfId="1796" xr:uid="{00000000-0005-0000-0000-00002B070000}"/>
    <cellStyle name="Description" xfId="1797" xr:uid="{00000000-0005-0000-0000-00002C070000}"/>
    <cellStyle name="Dezimal [0]_Compiling Utility Macros" xfId="1798" xr:uid="{00000000-0005-0000-0000-00002D070000}"/>
    <cellStyle name="Dezimal_Compiling Utility Macros" xfId="1799" xr:uid="{00000000-0005-0000-0000-00002E070000}"/>
    <cellStyle name="Display" xfId="1800" xr:uid="{00000000-0005-0000-0000-00002F070000}"/>
    <cellStyle name="Display 2" xfId="2650" xr:uid="{00000000-0005-0000-0000-000030070000}"/>
    <cellStyle name="Display 2 2" xfId="2794" xr:uid="{00000000-0005-0000-0000-000031070000}"/>
    <cellStyle name="Display Price" xfId="1801" xr:uid="{00000000-0005-0000-0000-000032070000}"/>
    <cellStyle name="Display Price 2" xfId="2651" xr:uid="{00000000-0005-0000-0000-000033070000}"/>
    <cellStyle name="Display Price 2 2" xfId="2795" xr:uid="{00000000-0005-0000-0000-000034070000}"/>
    <cellStyle name="Dollar (zero dec)" xfId="1802" xr:uid="{00000000-0005-0000-0000-000035070000}"/>
    <cellStyle name="Dollar (zero dec) 2" xfId="1803" xr:uid="{00000000-0005-0000-0000-000036070000}"/>
    <cellStyle name="Dollar (zero dec) 2 2" xfId="1804" xr:uid="{00000000-0005-0000-0000-000037070000}"/>
    <cellStyle name="Dollar (zero dec) 3" xfId="1805" xr:uid="{00000000-0005-0000-0000-000038070000}"/>
    <cellStyle name="Dollar (zero dec) 4" xfId="1806" xr:uid="{00000000-0005-0000-0000-000039070000}"/>
    <cellStyle name="Dollar (zero dec)_용역설계서" xfId="1807" xr:uid="{00000000-0005-0000-0000-00003A070000}"/>
    <cellStyle name="EA(개수표시)" xfId="1808" xr:uid="{00000000-0005-0000-0000-00003B070000}"/>
    <cellStyle name="E­Æo±aE￡" xfId="1809" xr:uid="{00000000-0005-0000-0000-00003C070000}"/>
    <cellStyle name="E­Æo±aE￡ 2" xfId="1810" xr:uid="{00000000-0005-0000-0000-00003D070000}"/>
    <cellStyle name="E­Æo±aE￡ 2 2" xfId="1811" xr:uid="{00000000-0005-0000-0000-00003E070000}"/>
    <cellStyle name="E­Æo±aE￡ 2 2 2" xfId="2653" xr:uid="{00000000-0005-0000-0000-00003F070000}"/>
    <cellStyle name="E­Æo±aE￡ 2 3" xfId="2652" xr:uid="{00000000-0005-0000-0000-000040070000}"/>
    <cellStyle name="E­Æo±aE￡ 3" xfId="1812" xr:uid="{00000000-0005-0000-0000-000041070000}"/>
    <cellStyle name="E­Æo±aE￡ 3 2" xfId="2654" xr:uid="{00000000-0005-0000-0000-000042070000}"/>
    <cellStyle name="E­Æo±aE￡ 4" xfId="1813" xr:uid="{00000000-0005-0000-0000-000043070000}"/>
    <cellStyle name="E­Æo±aE￡ 4 2" xfId="2655" xr:uid="{00000000-0005-0000-0000-000044070000}"/>
    <cellStyle name="E­Æo±aE￡0" xfId="1814" xr:uid="{00000000-0005-0000-0000-000045070000}"/>
    <cellStyle name="E­Æo±aE￡0 2" xfId="1815" xr:uid="{00000000-0005-0000-0000-000046070000}"/>
    <cellStyle name="E­Æo±aE￡0 2 2" xfId="1816" xr:uid="{00000000-0005-0000-0000-000047070000}"/>
    <cellStyle name="E­Æo±aE￡0 2 2 2" xfId="2657" xr:uid="{00000000-0005-0000-0000-000048070000}"/>
    <cellStyle name="E­Æo±aE￡0 2 3" xfId="2656" xr:uid="{00000000-0005-0000-0000-000049070000}"/>
    <cellStyle name="E­Æo±aE￡0 3" xfId="1817" xr:uid="{00000000-0005-0000-0000-00004A070000}"/>
    <cellStyle name="E­Æo±aE￡0 3 2" xfId="2658" xr:uid="{00000000-0005-0000-0000-00004B070000}"/>
    <cellStyle name="E­Æo±aE￡0 4" xfId="1818" xr:uid="{00000000-0005-0000-0000-00004C070000}"/>
    <cellStyle name="E­Æo±aE￡0 4 2" xfId="2659" xr:uid="{00000000-0005-0000-0000-00004D070000}"/>
    <cellStyle name="eet1_Q1" xfId="1819" xr:uid="{00000000-0005-0000-0000-00004E070000}"/>
    <cellStyle name="Enter Currency (0)" xfId="1820" xr:uid="{00000000-0005-0000-0000-00004F070000}"/>
    <cellStyle name="Enter Currency (0) 2" xfId="1821" xr:uid="{00000000-0005-0000-0000-000050070000}"/>
    <cellStyle name="Enter Currency (2)" xfId="1822" xr:uid="{00000000-0005-0000-0000-000051070000}"/>
    <cellStyle name="Enter Currency (2) 2" xfId="1823" xr:uid="{00000000-0005-0000-0000-000052070000}"/>
    <cellStyle name="Enter Units (0)" xfId="1824" xr:uid="{00000000-0005-0000-0000-000053070000}"/>
    <cellStyle name="Enter Units (0) 2" xfId="1825" xr:uid="{00000000-0005-0000-0000-000054070000}"/>
    <cellStyle name="Enter Units (1)" xfId="1826" xr:uid="{00000000-0005-0000-0000-000055070000}"/>
    <cellStyle name="Enter Units (1) 2" xfId="1827" xr:uid="{00000000-0005-0000-0000-000056070000}"/>
    <cellStyle name="Enter Units (2)" xfId="1828" xr:uid="{00000000-0005-0000-0000-000057070000}"/>
    <cellStyle name="Enter Units (2) 2" xfId="1829" xr:uid="{00000000-0005-0000-0000-000058070000}"/>
    <cellStyle name="Entered" xfId="1830" xr:uid="{00000000-0005-0000-0000-000059070000}"/>
    <cellStyle name="Euro" xfId="1831" xr:uid="{00000000-0005-0000-0000-00005A070000}"/>
    <cellStyle name="Euro 2" xfId="1832" xr:uid="{00000000-0005-0000-0000-00005B070000}"/>
    <cellStyle name="F2" xfId="1833" xr:uid="{00000000-0005-0000-0000-00005C070000}"/>
    <cellStyle name="F3" xfId="1834" xr:uid="{00000000-0005-0000-0000-00005D070000}"/>
    <cellStyle name="F4" xfId="1835" xr:uid="{00000000-0005-0000-0000-00005E070000}"/>
    <cellStyle name="F5" xfId="1836" xr:uid="{00000000-0005-0000-0000-00005F070000}"/>
    <cellStyle name="F6" xfId="1837" xr:uid="{00000000-0005-0000-0000-000060070000}"/>
    <cellStyle name="F7" xfId="1838" xr:uid="{00000000-0005-0000-0000-000061070000}"/>
    <cellStyle name="F8" xfId="1839" xr:uid="{00000000-0005-0000-0000-000062070000}"/>
    <cellStyle name="FinePrint" xfId="1840" xr:uid="{00000000-0005-0000-0000-000063070000}"/>
    <cellStyle name="Fixed" xfId="1841" xr:uid="{00000000-0005-0000-0000-000064070000}"/>
    <cellStyle name="Fixed 2" xfId="1842" xr:uid="{00000000-0005-0000-0000-000065070000}"/>
    <cellStyle name="Fixed 3" xfId="1843" xr:uid="{00000000-0005-0000-0000-000066070000}"/>
    <cellStyle name="Followed Hyperlink" xfId="1844" xr:uid="{00000000-0005-0000-0000-000067070000}"/>
    <cellStyle name="Followed Hyperlink 2" xfId="1845" xr:uid="{00000000-0005-0000-0000-000068070000}"/>
    <cellStyle name="Followed Hyperlink 3" xfId="1846" xr:uid="{00000000-0005-0000-0000-000069070000}"/>
    <cellStyle name="Grey" xfId="1847" xr:uid="{00000000-0005-0000-0000-00006A070000}"/>
    <cellStyle name="group" xfId="1848" xr:uid="{00000000-0005-0000-0000-00006B070000}"/>
    <cellStyle name="H1" xfId="1849" xr:uid="{00000000-0005-0000-0000-00006C070000}"/>
    <cellStyle name="H2" xfId="1850" xr:uid="{00000000-0005-0000-0000-00006D070000}"/>
    <cellStyle name="HEADER" xfId="1851" xr:uid="{00000000-0005-0000-0000-00006E070000}"/>
    <cellStyle name="Header1" xfId="1852" xr:uid="{00000000-0005-0000-0000-00006F070000}"/>
    <cellStyle name="Header2" xfId="1853" xr:uid="{00000000-0005-0000-0000-000070070000}"/>
    <cellStyle name="Header2 2" xfId="2660" xr:uid="{00000000-0005-0000-0000-000071070000}"/>
    <cellStyle name="Header2 2 2" xfId="2796" xr:uid="{00000000-0005-0000-0000-000072070000}"/>
    <cellStyle name="Heading" xfId="1854" xr:uid="{00000000-0005-0000-0000-000073070000}"/>
    <cellStyle name="Heading 1" xfId="1855" xr:uid="{00000000-0005-0000-0000-000074070000}"/>
    <cellStyle name="Heading 1 2" xfId="1856" xr:uid="{00000000-0005-0000-0000-000075070000}"/>
    <cellStyle name="Heading 2" xfId="1857" xr:uid="{00000000-0005-0000-0000-000076070000}"/>
    <cellStyle name="Heading 2 2" xfId="1858" xr:uid="{00000000-0005-0000-0000-000077070000}"/>
    <cellStyle name="Heading 3" xfId="1859" xr:uid="{00000000-0005-0000-0000-000078070000}"/>
    <cellStyle name="Heading 4" xfId="2661" xr:uid="{00000000-0005-0000-0000-000079070000}"/>
    <cellStyle name="Heading 4 2" xfId="2797" xr:uid="{00000000-0005-0000-0000-00007A070000}"/>
    <cellStyle name="HEADING1" xfId="1860" xr:uid="{00000000-0005-0000-0000-00007B070000}"/>
    <cellStyle name="Heading1 2" xfId="1861" xr:uid="{00000000-0005-0000-0000-00007C070000}"/>
    <cellStyle name="Heading1 3" xfId="1862" xr:uid="{00000000-0005-0000-0000-00007D070000}"/>
    <cellStyle name="HEADING2" xfId="1863" xr:uid="{00000000-0005-0000-0000-00007E070000}"/>
    <cellStyle name="Heading2 2" xfId="1864" xr:uid="{00000000-0005-0000-0000-00007F070000}"/>
    <cellStyle name="Heading2 3" xfId="1865" xr:uid="{00000000-0005-0000-0000-000080070000}"/>
    <cellStyle name="Heading2Divider" xfId="1866" xr:uid="{00000000-0005-0000-0000-000081070000}"/>
    <cellStyle name="Heading2Divider 2" xfId="2662" xr:uid="{00000000-0005-0000-0000-000082070000}"/>
    <cellStyle name="Heading2Divider 2 2" xfId="2798" xr:uid="{00000000-0005-0000-0000-000083070000}"/>
    <cellStyle name="HelpStyle" xfId="1867" xr:uid="{00000000-0005-0000-0000-000084070000}"/>
    <cellStyle name="Hyperlink" xfId="1868" xr:uid="{00000000-0005-0000-0000-000085070000}"/>
    <cellStyle name="Hyperlink 2" xfId="1869" xr:uid="{00000000-0005-0000-0000-000086070000}"/>
    <cellStyle name="Hyperlink 2 2" xfId="1870" xr:uid="{00000000-0005-0000-0000-000087070000}"/>
    <cellStyle name="Hyperlink 2 3" xfId="1871" xr:uid="{00000000-0005-0000-0000-000088070000}"/>
    <cellStyle name="Hyperlink 2 4" xfId="1872" xr:uid="{00000000-0005-0000-0000-000089070000}"/>
    <cellStyle name="Hyperlink 3" xfId="1873" xr:uid="{00000000-0005-0000-0000-00008A070000}"/>
    <cellStyle name="Input" xfId="1874" xr:uid="{00000000-0005-0000-0000-00008B070000}"/>
    <cellStyle name="Input [yellow]" xfId="1875" xr:uid="{00000000-0005-0000-0000-00008C070000}"/>
    <cellStyle name="Input [yellow] 2" xfId="2664" xr:uid="{00000000-0005-0000-0000-00008D070000}"/>
    <cellStyle name="Input [yellow] 2 2" xfId="2800" xr:uid="{00000000-0005-0000-0000-00008E070000}"/>
    <cellStyle name="Input 2" xfId="2663" xr:uid="{00000000-0005-0000-0000-00008F070000}"/>
    <cellStyle name="Input 2 2" xfId="2799" xr:uid="{00000000-0005-0000-0000-000090070000}"/>
    <cellStyle name="Input 3" xfId="2775" xr:uid="{00000000-0005-0000-0000-000091070000}"/>
    <cellStyle name="Input Price" xfId="1876" xr:uid="{00000000-0005-0000-0000-000092070000}"/>
    <cellStyle name="Input Quantity" xfId="1877" xr:uid="{00000000-0005-0000-0000-000093070000}"/>
    <cellStyle name="Input Single Cell" xfId="1878" xr:uid="{00000000-0005-0000-0000-000094070000}"/>
    <cellStyle name="Input Single Cell 2" xfId="2665" xr:uid="{00000000-0005-0000-0000-000095070000}"/>
    <cellStyle name="Input Single Cell 2 2" xfId="2801" xr:uid="{00000000-0005-0000-0000-000096070000}"/>
    <cellStyle name="InputBodyCurr" xfId="1879" xr:uid="{00000000-0005-0000-0000-000097070000}"/>
    <cellStyle name="InputBodyDate" xfId="1880" xr:uid="{00000000-0005-0000-0000-000098070000}"/>
    <cellStyle name="InputBodyText" xfId="1881" xr:uid="{00000000-0005-0000-0000-000099070000}"/>
    <cellStyle name="InputColor" xfId="1882" xr:uid="{00000000-0005-0000-0000-00009A070000}"/>
    <cellStyle name="InputColor 2" xfId="2666" xr:uid="{00000000-0005-0000-0000-00009B070000}"/>
    <cellStyle name="InputColor 2 2" xfId="2802" xr:uid="{00000000-0005-0000-0000-00009C070000}"/>
    <cellStyle name="Item" xfId="1883" xr:uid="{00000000-0005-0000-0000-00009D070000}"/>
    <cellStyle name="Item Input" xfId="1884" xr:uid="{00000000-0005-0000-0000-00009E070000}"/>
    <cellStyle name="Komma [0]_BINV" xfId="1885" xr:uid="{00000000-0005-0000-0000-00009F070000}"/>
    <cellStyle name="Komma_BINV" xfId="1886" xr:uid="{00000000-0005-0000-0000-0000A0070000}"/>
    <cellStyle name="L`" xfId="1887" xr:uid="{00000000-0005-0000-0000-0000A1070000}"/>
    <cellStyle name="left" xfId="1888" xr:uid="{00000000-0005-0000-0000-0000A2070000}"/>
    <cellStyle name="Link Currency (0)" xfId="1889" xr:uid="{00000000-0005-0000-0000-0000A3070000}"/>
    <cellStyle name="Link Currency (0) 2" xfId="1890" xr:uid="{00000000-0005-0000-0000-0000A4070000}"/>
    <cellStyle name="Link Currency (2)" xfId="1891" xr:uid="{00000000-0005-0000-0000-0000A5070000}"/>
    <cellStyle name="Link Currency (2) 2" xfId="1892" xr:uid="{00000000-0005-0000-0000-0000A6070000}"/>
    <cellStyle name="Link Units (0)" xfId="1893" xr:uid="{00000000-0005-0000-0000-0000A7070000}"/>
    <cellStyle name="Link Units (0) 2" xfId="1894" xr:uid="{00000000-0005-0000-0000-0000A8070000}"/>
    <cellStyle name="Link Units (1)" xfId="1895" xr:uid="{00000000-0005-0000-0000-0000A9070000}"/>
    <cellStyle name="Link Units (1) 2" xfId="1896" xr:uid="{00000000-0005-0000-0000-0000AA070000}"/>
    <cellStyle name="Link Units (2)" xfId="1897" xr:uid="{00000000-0005-0000-0000-0000AB070000}"/>
    <cellStyle name="Link Units (2) 2" xfId="1898" xr:uid="{00000000-0005-0000-0000-0000AC070000}"/>
    <cellStyle name="Midtitle" xfId="1899" xr:uid="{00000000-0005-0000-0000-0000AD070000}"/>
    <cellStyle name="Milliers [0]_399GC10" xfId="1900" xr:uid="{00000000-0005-0000-0000-0000AE070000}"/>
    <cellStyle name="Milliers_399GC10" xfId="1901" xr:uid="{00000000-0005-0000-0000-0000AF070000}"/>
    <cellStyle name="Model" xfId="1902" xr:uid="{00000000-0005-0000-0000-0000B0070000}"/>
    <cellStyle name="Mon?aire [0]_399GC10" xfId="1903" xr:uid="{00000000-0005-0000-0000-0000B1070000}"/>
    <cellStyle name="Mon?aire_399GC10" xfId="1904" xr:uid="{00000000-0005-0000-0000-0000B2070000}"/>
    <cellStyle name="moon" xfId="1905" xr:uid="{00000000-0005-0000-0000-0000B3070000}"/>
    <cellStyle name="MS Proofing Tools" xfId="1906" xr:uid="{00000000-0005-0000-0000-0000B4070000}"/>
    <cellStyle name="New" xfId="1907" xr:uid="{00000000-0005-0000-0000-0000B5070000}"/>
    <cellStyle name="no dec" xfId="1908" xr:uid="{00000000-0005-0000-0000-0000B6070000}"/>
    <cellStyle name="normal" xfId="1909" xr:uid="{00000000-0005-0000-0000-0000B7070000}"/>
    <cellStyle name="Normal - Style1" xfId="1910" xr:uid="{00000000-0005-0000-0000-0000B8070000}"/>
    <cellStyle name="Normal - Style1 2" xfId="1911" xr:uid="{00000000-0005-0000-0000-0000B9070000}"/>
    <cellStyle name="Normal - Style1 3" xfId="1912" xr:uid="{00000000-0005-0000-0000-0000BA070000}"/>
    <cellStyle name="Normal - Style1_2011년 상수도 시설사업 포장복구공사(연간단가계약)" xfId="1913" xr:uid="{00000000-0005-0000-0000-0000BB070000}"/>
    <cellStyle name="Normal - 유형1" xfId="1914" xr:uid="{00000000-0005-0000-0000-0000BC070000}"/>
    <cellStyle name="Normal_ SG&amp;A Bridge " xfId="1915" xr:uid="{00000000-0005-0000-0000-0000BD070000}"/>
    <cellStyle name="Œ…?æ맖?e [0.00]_laroux" xfId="1916" xr:uid="{00000000-0005-0000-0000-0000BE070000}"/>
    <cellStyle name="Œ…?æ맖?e_laroux" xfId="1917" xr:uid="{00000000-0005-0000-0000-0000BF070000}"/>
    <cellStyle name="ok" xfId="1918" xr:uid="{00000000-0005-0000-0000-0000C0070000}"/>
    <cellStyle name="Output Single Cell" xfId="1919" xr:uid="{00000000-0005-0000-0000-0000C1070000}"/>
    <cellStyle name="Output Single Cell 2" xfId="2667" xr:uid="{00000000-0005-0000-0000-0000C2070000}"/>
    <cellStyle name="Output Single Cell 2 2" xfId="2803" xr:uid="{00000000-0005-0000-0000-0000C3070000}"/>
    <cellStyle name="p/n" xfId="1920" xr:uid="{00000000-0005-0000-0000-0000C4070000}"/>
    <cellStyle name="Package Size" xfId="1921" xr:uid="{00000000-0005-0000-0000-0000C5070000}"/>
    <cellStyle name="Percent" xfId="1922" xr:uid="{00000000-0005-0000-0000-0000C6070000}"/>
    <cellStyle name="Percent [0]" xfId="1923" xr:uid="{00000000-0005-0000-0000-0000C7070000}"/>
    <cellStyle name="Percent [0] 2" xfId="1924" xr:uid="{00000000-0005-0000-0000-0000C8070000}"/>
    <cellStyle name="Percent [00]" xfId="1925" xr:uid="{00000000-0005-0000-0000-0000C9070000}"/>
    <cellStyle name="Percent [00] 2" xfId="1926" xr:uid="{00000000-0005-0000-0000-0000CA070000}"/>
    <cellStyle name="Percent [2]" xfId="1927" xr:uid="{00000000-0005-0000-0000-0000CB070000}"/>
    <cellStyle name="Percent 10" xfId="1928" xr:uid="{00000000-0005-0000-0000-0000CC070000}"/>
    <cellStyle name="Percent 11" xfId="1929" xr:uid="{00000000-0005-0000-0000-0000CD070000}"/>
    <cellStyle name="Percent 12" xfId="1930" xr:uid="{00000000-0005-0000-0000-0000CE070000}"/>
    <cellStyle name="Percent 13" xfId="1931" xr:uid="{00000000-0005-0000-0000-0000CF070000}"/>
    <cellStyle name="Percent 14" xfId="1932" xr:uid="{00000000-0005-0000-0000-0000D0070000}"/>
    <cellStyle name="Percent 15" xfId="1933" xr:uid="{00000000-0005-0000-0000-0000D1070000}"/>
    <cellStyle name="Percent 16" xfId="1934" xr:uid="{00000000-0005-0000-0000-0000D2070000}"/>
    <cellStyle name="Percent 17" xfId="1935" xr:uid="{00000000-0005-0000-0000-0000D3070000}"/>
    <cellStyle name="Percent 18" xfId="1936" xr:uid="{00000000-0005-0000-0000-0000D4070000}"/>
    <cellStyle name="Percent 19" xfId="1937" xr:uid="{00000000-0005-0000-0000-0000D5070000}"/>
    <cellStyle name="Percent 2" xfId="1938" xr:uid="{00000000-0005-0000-0000-0000D6070000}"/>
    <cellStyle name="Percent 20" xfId="1939" xr:uid="{00000000-0005-0000-0000-0000D7070000}"/>
    <cellStyle name="Percent 21" xfId="1940" xr:uid="{00000000-0005-0000-0000-0000D8070000}"/>
    <cellStyle name="Percent 22" xfId="1941" xr:uid="{00000000-0005-0000-0000-0000D9070000}"/>
    <cellStyle name="Percent 23" xfId="1942" xr:uid="{00000000-0005-0000-0000-0000DA070000}"/>
    <cellStyle name="Percent 24" xfId="1943" xr:uid="{00000000-0005-0000-0000-0000DB070000}"/>
    <cellStyle name="Percent 25" xfId="1944" xr:uid="{00000000-0005-0000-0000-0000DC070000}"/>
    <cellStyle name="Percent 26" xfId="1945" xr:uid="{00000000-0005-0000-0000-0000DD070000}"/>
    <cellStyle name="Percent 27" xfId="1946" xr:uid="{00000000-0005-0000-0000-0000DE070000}"/>
    <cellStyle name="Percent 28" xfId="1947" xr:uid="{00000000-0005-0000-0000-0000DF070000}"/>
    <cellStyle name="Percent 29" xfId="1948" xr:uid="{00000000-0005-0000-0000-0000E0070000}"/>
    <cellStyle name="Percent 3" xfId="1949" xr:uid="{00000000-0005-0000-0000-0000E1070000}"/>
    <cellStyle name="Percent 30" xfId="1950" xr:uid="{00000000-0005-0000-0000-0000E2070000}"/>
    <cellStyle name="Percent 31" xfId="1951" xr:uid="{00000000-0005-0000-0000-0000E3070000}"/>
    <cellStyle name="Percent 32" xfId="1952" xr:uid="{00000000-0005-0000-0000-0000E4070000}"/>
    <cellStyle name="Percent 33" xfId="1953" xr:uid="{00000000-0005-0000-0000-0000E5070000}"/>
    <cellStyle name="Percent 4" xfId="1954" xr:uid="{00000000-0005-0000-0000-0000E6070000}"/>
    <cellStyle name="Percent 5" xfId="1955" xr:uid="{00000000-0005-0000-0000-0000E7070000}"/>
    <cellStyle name="Percent 6" xfId="1956" xr:uid="{00000000-0005-0000-0000-0000E8070000}"/>
    <cellStyle name="Percent 7" xfId="1957" xr:uid="{00000000-0005-0000-0000-0000E9070000}"/>
    <cellStyle name="Percent 8" xfId="1958" xr:uid="{00000000-0005-0000-0000-0000EA070000}"/>
    <cellStyle name="Percent 9" xfId="1959" xr:uid="{00000000-0005-0000-0000-0000EB070000}"/>
    <cellStyle name="Percent_#6 Temps &amp; Contractors" xfId="1960" xr:uid="{00000000-0005-0000-0000-0000EC070000}"/>
    <cellStyle name="PrePop Currency (0)" xfId="1961" xr:uid="{00000000-0005-0000-0000-0000ED070000}"/>
    <cellStyle name="PrePop Currency (0) 2" xfId="1962" xr:uid="{00000000-0005-0000-0000-0000EE070000}"/>
    <cellStyle name="PrePop Currency (2)" xfId="1963" xr:uid="{00000000-0005-0000-0000-0000EF070000}"/>
    <cellStyle name="PrePop Currency (2) 2" xfId="1964" xr:uid="{00000000-0005-0000-0000-0000F0070000}"/>
    <cellStyle name="PrePop Units (0)" xfId="1965" xr:uid="{00000000-0005-0000-0000-0000F1070000}"/>
    <cellStyle name="PrePop Units (0) 2" xfId="1966" xr:uid="{00000000-0005-0000-0000-0000F2070000}"/>
    <cellStyle name="PrePop Units (1)" xfId="1967" xr:uid="{00000000-0005-0000-0000-0000F3070000}"/>
    <cellStyle name="PrePop Units (1) 2" xfId="1968" xr:uid="{00000000-0005-0000-0000-0000F4070000}"/>
    <cellStyle name="PrePop Units (2)" xfId="1969" xr:uid="{00000000-0005-0000-0000-0000F5070000}"/>
    <cellStyle name="PrePop Units (2) 2" xfId="1970" xr:uid="{00000000-0005-0000-0000-0000F6070000}"/>
    <cellStyle name="Price" xfId="1971" xr:uid="{00000000-0005-0000-0000-0000F7070000}"/>
    <cellStyle name="Print Heading" xfId="1972" xr:uid="{00000000-0005-0000-0000-0000F8070000}"/>
    <cellStyle name="Procent_BINV" xfId="1973" xr:uid="{00000000-0005-0000-0000-0000F9070000}"/>
    <cellStyle name="Recipe" xfId="1974" xr:uid="{00000000-0005-0000-0000-0000FA070000}"/>
    <cellStyle name="Recipe Heading" xfId="1975" xr:uid="{00000000-0005-0000-0000-0000FB070000}"/>
    <cellStyle name="Revenue" xfId="1976" xr:uid="{00000000-0005-0000-0000-0000FC070000}"/>
    <cellStyle name="RevList" xfId="1977" xr:uid="{00000000-0005-0000-0000-0000FD070000}"/>
    <cellStyle name="RevList 2" xfId="1978" xr:uid="{00000000-0005-0000-0000-0000FE070000}"/>
    <cellStyle name="rld Wide" xfId="1979" xr:uid="{00000000-0005-0000-0000-0000FF070000}"/>
    <cellStyle name="RptTitle" xfId="1980" xr:uid="{00000000-0005-0000-0000-000000080000}"/>
    <cellStyle name="s]_x000d__x000a_load=_x000d__x000a_run=_x000d__x000a_NullPort=None_x000d__x000a_SkipMouseRedetect=1_x000d__x000a_device=QLaser SF700/710,KHQLBP,LPT1:_x000d__x000a__x000d__x000a_[Desktop]_x000d__x000a_Wallpaper=C:\WI" xfId="1981" xr:uid="{00000000-0005-0000-0000-000001080000}"/>
    <cellStyle name="s]_x000d__x000a_run=c:\Hedgehog\app31.exe_x000d__x000a_spooler=yes_x000d__x000a_load=_x000d__x000a_run=_x000d__x000a_Beep=yes_x000d__x000a_NullPort=None_x000d__x000a_BorderWidth=3_x000d__x000a_CursorBlinkRate=530_x000d__x000a_D" xfId="1982" xr:uid="{00000000-0005-0000-0000-000002080000}"/>
    <cellStyle name="small descr." xfId="1983" xr:uid="{00000000-0005-0000-0000-000003080000}"/>
    <cellStyle name="SS" xfId="1984" xr:uid="{00000000-0005-0000-0000-000004080000}"/>
    <cellStyle name="Standaard_BINV" xfId="1985" xr:uid="{00000000-0005-0000-0000-000005080000}"/>
    <cellStyle name="Standard_Anpassen der Amortisation" xfId="1986" xr:uid="{00000000-0005-0000-0000-000006080000}"/>
    <cellStyle name="STA표시" xfId="1987" xr:uid="{00000000-0005-0000-0000-000007080000}"/>
    <cellStyle name="subhead" xfId="1988" xr:uid="{00000000-0005-0000-0000-000008080000}"/>
    <cellStyle name="SubHeading" xfId="1989" xr:uid="{00000000-0005-0000-0000-000009080000}"/>
    <cellStyle name="Subtotal" xfId="1990" xr:uid="{00000000-0005-0000-0000-00000A080000}"/>
    <cellStyle name="Subtotal 1" xfId="1991" xr:uid="{00000000-0005-0000-0000-00000B080000}"/>
    <cellStyle name="Suggested Quantity" xfId="1992" xr:uid="{00000000-0005-0000-0000-00000C080000}"/>
    <cellStyle name="T=?cm표시" xfId="1993" xr:uid="{00000000-0005-0000-0000-00000D080000}"/>
    <cellStyle name="testtitle" xfId="1994" xr:uid="{00000000-0005-0000-0000-00000E080000}"/>
    <cellStyle name="text" xfId="1995" xr:uid="{00000000-0005-0000-0000-00000F080000}"/>
    <cellStyle name="Text Indent A" xfId="1996" xr:uid="{00000000-0005-0000-0000-000010080000}"/>
    <cellStyle name="Text Indent B" xfId="1997" xr:uid="{00000000-0005-0000-0000-000011080000}"/>
    <cellStyle name="Text Indent B 2" xfId="1998" xr:uid="{00000000-0005-0000-0000-000012080000}"/>
    <cellStyle name="Text Indent C" xfId="1999" xr:uid="{00000000-0005-0000-0000-000013080000}"/>
    <cellStyle name="Text Indent C 2" xfId="2000" xr:uid="{00000000-0005-0000-0000-000014080000}"/>
    <cellStyle name="þ_x001d_ð'&amp;Oý&amp;Hý9_x0008__x000f__x0007_æ_x0007__x0007__x0001__x0001_" xfId="2001" xr:uid="{00000000-0005-0000-0000-000015080000}"/>
    <cellStyle name="þ_x001d_ð'&amp;Oý&amp;Hý9_x0008__x000f__x0007_æ_x0007__x0007__x0001__x0001_ 2" xfId="2002" xr:uid="{00000000-0005-0000-0000-000016080000}"/>
    <cellStyle name="þ_x001d_ð'&amp;Oý&amp;Hý9_x0008__x000f__x0007_æ_x0007__x0007__x0001__x0001_ 2 2" xfId="2003" xr:uid="{00000000-0005-0000-0000-000017080000}"/>
    <cellStyle name="title [1]" xfId="2004" xr:uid="{00000000-0005-0000-0000-000018080000}"/>
    <cellStyle name="title [2]" xfId="2005" xr:uid="{00000000-0005-0000-0000-000019080000}"/>
    <cellStyle name="TON표시" xfId="2006" xr:uid="{00000000-0005-0000-0000-00001A080000}"/>
    <cellStyle name="Total" xfId="2007" xr:uid="{00000000-0005-0000-0000-00001B080000}"/>
    <cellStyle name="Total 2" xfId="2008" xr:uid="{00000000-0005-0000-0000-00001C080000}"/>
    <cellStyle name="Total 3" xfId="2009" xr:uid="{00000000-0005-0000-0000-00001D080000}"/>
    <cellStyle name="Total_용역설계서" xfId="2010" xr:uid="{00000000-0005-0000-0000-00001E080000}"/>
    <cellStyle name="TotalCurr" xfId="2011" xr:uid="{00000000-0005-0000-0000-00001F080000}"/>
    <cellStyle name="TotalHdr" xfId="2012" xr:uid="{00000000-0005-0000-0000-000020080000}"/>
    <cellStyle name="UM" xfId="2013" xr:uid="{00000000-0005-0000-0000-000021080000}"/>
    <cellStyle name="Valuta [0]_BINV" xfId="2014" xr:uid="{00000000-0005-0000-0000-000022080000}"/>
    <cellStyle name="Valuta_BINV" xfId="2015" xr:uid="{00000000-0005-0000-0000-000023080000}"/>
    <cellStyle name="W?rung [0]_Compiling Utility Macros" xfId="2016" xr:uid="{00000000-0005-0000-0000-000024080000}"/>
    <cellStyle name="W?rung_Compiling Utility Macros" xfId="2017" xr:uid="{00000000-0005-0000-0000-000025080000}"/>
    <cellStyle name="wrap" xfId="2018" xr:uid="{00000000-0005-0000-0000-000026080000}"/>
    <cellStyle name="Φ000표시(관경)" xfId="2019" xr:uid="{00000000-0005-0000-0000-000027080000}"/>
    <cellStyle name="|?ドE" xfId="2020" xr:uid="{00000000-0005-0000-0000-000028080000}"/>
    <cellStyle name="" xfId="2021" xr:uid="{00000000-0005-0000-0000-000029080000}"/>
    <cellStyle name="강조색1 2" xfId="2022" xr:uid="{00000000-0005-0000-0000-00002A080000}"/>
    <cellStyle name="강조색1 2 2" xfId="2023" xr:uid="{00000000-0005-0000-0000-00002B080000}"/>
    <cellStyle name="강조색1 2 3" xfId="2024" xr:uid="{00000000-0005-0000-0000-00002C080000}"/>
    <cellStyle name="강조색1 3" xfId="2025" xr:uid="{00000000-0005-0000-0000-00002D080000}"/>
    <cellStyle name="강조색2 2" xfId="2026" xr:uid="{00000000-0005-0000-0000-00002E080000}"/>
    <cellStyle name="강조색2 2 2" xfId="2027" xr:uid="{00000000-0005-0000-0000-00002F080000}"/>
    <cellStyle name="강조색2 2 3" xfId="2028" xr:uid="{00000000-0005-0000-0000-000030080000}"/>
    <cellStyle name="강조색2 3" xfId="2029" xr:uid="{00000000-0005-0000-0000-000031080000}"/>
    <cellStyle name="강조색3 2" xfId="2030" xr:uid="{00000000-0005-0000-0000-000032080000}"/>
    <cellStyle name="강조색3 2 2" xfId="2031" xr:uid="{00000000-0005-0000-0000-000033080000}"/>
    <cellStyle name="강조색3 2 3" xfId="2032" xr:uid="{00000000-0005-0000-0000-000034080000}"/>
    <cellStyle name="강조색3 3" xfId="2033" xr:uid="{00000000-0005-0000-0000-000035080000}"/>
    <cellStyle name="강조색4 2" xfId="2034" xr:uid="{00000000-0005-0000-0000-000036080000}"/>
    <cellStyle name="강조색4 2 2" xfId="2035" xr:uid="{00000000-0005-0000-0000-000037080000}"/>
    <cellStyle name="강조색4 2 3" xfId="2036" xr:uid="{00000000-0005-0000-0000-000038080000}"/>
    <cellStyle name="강조색4 3" xfId="2037" xr:uid="{00000000-0005-0000-0000-000039080000}"/>
    <cellStyle name="강조색5 2" xfId="2038" xr:uid="{00000000-0005-0000-0000-00003A080000}"/>
    <cellStyle name="강조색5 2 2" xfId="2039" xr:uid="{00000000-0005-0000-0000-00003B080000}"/>
    <cellStyle name="강조색5 3" xfId="2040" xr:uid="{00000000-0005-0000-0000-00003C080000}"/>
    <cellStyle name="강조색6 2" xfId="2041" xr:uid="{00000000-0005-0000-0000-00003D080000}"/>
    <cellStyle name="강조색6 2 2" xfId="2042" xr:uid="{00000000-0005-0000-0000-00003E080000}"/>
    <cellStyle name="강조색6 2 3" xfId="2043" xr:uid="{00000000-0005-0000-0000-00003F080000}"/>
    <cellStyle name="강조색6 3" xfId="2044" xr:uid="{00000000-0005-0000-0000-000040080000}"/>
    <cellStyle name="경고문 2" xfId="2045" xr:uid="{00000000-0005-0000-0000-000041080000}"/>
    <cellStyle name="경고문 2 2" xfId="2046" xr:uid="{00000000-0005-0000-0000-000042080000}"/>
    <cellStyle name="경고문 3" xfId="2047" xr:uid="{00000000-0005-0000-0000-000043080000}"/>
    <cellStyle name="계산 2" xfId="2048" xr:uid="{00000000-0005-0000-0000-000044080000}"/>
    <cellStyle name="계산 2 2" xfId="2049" xr:uid="{00000000-0005-0000-0000-000045080000}"/>
    <cellStyle name="계산 2 2 2" xfId="2668" xr:uid="{00000000-0005-0000-0000-000046080000}"/>
    <cellStyle name="계산 2 2 2 2" xfId="2804" xr:uid="{00000000-0005-0000-0000-000047080000}"/>
    <cellStyle name="계산 2 3" xfId="2050" xr:uid="{00000000-0005-0000-0000-000048080000}"/>
    <cellStyle name="계산 2 3 2" xfId="2669" xr:uid="{00000000-0005-0000-0000-000049080000}"/>
    <cellStyle name="계산 2 3 2 2" xfId="2805" xr:uid="{00000000-0005-0000-0000-00004A080000}"/>
    <cellStyle name="계산 3" xfId="2051" xr:uid="{00000000-0005-0000-0000-00004B080000}"/>
    <cellStyle name="고정소숫점" xfId="2052" xr:uid="{00000000-0005-0000-0000-00004C080000}"/>
    <cellStyle name="고정소숫점 2" xfId="2053" xr:uid="{00000000-0005-0000-0000-00004D080000}"/>
    <cellStyle name="고정출력1" xfId="2054" xr:uid="{00000000-0005-0000-0000-00004E080000}"/>
    <cellStyle name="고정출력1 2" xfId="2055" xr:uid="{00000000-0005-0000-0000-00004F080000}"/>
    <cellStyle name="고정출력2" xfId="2056" xr:uid="{00000000-0005-0000-0000-000050080000}"/>
    <cellStyle name="고정출력2 2" xfId="2057" xr:uid="{00000000-0005-0000-0000-000051080000}"/>
    <cellStyle name="공종-규격" xfId="2058" xr:uid="{00000000-0005-0000-0000-000052080000}"/>
    <cellStyle name="咬訌裝?INCOM1" xfId="2059" xr:uid="{00000000-0005-0000-0000-000053080000}"/>
    <cellStyle name="咬訌裝?INCOM10" xfId="2060" xr:uid="{00000000-0005-0000-0000-000054080000}"/>
    <cellStyle name="咬訌裝?INCOM2" xfId="2061" xr:uid="{00000000-0005-0000-0000-000055080000}"/>
    <cellStyle name="咬訌裝?INCOM3" xfId="2062" xr:uid="{00000000-0005-0000-0000-000056080000}"/>
    <cellStyle name="咬訌裝?INCOM4" xfId="2063" xr:uid="{00000000-0005-0000-0000-000057080000}"/>
    <cellStyle name="咬訌裝?INCOM5" xfId="2064" xr:uid="{00000000-0005-0000-0000-000058080000}"/>
    <cellStyle name="咬訌裝?INCOM6" xfId="2065" xr:uid="{00000000-0005-0000-0000-000059080000}"/>
    <cellStyle name="咬訌裝?INCOM7" xfId="2066" xr:uid="{00000000-0005-0000-0000-00005A080000}"/>
    <cellStyle name="咬訌裝?INCOM8" xfId="2067" xr:uid="{00000000-0005-0000-0000-00005B080000}"/>
    <cellStyle name="咬訌裝?INCOM9" xfId="2068" xr:uid="{00000000-0005-0000-0000-00005C080000}"/>
    <cellStyle name="咬訌裝?PRIB11" xfId="2069" xr:uid="{00000000-0005-0000-0000-00005D080000}"/>
    <cellStyle name="국종합건설" xfId="2070" xr:uid="{00000000-0005-0000-0000-00005E080000}"/>
    <cellStyle name="그림" xfId="2071" xr:uid="{00000000-0005-0000-0000-00005F080000}"/>
    <cellStyle name="금액" xfId="2072" xr:uid="{00000000-0005-0000-0000-000060080000}"/>
    <cellStyle name="끼_x0001_?" xfId="2073" xr:uid="{00000000-0005-0000-0000-000061080000}"/>
    <cellStyle name="나쁨 2" xfId="2074" xr:uid="{00000000-0005-0000-0000-000062080000}"/>
    <cellStyle name="나쁨 2 2" xfId="2075" xr:uid="{00000000-0005-0000-0000-000063080000}"/>
    <cellStyle name="나쁨 2 3" xfId="2076" xr:uid="{00000000-0005-0000-0000-000064080000}"/>
    <cellStyle name="나쁨 3" xfId="2077" xr:uid="{00000000-0005-0000-0000-000065080000}"/>
    <cellStyle name="난제목" xfId="2078" xr:uid="{00000000-0005-0000-0000-000066080000}"/>
    <cellStyle name="난제목 2" xfId="2670" xr:uid="{00000000-0005-0000-0000-000067080000}"/>
    <cellStyle name="난제목 2 2" xfId="2806" xr:uid="{00000000-0005-0000-0000-000068080000}"/>
    <cellStyle name="날짜" xfId="2079" xr:uid="{00000000-0005-0000-0000-000069080000}"/>
    <cellStyle name="날짜 2" xfId="2080" xr:uid="{00000000-0005-0000-0000-00006A080000}"/>
    <cellStyle name="내역" xfId="2081" xr:uid="{00000000-0005-0000-0000-00006B080000}"/>
    <cellStyle name="내역서" xfId="2082" xr:uid="{00000000-0005-0000-0000-00006C080000}"/>
    <cellStyle name="단위" xfId="2083" xr:uid="{00000000-0005-0000-0000-00006D080000}"/>
    <cellStyle name="단위-&quot;*&quot;" xfId="2084" xr:uid="{00000000-0005-0000-0000-00006E080000}"/>
    <cellStyle name="단위-%" xfId="2085" xr:uid="{00000000-0005-0000-0000-00006F080000}"/>
    <cellStyle name="단위-kg" xfId="2086" xr:uid="{00000000-0005-0000-0000-000070080000}"/>
    <cellStyle name="단위-kg 2" xfId="2087" xr:uid="{00000000-0005-0000-0000-000071080000}"/>
    <cellStyle name="단위-kg 2 2" xfId="2088" xr:uid="{00000000-0005-0000-0000-000072080000}"/>
    <cellStyle name="단위-kg 2 3" xfId="2089" xr:uid="{00000000-0005-0000-0000-000073080000}"/>
    <cellStyle name="단위-m" xfId="2090" xr:uid="{00000000-0005-0000-0000-000074080000}"/>
    <cellStyle name="단위-m 2" xfId="2091" xr:uid="{00000000-0005-0000-0000-000075080000}"/>
    <cellStyle name="단위-m 2 2" xfId="2092" xr:uid="{00000000-0005-0000-0000-000076080000}"/>
    <cellStyle name="단위-m 2 3" xfId="2093" xr:uid="{00000000-0005-0000-0000-000077080000}"/>
    <cellStyle name="단위-㎡" xfId="2094" xr:uid="{00000000-0005-0000-0000-000078080000}"/>
    <cellStyle name="단위-㎡/개소" xfId="2095" xr:uid="{00000000-0005-0000-0000-000079080000}"/>
    <cellStyle name="단위-㎡_강서2동 송절2구" xfId="2096" xr:uid="{00000000-0005-0000-0000-00007A080000}"/>
    <cellStyle name="단위-㎥" xfId="2097" xr:uid="{00000000-0005-0000-0000-00007B080000}"/>
    <cellStyle name="단위-t=" xfId="2098" xr:uid="{00000000-0005-0000-0000-00007C080000}"/>
    <cellStyle name="단위-t= 2" xfId="2671" xr:uid="{00000000-0005-0000-0000-00007D080000}"/>
    <cellStyle name="단위-t= 2 2" xfId="2807" xr:uid="{00000000-0005-0000-0000-00007E080000}"/>
    <cellStyle name="달러" xfId="2099" xr:uid="{00000000-0005-0000-0000-00007F080000}"/>
    <cellStyle name="대공종" xfId="2100" xr:uid="{00000000-0005-0000-0000-000080080000}"/>
    <cellStyle name="뒤에 오는 하이퍼링크" xfId="2101" xr:uid="{00000000-0005-0000-0000-000081080000}"/>
    <cellStyle name="똿떓죶Ø괻 [0.00]_PRODUCT DETAIL Q1" xfId="2102" xr:uid="{00000000-0005-0000-0000-000082080000}"/>
    <cellStyle name="똿떓죶Ø괻_PRODUCT DETAIL Q1" xfId="2103" xr:uid="{00000000-0005-0000-0000-000083080000}"/>
    <cellStyle name="똿뗦먛귟 [0.00]_laroux" xfId="2104" xr:uid="{00000000-0005-0000-0000-000084080000}"/>
    <cellStyle name="똿뗦먛귟_laroux" xfId="2105" xr:uid="{00000000-0005-0000-0000-000085080000}"/>
    <cellStyle name="라인" xfId="2106" xr:uid="{00000000-0005-0000-0000-000086080000}"/>
    <cellStyle name="마감" xfId="2107" xr:uid="{00000000-0005-0000-0000-000087080000}"/>
    <cellStyle name="맞춤" xfId="2108" xr:uid="{00000000-0005-0000-0000-000088080000}"/>
    <cellStyle name="맞춤 2" xfId="2672" xr:uid="{00000000-0005-0000-0000-000089080000}"/>
    <cellStyle name="맞춤 2 2" xfId="2808" xr:uid="{00000000-0005-0000-0000-00008A080000}"/>
    <cellStyle name="메모 2" xfId="2109" xr:uid="{00000000-0005-0000-0000-00008B080000}"/>
    <cellStyle name="메모 2 2" xfId="2110" xr:uid="{00000000-0005-0000-0000-00008C080000}"/>
    <cellStyle name="메모 2 2 2" xfId="2111" xr:uid="{00000000-0005-0000-0000-00008D080000}"/>
    <cellStyle name="메모 2 2 2 2" xfId="2673" xr:uid="{00000000-0005-0000-0000-00008E080000}"/>
    <cellStyle name="메모 2 2 2 2 2" xfId="2809" xr:uid="{00000000-0005-0000-0000-00008F080000}"/>
    <cellStyle name="메모 2 2 3" xfId="2112" xr:uid="{00000000-0005-0000-0000-000090080000}"/>
    <cellStyle name="메모 2 2 3 2" xfId="2674" xr:uid="{00000000-0005-0000-0000-000091080000}"/>
    <cellStyle name="메모 2 2 3 2 2" xfId="2810" xr:uid="{00000000-0005-0000-0000-000092080000}"/>
    <cellStyle name="메모 2 2 4" xfId="2113" xr:uid="{00000000-0005-0000-0000-000093080000}"/>
    <cellStyle name="메모 2 3" xfId="2114" xr:uid="{00000000-0005-0000-0000-000094080000}"/>
    <cellStyle name="메모 2 3 2" xfId="2115" xr:uid="{00000000-0005-0000-0000-000095080000}"/>
    <cellStyle name="메모 2 3 2 2" xfId="2675" xr:uid="{00000000-0005-0000-0000-000096080000}"/>
    <cellStyle name="메모 2 3 2 2 2" xfId="2811" xr:uid="{00000000-0005-0000-0000-000097080000}"/>
    <cellStyle name="메모 2 3 3" xfId="2116" xr:uid="{00000000-0005-0000-0000-000098080000}"/>
    <cellStyle name="메모 2 3 4" xfId="2117" xr:uid="{00000000-0005-0000-0000-000099080000}"/>
    <cellStyle name="메모 2 3 5" xfId="2118" xr:uid="{00000000-0005-0000-0000-00009A080000}"/>
    <cellStyle name="메모 2 3 5 2" xfId="2676" xr:uid="{00000000-0005-0000-0000-00009B080000}"/>
    <cellStyle name="메모 2 3 6" xfId="2119" xr:uid="{00000000-0005-0000-0000-00009C080000}"/>
    <cellStyle name="메모 2 3 6 2" xfId="2677" xr:uid="{00000000-0005-0000-0000-00009D080000}"/>
    <cellStyle name="메모 2 3 6 2 2" xfId="2812" xr:uid="{00000000-0005-0000-0000-00009E080000}"/>
    <cellStyle name="메모 2 4" xfId="2120" xr:uid="{00000000-0005-0000-0000-00009F080000}"/>
    <cellStyle name="메모 2 4 2" xfId="2121" xr:uid="{00000000-0005-0000-0000-0000A0080000}"/>
    <cellStyle name="메모 2 4 2 2" xfId="2122" xr:uid="{00000000-0005-0000-0000-0000A1080000}"/>
    <cellStyle name="메모 2 4 3" xfId="2123" xr:uid="{00000000-0005-0000-0000-0000A2080000}"/>
    <cellStyle name="메모 2 4 3 2" xfId="2679" xr:uid="{00000000-0005-0000-0000-0000A3080000}"/>
    <cellStyle name="메모 2 4 3 2 2" xfId="2814" xr:uid="{00000000-0005-0000-0000-0000A4080000}"/>
    <cellStyle name="메모 2 4 4" xfId="2124" xr:uid="{00000000-0005-0000-0000-0000A5080000}"/>
    <cellStyle name="메모 2 4 4 2" xfId="2680" xr:uid="{00000000-0005-0000-0000-0000A6080000}"/>
    <cellStyle name="메모 2 4 5" xfId="2678" xr:uid="{00000000-0005-0000-0000-0000A7080000}"/>
    <cellStyle name="메모 2 4 5 2" xfId="2813" xr:uid="{00000000-0005-0000-0000-0000A8080000}"/>
    <cellStyle name="메모 2 5" xfId="2125" xr:uid="{00000000-0005-0000-0000-0000A9080000}"/>
    <cellStyle name="메모 2 5 2" xfId="2126" xr:uid="{00000000-0005-0000-0000-0000AA080000}"/>
    <cellStyle name="메모 2 5 3" xfId="2127" xr:uid="{00000000-0005-0000-0000-0000AB080000}"/>
    <cellStyle name="메모 2 6" xfId="2128" xr:uid="{00000000-0005-0000-0000-0000AC080000}"/>
    <cellStyle name="메모 3" xfId="2129" xr:uid="{00000000-0005-0000-0000-0000AD080000}"/>
    <cellStyle name="메모 3 2" xfId="2681" xr:uid="{00000000-0005-0000-0000-0000AE080000}"/>
    <cellStyle name="메모 3 2 2" xfId="2815" xr:uid="{00000000-0005-0000-0000-0000AF080000}"/>
    <cellStyle name="면적표시" xfId="2130" xr:uid="{00000000-0005-0000-0000-0000B0080000}"/>
    <cellStyle name="묮뎋 [0.00]_PRODUCT DETAIL Q1" xfId="2131" xr:uid="{00000000-0005-0000-0000-0000B1080000}"/>
    <cellStyle name="묮뎋_PRODUCT DETAIL Q1" xfId="2132" xr:uid="{00000000-0005-0000-0000-0000B2080000}"/>
    <cellStyle name="믅됞 [0.00]_1 To" xfId="2133" xr:uid="{00000000-0005-0000-0000-0000B3080000}"/>
    <cellStyle name="믅됞_1 To" xfId="2134" xr:uid="{00000000-0005-0000-0000-0000B4080000}"/>
    <cellStyle name="백 " xfId="2135" xr:uid="{00000000-0005-0000-0000-0000B5080000}"/>
    <cellStyle name="백분율" xfId="2136" builtinId="5"/>
    <cellStyle name="백분율 [0]" xfId="2137" xr:uid="{00000000-0005-0000-0000-0000B7080000}"/>
    <cellStyle name="백분율 [2]" xfId="2138" xr:uid="{00000000-0005-0000-0000-0000B8080000}"/>
    <cellStyle name="백분율 10" xfId="2139" xr:uid="{00000000-0005-0000-0000-0000B9080000}"/>
    <cellStyle name="백분율 11" xfId="2140" xr:uid="{00000000-0005-0000-0000-0000BA080000}"/>
    <cellStyle name="백분율 12" xfId="2141" xr:uid="{00000000-0005-0000-0000-0000BB080000}"/>
    <cellStyle name="백분율 13" xfId="2142" xr:uid="{00000000-0005-0000-0000-0000BC080000}"/>
    <cellStyle name="백분율 14" xfId="2143" xr:uid="{00000000-0005-0000-0000-0000BD080000}"/>
    <cellStyle name="백분율 15" xfId="2144" xr:uid="{00000000-0005-0000-0000-0000BE080000}"/>
    <cellStyle name="백분율 16" xfId="2145" xr:uid="{00000000-0005-0000-0000-0000BF080000}"/>
    <cellStyle name="백분율 17" xfId="2146" xr:uid="{00000000-0005-0000-0000-0000C0080000}"/>
    <cellStyle name="백분율 18" xfId="2147" xr:uid="{00000000-0005-0000-0000-0000C1080000}"/>
    <cellStyle name="백분율 19" xfId="2148" xr:uid="{00000000-0005-0000-0000-0000C2080000}"/>
    <cellStyle name="백분율 2" xfId="2149" xr:uid="{00000000-0005-0000-0000-0000C3080000}"/>
    <cellStyle name="백분율 2 2" xfId="2150" xr:uid="{00000000-0005-0000-0000-0000C4080000}"/>
    <cellStyle name="백분율 2 3" xfId="2151" xr:uid="{00000000-0005-0000-0000-0000C5080000}"/>
    <cellStyle name="백분율 2 4" xfId="2152" xr:uid="{00000000-0005-0000-0000-0000C6080000}"/>
    <cellStyle name="백분율 2 4 2" xfId="2153" xr:uid="{00000000-0005-0000-0000-0000C7080000}"/>
    <cellStyle name="백분율 2 4 2 2" xfId="2154" xr:uid="{00000000-0005-0000-0000-0000C8080000}"/>
    <cellStyle name="백분율 2 5" xfId="2155" xr:uid="{00000000-0005-0000-0000-0000C9080000}"/>
    <cellStyle name="백분율 2 5 2" xfId="2156" xr:uid="{00000000-0005-0000-0000-0000CA080000}"/>
    <cellStyle name="백분율 2 5 3" xfId="2157" xr:uid="{00000000-0005-0000-0000-0000CB080000}"/>
    <cellStyle name="백분율 2 5 3 2" xfId="2683" xr:uid="{00000000-0005-0000-0000-0000CC080000}"/>
    <cellStyle name="백분율 2 5 4" xfId="2158" xr:uid="{00000000-0005-0000-0000-0000CD080000}"/>
    <cellStyle name="백분율 2 6" xfId="2159" xr:uid="{00000000-0005-0000-0000-0000CE080000}"/>
    <cellStyle name="백분율 2 6 2" xfId="2160" xr:uid="{00000000-0005-0000-0000-0000CF080000}"/>
    <cellStyle name="백분율 2 7" xfId="2161" xr:uid="{00000000-0005-0000-0000-0000D0080000}"/>
    <cellStyle name="백분율 2 8" xfId="2162" xr:uid="{00000000-0005-0000-0000-0000D1080000}"/>
    <cellStyle name="백분율 20" xfId="2163" xr:uid="{00000000-0005-0000-0000-0000D2080000}"/>
    <cellStyle name="백분율 21" xfId="2164" xr:uid="{00000000-0005-0000-0000-0000D3080000}"/>
    <cellStyle name="백분율 22" xfId="2165" xr:uid="{00000000-0005-0000-0000-0000D4080000}"/>
    <cellStyle name="백분율 23" xfId="2166" xr:uid="{00000000-0005-0000-0000-0000D5080000}"/>
    <cellStyle name="백분율 24" xfId="2167" xr:uid="{00000000-0005-0000-0000-0000D6080000}"/>
    <cellStyle name="백분율 25" xfId="2168" xr:uid="{00000000-0005-0000-0000-0000D7080000}"/>
    <cellStyle name="백분율 26" xfId="2169" xr:uid="{00000000-0005-0000-0000-0000D8080000}"/>
    <cellStyle name="백분율 27" xfId="2170" xr:uid="{00000000-0005-0000-0000-0000D9080000}"/>
    <cellStyle name="백분율 28" xfId="2171" xr:uid="{00000000-0005-0000-0000-0000DA080000}"/>
    <cellStyle name="백분율 29" xfId="2172" xr:uid="{00000000-0005-0000-0000-0000DB080000}"/>
    <cellStyle name="백분율 3" xfId="2173" xr:uid="{00000000-0005-0000-0000-0000DC080000}"/>
    <cellStyle name="백분율 3 2" xfId="2174" xr:uid="{00000000-0005-0000-0000-0000DD080000}"/>
    <cellStyle name="백분율 3 3" xfId="2175" xr:uid="{00000000-0005-0000-0000-0000DE080000}"/>
    <cellStyle name="백분율 3 3 2" xfId="2176" xr:uid="{00000000-0005-0000-0000-0000DF080000}"/>
    <cellStyle name="백분율 3 3 2 2" xfId="2177" xr:uid="{00000000-0005-0000-0000-0000E0080000}"/>
    <cellStyle name="백분율 3 3 3" xfId="2178" xr:uid="{00000000-0005-0000-0000-0000E1080000}"/>
    <cellStyle name="백분율 3 3 4" xfId="2179" xr:uid="{00000000-0005-0000-0000-0000E2080000}"/>
    <cellStyle name="백분율 3 3 4 2" xfId="2684" xr:uid="{00000000-0005-0000-0000-0000E3080000}"/>
    <cellStyle name="백분율 3 4" xfId="2180" xr:uid="{00000000-0005-0000-0000-0000E4080000}"/>
    <cellStyle name="백분율 3 4 2" xfId="2181" xr:uid="{00000000-0005-0000-0000-0000E5080000}"/>
    <cellStyle name="백분율 3 4 3" xfId="2182" xr:uid="{00000000-0005-0000-0000-0000E6080000}"/>
    <cellStyle name="백분율 3 5" xfId="2183" xr:uid="{00000000-0005-0000-0000-0000E7080000}"/>
    <cellStyle name="백분율 3 6" xfId="2184" xr:uid="{00000000-0005-0000-0000-0000E8080000}"/>
    <cellStyle name="백분율 30" xfId="2185" xr:uid="{00000000-0005-0000-0000-0000E9080000}"/>
    <cellStyle name="백분율 31" xfId="2186" xr:uid="{00000000-0005-0000-0000-0000EA080000}"/>
    <cellStyle name="백분율 32" xfId="2187" xr:uid="{00000000-0005-0000-0000-0000EB080000}"/>
    <cellStyle name="백분율 33" xfId="2188" xr:uid="{00000000-0005-0000-0000-0000EC080000}"/>
    <cellStyle name="백분율 34" xfId="2189" xr:uid="{00000000-0005-0000-0000-0000ED080000}"/>
    <cellStyle name="백분율 35" xfId="2190" xr:uid="{00000000-0005-0000-0000-0000EE080000}"/>
    <cellStyle name="백분율 36" xfId="2191" xr:uid="{00000000-0005-0000-0000-0000EF080000}"/>
    <cellStyle name="백분율 37" xfId="2192" xr:uid="{00000000-0005-0000-0000-0000F0080000}"/>
    <cellStyle name="백분율 38" xfId="2193" xr:uid="{00000000-0005-0000-0000-0000F1080000}"/>
    <cellStyle name="백분율 39" xfId="2194" xr:uid="{00000000-0005-0000-0000-0000F2080000}"/>
    <cellStyle name="백분율 4" xfId="2195" xr:uid="{00000000-0005-0000-0000-0000F3080000}"/>
    <cellStyle name="백분율 4 2" xfId="2196" xr:uid="{00000000-0005-0000-0000-0000F4080000}"/>
    <cellStyle name="백분율 4 3" xfId="2197" xr:uid="{00000000-0005-0000-0000-0000F5080000}"/>
    <cellStyle name="백분율 4 3 2" xfId="2198" xr:uid="{00000000-0005-0000-0000-0000F6080000}"/>
    <cellStyle name="백분율 4 3 3" xfId="2199" xr:uid="{00000000-0005-0000-0000-0000F7080000}"/>
    <cellStyle name="백분율 4 4" xfId="2200" xr:uid="{00000000-0005-0000-0000-0000F8080000}"/>
    <cellStyle name="백분율 4 5" xfId="2201" xr:uid="{00000000-0005-0000-0000-0000F9080000}"/>
    <cellStyle name="백분율 40" xfId="2202" xr:uid="{00000000-0005-0000-0000-0000FA080000}"/>
    <cellStyle name="백분율 40 2" xfId="2203" xr:uid="{00000000-0005-0000-0000-0000FB080000}"/>
    <cellStyle name="백분율 40 2 2" xfId="2204" xr:uid="{00000000-0005-0000-0000-0000FC080000}"/>
    <cellStyle name="백분율 40 2 3" xfId="2205" xr:uid="{00000000-0005-0000-0000-0000FD080000}"/>
    <cellStyle name="백분율 40 2 4" xfId="2206" xr:uid="{00000000-0005-0000-0000-0000FE080000}"/>
    <cellStyle name="백분율 40 2 4 2" xfId="2207" xr:uid="{00000000-0005-0000-0000-0000FF080000}"/>
    <cellStyle name="백분율 41" xfId="2208" xr:uid="{00000000-0005-0000-0000-000000090000}"/>
    <cellStyle name="백분율 42" xfId="2209" xr:uid="{00000000-0005-0000-0000-000001090000}"/>
    <cellStyle name="백분율 43" xfId="2210" xr:uid="{00000000-0005-0000-0000-000002090000}"/>
    <cellStyle name="백분율 44" xfId="2211" xr:uid="{00000000-0005-0000-0000-000003090000}"/>
    <cellStyle name="백분율 45" xfId="2212" xr:uid="{00000000-0005-0000-0000-000004090000}"/>
    <cellStyle name="백분율 46" xfId="2213" xr:uid="{00000000-0005-0000-0000-000005090000}"/>
    <cellStyle name="백분율 47" xfId="2214" xr:uid="{00000000-0005-0000-0000-000006090000}"/>
    <cellStyle name="백분율 48" xfId="2215" xr:uid="{00000000-0005-0000-0000-000007090000}"/>
    <cellStyle name="백분율 49" xfId="2216" xr:uid="{00000000-0005-0000-0000-000008090000}"/>
    <cellStyle name="백분율 5" xfId="2217" xr:uid="{00000000-0005-0000-0000-000009090000}"/>
    <cellStyle name="백분율 5 2" xfId="2218" xr:uid="{00000000-0005-0000-0000-00000A090000}"/>
    <cellStyle name="백분율 5 3" xfId="2219" xr:uid="{00000000-0005-0000-0000-00000B090000}"/>
    <cellStyle name="백분율 5 4" xfId="2220" xr:uid="{00000000-0005-0000-0000-00000C090000}"/>
    <cellStyle name="백분율 5 5" xfId="2221" xr:uid="{00000000-0005-0000-0000-00000D090000}"/>
    <cellStyle name="백분율 5 5 2" xfId="2685" xr:uid="{00000000-0005-0000-0000-00000E090000}"/>
    <cellStyle name="백분율 50" xfId="2222" xr:uid="{00000000-0005-0000-0000-00000F090000}"/>
    <cellStyle name="백분율 50 2" xfId="2223" xr:uid="{00000000-0005-0000-0000-000010090000}"/>
    <cellStyle name="백분율 51" xfId="2224" xr:uid="{00000000-0005-0000-0000-000011090000}"/>
    <cellStyle name="백분율 52" xfId="2225" xr:uid="{00000000-0005-0000-0000-000012090000}"/>
    <cellStyle name="백분율 53" xfId="2226" xr:uid="{00000000-0005-0000-0000-000013090000}"/>
    <cellStyle name="백분율 54" xfId="2227" xr:uid="{00000000-0005-0000-0000-000014090000}"/>
    <cellStyle name="백분율 55" xfId="2228" xr:uid="{00000000-0005-0000-0000-000015090000}"/>
    <cellStyle name="백분율 56" xfId="2229" xr:uid="{00000000-0005-0000-0000-000016090000}"/>
    <cellStyle name="백분율 56 2" xfId="2230" xr:uid="{00000000-0005-0000-0000-000017090000}"/>
    <cellStyle name="백분율 56 3" xfId="2231" xr:uid="{00000000-0005-0000-0000-000018090000}"/>
    <cellStyle name="백분율 57" xfId="2232" xr:uid="{00000000-0005-0000-0000-000019090000}"/>
    <cellStyle name="백분율 57 2" xfId="2233" xr:uid="{00000000-0005-0000-0000-00001A090000}"/>
    <cellStyle name="백분율 57 3" xfId="2234" xr:uid="{00000000-0005-0000-0000-00001B090000}"/>
    <cellStyle name="백분율 58" xfId="2235" xr:uid="{00000000-0005-0000-0000-00001C090000}"/>
    <cellStyle name="백분율 58 2" xfId="2236" xr:uid="{00000000-0005-0000-0000-00001D090000}"/>
    <cellStyle name="백분율 58 2 2" xfId="2237" xr:uid="{00000000-0005-0000-0000-00001E090000}"/>
    <cellStyle name="백분율 58 3" xfId="2238" xr:uid="{00000000-0005-0000-0000-00001F090000}"/>
    <cellStyle name="백분율 59" xfId="2239" xr:uid="{00000000-0005-0000-0000-000020090000}"/>
    <cellStyle name="백분율 6" xfId="2240" xr:uid="{00000000-0005-0000-0000-000021090000}"/>
    <cellStyle name="백분율 60" xfId="2241" xr:uid="{00000000-0005-0000-0000-000022090000}"/>
    <cellStyle name="백분율 61" xfId="2242" xr:uid="{00000000-0005-0000-0000-000023090000}"/>
    <cellStyle name="백분율 62" xfId="2243" xr:uid="{00000000-0005-0000-0000-000024090000}"/>
    <cellStyle name="백분율 62 2" xfId="2244" xr:uid="{00000000-0005-0000-0000-000025090000}"/>
    <cellStyle name="백분율 62 3" xfId="2245" xr:uid="{00000000-0005-0000-0000-000026090000}"/>
    <cellStyle name="백분율 62 4" xfId="2246" xr:uid="{00000000-0005-0000-0000-000027090000}"/>
    <cellStyle name="백분율 63" xfId="2247" xr:uid="{00000000-0005-0000-0000-000028090000}"/>
    <cellStyle name="백분율 63 2" xfId="2248" xr:uid="{00000000-0005-0000-0000-000029090000}"/>
    <cellStyle name="백분율 63 2 2" xfId="2249" xr:uid="{00000000-0005-0000-0000-00002A090000}"/>
    <cellStyle name="백분율 63 3" xfId="2250" xr:uid="{00000000-0005-0000-0000-00002B090000}"/>
    <cellStyle name="백분율 64" xfId="2251" xr:uid="{00000000-0005-0000-0000-00002C090000}"/>
    <cellStyle name="백분율 64 2" xfId="2252" xr:uid="{00000000-0005-0000-0000-00002D090000}"/>
    <cellStyle name="백분율 64 2 2" xfId="2686" xr:uid="{00000000-0005-0000-0000-00002E090000}"/>
    <cellStyle name="백분율 64 3" xfId="2253" xr:uid="{00000000-0005-0000-0000-00002F090000}"/>
    <cellStyle name="백분율 65" xfId="2254" xr:uid="{00000000-0005-0000-0000-000030090000}"/>
    <cellStyle name="백분율 66" xfId="2255" xr:uid="{00000000-0005-0000-0000-000031090000}"/>
    <cellStyle name="백분율 67" xfId="2256" xr:uid="{00000000-0005-0000-0000-000032090000}"/>
    <cellStyle name="백분율 68" xfId="2257" xr:uid="{00000000-0005-0000-0000-000033090000}"/>
    <cellStyle name="백분율 68 2" xfId="2258" xr:uid="{00000000-0005-0000-0000-000034090000}"/>
    <cellStyle name="백분율 69" xfId="2259" xr:uid="{00000000-0005-0000-0000-000035090000}"/>
    <cellStyle name="백분율 69 2" xfId="2260" xr:uid="{00000000-0005-0000-0000-000036090000}"/>
    <cellStyle name="백분율 69 2 2" xfId="2261" xr:uid="{00000000-0005-0000-0000-000037090000}"/>
    <cellStyle name="백분율 69 3" xfId="2262" xr:uid="{00000000-0005-0000-0000-000038090000}"/>
    <cellStyle name="백분율 7" xfId="2263" xr:uid="{00000000-0005-0000-0000-000039090000}"/>
    <cellStyle name="백분율 70" xfId="2264" xr:uid="{00000000-0005-0000-0000-00003A090000}"/>
    <cellStyle name="백분율 70 2" xfId="2265" xr:uid="{00000000-0005-0000-0000-00003B090000}"/>
    <cellStyle name="백분율 71" xfId="2266" xr:uid="{00000000-0005-0000-0000-00003C090000}"/>
    <cellStyle name="백분율 71 2" xfId="2267" xr:uid="{00000000-0005-0000-0000-00003D090000}"/>
    <cellStyle name="백분율 72" xfId="2268" xr:uid="{00000000-0005-0000-0000-00003E090000}"/>
    <cellStyle name="백분율 72 2" xfId="2269" xr:uid="{00000000-0005-0000-0000-00003F090000}"/>
    <cellStyle name="백분율 73" xfId="2270" xr:uid="{00000000-0005-0000-0000-000040090000}"/>
    <cellStyle name="백분율 74" xfId="2271" xr:uid="{00000000-0005-0000-0000-000041090000}"/>
    <cellStyle name="백분율 74 2" xfId="2272" xr:uid="{00000000-0005-0000-0000-000042090000}"/>
    <cellStyle name="백분율 75" xfId="2273" xr:uid="{00000000-0005-0000-0000-000043090000}"/>
    <cellStyle name="백분율 75 2" xfId="2274" xr:uid="{00000000-0005-0000-0000-000044090000}"/>
    <cellStyle name="백분율 76" xfId="2275" xr:uid="{00000000-0005-0000-0000-000045090000}"/>
    <cellStyle name="백분율 76 2" xfId="2276" xr:uid="{00000000-0005-0000-0000-000046090000}"/>
    <cellStyle name="백분율 77" xfId="2277" xr:uid="{00000000-0005-0000-0000-000047090000}"/>
    <cellStyle name="백분율 77 2" xfId="2278" xr:uid="{00000000-0005-0000-0000-000048090000}"/>
    <cellStyle name="백분율 78" xfId="2279" xr:uid="{00000000-0005-0000-0000-000049090000}"/>
    <cellStyle name="백분율 78 2" xfId="2687" xr:uid="{00000000-0005-0000-0000-00004A090000}"/>
    <cellStyle name="백분율 79" xfId="2280" xr:uid="{00000000-0005-0000-0000-00004B090000}"/>
    <cellStyle name="백분율 79 2" xfId="2688" xr:uid="{00000000-0005-0000-0000-00004C090000}"/>
    <cellStyle name="백분율 8" xfId="2281" xr:uid="{00000000-0005-0000-0000-00004D090000}"/>
    <cellStyle name="백분율 80" xfId="2282" xr:uid="{00000000-0005-0000-0000-00004E090000}"/>
    <cellStyle name="백분율 81" xfId="2283" xr:uid="{00000000-0005-0000-0000-00004F090000}"/>
    <cellStyle name="백분율 82" xfId="2284" xr:uid="{00000000-0005-0000-0000-000050090000}"/>
    <cellStyle name="백분율 83" xfId="2682" xr:uid="{00000000-0005-0000-0000-000051090000}"/>
    <cellStyle name="백분율 84" xfId="2776" xr:uid="{00000000-0005-0000-0000-000052090000}"/>
    <cellStyle name="백분율 9" xfId="2285" xr:uid="{00000000-0005-0000-0000-000053090000}"/>
    <cellStyle name="보통 2" xfId="2286" xr:uid="{00000000-0005-0000-0000-000054090000}"/>
    <cellStyle name="보통 2 2" xfId="2287" xr:uid="{00000000-0005-0000-0000-000055090000}"/>
    <cellStyle name="보통 2 3" xfId="2288" xr:uid="{00000000-0005-0000-0000-000056090000}"/>
    <cellStyle name="보통 3" xfId="2289" xr:uid="{00000000-0005-0000-0000-000057090000}"/>
    <cellStyle name="부제목" xfId="2290" xr:uid="{00000000-0005-0000-0000-000058090000}"/>
    <cellStyle name="부제목 2" xfId="2689" xr:uid="{00000000-0005-0000-0000-000059090000}"/>
    <cellStyle name="부제목 2 2" xfId="2816" xr:uid="{00000000-0005-0000-0000-00005A090000}"/>
    <cellStyle name="뷭?" xfId="2291" xr:uid="{00000000-0005-0000-0000-00005B090000}"/>
    <cellStyle name="뷭? 2" xfId="2292" xr:uid="{00000000-0005-0000-0000-00005C090000}"/>
    <cellStyle name="뷭? 2 2" xfId="2293" xr:uid="{00000000-0005-0000-0000-00005D090000}"/>
    <cellStyle name="뷭?_?긚??_1" xfId="2294" xr:uid="{00000000-0005-0000-0000-00005E090000}"/>
    <cellStyle name="산출식" xfId="2295" xr:uid="{00000000-0005-0000-0000-00005F090000}"/>
    <cellStyle name="산출식 2" xfId="2690" xr:uid="{00000000-0005-0000-0000-000060090000}"/>
    <cellStyle name="산출식 2 2" xfId="2817" xr:uid="{00000000-0005-0000-0000-000061090000}"/>
    <cellStyle name="常规_OPTION_9910" xfId="2296" xr:uid="{00000000-0005-0000-0000-000062090000}"/>
    <cellStyle name="선택영역" xfId="2297" xr:uid="{00000000-0005-0000-0000-000063090000}"/>
    <cellStyle name="선택영역 2" xfId="2298" xr:uid="{00000000-0005-0000-0000-000064090000}"/>
    <cellStyle name="설계변경_타공종이기(유동form)" xfId="2299" xr:uid="{00000000-0005-0000-0000-000065090000}"/>
    <cellStyle name="설계서" xfId="2300" xr:uid="{00000000-0005-0000-0000-000066090000}"/>
    <cellStyle name="설명 텍스트 2" xfId="2301" xr:uid="{00000000-0005-0000-0000-000067090000}"/>
    <cellStyle name="설명 텍스트 2 2" xfId="2302" xr:uid="{00000000-0005-0000-0000-000068090000}"/>
    <cellStyle name="설명 텍스트 3" xfId="2303" xr:uid="{00000000-0005-0000-0000-000069090000}"/>
    <cellStyle name="셀 확인 2" xfId="2304" xr:uid="{00000000-0005-0000-0000-00006A090000}"/>
    <cellStyle name="셀 확인 2 2" xfId="2305" xr:uid="{00000000-0005-0000-0000-00006B090000}"/>
    <cellStyle name="셀 확인 2 3" xfId="2306" xr:uid="{00000000-0005-0000-0000-00006C090000}"/>
    <cellStyle name="셀 확인 2 4" xfId="2307" xr:uid="{00000000-0005-0000-0000-00006D090000}"/>
    <cellStyle name="셀 확인 3" xfId="2308" xr:uid="{00000000-0005-0000-0000-00006E090000}"/>
    <cellStyle name="셀 확인 4" xfId="2309" xr:uid="{00000000-0005-0000-0000-00006F090000}"/>
    <cellStyle name="소공종" xfId="2310" xr:uid="{00000000-0005-0000-0000-000070090000}"/>
    <cellStyle name="수량" xfId="2311" xr:uid="{00000000-0005-0000-0000-000071090000}"/>
    <cellStyle name="수량산출" xfId="2312" xr:uid="{00000000-0005-0000-0000-000072090000}"/>
    <cellStyle name="숫자" xfId="2313" xr:uid="{00000000-0005-0000-0000-000073090000}"/>
    <cellStyle name="숫자 2" xfId="2314" xr:uid="{00000000-0005-0000-0000-000074090000}"/>
    <cellStyle name="숫자 3" xfId="2691" xr:uid="{00000000-0005-0000-0000-000075090000}"/>
    <cellStyle name="숫자 3 2" xfId="2818" xr:uid="{00000000-0005-0000-0000-000076090000}"/>
    <cellStyle name="숫자(R)" xfId="2315" xr:uid="{00000000-0005-0000-0000-000077090000}"/>
    <cellStyle name="숫자(R) 2" xfId="2316" xr:uid="{00000000-0005-0000-0000-000078090000}"/>
    <cellStyle name="숫자(R) 3" xfId="2317" xr:uid="{00000000-0005-0000-0000-000079090000}"/>
    <cellStyle name="숫자(R)_2011년 상수도 시설사업 포장복구공사(연간단가계약)" xfId="2318" xr:uid="{00000000-0005-0000-0000-00007A090000}"/>
    <cellStyle name="숫자1" xfId="2319" xr:uid="{00000000-0005-0000-0000-00007B090000}"/>
    <cellStyle name="숫자3" xfId="2320" xr:uid="{00000000-0005-0000-0000-00007C090000}"/>
    <cellStyle name="숫자3 2" xfId="2321" xr:uid="{00000000-0005-0000-0000-00007D090000}"/>
    <cellStyle name="쉼표 [0]" xfId="2322" builtinId="6"/>
    <cellStyle name="쉼표 [0] 10" xfId="2323" xr:uid="{00000000-0005-0000-0000-00007F090000}"/>
    <cellStyle name="쉼표 [0] 10 2" xfId="2324" xr:uid="{00000000-0005-0000-0000-000080090000}"/>
    <cellStyle name="쉼표 [0] 10 2 2" xfId="2692" xr:uid="{00000000-0005-0000-0000-000081090000}"/>
    <cellStyle name="쉼표 [0] 10 2 2 2" xfId="2819" xr:uid="{00000000-0005-0000-0000-000082090000}"/>
    <cellStyle name="쉼표 [0] 10 3" xfId="2610" xr:uid="{00000000-0005-0000-0000-000083090000}"/>
    <cellStyle name="쉼표 [0] 10 3 2" xfId="2771" xr:uid="{00000000-0005-0000-0000-000084090000}"/>
    <cellStyle name="쉼표 [0] 10 3 2 2" xfId="2897" xr:uid="{00000000-0005-0000-0000-000085090000}"/>
    <cellStyle name="쉼표 [0] 10 3 3" xfId="2779" xr:uid="{00000000-0005-0000-0000-000086090000}"/>
    <cellStyle name="쉼표 [0] 11" xfId="2325" xr:uid="{00000000-0005-0000-0000-000087090000}"/>
    <cellStyle name="쉼표 [0] 11 2" xfId="2693" xr:uid="{00000000-0005-0000-0000-000088090000}"/>
    <cellStyle name="쉼표 [0] 11 2 2" xfId="2820" xr:uid="{00000000-0005-0000-0000-000089090000}"/>
    <cellStyle name="쉼표 [0] 12" xfId="2326" xr:uid="{00000000-0005-0000-0000-00008A090000}"/>
    <cellStyle name="쉼표 [0] 12 2" xfId="2327" xr:uid="{00000000-0005-0000-0000-00008B090000}"/>
    <cellStyle name="쉼표 [0] 12 2 2" xfId="2695" xr:uid="{00000000-0005-0000-0000-00008C090000}"/>
    <cellStyle name="쉼표 [0] 12 2 2 2" xfId="2822" xr:uid="{00000000-0005-0000-0000-00008D090000}"/>
    <cellStyle name="쉼표 [0] 12 3" xfId="2328" xr:uid="{00000000-0005-0000-0000-00008E090000}"/>
    <cellStyle name="쉼표 [0] 12 3 2" xfId="2696" xr:uid="{00000000-0005-0000-0000-00008F090000}"/>
    <cellStyle name="쉼표 [0] 12 3 2 2" xfId="2823" xr:uid="{00000000-0005-0000-0000-000090090000}"/>
    <cellStyle name="쉼표 [0] 12 4" xfId="2329" xr:uid="{00000000-0005-0000-0000-000091090000}"/>
    <cellStyle name="쉼표 [0] 12 4 2" xfId="2697" xr:uid="{00000000-0005-0000-0000-000092090000}"/>
    <cellStyle name="쉼표 [0] 12 4 2 2" xfId="2824" xr:uid="{00000000-0005-0000-0000-000093090000}"/>
    <cellStyle name="쉼표 [0] 12 5" xfId="2694" xr:uid="{00000000-0005-0000-0000-000094090000}"/>
    <cellStyle name="쉼표 [0] 12 5 2" xfId="2821" xr:uid="{00000000-0005-0000-0000-000095090000}"/>
    <cellStyle name="쉼표 [0] 13" xfId="2330" xr:uid="{00000000-0005-0000-0000-000096090000}"/>
    <cellStyle name="쉼표 [0] 13 2" xfId="2331" xr:uid="{00000000-0005-0000-0000-000097090000}"/>
    <cellStyle name="쉼표 [0] 13 2 2" xfId="2699" xr:uid="{00000000-0005-0000-0000-000098090000}"/>
    <cellStyle name="쉼표 [0] 13 2 2 2" xfId="2826" xr:uid="{00000000-0005-0000-0000-000099090000}"/>
    <cellStyle name="쉼표 [0] 13 3" xfId="2698" xr:uid="{00000000-0005-0000-0000-00009A090000}"/>
    <cellStyle name="쉼표 [0] 13 3 2" xfId="2825" xr:uid="{00000000-0005-0000-0000-00009B090000}"/>
    <cellStyle name="쉼표 [0] 14" xfId="2332" xr:uid="{00000000-0005-0000-0000-00009C090000}"/>
    <cellStyle name="쉼표 [0] 14 2" xfId="2700" xr:uid="{00000000-0005-0000-0000-00009D090000}"/>
    <cellStyle name="쉼표 [0] 14 2 2" xfId="2827" xr:uid="{00000000-0005-0000-0000-00009E090000}"/>
    <cellStyle name="쉼표 [0] 15" xfId="2608" xr:uid="{00000000-0005-0000-0000-00009F090000}"/>
    <cellStyle name="쉼표 [0] 15 2" xfId="2769" xr:uid="{00000000-0005-0000-0000-0000A0090000}"/>
    <cellStyle name="쉼표 [0] 15 2 2" xfId="2895" xr:uid="{00000000-0005-0000-0000-0000A1090000}"/>
    <cellStyle name="쉼표 [0] 15 3" xfId="2777" xr:uid="{00000000-0005-0000-0000-0000A2090000}"/>
    <cellStyle name="쉼표 [0] 16" xfId="2609" xr:uid="{00000000-0005-0000-0000-0000A3090000}"/>
    <cellStyle name="쉼표 [0] 16 2" xfId="2619" xr:uid="{00000000-0005-0000-0000-0000A4090000}"/>
    <cellStyle name="쉼표 [0] 16 2 2" xfId="2782" xr:uid="{00000000-0005-0000-0000-0000A5090000}"/>
    <cellStyle name="쉼표 [0] 16 3" xfId="2770" xr:uid="{00000000-0005-0000-0000-0000A6090000}"/>
    <cellStyle name="쉼표 [0] 16 3 2" xfId="2896" xr:uid="{00000000-0005-0000-0000-0000A7090000}"/>
    <cellStyle name="쉼표 [0] 16 4" xfId="2778" xr:uid="{00000000-0005-0000-0000-0000A8090000}"/>
    <cellStyle name="쉼표 [0] 17" xfId="2617" xr:uid="{00000000-0005-0000-0000-0000A9090000}"/>
    <cellStyle name="쉼표 [0] 2" xfId="2333" xr:uid="{00000000-0005-0000-0000-0000AA090000}"/>
    <cellStyle name="쉼표 [0] 2 10" xfId="2334" xr:uid="{00000000-0005-0000-0000-0000AB090000}"/>
    <cellStyle name="쉼표 [0] 2 10 2" xfId="2701" xr:uid="{00000000-0005-0000-0000-0000AC090000}"/>
    <cellStyle name="쉼표 [0] 2 10 2 2" xfId="2828" xr:uid="{00000000-0005-0000-0000-0000AD090000}"/>
    <cellStyle name="쉼표 [0] 2 11" xfId="2620" xr:uid="{00000000-0005-0000-0000-0000AE090000}"/>
    <cellStyle name="쉼표 [0] 2 11 2" xfId="2783" xr:uid="{00000000-0005-0000-0000-0000AF090000}"/>
    <cellStyle name="쉼표 [0] 2 2" xfId="2335" xr:uid="{00000000-0005-0000-0000-0000B0090000}"/>
    <cellStyle name="쉼표 [0] 2 2 2" xfId="2336" xr:uid="{00000000-0005-0000-0000-0000B1090000}"/>
    <cellStyle name="쉼표 [0] 2 2 2 2" xfId="2337" xr:uid="{00000000-0005-0000-0000-0000B2090000}"/>
    <cellStyle name="쉼표 [0] 2 2 2 2 2" xfId="2704" xr:uid="{00000000-0005-0000-0000-0000B3090000}"/>
    <cellStyle name="쉼표 [0] 2 2 2 2 2 2" xfId="2831" xr:uid="{00000000-0005-0000-0000-0000B4090000}"/>
    <cellStyle name="쉼표 [0] 2 2 2 3" xfId="2703" xr:uid="{00000000-0005-0000-0000-0000B5090000}"/>
    <cellStyle name="쉼표 [0] 2 2 2 3 2" xfId="2830" xr:uid="{00000000-0005-0000-0000-0000B6090000}"/>
    <cellStyle name="쉼표 [0] 2 2 3" xfId="2338" xr:uid="{00000000-0005-0000-0000-0000B7090000}"/>
    <cellStyle name="쉼표 [0] 2 2 3 2" xfId="2705" xr:uid="{00000000-0005-0000-0000-0000B8090000}"/>
    <cellStyle name="쉼표 [0] 2 2 3 2 2" xfId="2832" xr:uid="{00000000-0005-0000-0000-0000B9090000}"/>
    <cellStyle name="쉼표 [0] 2 2 4" xfId="2702" xr:uid="{00000000-0005-0000-0000-0000BA090000}"/>
    <cellStyle name="쉼표 [0] 2 2 4 2" xfId="2829" xr:uid="{00000000-0005-0000-0000-0000BB090000}"/>
    <cellStyle name="쉼표 [0] 2 3" xfId="2339" xr:uid="{00000000-0005-0000-0000-0000BC090000}"/>
    <cellStyle name="쉼표 [0] 2 3 2" xfId="2611" xr:uid="{00000000-0005-0000-0000-0000BD090000}"/>
    <cellStyle name="쉼표 [0] 2 3 2 2" xfId="2772" xr:uid="{00000000-0005-0000-0000-0000BE090000}"/>
    <cellStyle name="쉼표 [0] 2 3 2 2 2" xfId="2898" xr:uid="{00000000-0005-0000-0000-0000BF090000}"/>
    <cellStyle name="쉼표 [0] 2 3 2 3" xfId="2780" xr:uid="{00000000-0005-0000-0000-0000C0090000}"/>
    <cellStyle name="쉼표 [0] 2 3 3" xfId="2706" xr:uid="{00000000-0005-0000-0000-0000C1090000}"/>
    <cellStyle name="쉼표 [0] 2 3 3 2" xfId="2833" xr:uid="{00000000-0005-0000-0000-0000C2090000}"/>
    <cellStyle name="쉼표 [0] 2 4" xfId="2340" xr:uid="{00000000-0005-0000-0000-0000C3090000}"/>
    <cellStyle name="쉼표 [0] 2 4 2" xfId="2707" xr:uid="{00000000-0005-0000-0000-0000C4090000}"/>
    <cellStyle name="쉼표 [0] 2 4 2 2" xfId="2834" xr:uid="{00000000-0005-0000-0000-0000C5090000}"/>
    <cellStyle name="쉼표 [0] 2 5" xfId="2341" xr:uid="{00000000-0005-0000-0000-0000C6090000}"/>
    <cellStyle name="쉼표 [0] 2 5 2" xfId="2708" xr:uid="{00000000-0005-0000-0000-0000C7090000}"/>
    <cellStyle name="쉼표 [0] 2 5 2 2" xfId="2835" xr:uid="{00000000-0005-0000-0000-0000C8090000}"/>
    <cellStyle name="쉼표 [0] 2 6" xfId="2342" xr:uid="{00000000-0005-0000-0000-0000C9090000}"/>
    <cellStyle name="쉼표 [0] 2 6 2" xfId="2343" xr:uid="{00000000-0005-0000-0000-0000CA090000}"/>
    <cellStyle name="쉼표 [0] 2 6 2 2" xfId="2710" xr:uid="{00000000-0005-0000-0000-0000CB090000}"/>
    <cellStyle name="쉼표 [0] 2 6 2 2 2" xfId="2837" xr:uid="{00000000-0005-0000-0000-0000CC090000}"/>
    <cellStyle name="쉼표 [0] 2 6 3" xfId="2344" xr:uid="{00000000-0005-0000-0000-0000CD090000}"/>
    <cellStyle name="쉼표 [0] 2 6 3 2" xfId="2711" xr:uid="{00000000-0005-0000-0000-0000CE090000}"/>
    <cellStyle name="쉼표 [0] 2 6 3 2 2" xfId="2838" xr:uid="{00000000-0005-0000-0000-0000CF090000}"/>
    <cellStyle name="쉼표 [0] 2 6 4" xfId="2345" xr:uid="{00000000-0005-0000-0000-0000D0090000}"/>
    <cellStyle name="쉼표 [0] 2 6 4 2" xfId="2712" xr:uid="{00000000-0005-0000-0000-0000D1090000}"/>
    <cellStyle name="쉼표 [0] 2 6 4 2 2" xfId="2839" xr:uid="{00000000-0005-0000-0000-0000D2090000}"/>
    <cellStyle name="쉼표 [0] 2 6 5" xfId="2709" xr:uid="{00000000-0005-0000-0000-0000D3090000}"/>
    <cellStyle name="쉼표 [0] 2 6 5 2" xfId="2836" xr:uid="{00000000-0005-0000-0000-0000D4090000}"/>
    <cellStyle name="쉼표 [0] 2 7" xfId="2346" xr:uid="{00000000-0005-0000-0000-0000D5090000}"/>
    <cellStyle name="쉼표 [0] 2 7 2" xfId="2347" xr:uid="{00000000-0005-0000-0000-0000D6090000}"/>
    <cellStyle name="쉼표 [0] 2 7 2 2" xfId="2714" xr:uid="{00000000-0005-0000-0000-0000D7090000}"/>
    <cellStyle name="쉼표 [0] 2 7 2 2 2" xfId="2841" xr:uid="{00000000-0005-0000-0000-0000D8090000}"/>
    <cellStyle name="쉼표 [0] 2 7 3" xfId="2713" xr:uid="{00000000-0005-0000-0000-0000D9090000}"/>
    <cellStyle name="쉼표 [0] 2 7 3 2" xfId="2840" xr:uid="{00000000-0005-0000-0000-0000DA090000}"/>
    <cellStyle name="쉼표 [0] 2 8" xfId="2348" xr:uid="{00000000-0005-0000-0000-0000DB090000}"/>
    <cellStyle name="쉼표 [0] 2 8 2" xfId="2715" xr:uid="{00000000-0005-0000-0000-0000DC090000}"/>
    <cellStyle name="쉼표 [0] 2 8 2 2" xfId="2842" xr:uid="{00000000-0005-0000-0000-0000DD090000}"/>
    <cellStyle name="쉼표 [0] 2 9" xfId="2349" xr:uid="{00000000-0005-0000-0000-0000DE090000}"/>
    <cellStyle name="쉼표 [0] 2 9 2" xfId="2716" xr:uid="{00000000-0005-0000-0000-0000DF090000}"/>
    <cellStyle name="쉼표 [0] 2 9 2 2" xfId="2843" xr:uid="{00000000-0005-0000-0000-0000E0090000}"/>
    <cellStyle name="쉼표 [0] 3" xfId="2350" xr:uid="{00000000-0005-0000-0000-0000E1090000}"/>
    <cellStyle name="쉼표 [0] 3 2" xfId="2351" xr:uid="{00000000-0005-0000-0000-0000E2090000}"/>
    <cellStyle name="쉼표 [0] 3 2 2" xfId="2718" xr:uid="{00000000-0005-0000-0000-0000E3090000}"/>
    <cellStyle name="쉼표 [0] 3 2 2 2" xfId="2845" xr:uid="{00000000-0005-0000-0000-0000E4090000}"/>
    <cellStyle name="쉼표 [0] 3 3" xfId="2352" xr:uid="{00000000-0005-0000-0000-0000E5090000}"/>
    <cellStyle name="쉼표 [0] 3 3 2" xfId="2719" xr:uid="{00000000-0005-0000-0000-0000E6090000}"/>
    <cellStyle name="쉼표 [0] 3 3 2 2" xfId="2846" xr:uid="{00000000-0005-0000-0000-0000E7090000}"/>
    <cellStyle name="쉼표 [0] 3 4" xfId="2717" xr:uid="{00000000-0005-0000-0000-0000E8090000}"/>
    <cellStyle name="쉼표 [0] 3 4 2" xfId="2844" xr:uid="{00000000-0005-0000-0000-0000E9090000}"/>
    <cellStyle name="쉼표 [0] 4" xfId="2353" xr:uid="{00000000-0005-0000-0000-0000EA090000}"/>
    <cellStyle name="쉼표 [0] 4 2" xfId="2354" xr:uid="{00000000-0005-0000-0000-0000EB090000}"/>
    <cellStyle name="쉼표 [0] 4 2 2" xfId="2355" xr:uid="{00000000-0005-0000-0000-0000EC090000}"/>
    <cellStyle name="쉼표 [0] 4 2 2 2" xfId="2356" xr:uid="{00000000-0005-0000-0000-0000ED090000}"/>
    <cellStyle name="쉼표 [0] 4 2 2 2 2" xfId="2357" xr:uid="{00000000-0005-0000-0000-0000EE090000}"/>
    <cellStyle name="쉼표 [0] 4 2 2 2 2 2" xfId="2724" xr:uid="{00000000-0005-0000-0000-0000EF090000}"/>
    <cellStyle name="쉼표 [0] 4 2 2 2 2 2 2" xfId="2851" xr:uid="{00000000-0005-0000-0000-0000F0090000}"/>
    <cellStyle name="쉼표 [0] 4 2 2 2 3" xfId="2723" xr:uid="{00000000-0005-0000-0000-0000F1090000}"/>
    <cellStyle name="쉼표 [0] 4 2 2 2 3 2" xfId="2850" xr:uid="{00000000-0005-0000-0000-0000F2090000}"/>
    <cellStyle name="쉼표 [0] 4 2 2 3" xfId="2358" xr:uid="{00000000-0005-0000-0000-0000F3090000}"/>
    <cellStyle name="쉼표 [0] 4 2 2 3 2" xfId="2725" xr:uid="{00000000-0005-0000-0000-0000F4090000}"/>
    <cellStyle name="쉼표 [0] 4 2 2 3 2 2" xfId="2852" xr:uid="{00000000-0005-0000-0000-0000F5090000}"/>
    <cellStyle name="쉼표 [0] 4 2 2 4" xfId="2359" xr:uid="{00000000-0005-0000-0000-0000F6090000}"/>
    <cellStyle name="쉼표 [0] 4 2 2 4 2" xfId="2726" xr:uid="{00000000-0005-0000-0000-0000F7090000}"/>
    <cellStyle name="쉼표 [0] 4 2 2 4 2 2" xfId="2853" xr:uid="{00000000-0005-0000-0000-0000F8090000}"/>
    <cellStyle name="쉼표 [0] 4 2 2 5" xfId="2722" xr:uid="{00000000-0005-0000-0000-0000F9090000}"/>
    <cellStyle name="쉼표 [0] 4 2 2 5 2" xfId="2849" xr:uid="{00000000-0005-0000-0000-0000FA090000}"/>
    <cellStyle name="쉼표 [0] 4 2 3" xfId="2360" xr:uid="{00000000-0005-0000-0000-0000FB090000}"/>
    <cellStyle name="쉼표 [0] 4 2 3 2" xfId="2361" xr:uid="{00000000-0005-0000-0000-0000FC090000}"/>
    <cellStyle name="쉼표 [0] 4 2 3 2 2" xfId="2728" xr:uid="{00000000-0005-0000-0000-0000FD090000}"/>
    <cellStyle name="쉼표 [0] 4 2 3 2 2 2" xfId="2855" xr:uid="{00000000-0005-0000-0000-0000FE090000}"/>
    <cellStyle name="쉼표 [0] 4 2 3 3" xfId="2727" xr:uid="{00000000-0005-0000-0000-0000FF090000}"/>
    <cellStyle name="쉼표 [0] 4 2 3 3 2" xfId="2854" xr:uid="{00000000-0005-0000-0000-0000000A0000}"/>
    <cellStyle name="쉼표 [0] 4 2 4" xfId="2362" xr:uid="{00000000-0005-0000-0000-0000010A0000}"/>
    <cellStyle name="쉼표 [0] 4 2 4 2" xfId="2729" xr:uid="{00000000-0005-0000-0000-0000020A0000}"/>
    <cellStyle name="쉼표 [0] 4 2 4 2 2" xfId="2856" xr:uid="{00000000-0005-0000-0000-0000030A0000}"/>
    <cellStyle name="쉼표 [0] 4 2 5" xfId="2721" xr:uid="{00000000-0005-0000-0000-0000040A0000}"/>
    <cellStyle name="쉼표 [0] 4 2 5 2" xfId="2848" xr:uid="{00000000-0005-0000-0000-0000050A0000}"/>
    <cellStyle name="쉼표 [0] 4 3" xfId="2363" xr:uid="{00000000-0005-0000-0000-0000060A0000}"/>
    <cellStyle name="쉼표 [0] 4 3 2" xfId="2730" xr:uid="{00000000-0005-0000-0000-0000070A0000}"/>
    <cellStyle name="쉼표 [0] 4 3 2 2" xfId="2857" xr:uid="{00000000-0005-0000-0000-0000080A0000}"/>
    <cellStyle name="쉼표 [0] 4 4" xfId="2364" xr:uid="{00000000-0005-0000-0000-0000090A0000}"/>
    <cellStyle name="쉼표 [0] 4 4 2" xfId="2731" xr:uid="{00000000-0005-0000-0000-00000A0A0000}"/>
    <cellStyle name="쉼표 [0] 4 4 2 2" xfId="2858" xr:uid="{00000000-0005-0000-0000-00000B0A0000}"/>
    <cellStyle name="쉼표 [0] 4 5" xfId="2365" xr:uid="{00000000-0005-0000-0000-00000C0A0000}"/>
    <cellStyle name="쉼표 [0] 4 5 2" xfId="2732" xr:uid="{00000000-0005-0000-0000-00000D0A0000}"/>
    <cellStyle name="쉼표 [0] 4 5 2 2" xfId="2859" xr:uid="{00000000-0005-0000-0000-00000E0A0000}"/>
    <cellStyle name="쉼표 [0] 4 6" xfId="2720" xr:uid="{00000000-0005-0000-0000-00000F0A0000}"/>
    <cellStyle name="쉼표 [0] 4 6 2" xfId="2847" xr:uid="{00000000-0005-0000-0000-0000100A0000}"/>
    <cellStyle name="쉼표 [0] 5" xfId="2366" xr:uid="{00000000-0005-0000-0000-0000110A0000}"/>
    <cellStyle name="쉼표 [0] 5 2" xfId="2367" xr:uid="{00000000-0005-0000-0000-0000120A0000}"/>
    <cellStyle name="쉼표 [0] 5 2 2" xfId="2734" xr:uid="{00000000-0005-0000-0000-0000130A0000}"/>
    <cellStyle name="쉼표 [0] 5 2 2 2" xfId="2861" xr:uid="{00000000-0005-0000-0000-0000140A0000}"/>
    <cellStyle name="쉼표 [0] 5 3" xfId="2733" xr:uid="{00000000-0005-0000-0000-0000150A0000}"/>
    <cellStyle name="쉼표 [0] 5 3 2" xfId="2860" xr:uid="{00000000-0005-0000-0000-0000160A0000}"/>
    <cellStyle name="쉼표 [0] 6" xfId="2368" xr:uid="{00000000-0005-0000-0000-0000170A0000}"/>
    <cellStyle name="쉼표 [0] 6 2" xfId="2369" xr:uid="{00000000-0005-0000-0000-0000180A0000}"/>
    <cellStyle name="쉼표 [0] 6 2 2" xfId="2736" xr:uid="{00000000-0005-0000-0000-0000190A0000}"/>
    <cellStyle name="쉼표 [0] 6 2 2 2" xfId="2863" xr:uid="{00000000-0005-0000-0000-00001A0A0000}"/>
    <cellStyle name="쉼표 [0] 6 3" xfId="2370" xr:uid="{00000000-0005-0000-0000-00001B0A0000}"/>
    <cellStyle name="쉼표 [0] 6 3 2" xfId="2737" xr:uid="{00000000-0005-0000-0000-00001C0A0000}"/>
    <cellStyle name="쉼표 [0] 6 3 2 2" xfId="2864" xr:uid="{00000000-0005-0000-0000-00001D0A0000}"/>
    <cellStyle name="쉼표 [0] 6 4" xfId="2371" xr:uid="{00000000-0005-0000-0000-00001E0A0000}"/>
    <cellStyle name="쉼표 [0] 6 4 2" xfId="2738" xr:uid="{00000000-0005-0000-0000-00001F0A0000}"/>
    <cellStyle name="쉼표 [0] 6 4 2 2" xfId="2865" xr:uid="{00000000-0005-0000-0000-0000200A0000}"/>
    <cellStyle name="쉼표 [0] 6 5" xfId="2735" xr:uid="{00000000-0005-0000-0000-0000210A0000}"/>
    <cellStyle name="쉼표 [0] 6 5 2" xfId="2862" xr:uid="{00000000-0005-0000-0000-0000220A0000}"/>
    <cellStyle name="쉼표 [0] 7" xfId="2372" xr:uid="{00000000-0005-0000-0000-0000230A0000}"/>
    <cellStyle name="쉼표 [0] 7 2" xfId="2373" xr:uid="{00000000-0005-0000-0000-0000240A0000}"/>
    <cellStyle name="쉼표 [0] 7 2 2" xfId="2374" xr:uid="{00000000-0005-0000-0000-0000250A0000}"/>
    <cellStyle name="쉼표 [0] 7 2 2 2" xfId="2741" xr:uid="{00000000-0005-0000-0000-0000260A0000}"/>
    <cellStyle name="쉼표 [0] 7 2 2 2 2" xfId="2868" xr:uid="{00000000-0005-0000-0000-0000270A0000}"/>
    <cellStyle name="쉼표 [0] 7 2 3" xfId="2740" xr:uid="{00000000-0005-0000-0000-0000280A0000}"/>
    <cellStyle name="쉼표 [0] 7 2 3 2" xfId="2867" xr:uid="{00000000-0005-0000-0000-0000290A0000}"/>
    <cellStyle name="쉼표 [0] 7 3" xfId="2375" xr:uid="{00000000-0005-0000-0000-00002A0A0000}"/>
    <cellStyle name="쉼표 [0] 7 3 2" xfId="2742" xr:uid="{00000000-0005-0000-0000-00002B0A0000}"/>
    <cellStyle name="쉼표 [0] 7 3 2 2" xfId="2869" xr:uid="{00000000-0005-0000-0000-00002C0A0000}"/>
    <cellStyle name="쉼표 [0] 7 4" xfId="2739" xr:uid="{00000000-0005-0000-0000-00002D0A0000}"/>
    <cellStyle name="쉼표 [0] 7 4 2" xfId="2866" xr:uid="{00000000-0005-0000-0000-00002E0A0000}"/>
    <cellStyle name="쉼표 [0] 8" xfId="2376" xr:uid="{00000000-0005-0000-0000-00002F0A0000}"/>
    <cellStyle name="쉼표 [0] 8 2" xfId="2377" xr:uid="{00000000-0005-0000-0000-0000300A0000}"/>
    <cellStyle name="쉼표 [0] 8 2 2" xfId="2378" xr:uid="{00000000-0005-0000-0000-0000310A0000}"/>
    <cellStyle name="쉼표 [0] 8 2 2 2" xfId="2745" xr:uid="{00000000-0005-0000-0000-0000320A0000}"/>
    <cellStyle name="쉼표 [0] 8 2 2 2 2" xfId="2872" xr:uid="{00000000-0005-0000-0000-0000330A0000}"/>
    <cellStyle name="쉼표 [0] 8 2 3" xfId="2744" xr:uid="{00000000-0005-0000-0000-0000340A0000}"/>
    <cellStyle name="쉼표 [0] 8 2 3 2" xfId="2871" xr:uid="{00000000-0005-0000-0000-0000350A0000}"/>
    <cellStyle name="쉼표 [0] 8 3" xfId="2379" xr:uid="{00000000-0005-0000-0000-0000360A0000}"/>
    <cellStyle name="쉼표 [0] 8 3 2" xfId="2746" xr:uid="{00000000-0005-0000-0000-0000370A0000}"/>
    <cellStyle name="쉼표 [0] 8 3 2 2" xfId="2873" xr:uid="{00000000-0005-0000-0000-0000380A0000}"/>
    <cellStyle name="쉼표 [0] 8 4" xfId="2743" xr:uid="{00000000-0005-0000-0000-0000390A0000}"/>
    <cellStyle name="쉼표 [0] 8 4 2" xfId="2870" xr:uid="{00000000-0005-0000-0000-00003A0A0000}"/>
    <cellStyle name="쉼표 [0] 9" xfId="2380" xr:uid="{00000000-0005-0000-0000-00003B0A0000}"/>
    <cellStyle name="쉼표 [0] 9 2" xfId="2381" xr:uid="{00000000-0005-0000-0000-00003C0A0000}"/>
    <cellStyle name="쉼표 [0] 9 2 2" xfId="2748" xr:uid="{00000000-0005-0000-0000-00003D0A0000}"/>
    <cellStyle name="쉼표 [0] 9 2 2 2" xfId="2875" xr:uid="{00000000-0005-0000-0000-00003E0A0000}"/>
    <cellStyle name="쉼표 [0] 9 3" xfId="2747" xr:uid="{00000000-0005-0000-0000-00003F0A0000}"/>
    <cellStyle name="쉼표 [0] 9 3 2" xfId="2874" xr:uid="{00000000-0005-0000-0000-0000400A0000}"/>
    <cellStyle name="스타일 1" xfId="2382" xr:uid="{00000000-0005-0000-0000-0000410A0000}"/>
    <cellStyle name="스타일 1 2" xfId="2383" xr:uid="{00000000-0005-0000-0000-0000420A0000}"/>
    <cellStyle name="스타일 1 3" xfId="2384" xr:uid="{00000000-0005-0000-0000-0000430A0000}"/>
    <cellStyle name="스타일 10" xfId="2385" xr:uid="{00000000-0005-0000-0000-0000440A0000}"/>
    <cellStyle name="스타일 11" xfId="2386" xr:uid="{00000000-0005-0000-0000-0000450A0000}"/>
    <cellStyle name="스타일 12" xfId="2387" xr:uid="{00000000-0005-0000-0000-0000460A0000}"/>
    <cellStyle name="스타일 13" xfId="2388" xr:uid="{00000000-0005-0000-0000-0000470A0000}"/>
    <cellStyle name="스타일 14" xfId="2389" xr:uid="{00000000-0005-0000-0000-0000480A0000}"/>
    <cellStyle name="스타일 15" xfId="2390" xr:uid="{00000000-0005-0000-0000-0000490A0000}"/>
    <cellStyle name="스타일 16" xfId="2391" xr:uid="{00000000-0005-0000-0000-00004A0A0000}"/>
    <cellStyle name="스타일 17" xfId="2392" xr:uid="{00000000-0005-0000-0000-00004B0A0000}"/>
    <cellStyle name="스타일 18" xfId="2393" xr:uid="{00000000-0005-0000-0000-00004C0A0000}"/>
    <cellStyle name="스타일 19" xfId="2394" xr:uid="{00000000-0005-0000-0000-00004D0A0000}"/>
    <cellStyle name="스타일 2" xfId="2395" xr:uid="{00000000-0005-0000-0000-00004E0A0000}"/>
    <cellStyle name="스타일 2 2" xfId="2396" xr:uid="{00000000-0005-0000-0000-00004F0A0000}"/>
    <cellStyle name="스타일 2 3" xfId="2397" xr:uid="{00000000-0005-0000-0000-0000500A0000}"/>
    <cellStyle name="스타일 20" xfId="2398" xr:uid="{00000000-0005-0000-0000-0000510A0000}"/>
    <cellStyle name="스타일 21" xfId="2399" xr:uid="{00000000-0005-0000-0000-0000520A0000}"/>
    <cellStyle name="스타일 22" xfId="2400" xr:uid="{00000000-0005-0000-0000-0000530A0000}"/>
    <cellStyle name="스타일 23" xfId="2401" xr:uid="{00000000-0005-0000-0000-0000540A0000}"/>
    <cellStyle name="스타일 24" xfId="2402" xr:uid="{00000000-0005-0000-0000-0000550A0000}"/>
    <cellStyle name="스타일 25" xfId="2403" xr:uid="{00000000-0005-0000-0000-0000560A0000}"/>
    <cellStyle name="스타일 26" xfId="2404" xr:uid="{00000000-0005-0000-0000-0000570A0000}"/>
    <cellStyle name="스타일 27" xfId="2405" xr:uid="{00000000-0005-0000-0000-0000580A0000}"/>
    <cellStyle name="스타일 28" xfId="2406" xr:uid="{00000000-0005-0000-0000-0000590A0000}"/>
    <cellStyle name="스타일 29" xfId="2407" xr:uid="{00000000-0005-0000-0000-00005A0A0000}"/>
    <cellStyle name="스타일 3" xfId="2408" xr:uid="{00000000-0005-0000-0000-00005B0A0000}"/>
    <cellStyle name="스타일 30" xfId="2409" xr:uid="{00000000-0005-0000-0000-00005C0A0000}"/>
    <cellStyle name="스타일 31" xfId="2410" xr:uid="{00000000-0005-0000-0000-00005D0A0000}"/>
    <cellStyle name="스타일 32" xfId="2411" xr:uid="{00000000-0005-0000-0000-00005E0A0000}"/>
    <cellStyle name="스타일 33" xfId="2412" xr:uid="{00000000-0005-0000-0000-00005F0A0000}"/>
    <cellStyle name="스타일 34" xfId="2413" xr:uid="{00000000-0005-0000-0000-0000600A0000}"/>
    <cellStyle name="스타일 35" xfId="2414" xr:uid="{00000000-0005-0000-0000-0000610A0000}"/>
    <cellStyle name="스타일 36" xfId="2415" xr:uid="{00000000-0005-0000-0000-0000620A0000}"/>
    <cellStyle name="스타일 37" xfId="2416" xr:uid="{00000000-0005-0000-0000-0000630A0000}"/>
    <cellStyle name="스타일 38" xfId="2417" xr:uid="{00000000-0005-0000-0000-0000640A0000}"/>
    <cellStyle name="스타일 39" xfId="2418" xr:uid="{00000000-0005-0000-0000-0000650A0000}"/>
    <cellStyle name="스타일 4" xfId="2419" xr:uid="{00000000-0005-0000-0000-0000660A0000}"/>
    <cellStyle name="스타일 40" xfId="2420" xr:uid="{00000000-0005-0000-0000-0000670A0000}"/>
    <cellStyle name="스타일 41" xfId="2421" xr:uid="{00000000-0005-0000-0000-0000680A0000}"/>
    <cellStyle name="스타일 42" xfId="2422" xr:uid="{00000000-0005-0000-0000-0000690A0000}"/>
    <cellStyle name="스타일 43" xfId="2423" xr:uid="{00000000-0005-0000-0000-00006A0A0000}"/>
    <cellStyle name="스타일 44" xfId="2424" xr:uid="{00000000-0005-0000-0000-00006B0A0000}"/>
    <cellStyle name="스타일 45" xfId="2425" xr:uid="{00000000-0005-0000-0000-00006C0A0000}"/>
    <cellStyle name="스타일 46" xfId="2426" xr:uid="{00000000-0005-0000-0000-00006D0A0000}"/>
    <cellStyle name="스타일 47" xfId="2427" xr:uid="{00000000-0005-0000-0000-00006E0A0000}"/>
    <cellStyle name="스타일 48" xfId="2428" xr:uid="{00000000-0005-0000-0000-00006F0A0000}"/>
    <cellStyle name="스타일 49" xfId="2429" xr:uid="{00000000-0005-0000-0000-0000700A0000}"/>
    <cellStyle name="스타일 5" xfId="2430" xr:uid="{00000000-0005-0000-0000-0000710A0000}"/>
    <cellStyle name="스타일 50" xfId="2431" xr:uid="{00000000-0005-0000-0000-0000720A0000}"/>
    <cellStyle name="스타일 51" xfId="2432" xr:uid="{00000000-0005-0000-0000-0000730A0000}"/>
    <cellStyle name="스타일 52" xfId="2433" xr:uid="{00000000-0005-0000-0000-0000740A0000}"/>
    <cellStyle name="스타일 53" xfId="2434" xr:uid="{00000000-0005-0000-0000-0000750A0000}"/>
    <cellStyle name="스타일 54" xfId="2435" xr:uid="{00000000-0005-0000-0000-0000760A0000}"/>
    <cellStyle name="스타일 55" xfId="2436" xr:uid="{00000000-0005-0000-0000-0000770A0000}"/>
    <cellStyle name="스타일 56" xfId="2437" xr:uid="{00000000-0005-0000-0000-0000780A0000}"/>
    <cellStyle name="스타일 57" xfId="2438" xr:uid="{00000000-0005-0000-0000-0000790A0000}"/>
    <cellStyle name="스타일 58" xfId="2439" xr:uid="{00000000-0005-0000-0000-00007A0A0000}"/>
    <cellStyle name="스타일 59" xfId="2440" xr:uid="{00000000-0005-0000-0000-00007B0A0000}"/>
    <cellStyle name="스타일 6" xfId="2441" xr:uid="{00000000-0005-0000-0000-00007C0A0000}"/>
    <cellStyle name="스타일 60" xfId="2442" xr:uid="{00000000-0005-0000-0000-00007D0A0000}"/>
    <cellStyle name="스타일 7" xfId="2443" xr:uid="{00000000-0005-0000-0000-00007E0A0000}"/>
    <cellStyle name="스타일 8" xfId="2444" xr:uid="{00000000-0005-0000-0000-00007F0A0000}"/>
    <cellStyle name="스타일 9" xfId="2445" xr:uid="{00000000-0005-0000-0000-0000800A0000}"/>
    <cellStyle name="시설업무연락" xfId="2446" xr:uid="{00000000-0005-0000-0000-0000810A0000}"/>
    <cellStyle name="시설업연" xfId="2447" xr:uid="{00000000-0005-0000-0000-0000820A0000}"/>
    <cellStyle name="시설업연 2" xfId="2749" xr:uid="{00000000-0005-0000-0000-0000830A0000}"/>
    <cellStyle name="시설업연 2 2" xfId="2876" xr:uid="{00000000-0005-0000-0000-0000840A0000}"/>
    <cellStyle name="시설연" xfId="2448" xr:uid="{00000000-0005-0000-0000-0000850A0000}"/>
    <cellStyle name="실선" xfId="2449" xr:uid="{00000000-0005-0000-0000-0000860A0000}"/>
    <cellStyle name="실선 2" xfId="2750" xr:uid="{00000000-0005-0000-0000-0000870A0000}"/>
    <cellStyle name="안건회계법인" xfId="2450" xr:uid="{00000000-0005-0000-0000-0000880A0000}"/>
    <cellStyle name="얇은바탕선" xfId="2451" xr:uid="{00000000-0005-0000-0000-0000890A0000}"/>
    <cellStyle name="양식-타이틀" xfId="2452" xr:uid="{00000000-0005-0000-0000-00008A0A0000}"/>
    <cellStyle name="양식-타이틀 2" xfId="2751" xr:uid="{00000000-0005-0000-0000-00008B0A0000}"/>
    <cellStyle name="양식-타이틀 2 2" xfId="2877" xr:uid="{00000000-0005-0000-0000-00008C0A0000}"/>
    <cellStyle name="연결된 셀 2" xfId="2453" xr:uid="{00000000-0005-0000-0000-00008D0A0000}"/>
    <cellStyle name="연결된 셀 2 2" xfId="2454" xr:uid="{00000000-0005-0000-0000-00008E0A0000}"/>
    <cellStyle name="연결된 셀 2 3" xfId="2455" xr:uid="{00000000-0005-0000-0000-00008F0A0000}"/>
    <cellStyle name="연결된 셀 2 4" xfId="2456" xr:uid="{00000000-0005-0000-0000-0000900A0000}"/>
    <cellStyle name="연결된 셀 2 5" xfId="2457" xr:uid="{00000000-0005-0000-0000-0000910A0000}"/>
    <cellStyle name="연결된 셀 3" xfId="2458" xr:uid="{00000000-0005-0000-0000-0000920A0000}"/>
    <cellStyle name="연결된 셀 3 2" xfId="2459" xr:uid="{00000000-0005-0000-0000-0000930A0000}"/>
    <cellStyle name="연결된 셀 3 3" xfId="2460" xr:uid="{00000000-0005-0000-0000-0000940A0000}"/>
    <cellStyle name="연결된 셀 4" xfId="2461" xr:uid="{00000000-0005-0000-0000-0000950A0000}"/>
    <cellStyle name="연결된 셀 5" xfId="2462" xr:uid="{00000000-0005-0000-0000-0000960A0000}"/>
    <cellStyle name="열어본 하이퍼링크" xfId="2463" xr:uid="{00000000-0005-0000-0000-0000970A0000}"/>
    <cellStyle name="왼쪽2" xfId="2464" xr:uid="{00000000-0005-0000-0000-0000980A0000}"/>
    <cellStyle name="왼쪽2 2" xfId="2752" xr:uid="{00000000-0005-0000-0000-0000990A0000}"/>
    <cellStyle name="왼쪽2 2 2" xfId="2878" xr:uid="{00000000-0005-0000-0000-00009A0A0000}"/>
    <cellStyle name="요약 2" xfId="2465" xr:uid="{00000000-0005-0000-0000-00009B0A0000}"/>
    <cellStyle name="요약 2 2" xfId="2466" xr:uid="{00000000-0005-0000-0000-00009C0A0000}"/>
    <cellStyle name="요약 2 2 2" xfId="2753" xr:uid="{00000000-0005-0000-0000-00009D0A0000}"/>
    <cellStyle name="요약 2 2 2 2" xfId="2879" xr:uid="{00000000-0005-0000-0000-00009E0A0000}"/>
    <cellStyle name="요약 2 3" xfId="2467" xr:uid="{00000000-0005-0000-0000-00009F0A0000}"/>
    <cellStyle name="요약 2 3 2" xfId="2754" xr:uid="{00000000-0005-0000-0000-0000A00A0000}"/>
    <cellStyle name="요약 2 3 2 2" xfId="2880" xr:uid="{00000000-0005-0000-0000-0000A10A0000}"/>
    <cellStyle name="요약 3" xfId="2468" xr:uid="{00000000-0005-0000-0000-0000A20A0000}"/>
    <cellStyle name="원" xfId="2469" xr:uid="{00000000-0005-0000-0000-0000A30A0000}"/>
    <cellStyle name="원_0009김포공항LED교체공사(광일)" xfId="2470" xr:uid="{00000000-0005-0000-0000-0000A40A0000}"/>
    <cellStyle name="원_0011긴급전화기정산(99년형광일)" xfId="2471" xr:uid="{00000000-0005-0000-0000-0000A50A0000}"/>
    <cellStyle name="원_0011부산종합경기장전광판" xfId="2472" xr:uid="{00000000-0005-0000-0000-0000A60A0000}"/>
    <cellStyle name="원_2000시행(보완2)_2000시행(보2) " xfId="2473" xr:uid="{00000000-0005-0000-0000-0000A70A0000}"/>
    <cellStyle name="원_2000시행(보완2)_2000시행(보3) " xfId="2474" xr:uid="{00000000-0005-0000-0000-0000A80A0000}"/>
    <cellStyle name="유1" xfId="2475" xr:uid="{00000000-0005-0000-0000-0000A90A0000}"/>
    <cellStyle name="유영" xfId="2476" xr:uid="{00000000-0005-0000-0000-0000AA0A0000}"/>
    <cellStyle name="일반" xfId="2477" xr:uid="{00000000-0005-0000-0000-0000AB0A0000}"/>
    <cellStyle name="일반 2" xfId="2478" xr:uid="{00000000-0005-0000-0000-0000AC0A0000}"/>
    <cellStyle name="一般_GARMENT STEP FORM HK" xfId="2479" xr:uid="{00000000-0005-0000-0000-0000AD0A0000}"/>
    <cellStyle name="일위대가" xfId="2480" xr:uid="{00000000-0005-0000-0000-0000AE0A0000}"/>
    <cellStyle name="입력 2" xfId="2481" xr:uid="{00000000-0005-0000-0000-0000AF0A0000}"/>
    <cellStyle name="입력 2 2" xfId="2482" xr:uid="{00000000-0005-0000-0000-0000B00A0000}"/>
    <cellStyle name="입력 2 2 2" xfId="2755" xr:uid="{00000000-0005-0000-0000-0000B10A0000}"/>
    <cellStyle name="입력 2 2 2 2" xfId="2881" xr:uid="{00000000-0005-0000-0000-0000B20A0000}"/>
    <cellStyle name="입력 2 3" xfId="2483" xr:uid="{00000000-0005-0000-0000-0000B30A0000}"/>
    <cellStyle name="입력 2 3 2" xfId="2756" xr:uid="{00000000-0005-0000-0000-0000B40A0000}"/>
    <cellStyle name="입력 2 3 2 2" xfId="2882" xr:uid="{00000000-0005-0000-0000-0000B50A0000}"/>
    <cellStyle name="입력 3" xfId="2484" xr:uid="{00000000-0005-0000-0000-0000B60A0000}"/>
    <cellStyle name="자리수" xfId="2485" xr:uid="{00000000-0005-0000-0000-0000B70A0000}"/>
    <cellStyle name="자리수 - 유형1" xfId="2486" xr:uid="{00000000-0005-0000-0000-0000B80A0000}"/>
    <cellStyle name="자리수 2" xfId="2487" xr:uid="{00000000-0005-0000-0000-0000B90A0000}"/>
    <cellStyle name="자리수 3" xfId="2488" xr:uid="{00000000-0005-0000-0000-0000BA0A0000}"/>
    <cellStyle name="자리수 4" xfId="2489" xr:uid="{00000000-0005-0000-0000-0000BB0A0000}"/>
    <cellStyle name="자리수 5" xfId="2490" xr:uid="{00000000-0005-0000-0000-0000BC0A0000}"/>
    <cellStyle name="자리수_2011년 상수도 시설사업 포장복구공사(연간단가계약)" xfId="2491" xr:uid="{00000000-0005-0000-0000-0000BD0A0000}"/>
    <cellStyle name="자리수0" xfId="2492" xr:uid="{00000000-0005-0000-0000-0000BE0A0000}"/>
    <cellStyle name="자리수0 2" xfId="2493" xr:uid="{00000000-0005-0000-0000-0000BF0A0000}"/>
    <cellStyle name="제목 1 2" xfId="2494" xr:uid="{00000000-0005-0000-0000-0000C00A0000}"/>
    <cellStyle name="제목 1 2 2" xfId="2495" xr:uid="{00000000-0005-0000-0000-0000C10A0000}"/>
    <cellStyle name="제목 1 2 3" xfId="2496" xr:uid="{00000000-0005-0000-0000-0000C20A0000}"/>
    <cellStyle name="제목 1 3" xfId="2497" xr:uid="{00000000-0005-0000-0000-0000C30A0000}"/>
    <cellStyle name="제목 2 2" xfId="2498" xr:uid="{00000000-0005-0000-0000-0000C40A0000}"/>
    <cellStyle name="제목 2 2 2" xfId="2499" xr:uid="{00000000-0005-0000-0000-0000C50A0000}"/>
    <cellStyle name="제목 2 2 3" xfId="2500" xr:uid="{00000000-0005-0000-0000-0000C60A0000}"/>
    <cellStyle name="제목 2 3" xfId="2501" xr:uid="{00000000-0005-0000-0000-0000C70A0000}"/>
    <cellStyle name="제목 3 2" xfId="2502" xr:uid="{00000000-0005-0000-0000-0000C80A0000}"/>
    <cellStyle name="제목 3 2 2" xfId="2503" xr:uid="{00000000-0005-0000-0000-0000C90A0000}"/>
    <cellStyle name="제목 3 2 3" xfId="2504" xr:uid="{00000000-0005-0000-0000-0000CA0A0000}"/>
    <cellStyle name="제목 3 3" xfId="2505" xr:uid="{00000000-0005-0000-0000-0000CB0A0000}"/>
    <cellStyle name="제목 4 2" xfId="2506" xr:uid="{00000000-0005-0000-0000-0000CC0A0000}"/>
    <cellStyle name="제목 4 2 2" xfId="2507" xr:uid="{00000000-0005-0000-0000-0000CD0A0000}"/>
    <cellStyle name="제목 4 2 3" xfId="2508" xr:uid="{00000000-0005-0000-0000-0000CE0A0000}"/>
    <cellStyle name="제목 4 3" xfId="2509" xr:uid="{00000000-0005-0000-0000-0000CF0A0000}"/>
    <cellStyle name="제목 5" xfId="2510" xr:uid="{00000000-0005-0000-0000-0000D00A0000}"/>
    <cellStyle name="제목 5 2" xfId="2511" xr:uid="{00000000-0005-0000-0000-0000D10A0000}"/>
    <cellStyle name="제목 5 3" xfId="2512" xr:uid="{00000000-0005-0000-0000-0000D20A0000}"/>
    <cellStyle name="제목 6" xfId="2513" xr:uid="{00000000-0005-0000-0000-0000D30A0000}"/>
    <cellStyle name="제목 7" xfId="2514" xr:uid="{00000000-0005-0000-0000-0000D40A0000}"/>
    <cellStyle name="좋음 2" xfId="2515" xr:uid="{00000000-0005-0000-0000-0000D50A0000}"/>
    <cellStyle name="좋음 2 2" xfId="2516" xr:uid="{00000000-0005-0000-0000-0000D60A0000}"/>
    <cellStyle name="좋음 2 3" xfId="2517" xr:uid="{00000000-0005-0000-0000-0000D70A0000}"/>
    <cellStyle name="좋음 3" xfId="2518" xr:uid="{00000000-0005-0000-0000-0000D80A0000}"/>
    <cellStyle name="지정되지 않음" xfId="2519" xr:uid="{00000000-0005-0000-0000-0000D90A0000}"/>
    <cellStyle name="千分位[0]_GARMENT STEP FORM HK" xfId="2520" xr:uid="{00000000-0005-0000-0000-0000DA0A0000}"/>
    <cellStyle name="千分位_GARMENT STEP FORM HK" xfId="2521" xr:uid="{00000000-0005-0000-0000-0000DB0A0000}"/>
    <cellStyle name="체적표시" xfId="2522" xr:uid="{00000000-0005-0000-0000-0000DC0A0000}"/>
    <cellStyle name="출력 2" xfId="2523" xr:uid="{00000000-0005-0000-0000-0000DD0A0000}"/>
    <cellStyle name="출력 2 2" xfId="2524" xr:uid="{00000000-0005-0000-0000-0000DE0A0000}"/>
    <cellStyle name="출력 2 2 2" xfId="2757" xr:uid="{00000000-0005-0000-0000-0000DF0A0000}"/>
    <cellStyle name="출력 2 2 2 2" xfId="2883" xr:uid="{00000000-0005-0000-0000-0000E00A0000}"/>
    <cellStyle name="출력 2 3" xfId="2525" xr:uid="{00000000-0005-0000-0000-0000E10A0000}"/>
    <cellStyle name="출력 2 3 2" xfId="2758" xr:uid="{00000000-0005-0000-0000-0000E20A0000}"/>
    <cellStyle name="출력 2 3 2 2" xfId="2884" xr:uid="{00000000-0005-0000-0000-0000E30A0000}"/>
    <cellStyle name="출력 3" xfId="2526" xr:uid="{00000000-0005-0000-0000-0000E40A0000}"/>
    <cellStyle name="코드" xfId="2527" xr:uid="{00000000-0005-0000-0000-0000E50A0000}"/>
    <cellStyle name="콤_통영생태숲 사전재해내역서 - 081002 " xfId="2528" xr:uid="{00000000-0005-0000-0000-0000E60A0000}"/>
    <cellStyle name="콤냡?&lt;_x000f_$??: `1_1 " xfId="2529" xr:uid="{00000000-0005-0000-0000-0000E70A0000}"/>
    <cellStyle name="콤마 [0.00]" xfId="2530" xr:uid="{00000000-0005-0000-0000-0000E80A0000}"/>
    <cellStyle name="콤마 [0]_  종  합  " xfId="2531" xr:uid="{00000000-0005-0000-0000-0000E90A0000}"/>
    <cellStyle name="콤마 [1]" xfId="2532" xr:uid="{00000000-0005-0000-0000-0000EA0A0000}"/>
    <cellStyle name="콤마 [1] 2" xfId="2533" xr:uid="{00000000-0005-0000-0000-0000EB0A0000}"/>
    <cellStyle name="콤마 [1] 2 2" xfId="2760" xr:uid="{00000000-0005-0000-0000-0000EC0A0000}"/>
    <cellStyle name="콤마 [1] 2 2 2" xfId="2886" xr:uid="{00000000-0005-0000-0000-0000ED0A0000}"/>
    <cellStyle name="콤마 [1] 3" xfId="2759" xr:uid="{00000000-0005-0000-0000-0000EE0A0000}"/>
    <cellStyle name="콤마 [1] 3 2" xfId="2885" xr:uid="{00000000-0005-0000-0000-0000EF0A0000}"/>
    <cellStyle name="콤마 [2]" xfId="2534" xr:uid="{00000000-0005-0000-0000-0000F00A0000}"/>
    <cellStyle name="콤마 [2] 2" xfId="2535" xr:uid="{00000000-0005-0000-0000-0000F10A0000}"/>
    <cellStyle name="콤마 [2] 3" xfId="2536" xr:uid="{00000000-0005-0000-0000-0000F20A0000}"/>
    <cellStyle name="콤마 [2] 4" xfId="2761" xr:uid="{00000000-0005-0000-0000-0000F30A0000}"/>
    <cellStyle name="콤마 [2] 4 2" xfId="2887" xr:uid="{00000000-0005-0000-0000-0000F40A0000}"/>
    <cellStyle name="콤마[ ]" xfId="2537" xr:uid="{00000000-0005-0000-0000-0000F50A0000}"/>
    <cellStyle name="콤마[*]" xfId="2538" xr:uid="{00000000-0005-0000-0000-0000F60A0000}"/>
    <cellStyle name="콤마[,]" xfId="2539" xr:uid="{00000000-0005-0000-0000-0000F70A0000}"/>
    <cellStyle name="콤마[,] 2" xfId="2762" xr:uid="{00000000-0005-0000-0000-0000F80A0000}"/>
    <cellStyle name="콤마[,] 2 2" xfId="2888" xr:uid="{00000000-0005-0000-0000-0000F90A0000}"/>
    <cellStyle name="콤마[.]" xfId="2540" xr:uid="{00000000-0005-0000-0000-0000FA0A0000}"/>
    <cellStyle name="콤마[0]" xfId="2541" xr:uid="{00000000-0005-0000-0000-0000FB0A0000}"/>
    <cellStyle name="콤마_  종  합  " xfId="2542" xr:uid="{00000000-0005-0000-0000-0000FC0A0000}"/>
    <cellStyle name="타이틀" xfId="2543" xr:uid="{00000000-0005-0000-0000-0000FD0A0000}"/>
    <cellStyle name="통_통영생태숲 사전재해내역서 - 081002 " xfId="2544" xr:uid="{00000000-0005-0000-0000-0000FE0A0000}"/>
    <cellStyle name="通貨 [0.00]_PERSONAL" xfId="2545" xr:uid="{00000000-0005-0000-0000-0000FF0A0000}"/>
    <cellStyle name="통화 [0] 2" xfId="2546" xr:uid="{00000000-0005-0000-0000-0000000B0000}"/>
    <cellStyle name="통화 [0] 2 2" xfId="2615" xr:uid="{00000000-0005-0000-0000-0000010B0000}"/>
    <cellStyle name="통화 [0] 2 2 2" xfId="2773" xr:uid="{00000000-0005-0000-0000-0000020B0000}"/>
    <cellStyle name="통화 [0] 2 2 2 2" xfId="2899" xr:uid="{00000000-0005-0000-0000-0000030B0000}"/>
    <cellStyle name="통화 [0] 2 2 3" xfId="2781" xr:uid="{00000000-0005-0000-0000-0000040B0000}"/>
    <cellStyle name="통화 [0] 2 3" xfId="2763" xr:uid="{00000000-0005-0000-0000-0000050B0000}"/>
    <cellStyle name="통화 [0] 2 3 2" xfId="2889" xr:uid="{00000000-0005-0000-0000-0000060B0000}"/>
    <cellStyle name="통화 [0] 2 9" xfId="2547" xr:uid="{00000000-0005-0000-0000-0000070B0000}"/>
    <cellStyle name="통화 [0] 2 9 2" xfId="2764" xr:uid="{00000000-0005-0000-0000-0000080B0000}"/>
    <cellStyle name="통화 [0] 2 9 2 2" xfId="2890" xr:uid="{00000000-0005-0000-0000-0000090B0000}"/>
    <cellStyle name="통화 [0㉝〸" xfId="2548" xr:uid="{00000000-0005-0000-0000-00000A0B0000}"/>
    <cellStyle name="通貨_PERSONAL" xfId="2549" xr:uid="{00000000-0005-0000-0000-00000B0B0000}"/>
    <cellStyle name="퍼센트" xfId="2550" xr:uid="{00000000-0005-0000-0000-00000C0B0000}"/>
    <cellStyle name="퍼센트 2" xfId="2551" xr:uid="{00000000-0005-0000-0000-00000D0B0000}"/>
    <cellStyle name="표" xfId="2552" xr:uid="{00000000-0005-0000-0000-00000E0B0000}"/>
    <cellStyle name="표_통영생태숲 사전재해내역서 - 081002 " xfId="2553" xr:uid="{00000000-0005-0000-0000-00000F0B0000}"/>
    <cellStyle name="표준" xfId="0" builtinId="0" customBuiltin="1"/>
    <cellStyle name="표준 10" xfId="2554" xr:uid="{00000000-0005-0000-0000-0000110B0000}"/>
    <cellStyle name="표준 11" xfId="2555" xr:uid="{00000000-0005-0000-0000-0000120B0000}"/>
    <cellStyle name="표준 2" xfId="2556" xr:uid="{00000000-0005-0000-0000-0000130B0000}"/>
    <cellStyle name="표준 2 2" xfId="2557" xr:uid="{00000000-0005-0000-0000-0000140B0000}"/>
    <cellStyle name="표준 2 2 2" xfId="2558" xr:uid="{00000000-0005-0000-0000-0000150B0000}"/>
    <cellStyle name="표준 2 3" xfId="2559" xr:uid="{00000000-0005-0000-0000-0000160B0000}"/>
    <cellStyle name="표준 2 3 2" xfId="2560" xr:uid="{00000000-0005-0000-0000-0000170B0000}"/>
    <cellStyle name="표준 2 4" xfId="2561" xr:uid="{00000000-0005-0000-0000-0000180B0000}"/>
    <cellStyle name="표준 2 5" xfId="2562" xr:uid="{00000000-0005-0000-0000-0000190B0000}"/>
    <cellStyle name="표준 2 6" xfId="2614" xr:uid="{00000000-0005-0000-0000-00001A0B0000}"/>
    <cellStyle name="표준 2_20120814.백무동공공하수처리구역하수관거조사및개량사업실시설계용역(내역서)-1차수정중" xfId="2612" xr:uid="{00000000-0005-0000-0000-00001B0B0000}"/>
    <cellStyle name="표준 3" xfId="2563" xr:uid="{00000000-0005-0000-0000-00001C0B0000}"/>
    <cellStyle name="표준 3 2" xfId="2564" xr:uid="{00000000-0005-0000-0000-00001D0B0000}"/>
    <cellStyle name="표준 3 2 2" xfId="2565" xr:uid="{00000000-0005-0000-0000-00001E0B0000}"/>
    <cellStyle name="표준 3 2 3" xfId="2566" xr:uid="{00000000-0005-0000-0000-00001F0B0000}"/>
    <cellStyle name="표준 3 3" xfId="2567" xr:uid="{00000000-0005-0000-0000-0000200B0000}"/>
    <cellStyle name="표준 3 4" xfId="2568" xr:uid="{00000000-0005-0000-0000-0000210B0000}"/>
    <cellStyle name="표준 3 5" xfId="2569" xr:uid="{00000000-0005-0000-0000-0000220B0000}"/>
    <cellStyle name="표준 3 6" xfId="2570" xr:uid="{00000000-0005-0000-0000-0000230B0000}"/>
    <cellStyle name="표준 4" xfId="2571" xr:uid="{00000000-0005-0000-0000-0000240B0000}"/>
    <cellStyle name="표준 4 2" xfId="2572" xr:uid="{00000000-0005-0000-0000-0000250B0000}"/>
    <cellStyle name="표준 4 3" xfId="2573" xr:uid="{00000000-0005-0000-0000-0000260B0000}"/>
    <cellStyle name="표준 4 4" xfId="2574" xr:uid="{00000000-0005-0000-0000-0000270B0000}"/>
    <cellStyle name="표준 4 5" xfId="2575" xr:uid="{00000000-0005-0000-0000-0000280B0000}"/>
    <cellStyle name="표준 5" xfId="2576" xr:uid="{00000000-0005-0000-0000-0000290B0000}"/>
    <cellStyle name="표준 5 2" xfId="2577" xr:uid="{00000000-0005-0000-0000-00002A0B0000}"/>
    <cellStyle name="표준 5 3" xfId="2578" xr:uid="{00000000-0005-0000-0000-00002B0B0000}"/>
    <cellStyle name="표준 6" xfId="2579" xr:uid="{00000000-0005-0000-0000-00002C0B0000}"/>
    <cellStyle name="표준 6 2" xfId="2580" xr:uid="{00000000-0005-0000-0000-00002D0B0000}"/>
    <cellStyle name="표준 6 3" xfId="2581" xr:uid="{00000000-0005-0000-0000-00002E0B0000}"/>
    <cellStyle name="표준 7" xfId="2582" xr:uid="{00000000-0005-0000-0000-00002F0B0000}"/>
    <cellStyle name="표준 7 2" xfId="2583" xr:uid="{00000000-0005-0000-0000-0000300B0000}"/>
    <cellStyle name="표준 7 3" xfId="2584" xr:uid="{00000000-0005-0000-0000-0000310B0000}"/>
    <cellStyle name="표준 8" xfId="2585" xr:uid="{00000000-0005-0000-0000-0000320B0000}"/>
    <cellStyle name="표준 9" xfId="2586" xr:uid="{00000000-0005-0000-0000-0000330B0000}"/>
    <cellStyle name="표준 9 2" xfId="2587" xr:uid="{00000000-0005-0000-0000-0000340B0000}"/>
    <cellStyle name="표준 9 2 2" xfId="2588" xr:uid="{00000000-0005-0000-0000-0000350B0000}"/>
    <cellStyle name="표준 9 2 3" xfId="2589" xr:uid="{00000000-0005-0000-0000-0000360B0000}"/>
    <cellStyle name="표준 9 3" xfId="2590" xr:uid="{00000000-0005-0000-0000-0000370B0000}"/>
    <cellStyle name="표준_~MF281C" xfId="2624" xr:uid="{00000000-0005-0000-0000-0000380B0000}"/>
    <cellStyle name="標準_Akia(F）-8" xfId="2591" xr:uid="{00000000-0005-0000-0000-0000390B0000}"/>
    <cellStyle name="표준_논산시설현황0403월" xfId="2616" xr:uid="{00000000-0005-0000-0000-00003A0B0000}"/>
    <cellStyle name="표준_논산시설현황0403월 2" xfId="2623" xr:uid="{00000000-0005-0000-0000-00003B0B0000}"/>
    <cellStyle name="표준_붙임7-2.함양군강우시간이처리설계및물재이용관리계획수립(설계산출내역서)-토질수정최종" xfId="2613" xr:uid="{00000000-0005-0000-0000-00003C0B0000}"/>
    <cellStyle name="표준1" xfId="2592" xr:uid="{00000000-0005-0000-0000-00003D0B0000}"/>
    <cellStyle name="표준2" xfId="2593" xr:uid="{00000000-0005-0000-0000-00003E0B0000}"/>
    <cellStyle name="표쥰" xfId="2594" xr:uid="{00000000-0005-0000-0000-00003F0B0000}"/>
    <cellStyle name="합계" xfId="2595" xr:uid="{00000000-0005-0000-0000-0000400B0000}"/>
    <cellStyle name="합계 2" xfId="2596" xr:uid="{00000000-0005-0000-0000-0000410B0000}"/>
    <cellStyle name="합계 2 2" xfId="2766" xr:uid="{00000000-0005-0000-0000-0000420B0000}"/>
    <cellStyle name="합계 2 2 2" xfId="2892" xr:uid="{00000000-0005-0000-0000-0000430B0000}"/>
    <cellStyle name="합계 3" xfId="2765" xr:uid="{00000000-0005-0000-0000-0000440B0000}"/>
    <cellStyle name="합계 3 2" xfId="2891" xr:uid="{00000000-0005-0000-0000-0000450B0000}"/>
    <cellStyle name="합산" xfId="2597" xr:uid="{00000000-0005-0000-0000-0000460B0000}"/>
    <cellStyle name="합산 2" xfId="2598" xr:uid="{00000000-0005-0000-0000-0000470B0000}"/>
    <cellStyle name="합산 3" xfId="2599" xr:uid="{00000000-0005-0000-0000-0000480B0000}"/>
    <cellStyle name="桁区切り [0.00]_PERSONAL" xfId="2600" xr:uid="{00000000-0005-0000-0000-0000490B0000}"/>
    <cellStyle name="桁区切り_PERSONAL" xfId="2601" xr:uid="{00000000-0005-0000-0000-00004A0B0000}"/>
    <cellStyle name="貨幣 [0]_GARMENT STEP FORM HK" xfId="2602" xr:uid="{00000000-0005-0000-0000-00004B0B0000}"/>
    <cellStyle name="貨幣_GARMENT STEP FORM HK" xfId="2603" xr:uid="{00000000-0005-0000-0000-00004C0B0000}"/>
    <cellStyle name="화폐기호" xfId="2604" xr:uid="{00000000-0005-0000-0000-00004D0B0000}"/>
    <cellStyle name="화폐기호 2" xfId="2605" xr:uid="{00000000-0005-0000-0000-00004E0B0000}"/>
    <cellStyle name="화폐기호 2 2" xfId="2767" xr:uid="{00000000-0005-0000-0000-00004F0B0000}"/>
    <cellStyle name="화폐기호 2 2 2" xfId="2893" xr:uid="{00000000-0005-0000-0000-0000500B0000}"/>
    <cellStyle name="화폐기호0" xfId="2606" xr:uid="{00000000-0005-0000-0000-0000510B0000}"/>
    <cellStyle name="화폐기호0 2" xfId="2607" xr:uid="{00000000-0005-0000-0000-0000520B0000}"/>
    <cellStyle name="화폐기호0 2 2" xfId="2768" xr:uid="{00000000-0005-0000-0000-0000530B0000}"/>
    <cellStyle name="화폐기호0 2 2 2" xfId="2894" xr:uid="{00000000-0005-0000-0000-0000540B0000}"/>
  </cellStyles>
  <dxfs count="0"/>
  <tableStyles count="0" defaultTableStyle="TableStyleMedium9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g"/><Relationship Id="rId3" Type="http://schemas.openxmlformats.org/officeDocument/2006/relationships/image" Target="../media/image4.png"/><Relationship Id="rId7" Type="http://schemas.openxmlformats.org/officeDocument/2006/relationships/image" Target="../media/image8.jp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jpg"/><Relationship Id="rId4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3" Type="http://schemas.openxmlformats.org/officeDocument/2006/relationships/image" Target="../media/image14.jpeg"/><Relationship Id="rId7" Type="http://schemas.openxmlformats.org/officeDocument/2006/relationships/image" Target="../media/image18.jpeg"/><Relationship Id="rId2" Type="http://schemas.openxmlformats.org/officeDocument/2006/relationships/image" Target="../media/image13.jpeg"/><Relationship Id="rId1" Type="http://schemas.openxmlformats.org/officeDocument/2006/relationships/image" Target="../media/image12.jpeg"/><Relationship Id="rId6" Type="http://schemas.openxmlformats.org/officeDocument/2006/relationships/image" Target="../media/image17.jpeg"/><Relationship Id="rId5" Type="http://schemas.openxmlformats.org/officeDocument/2006/relationships/image" Target="../media/image16.png"/><Relationship Id="rId10" Type="http://schemas.openxmlformats.org/officeDocument/2006/relationships/image" Target="../media/image21.png"/><Relationship Id="rId4" Type="http://schemas.openxmlformats.org/officeDocument/2006/relationships/image" Target="../media/image15.png"/><Relationship Id="rId9" Type="http://schemas.openxmlformats.org/officeDocument/2006/relationships/image" Target="../media/image20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jpeg"/><Relationship Id="rId1" Type="http://schemas.openxmlformats.org/officeDocument/2006/relationships/image" Target="../media/image22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jpg"/><Relationship Id="rId1" Type="http://schemas.openxmlformats.org/officeDocument/2006/relationships/image" Target="../media/image24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jpe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6.jpg"/><Relationship Id="rId7" Type="http://schemas.openxmlformats.org/officeDocument/2006/relationships/image" Target="../media/image28.jpeg"/><Relationship Id="rId2" Type="http://schemas.openxmlformats.org/officeDocument/2006/relationships/image" Target="../media/image5.jpg"/><Relationship Id="rId1" Type="http://schemas.openxmlformats.org/officeDocument/2006/relationships/image" Target="../media/image4.png"/><Relationship Id="rId6" Type="http://schemas.openxmlformats.org/officeDocument/2006/relationships/image" Target="../media/image27.jpg"/><Relationship Id="rId5" Type="http://schemas.openxmlformats.org/officeDocument/2006/relationships/image" Target="../media/image3.png"/><Relationship Id="rId10" Type="http://schemas.openxmlformats.org/officeDocument/2006/relationships/image" Target="../media/image29.png"/><Relationship Id="rId4" Type="http://schemas.openxmlformats.org/officeDocument/2006/relationships/image" Target="../media/image2.png"/><Relationship Id="rId9" Type="http://schemas.openxmlformats.org/officeDocument/2006/relationships/image" Target="../media/image9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34.png"/><Relationship Id="rId4" Type="http://schemas.openxmlformats.org/officeDocument/2006/relationships/image" Target="../media/image3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313766</xdr:colOff>
      <xdr:row>22</xdr:row>
      <xdr:rowOff>78441</xdr:rowOff>
    </xdr:from>
    <xdr:to>
      <xdr:col>4</xdr:col>
      <xdr:colOff>447676</xdr:colOff>
      <xdr:row>24</xdr:row>
      <xdr:rowOff>169209</xdr:rowOff>
    </xdr:to>
    <xdr:pic>
      <xdr:nvPicPr>
        <xdr:cNvPr id="3" name="_x699260544" descr="EMB00002b38bc8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9741" y="4688541"/>
          <a:ext cx="829235" cy="624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49</xdr:col>
      <xdr:colOff>19050</xdr:colOff>
      <xdr:row>54</xdr:row>
      <xdr:rowOff>123825</xdr:rowOff>
    </xdr:from>
    <xdr:to>
      <xdr:col>55</xdr:col>
      <xdr:colOff>130350</xdr:colOff>
      <xdr:row>69</xdr:row>
      <xdr:rowOff>171449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01125" y="10182225"/>
          <a:ext cx="4769025" cy="3190875"/>
        </a:xfrm>
        <a:prstGeom prst="rect">
          <a:avLst/>
        </a:prstGeom>
      </xdr:spPr>
    </xdr:pic>
    <xdr:clientData/>
  </xdr:twoCellAnchor>
  <xdr:twoCellAnchor editAs="oneCell">
    <xdr:from>
      <xdr:col>49</xdr:col>
      <xdr:colOff>11206</xdr:colOff>
      <xdr:row>74</xdr:row>
      <xdr:rowOff>134470</xdr:rowOff>
    </xdr:from>
    <xdr:to>
      <xdr:col>56</xdr:col>
      <xdr:colOff>147563</xdr:colOff>
      <xdr:row>108</xdr:row>
      <xdr:rowOff>40169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63000" y="12371294"/>
          <a:ext cx="5481563" cy="6739606"/>
        </a:xfrm>
        <a:prstGeom prst="rect">
          <a:avLst/>
        </a:prstGeom>
      </xdr:spPr>
    </xdr:pic>
    <xdr:clientData/>
  </xdr:twoCellAnchor>
  <xdr:twoCellAnchor editAs="oneCell">
    <xdr:from>
      <xdr:col>49</xdr:col>
      <xdr:colOff>0</xdr:colOff>
      <xdr:row>1</xdr:row>
      <xdr:rowOff>0</xdr:rowOff>
    </xdr:from>
    <xdr:to>
      <xdr:col>57</xdr:col>
      <xdr:colOff>47625</xdr:colOff>
      <xdr:row>12</xdr:row>
      <xdr:rowOff>43184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82075" y="209550"/>
          <a:ext cx="6076950" cy="2348234"/>
        </a:xfrm>
        <a:prstGeom prst="rect">
          <a:avLst/>
        </a:prstGeom>
      </xdr:spPr>
    </xdr:pic>
    <xdr:clientData/>
  </xdr:twoCellAnchor>
  <xdr:twoCellAnchor>
    <xdr:from>
      <xdr:col>49</xdr:col>
      <xdr:colOff>1</xdr:colOff>
      <xdr:row>15</xdr:row>
      <xdr:rowOff>0</xdr:rowOff>
    </xdr:from>
    <xdr:to>
      <xdr:col>57</xdr:col>
      <xdr:colOff>85725</xdr:colOff>
      <xdr:row>22</xdr:row>
      <xdr:rowOff>109898</xdr:rowOff>
    </xdr:to>
    <xdr:grpSp>
      <xdr:nvGrpSpPr>
        <xdr:cNvPr id="18" name="그룹 17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GrpSpPr/>
      </xdr:nvGrpSpPr>
      <xdr:grpSpPr>
        <a:xfrm>
          <a:off x="8938847" y="3187212"/>
          <a:ext cx="6130436" cy="1597263"/>
          <a:chOff x="8982075" y="428625"/>
          <a:chExt cx="7427258" cy="2214843"/>
        </a:xfrm>
      </xdr:grpSpPr>
      <xdr:pic>
        <xdr:nvPicPr>
          <xdr:cNvPr id="19" name="그림 18">
            <a:extLst>
              <a:ext uri="{FF2B5EF4-FFF2-40B4-BE49-F238E27FC236}">
                <a16:creationId xmlns:a16="http://schemas.microsoft.com/office/drawing/2014/main" id="{00000000-0008-0000-10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82075" y="428625"/>
            <a:ext cx="7427258" cy="2214843"/>
          </a:xfrm>
          <a:prstGeom prst="rect">
            <a:avLst/>
          </a:prstGeom>
        </xdr:spPr>
      </xdr:pic>
      <xdr:sp macro="" textlink="">
        <xdr:nvSpPr>
          <xdr:cNvPr id="20" name="L 도형 19">
            <a:extLst>
              <a:ext uri="{FF2B5EF4-FFF2-40B4-BE49-F238E27FC236}">
                <a16:creationId xmlns:a16="http://schemas.microsoft.com/office/drawing/2014/main" id="{00000000-0008-0000-1000-000014000000}"/>
              </a:ext>
            </a:extLst>
          </xdr:cNvPr>
          <xdr:cNvSpPr/>
        </xdr:nvSpPr>
        <xdr:spPr>
          <a:xfrm flipH="1">
            <a:off x="9577668" y="2022662"/>
            <a:ext cx="6376706" cy="530038"/>
          </a:xfrm>
          <a:prstGeom prst="corner">
            <a:avLst>
              <a:gd name="adj1" fmla="val 50000"/>
              <a:gd name="adj2" fmla="val 1210195"/>
            </a:avLst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oneCell">
    <xdr:from>
      <xdr:col>49</xdr:col>
      <xdr:colOff>0</xdr:colOff>
      <xdr:row>25</xdr:row>
      <xdr:rowOff>0</xdr:rowOff>
    </xdr:from>
    <xdr:to>
      <xdr:col>54</xdr:col>
      <xdr:colOff>252695</xdr:colOff>
      <xdr:row>42</xdr:row>
      <xdr:rowOff>200455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49" t="20788" r="5719" b="48084"/>
        <a:stretch/>
      </xdr:blipFill>
      <xdr:spPr>
        <a:xfrm>
          <a:off x="8982075" y="5448300"/>
          <a:ext cx="4405595" cy="2295955"/>
        </a:xfrm>
        <a:prstGeom prst="rect">
          <a:avLst/>
        </a:prstGeom>
      </xdr:spPr>
    </xdr:pic>
    <xdr:clientData/>
  </xdr:twoCellAnchor>
  <xdr:twoCellAnchor editAs="oneCell">
    <xdr:from>
      <xdr:col>54</xdr:col>
      <xdr:colOff>323850</xdr:colOff>
      <xdr:row>24</xdr:row>
      <xdr:rowOff>200025</xdr:rowOff>
    </xdr:from>
    <xdr:to>
      <xdr:col>59</xdr:col>
      <xdr:colOff>152400</xdr:colOff>
      <xdr:row>52</xdr:row>
      <xdr:rowOff>82756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458825" y="5229225"/>
          <a:ext cx="4010025" cy="4283281"/>
        </a:xfrm>
        <a:prstGeom prst="rect">
          <a:avLst/>
        </a:prstGeom>
      </xdr:spPr>
    </xdr:pic>
    <xdr:clientData/>
  </xdr:twoCellAnchor>
  <xdr:twoCellAnchor>
    <xdr:from>
      <xdr:col>54</xdr:col>
      <xdr:colOff>392509</xdr:colOff>
      <xdr:row>45</xdr:row>
      <xdr:rowOff>4881</xdr:rowOff>
    </xdr:from>
    <xdr:to>
      <xdr:col>56</xdr:col>
      <xdr:colOff>187569</xdr:colOff>
      <xdr:row>46</xdr:row>
      <xdr:rowOff>120894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/>
      </xdr:nvSpPr>
      <xdr:spPr>
        <a:xfrm>
          <a:off x="13527484" y="7967781"/>
          <a:ext cx="985685" cy="325563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56</xdr:col>
      <xdr:colOff>309562</xdr:colOff>
      <xdr:row>53</xdr:row>
      <xdr:rowOff>190501</xdr:rowOff>
    </xdr:from>
    <xdr:to>
      <xdr:col>62</xdr:col>
      <xdr:colOff>95249</xdr:colOff>
      <xdr:row>86</xdr:row>
      <xdr:rowOff>149138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7562" y="10048876"/>
          <a:ext cx="4857750" cy="7030950"/>
        </a:xfrm>
        <a:prstGeom prst="rect">
          <a:avLst/>
        </a:prstGeom>
      </xdr:spPr>
    </xdr:pic>
    <xdr:clientData/>
  </xdr:twoCellAnchor>
  <xdr:twoCellAnchor editAs="oneCell">
    <xdr:from>
      <xdr:col>49</xdr:col>
      <xdr:colOff>11206</xdr:colOff>
      <xdr:row>43</xdr:row>
      <xdr:rowOff>78443</xdr:rowOff>
    </xdr:from>
    <xdr:to>
      <xdr:col>54</xdr:col>
      <xdr:colOff>244928</xdr:colOff>
      <xdr:row>53</xdr:row>
      <xdr:rowOff>166817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7170" y="7426300"/>
          <a:ext cx="4383901" cy="212944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138546</xdr:colOff>
      <xdr:row>4</xdr:row>
      <xdr:rowOff>240585</xdr:rowOff>
    </xdr:from>
    <xdr:to>
      <xdr:col>7</xdr:col>
      <xdr:colOff>675409</xdr:colOff>
      <xdr:row>36</xdr:row>
      <xdr:rowOff>115824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pSpPr/>
      </xdr:nvGrpSpPr>
      <xdr:grpSpPr>
        <a:xfrm>
          <a:off x="1120354" y="1830527"/>
          <a:ext cx="5284709" cy="7846932"/>
          <a:chOff x="1120354" y="1830527"/>
          <a:chExt cx="5416593" cy="7846932"/>
        </a:xfrm>
      </xdr:grpSpPr>
      <xdr:pic>
        <xdr:nvPicPr>
          <xdr:cNvPr id="5" name="그림 4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0354" y="1830527"/>
            <a:ext cx="5416593" cy="7846932"/>
          </a:xfrm>
          <a:prstGeom prst="rect">
            <a:avLst/>
          </a:prstGeom>
        </xdr:spPr>
      </xdr:pic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1200-000004000000}"/>
              </a:ext>
            </a:extLst>
          </xdr:cNvPr>
          <xdr:cNvSpPr/>
        </xdr:nvSpPr>
        <xdr:spPr>
          <a:xfrm>
            <a:off x="3954448" y="4565719"/>
            <a:ext cx="500322" cy="1969895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0</xdr:col>
      <xdr:colOff>952500</xdr:colOff>
      <xdr:row>42</xdr:row>
      <xdr:rowOff>68036</xdr:rowOff>
    </xdr:from>
    <xdr:to>
      <xdr:col>6</xdr:col>
      <xdr:colOff>786493</xdr:colOff>
      <xdr:row>84</xdr:row>
      <xdr:rowOff>172811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pSpPr/>
      </xdr:nvGrpSpPr>
      <xdr:grpSpPr>
        <a:xfrm>
          <a:off x="952500" y="11043767"/>
          <a:ext cx="4772339" cy="7798044"/>
          <a:chOff x="952500" y="11043767"/>
          <a:chExt cx="4882243" cy="7798044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00000000-0008-0000-12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2500" y="11043767"/>
            <a:ext cx="4882243" cy="7798044"/>
          </a:xfrm>
          <a:prstGeom prst="rect">
            <a:avLst/>
          </a:prstGeom>
        </xdr:spPr>
      </xdr:pic>
      <xdr:sp macro="" textlink="">
        <xdr:nvSpPr>
          <xdr:cNvPr id="6" name="직사각형 5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SpPr/>
        </xdr:nvSpPr>
        <xdr:spPr>
          <a:xfrm>
            <a:off x="967153" y="12133384"/>
            <a:ext cx="4835769" cy="227135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76</xdr:row>
      <xdr:rowOff>340178</xdr:rowOff>
    </xdr:from>
    <xdr:to>
      <xdr:col>16</xdr:col>
      <xdr:colOff>56250</xdr:colOff>
      <xdr:row>138</xdr:row>
      <xdr:rowOff>9535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1300-00001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6193749"/>
          <a:ext cx="7200000" cy="1080000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139</xdr:row>
      <xdr:rowOff>0</xdr:rowOff>
    </xdr:from>
    <xdr:ext cx="7200000" cy="10800000"/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1300-00001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37161107"/>
          <a:ext cx="7200000" cy="108000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173935</xdr:rowOff>
    </xdr:from>
    <xdr:ext cx="7200000" cy="10800000"/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1300-000016000000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3" cstate="print"/>
        <a:srcRect l="8460" t="7635" r="8914" b="4682"/>
        <a:stretch/>
      </xdr:blipFill>
      <xdr:spPr>
        <a:xfrm>
          <a:off x="0" y="48734870"/>
          <a:ext cx="7200000" cy="10800000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262</xdr:row>
      <xdr:rowOff>176891</xdr:rowOff>
    </xdr:from>
    <xdr:to>
      <xdr:col>16</xdr:col>
      <xdr:colOff>56250</xdr:colOff>
      <xdr:row>324</xdr:row>
      <xdr:rowOff>9534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1300-00001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9095820"/>
          <a:ext cx="7200000" cy="108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325</xdr:row>
      <xdr:rowOff>-1</xdr:rowOff>
    </xdr:from>
    <xdr:to>
      <xdr:col>16</xdr:col>
      <xdr:colOff>56250</xdr:colOff>
      <xdr:row>386</xdr:row>
      <xdr:rowOff>9535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1300-00001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70063178"/>
          <a:ext cx="7200000" cy="108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387</xdr:row>
      <xdr:rowOff>0</xdr:rowOff>
    </xdr:from>
    <xdr:to>
      <xdr:col>16</xdr:col>
      <xdr:colOff>56250</xdr:colOff>
      <xdr:row>448</xdr:row>
      <xdr:rowOff>9536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13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81030536"/>
          <a:ext cx="7200000" cy="108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448</xdr:row>
      <xdr:rowOff>176892</xdr:rowOff>
    </xdr:from>
    <xdr:to>
      <xdr:col>16</xdr:col>
      <xdr:colOff>56250</xdr:colOff>
      <xdr:row>510</xdr:row>
      <xdr:rowOff>9535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1300-00001A000000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7" cstate="print"/>
        <a:srcRect l="7921" t="6236" r="9094" b="4173"/>
        <a:stretch/>
      </xdr:blipFill>
      <xdr:spPr>
        <a:xfrm>
          <a:off x="0" y="91997892"/>
          <a:ext cx="7200000" cy="108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511</xdr:row>
      <xdr:rowOff>0</xdr:rowOff>
    </xdr:from>
    <xdr:to>
      <xdr:col>16</xdr:col>
      <xdr:colOff>56250</xdr:colOff>
      <xdr:row>572</xdr:row>
      <xdr:rowOff>9536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1300-00001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102965250"/>
          <a:ext cx="7200000" cy="10800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572</xdr:row>
      <xdr:rowOff>176892</xdr:rowOff>
    </xdr:from>
    <xdr:to>
      <xdr:col>16</xdr:col>
      <xdr:colOff>56250</xdr:colOff>
      <xdr:row>634</xdr:row>
      <xdr:rowOff>9535</xdr:rowOff>
    </xdr:to>
    <xdr:grpSp>
      <xdr:nvGrpSpPr>
        <xdr:cNvPr id="28" name="그룹 27">
          <a:extLst>
            <a:ext uri="{FF2B5EF4-FFF2-40B4-BE49-F238E27FC236}">
              <a16:creationId xmlns:a16="http://schemas.microsoft.com/office/drawing/2014/main" id="{00000000-0008-0000-1300-00001C000000}"/>
            </a:ext>
          </a:extLst>
        </xdr:cNvPr>
        <xdr:cNvGrpSpPr>
          <a:grpSpLocks/>
        </xdr:cNvGrpSpPr>
      </xdr:nvGrpSpPr>
      <xdr:grpSpPr>
        <a:xfrm>
          <a:off x="0" y="116522696"/>
          <a:ext cx="7220707" cy="11130122"/>
          <a:chOff x="103909" y="86961578"/>
          <a:chExt cx="7530093" cy="10600907"/>
        </a:xfrm>
      </xdr:grpSpPr>
      <xdr:pic>
        <xdr:nvPicPr>
          <xdr:cNvPr id="29" name="그림 28">
            <a:extLst>
              <a:ext uri="{FF2B5EF4-FFF2-40B4-BE49-F238E27FC236}">
                <a16:creationId xmlns:a16="http://schemas.microsoft.com/office/drawing/2014/main" id="{00000000-0008-0000-1300-00001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909" y="86961578"/>
            <a:ext cx="7530093" cy="10600907"/>
          </a:xfrm>
          <a:prstGeom prst="rect">
            <a:avLst/>
          </a:prstGeom>
        </xdr:spPr>
      </xdr:pic>
      <xdr:sp macro="" textlink="">
        <xdr:nvSpPr>
          <xdr:cNvPr id="30" name="직사각형 29">
            <a:extLst>
              <a:ext uri="{FF2B5EF4-FFF2-40B4-BE49-F238E27FC236}">
                <a16:creationId xmlns:a16="http://schemas.microsoft.com/office/drawing/2014/main" id="{00000000-0008-0000-1300-00001E000000}"/>
              </a:ext>
            </a:extLst>
          </xdr:cNvPr>
          <xdr:cNvSpPr/>
        </xdr:nvSpPr>
        <xdr:spPr>
          <a:xfrm>
            <a:off x="835361" y="92187106"/>
            <a:ext cx="6044564" cy="266296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0</xdr:col>
      <xdr:colOff>0</xdr:colOff>
      <xdr:row>635</xdr:row>
      <xdr:rowOff>0</xdr:rowOff>
    </xdr:from>
    <xdr:to>
      <xdr:col>16</xdr:col>
      <xdr:colOff>56250</xdr:colOff>
      <xdr:row>696</xdr:row>
      <xdr:rowOff>11936</xdr:rowOff>
    </xdr:to>
    <xdr:grpSp>
      <xdr:nvGrpSpPr>
        <xdr:cNvPr id="34" name="그룹 33">
          <a:extLst>
            <a:ext uri="{FF2B5EF4-FFF2-40B4-BE49-F238E27FC236}">
              <a16:creationId xmlns:a16="http://schemas.microsoft.com/office/drawing/2014/main" id="{00000000-0008-0000-1300-000022000000}"/>
            </a:ext>
          </a:extLst>
        </xdr:cNvPr>
        <xdr:cNvGrpSpPr>
          <a:grpSpLocks/>
        </xdr:cNvGrpSpPr>
      </xdr:nvGrpSpPr>
      <xdr:grpSpPr>
        <a:xfrm>
          <a:off x="0" y="127825500"/>
          <a:ext cx="7220707" cy="11127197"/>
          <a:chOff x="201705" y="98107499"/>
          <a:chExt cx="7351060" cy="10370687"/>
        </a:xfrm>
      </xdr:grpSpPr>
      <xdr:pic>
        <xdr:nvPicPr>
          <xdr:cNvPr id="35" name="그림 34">
            <a:extLst>
              <a:ext uri="{FF2B5EF4-FFF2-40B4-BE49-F238E27FC236}">
                <a16:creationId xmlns:a16="http://schemas.microsoft.com/office/drawing/2014/main" id="{00000000-0008-0000-1300-00002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/>
          <a:stretch>
            <a:fillRect/>
          </a:stretch>
        </xdr:blipFill>
        <xdr:spPr>
          <a:xfrm>
            <a:off x="201705" y="98107499"/>
            <a:ext cx="7351060" cy="10370687"/>
          </a:xfrm>
          <a:prstGeom prst="rect">
            <a:avLst/>
          </a:prstGeom>
        </xdr:spPr>
      </xdr:pic>
      <xdr:sp macro="" textlink="">
        <xdr:nvSpPr>
          <xdr:cNvPr id="36" name="직사각형 35">
            <a:extLst>
              <a:ext uri="{FF2B5EF4-FFF2-40B4-BE49-F238E27FC236}">
                <a16:creationId xmlns:a16="http://schemas.microsoft.com/office/drawing/2014/main" id="{00000000-0008-0000-1300-000024000000}"/>
              </a:ext>
            </a:extLst>
          </xdr:cNvPr>
          <xdr:cNvSpPr/>
        </xdr:nvSpPr>
        <xdr:spPr>
          <a:xfrm>
            <a:off x="880184" y="104729422"/>
            <a:ext cx="5977816" cy="269696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56029</xdr:colOff>
      <xdr:row>93</xdr:row>
      <xdr:rowOff>56030</xdr:rowOff>
    </xdr:from>
    <xdr:to>
      <xdr:col>7</xdr:col>
      <xdr:colOff>638734</xdr:colOff>
      <xdr:row>153</xdr:row>
      <xdr:rowOff>134470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9181" t="6489" r="8554" b="4555"/>
        <a:stretch/>
      </xdr:blipFill>
      <xdr:spPr>
        <a:xfrm>
          <a:off x="56029" y="20036118"/>
          <a:ext cx="7182970" cy="10836087"/>
        </a:xfrm>
        <a:prstGeom prst="rect">
          <a:avLst/>
        </a:prstGeom>
      </xdr:spPr>
    </xdr:pic>
    <xdr:clientData/>
  </xdr:twoCellAnchor>
  <xdr:twoCellAnchor editAs="oneCell">
    <xdr:from>
      <xdr:col>0</xdr:col>
      <xdr:colOff>116887</xdr:colOff>
      <xdr:row>154</xdr:row>
      <xdr:rowOff>67236</xdr:rowOff>
    </xdr:from>
    <xdr:to>
      <xdr:col>7</xdr:col>
      <xdr:colOff>638734</xdr:colOff>
      <xdr:row>214</xdr:row>
      <xdr:rowOff>114158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rcRect l="8820" t="7000" r="9095" b="4555"/>
        <a:stretch/>
      </xdr:blipFill>
      <xdr:spPr>
        <a:xfrm>
          <a:off x="116887" y="30255883"/>
          <a:ext cx="7122112" cy="1080456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58</xdr:row>
      <xdr:rowOff>0</xdr:rowOff>
    </xdr:from>
    <xdr:to>
      <xdr:col>7</xdr:col>
      <xdr:colOff>324529</xdr:colOff>
      <xdr:row>116</xdr:row>
      <xdr:rowOff>4941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578353"/>
          <a:ext cx="6936000" cy="1040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118</xdr:row>
      <xdr:rowOff>0</xdr:rowOff>
    </xdr:from>
    <xdr:to>
      <xdr:col>7</xdr:col>
      <xdr:colOff>324529</xdr:colOff>
      <xdr:row>176</xdr:row>
      <xdr:rowOff>4941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336000"/>
          <a:ext cx="6936000" cy="10404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336178</xdr:colOff>
      <xdr:row>47</xdr:row>
      <xdr:rowOff>112059</xdr:rowOff>
    </xdr:from>
    <xdr:to>
      <xdr:col>7</xdr:col>
      <xdr:colOff>246530</xdr:colOff>
      <xdr:row>103</xdr:row>
      <xdr:rowOff>133698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8154" t="6812" r="10163" b="5154"/>
        <a:stretch/>
      </xdr:blipFill>
      <xdr:spPr>
        <a:xfrm>
          <a:off x="336178" y="10970559"/>
          <a:ext cx="6577852" cy="1015623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358588</xdr:colOff>
      <xdr:row>14</xdr:row>
      <xdr:rowOff>44823</xdr:rowOff>
    </xdr:from>
    <xdr:to>
      <xdr:col>5</xdr:col>
      <xdr:colOff>498971</xdr:colOff>
      <xdr:row>25</xdr:row>
      <xdr:rowOff>30816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8588" y="6958852"/>
          <a:ext cx="4958912" cy="1916207"/>
        </a:xfrm>
        <a:prstGeom prst="rect">
          <a:avLst/>
        </a:prstGeom>
      </xdr:spPr>
    </xdr:pic>
    <xdr:clientData/>
  </xdr:twoCellAnchor>
  <xdr:twoCellAnchor>
    <xdr:from>
      <xdr:col>0</xdr:col>
      <xdr:colOff>119343</xdr:colOff>
      <xdr:row>29</xdr:row>
      <xdr:rowOff>43704</xdr:rowOff>
    </xdr:from>
    <xdr:to>
      <xdr:col>5</xdr:col>
      <xdr:colOff>561975</xdr:colOff>
      <xdr:row>39</xdr:row>
      <xdr:rowOff>47625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343" y="5349129"/>
          <a:ext cx="5252757" cy="1813671"/>
        </a:xfrm>
        <a:prstGeom prst="rect">
          <a:avLst/>
        </a:prstGeom>
      </xdr:spPr>
    </xdr:pic>
    <xdr:clientData/>
  </xdr:twoCellAnchor>
  <xdr:twoCellAnchor editAs="oneCell">
    <xdr:from>
      <xdr:col>0</xdr:col>
      <xdr:colOff>540045</xdr:colOff>
      <xdr:row>67</xdr:row>
      <xdr:rowOff>69236</xdr:rowOff>
    </xdr:from>
    <xdr:to>
      <xdr:col>5</xdr:col>
      <xdr:colOff>66676</xdr:colOff>
      <xdr:row>80</xdr:row>
      <xdr:rowOff>54055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49" t="20788" r="5719" b="48084"/>
        <a:stretch/>
      </xdr:blipFill>
      <xdr:spPr>
        <a:xfrm>
          <a:off x="540045" y="12004061"/>
          <a:ext cx="4336756" cy="2337494"/>
        </a:xfrm>
        <a:prstGeom prst="rect">
          <a:avLst/>
        </a:prstGeom>
      </xdr:spPr>
    </xdr:pic>
    <xdr:clientData/>
  </xdr:twoCellAnchor>
  <xdr:twoCellAnchor editAs="oneCell">
    <xdr:from>
      <xdr:col>0</xdr:col>
      <xdr:colOff>568219</xdr:colOff>
      <xdr:row>83</xdr:row>
      <xdr:rowOff>159685</xdr:rowOff>
    </xdr:from>
    <xdr:to>
      <xdr:col>4</xdr:col>
      <xdr:colOff>819151</xdr:colOff>
      <xdr:row>99</xdr:row>
      <xdr:rowOff>101530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8219" y="14932960"/>
          <a:ext cx="4099032" cy="2837444"/>
        </a:xfrm>
        <a:prstGeom prst="rect">
          <a:avLst/>
        </a:prstGeom>
      </xdr:spPr>
    </xdr:pic>
    <xdr:clientData/>
  </xdr:twoCellAnchor>
  <xdr:twoCellAnchor editAs="oneCell">
    <xdr:from>
      <xdr:col>0</xdr:col>
      <xdr:colOff>447115</xdr:colOff>
      <xdr:row>103</xdr:row>
      <xdr:rowOff>135031</xdr:rowOff>
    </xdr:from>
    <xdr:to>
      <xdr:col>5</xdr:col>
      <xdr:colOff>314325</xdr:colOff>
      <xdr:row>136</xdr:row>
      <xdr:rowOff>109622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47115" y="18527806"/>
          <a:ext cx="4677335" cy="5946765"/>
        </a:xfrm>
        <a:prstGeom prst="rect">
          <a:avLst/>
        </a:prstGeom>
      </xdr:spPr>
    </xdr:pic>
    <xdr:clientData/>
  </xdr:twoCellAnchor>
  <xdr:twoCellAnchor editAs="oneCell">
    <xdr:from>
      <xdr:col>0</xdr:col>
      <xdr:colOff>481855</xdr:colOff>
      <xdr:row>2</xdr:row>
      <xdr:rowOff>78441</xdr:rowOff>
    </xdr:from>
    <xdr:to>
      <xdr:col>5</xdr:col>
      <xdr:colOff>168090</xdr:colOff>
      <xdr:row>9</xdr:row>
      <xdr:rowOff>107499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17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3741" b="6162"/>
        <a:stretch/>
      </xdr:blipFill>
      <xdr:spPr>
        <a:xfrm>
          <a:off x="481855" y="672353"/>
          <a:ext cx="4504764" cy="1284117"/>
        </a:xfrm>
        <a:prstGeom prst="rect">
          <a:avLst/>
        </a:prstGeom>
      </xdr:spPr>
    </xdr:pic>
    <xdr:clientData/>
  </xdr:twoCellAnchor>
  <xdr:twoCellAnchor>
    <xdr:from>
      <xdr:col>7</xdr:col>
      <xdr:colOff>19049</xdr:colOff>
      <xdr:row>0</xdr:row>
      <xdr:rowOff>1</xdr:rowOff>
    </xdr:from>
    <xdr:to>
      <xdr:col>12</xdr:col>
      <xdr:colOff>561975</xdr:colOff>
      <xdr:row>25</xdr:row>
      <xdr:rowOff>171450</xdr:rowOff>
    </xdr:to>
    <xdr:grpSp>
      <xdr:nvGrpSpPr>
        <xdr:cNvPr id="13" name="그룹 12">
          <a:extLst>
            <a:ext uri="{FF2B5EF4-FFF2-40B4-BE49-F238E27FC236}">
              <a16:creationId xmlns:a16="http://schemas.microsoft.com/office/drawing/2014/main" id="{00000000-0008-0000-1700-00000D000000}"/>
            </a:ext>
          </a:extLst>
        </xdr:cNvPr>
        <xdr:cNvGrpSpPr/>
      </xdr:nvGrpSpPr>
      <xdr:grpSpPr>
        <a:xfrm>
          <a:off x="5957394" y="1"/>
          <a:ext cx="3827409" cy="4782863"/>
          <a:chOff x="5972175" y="1"/>
          <a:chExt cx="2543175" cy="3666524"/>
        </a:xfrm>
      </xdr:grpSpPr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00000000-0008-0000-17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72175" y="1"/>
            <a:ext cx="2543175" cy="3666524"/>
          </a:xfrm>
          <a:prstGeom prst="rect">
            <a:avLst/>
          </a:prstGeom>
        </xdr:spPr>
      </xdr:pic>
      <xdr:sp macro="" textlink="">
        <xdr:nvSpPr>
          <xdr:cNvPr id="17" name="직사각형 16">
            <a:extLst>
              <a:ext uri="{FF2B5EF4-FFF2-40B4-BE49-F238E27FC236}">
                <a16:creationId xmlns:a16="http://schemas.microsoft.com/office/drawing/2014/main" id="{00000000-0008-0000-1700-000011000000}"/>
              </a:ext>
            </a:extLst>
          </xdr:cNvPr>
          <xdr:cNvSpPr/>
        </xdr:nvSpPr>
        <xdr:spPr>
          <a:xfrm>
            <a:off x="5990296" y="2720432"/>
            <a:ext cx="2510876" cy="705846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oneCell">
    <xdr:from>
      <xdr:col>6</xdr:col>
      <xdr:colOff>128292</xdr:colOff>
      <xdr:row>65</xdr:row>
      <xdr:rowOff>47626</xdr:rowOff>
    </xdr:from>
    <xdr:to>
      <xdr:col>15</xdr:col>
      <xdr:colOff>191395</xdr:colOff>
      <xdr:row>97</xdr:row>
      <xdr:rowOff>95250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17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924935" y="7381876"/>
          <a:ext cx="5465139" cy="5762624"/>
        </a:xfrm>
        <a:prstGeom prst="rect">
          <a:avLst/>
        </a:prstGeom>
      </xdr:spPr>
    </xdr:pic>
    <xdr:clientData/>
  </xdr:twoCellAnchor>
  <xdr:twoCellAnchor editAs="oneCell">
    <xdr:from>
      <xdr:col>15</xdr:col>
      <xdr:colOff>304799</xdr:colOff>
      <xdr:row>65</xdr:row>
      <xdr:rowOff>84365</xdr:rowOff>
    </xdr:from>
    <xdr:to>
      <xdr:col>23</xdr:col>
      <xdr:colOff>561975</xdr:colOff>
      <xdr:row>80</xdr:row>
      <xdr:rowOff>131093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3478" y="7418615"/>
          <a:ext cx="5482318" cy="272733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44</xdr:row>
      <xdr:rowOff>47625</xdr:rowOff>
    </xdr:from>
    <xdr:to>
      <xdr:col>5</xdr:col>
      <xdr:colOff>485351</xdr:colOff>
      <xdr:row>52</xdr:row>
      <xdr:rowOff>91536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17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600" y="8067675"/>
          <a:ext cx="5066876" cy="149171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100856</xdr:colOff>
      <xdr:row>51</xdr:row>
      <xdr:rowOff>76774</xdr:rowOff>
    </xdr:from>
    <xdr:to>
      <xdr:col>40</xdr:col>
      <xdr:colOff>976591</xdr:colOff>
      <xdr:row>83</xdr:row>
      <xdr:rowOff>99362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6" y="6150362"/>
          <a:ext cx="9000000" cy="57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100850</xdr:colOff>
      <xdr:row>84</xdr:row>
      <xdr:rowOff>67233</xdr:rowOff>
    </xdr:from>
    <xdr:to>
      <xdr:col>40</xdr:col>
      <xdr:colOff>976585</xdr:colOff>
      <xdr:row>116</xdr:row>
      <xdr:rowOff>89821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0850" y="12057527"/>
          <a:ext cx="9000000" cy="57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89647</xdr:colOff>
      <xdr:row>117</xdr:row>
      <xdr:rowOff>78441</xdr:rowOff>
    </xdr:from>
    <xdr:to>
      <xdr:col>40</xdr:col>
      <xdr:colOff>965382</xdr:colOff>
      <xdr:row>149</xdr:row>
      <xdr:rowOff>101029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9647" y="17985441"/>
          <a:ext cx="9000000" cy="57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100852</xdr:colOff>
      <xdr:row>150</xdr:row>
      <xdr:rowOff>78437</xdr:rowOff>
    </xdr:from>
    <xdr:to>
      <xdr:col>40</xdr:col>
      <xdr:colOff>976587</xdr:colOff>
      <xdr:row>182</xdr:row>
      <xdr:rowOff>101025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0852" y="23902143"/>
          <a:ext cx="9000000" cy="57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100851</xdr:colOff>
      <xdr:row>183</xdr:row>
      <xdr:rowOff>68913</xdr:rowOff>
    </xdr:from>
    <xdr:to>
      <xdr:col>40</xdr:col>
      <xdr:colOff>976586</xdr:colOff>
      <xdr:row>215</xdr:row>
      <xdr:rowOff>91501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00851" y="29809325"/>
          <a:ext cx="9000000" cy="57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showGridLines="0" tabSelected="1" view="pageBreakPreview" zoomScale="115" zoomScaleNormal="85" zoomScaleSheetLayoutView="115" workbookViewId="0">
      <selection activeCell="A6" sqref="A6:M8"/>
    </sheetView>
  </sheetViews>
  <sheetFormatPr defaultColWidth="9" defaultRowHeight="14.25"/>
  <cols>
    <col min="1" max="13" width="9.125" style="25" customWidth="1"/>
    <col min="14" max="16384" width="9" style="25"/>
  </cols>
  <sheetData>
    <row r="1" spans="1:13" ht="17.100000000000001" customHeight="1" thickTop="1">
      <c r="A1" s="22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 ht="17.100000000000001" customHeight="1">
      <c r="A2" s="26"/>
      <c r="M2" s="27"/>
    </row>
    <row r="3" spans="1:13" ht="17.100000000000001" customHeight="1">
      <c r="A3" s="26"/>
      <c r="M3" s="27"/>
    </row>
    <row r="4" spans="1:13" ht="17.100000000000001" customHeight="1">
      <c r="A4" s="26"/>
      <c r="M4" s="27"/>
    </row>
    <row r="5" spans="1:13" ht="17.100000000000001" customHeight="1">
      <c r="A5" s="26"/>
      <c r="M5" s="27"/>
    </row>
    <row r="6" spans="1:13" ht="17.100000000000001" customHeight="1">
      <c r="A6" s="765" t="s">
        <v>1026</v>
      </c>
      <c r="B6" s="766"/>
      <c r="C6" s="766"/>
      <c r="D6" s="766"/>
      <c r="E6" s="766"/>
      <c r="F6" s="766"/>
      <c r="G6" s="766"/>
      <c r="H6" s="766"/>
      <c r="I6" s="766"/>
      <c r="J6" s="766"/>
      <c r="K6" s="766"/>
      <c r="L6" s="766"/>
      <c r="M6" s="767"/>
    </row>
    <row r="7" spans="1:13" ht="17.100000000000001" customHeight="1">
      <c r="A7" s="765"/>
      <c r="B7" s="766"/>
      <c r="C7" s="766"/>
      <c r="D7" s="766"/>
      <c r="E7" s="766"/>
      <c r="F7" s="766"/>
      <c r="G7" s="766"/>
      <c r="H7" s="766"/>
      <c r="I7" s="766"/>
      <c r="J7" s="766"/>
      <c r="K7" s="766"/>
      <c r="L7" s="766"/>
      <c r="M7" s="767"/>
    </row>
    <row r="8" spans="1:13" ht="17.100000000000001" customHeight="1">
      <c r="A8" s="765"/>
      <c r="B8" s="766"/>
      <c r="C8" s="766"/>
      <c r="D8" s="766"/>
      <c r="E8" s="766"/>
      <c r="F8" s="766"/>
      <c r="G8" s="766"/>
      <c r="H8" s="766"/>
      <c r="I8" s="766"/>
      <c r="J8" s="766"/>
      <c r="K8" s="766"/>
      <c r="L8" s="766"/>
      <c r="M8" s="767"/>
    </row>
    <row r="9" spans="1:13" ht="17.100000000000001" customHeight="1">
      <c r="A9" s="768" t="s">
        <v>657</v>
      </c>
      <c r="B9" s="769"/>
      <c r="C9" s="769"/>
      <c r="D9" s="769"/>
      <c r="E9" s="769"/>
      <c r="F9" s="769"/>
      <c r="G9" s="769"/>
      <c r="H9" s="769"/>
      <c r="I9" s="769"/>
      <c r="J9" s="769"/>
      <c r="K9" s="769"/>
      <c r="L9" s="769"/>
      <c r="M9" s="770"/>
    </row>
    <row r="10" spans="1:13" ht="17.100000000000001" customHeight="1">
      <c r="A10" s="768"/>
      <c r="B10" s="769"/>
      <c r="C10" s="769"/>
      <c r="D10" s="769"/>
      <c r="E10" s="769"/>
      <c r="F10" s="769"/>
      <c r="G10" s="769"/>
      <c r="H10" s="769"/>
      <c r="I10" s="769"/>
      <c r="J10" s="769"/>
      <c r="K10" s="769"/>
      <c r="L10" s="769"/>
      <c r="M10" s="770"/>
    </row>
    <row r="11" spans="1:13" ht="17.100000000000001" customHeight="1">
      <c r="A11" s="768"/>
      <c r="B11" s="769"/>
      <c r="C11" s="769"/>
      <c r="D11" s="769"/>
      <c r="E11" s="769"/>
      <c r="F11" s="769"/>
      <c r="G11" s="769"/>
      <c r="H11" s="769"/>
      <c r="I11" s="769"/>
      <c r="J11" s="769"/>
      <c r="K11" s="769"/>
      <c r="L11" s="769"/>
      <c r="M11" s="770"/>
    </row>
    <row r="12" spans="1:13" ht="17.100000000000001" customHeight="1">
      <c r="A12" s="26"/>
      <c r="M12" s="27"/>
    </row>
    <row r="13" spans="1:13" ht="17.100000000000001" customHeight="1">
      <c r="A13" s="26"/>
      <c r="M13" s="27"/>
    </row>
    <row r="14" spans="1:13" ht="17.100000000000001" customHeight="1">
      <c r="A14" s="26"/>
      <c r="M14" s="27"/>
    </row>
    <row r="15" spans="1:13" ht="17.100000000000001" customHeight="1">
      <c r="A15" s="26"/>
      <c r="F15" s="771" t="s">
        <v>1027</v>
      </c>
      <c r="G15" s="771"/>
      <c r="H15" s="771"/>
      <c r="M15" s="27"/>
    </row>
    <row r="16" spans="1:13" ht="17.100000000000001" customHeight="1">
      <c r="A16" s="26"/>
      <c r="F16" s="771"/>
      <c r="G16" s="771"/>
      <c r="H16" s="771"/>
      <c r="M16" s="27"/>
    </row>
    <row r="17" spans="1:13" ht="17.100000000000001" customHeight="1">
      <c r="A17" s="26"/>
      <c r="M17" s="27"/>
    </row>
    <row r="18" spans="1:13" ht="17.100000000000001" customHeight="1">
      <c r="A18" s="26"/>
      <c r="M18" s="27"/>
    </row>
    <row r="19" spans="1:13" ht="17.100000000000001" customHeight="1">
      <c r="A19" s="26"/>
      <c r="M19" s="27"/>
    </row>
    <row r="20" spans="1:13" ht="17.100000000000001" customHeight="1">
      <c r="A20" s="26"/>
      <c r="M20" s="27"/>
    </row>
    <row r="21" spans="1:13" ht="17.100000000000001" customHeight="1">
      <c r="A21" s="26"/>
      <c r="M21" s="27"/>
    </row>
    <row r="22" spans="1:13" ht="17.100000000000001" customHeight="1">
      <c r="A22" s="26"/>
      <c r="M22" s="27"/>
    </row>
    <row r="23" spans="1:13" ht="17.100000000000001" customHeight="1">
      <c r="A23" s="26"/>
      <c r="M23" s="27"/>
    </row>
    <row r="24" spans="1:13" ht="26.1" customHeight="1">
      <c r="A24" s="762" t="s">
        <v>658</v>
      </c>
      <c r="B24" s="763"/>
      <c r="C24" s="763"/>
      <c r="D24" s="763"/>
      <c r="E24" s="763"/>
      <c r="F24" s="763"/>
      <c r="G24" s="763"/>
      <c r="H24" s="763"/>
      <c r="I24" s="763"/>
      <c r="J24" s="763"/>
      <c r="K24" s="763"/>
      <c r="L24" s="763"/>
      <c r="M24" s="764"/>
    </row>
    <row r="25" spans="1:13" ht="26.1" customHeight="1">
      <c r="A25" s="762"/>
      <c r="B25" s="763"/>
      <c r="C25" s="763"/>
      <c r="D25" s="763"/>
      <c r="E25" s="763"/>
      <c r="F25" s="763"/>
      <c r="G25" s="763"/>
      <c r="H25" s="763"/>
      <c r="I25" s="763"/>
      <c r="J25" s="763"/>
      <c r="K25" s="763"/>
      <c r="L25" s="763"/>
      <c r="M25" s="764"/>
    </row>
    <row r="26" spans="1:13" ht="17.100000000000001" customHeight="1">
      <c r="A26" s="26"/>
      <c r="M26" s="27"/>
    </row>
    <row r="27" spans="1:13" ht="17.100000000000001" customHeight="1" thickBot="1">
      <c r="A27" s="28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30"/>
    </row>
    <row r="28" spans="1:13" ht="15" thickTop="1"/>
  </sheetData>
  <mergeCells count="5">
    <mergeCell ref="A25:M25"/>
    <mergeCell ref="A24:M24"/>
    <mergeCell ref="A6:M8"/>
    <mergeCell ref="A9:M11"/>
    <mergeCell ref="F15:H16"/>
  </mergeCells>
  <phoneticPr fontId="3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5"/>
  <sheetViews>
    <sheetView view="pageBreakPreview" zoomScale="115" zoomScaleNormal="100" zoomScaleSheetLayoutView="115" workbookViewId="0">
      <selection activeCell="D5" sqref="D5:AJ5"/>
    </sheetView>
  </sheetViews>
  <sheetFormatPr defaultColWidth="9" defaultRowHeight="12.75"/>
  <cols>
    <col min="1" max="39" width="3.125" style="19" customWidth="1"/>
    <col min="40" max="16384" width="9" style="19"/>
  </cols>
  <sheetData>
    <row r="1" spans="1:39" s="17" customFormat="1" ht="50.1" customHeight="1">
      <c r="A1" s="776" t="s">
        <v>236</v>
      </c>
      <c r="B1" s="778"/>
      <c r="C1" s="778"/>
      <c r="D1" s="778"/>
      <c r="E1" s="779" t="s">
        <v>1028</v>
      </c>
      <c r="F1" s="780"/>
      <c r="G1" s="780"/>
      <c r="H1" s="780"/>
      <c r="I1" s="780"/>
      <c r="J1" s="780"/>
      <c r="K1" s="780"/>
      <c r="L1" s="776" t="s">
        <v>237</v>
      </c>
      <c r="M1" s="776"/>
      <c r="N1" s="776"/>
      <c r="O1" s="776"/>
      <c r="P1" s="776"/>
      <c r="Q1" s="776"/>
      <c r="R1" s="776"/>
      <c r="S1" s="776" t="s">
        <v>238</v>
      </c>
      <c r="T1" s="776"/>
      <c r="U1" s="776"/>
      <c r="V1" s="776"/>
      <c r="W1" s="776"/>
      <c r="X1" s="776"/>
      <c r="Y1" s="776"/>
      <c r="Z1" s="776" t="s">
        <v>443</v>
      </c>
      <c r="AA1" s="776"/>
      <c r="AB1" s="776"/>
      <c r="AC1" s="776"/>
      <c r="AD1" s="776"/>
      <c r="AE1" s="776"/>
      <c r="AF1" s="776"/>
      <c r="AG1" s="776" t="s">
        <v>435</v>
      </c>
      <c r="AH1" s="776"/>
      <c r="AI1" s="776"/>
      <c r="AJ1" s="776"/>
      <c r="AK1" s="777"/>
      <c r="AL1" s="777"/>
      <c r="AM1" s="777"/>
    </row>
    <row r="2" spans="1:39" s="400" customFormat="1" ht="14.25">
      <c r="A2" s="399"/>
      <c r="AM2" s="404"/>
    </row>
    <row r="3" spans="1:39" s="400" customFormat="1" ht="14.25">
      <c r="A3" s="399"/>
      <c r="C3" s="409"/>
      <c r="D3" s="409"/>
      <c r="E3" s="409"/>
      <c r="F3" s="409"/>
      <c r="G3" s="409"/>
      <c r="H3" s="409"/>
      <c r="I3" s="401"/>
      <c r="J3" s="401"/>
      <c r="K3" s="401"/>
      <c r="AM3" s="404"/>
    </row>
    <row r="4" spans="1:39" s="400" customFormat="1" ht="14.25">
      <c r="A4" s="399"/>
      <c r="AM4" s="404"/>
    </row>
    <row r="5" spans="1:39" s="406" customFormat="1" ht="33.75">
      <c r="A5" s="405"/>
      <c r="D5" s="774" t="str">
        <f>표지!A6</f>
        <v>부안군 상수도관망 유지관리 및 누수탐사용역(1차분)</v>
      </c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4"/>
      <c r="X5" s="774"/>
      <c r="Y5" s="774"/>
      <c r="Z5" s="774"/>
      <c r="AA5" s="774"/>
      <c r="AB5" s="774"/>
      <c r="AC5" s="774"/>
      <c r="AD5" s="774"/>
      <c r="AE5" s="774"/>
      <c r="AF5" s="774"/>
      <c r="AG5" s="774"/>
      <c r="AH5" s="774"/>
      <c r="AI5" s="774"/>
      <c r="AJ5" s="774"/>
      <c r="AK5" s="407"/>
      <c r="AM5" s="408"/>
    </row>
    <row r="6" spans="1:39" s="400" customFormat="1" ht="16.5">
      <c r="A6" s="399"/>
      <c r="G6" s="402"/>
      <c r="AM6" s="404"/>
    </row>
    <row r="7" spans="1:39" s="400" customFormat="1" ht="16.5">
      <c r="A7" s="399"/>
      <c r="G7" s="402"/>
      <c r="AM7" s="404"/>
    </row>
    <row r="8" spans="1:39" s="395" customFormat="1" ht="21" customHeight="1">
      <c r="A8" s="394"/>
      <c r="E8" s="396"/>
      <c r="F8" s="396"/>
      <c r="G8" s="393" t="s">
        <v>659</v>
      </c>
      <c r="H8" s="397"/>
      <c r="I8" s="396"/>
      <c r="J8" s="396"/>
      <c r="K8" s="396"/>
      <c r="L8" s="396"/>
      <c r="M8" s="396"/>
      <c r="N8" s="396"/>
      <c r="O8" s="396"/>
      <c r="P8" s="396"/>
      <c r="Q8" s="396"/>
      <c r="R8" s="396"/>
      <c r="S8" s="396"/>
      <c r="T8" s="396"/>
      <c r="U8" s="396"/>
      <c r="V8" s="396"/>
      <c r="W8" s="396"/>
      <c r="X8" s="396"/>
      <c r="Y8" s="396"/>
      <c r="Z8" s="396"/>
      <c r="AA8" s="396"/>
      <c r="AB8" s="396"/>
      <c r="AC8" s="396"/>
      <c r="AD8" s="396"/>
      <c r="AE8" s="396"/>
      <c r="AF8" s="396"/>
      <c r="AG8" s="396"/>
      <c r="AH8" s="396"/>
      <c r="AI8" s="396"/>
      <c r="AJ8" s="396"/>
      <c r="AM8" s="398"/>
    </row>
    <row r="9" spans="1:39" s="400" customFormat="1" ht="19.5" customHeight="1">
      <c r="A9" s="399"/>
      <c r="E9" s="401"/>
      <c r="F9" s="401"/>
      <c r="G9" s="402"/>
      <c r="H9" s="403" t="s">
        <v>1022</v>
      </c>
      <c r="I9" s="401"/>
      <c r="J9" s="401"/>
      <c r="K9" s="401"/>
      <c r="L9" s="401"/>
      <c r="M9" s="401"/>
      <c r="N9" s="401"/>
      <c r="O9" s="401"/>
      <c r="P9" s="401"/>
      <c r="Q9" s="401"/>
      <c r="R9" s="401"/>
      <c r="S9" s="401"/>
      <c r="T9" s="401"/>
      <c r="U9" s="401"/>
      <c r="V9" s="401"/>
      <c r="W9" s="401"/>
      <c r="X9" s="401"/>
      <c r="Y9" s="401"/>
      <c r="Z9" s="401"/>
      <c r="AA9" s="401"/>
      <c r="AB9" s="401"/>
      <c r="AC9" s="401"/>
      <c r="AD9" s="401"/>
      <c r="AE9" s="401"/>
      <c r="AF9" s="401"/>
      <c r="AG9" s="401"/>
      <c r="AH9" s="401"/>
      <c r="AI9" s="401"/>
      <c r="AJ9" s="401"/>
      <c r="AM9" s="404"/>
    </row>
    <row r="10" spans="1:39" s="400" customFormat="1" ht="19.5" customHeight="1">
      <c r="A10" s="399"/>
      <c r="E10" s="401"/>
      <c r="F10" s="401"/>
      <c r="G10" s="402"/>
      <c r="H10" s="403"/>
      <c r="I10" s="401"/>
      <c r="J10" s="401"/>
      <c r="K10" s="401"/>
      <c r="L10" s="401"/>
      <c r="M10" s="401"/>
      <c r="N10" s="401"/>
      <c r="O10" s="401"/>
      <c r="P10" s="401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/>
      <c r="AJ10" s="401"/>
      <c r="AM10" s="404"/>
    </row>
    <row r="11" spans="1:39" s="400" customFormat="1" ht="16.5">
      <c r="A11" s="399"/>
      <c r="E11" s="401"/>
      <c r="F11" s="401"/>
      <c r="G11" s="402"/>
      <c r="H11" s="403"/>
      <c r="I11" s="401"/>
      <c r="J11" s="401"/>
      <c r="K11" s="401"/>
      <c r="L11" s="401"/>
      <c r="M11" s="401"/>
      <c r="N11" s="401"/>
      <c r="O11" s="401"/>
      <c r="P11" s="401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/>
      <c r="AJ11" s="401"/>
      <c r="AM11" s="404"/>
    </row>
    <row r="12" spans="1:39" s="395" customFormat="1" ht="21" customHeight="1">
      <c r="A12" s="394"/>
      <c r="E12" s="396"/>
      <c r="F12" s="396"/>
      <c r="G12" s="393" t="s">
        <v>660</v>
      </c>
      <c r="H12" s="397"/>
      <c r="I12" s="396"/>
      <c r="J12" s="396"/>
      <c r="K12" s="396"/>
      <c r="L12" s="396"/>
      <c r="M12" s="396"/>
      <c r="N12" s="396"/>
      <c r="O12" s="396"/>
      <c r="P12" s="396"/>
      <c r="Q12" s="396"/>
      <c r="R12" s="396"/>
      <c r="S12" s="396"/>
      <c r="T12" s="396"/>
      <c r="U12" s="396"/>
      <c r="V12" s="396"/>
      <c r="W12" s="396"/>
      <c r="X12" s="396"/>
      <c r="Y12" s="396"/>
      <c r="Z12" s="396"/>
      <c r="AA12" s="396"/>
      <c r="AB12" s="396"/>
      <c r="AC12" s="396"/>
      <c r="AD12" s="396"/>
      <c r="AE12" s="396"/>
      <c r="AF12" s="396"/>
      <c r="AG12" s="396"/>
      <c r="AH12" s="396"/>
      <c r="AI12" s="396"/>
      <c r="AJ12" s="396"/>
      <c r="AM12" s="398"/>
    </row>
    <row r="13" spans="1:39" s="400" customFormat="1" ht="19.5" customHeight="1">
      <c r="A13" s="399"/>
      <c r="E13" s="401"/>
      <c r="F13" s="401"/>
      <c r="G13" s="402"/>
      <c r="H13" s="403" t="s">
        <v>664</v>
      </c>
      <c r="I13" s="401"/>
      <c r="J13" s="401"/>
      <c r="K13" s="401"/>
      <c r="L13" s="401"/>
      <c r="M13" s="401"/>
      <c r="N13" s="401"/>
      <c r="O13" s="401"/>
      <c r="P13" s="401"/>
      <c r="Q13" s="401"/>
      <c r="R13" s="401"/>
      <c r="S13" s="401"/>
      <c r="T13" s="401"/>
      <c r="U13" s="401"/>
      <c r="V13" s="401"/>
      <c r="W13" s="401"/>
      <c r="X13" s="401"/>
      <c r="Y13" s="401"/>
      <c r="Z13" s="401"/>
      <c r="AA13" s="401"/>
      <c r="AB13" s="401"/>
      <c r="AC13" s="401"/>
      <c r="AD13" s="401"/>
      <c r="AE13" s="401"/>
      <c r="AF13" s="401"/>
      <c r="AG13" s="401"/>
      <c r="AH13" s="401"/>
      <c r="AI13" s="401"/>
      <c r="AJ13" s="401"/>
      <c r="AM13" s="404"/>
    </row>
    <row r="14" spans="1:39" s="400" customFormat="1" ht="19.5" customHeight="1">
      <c r="A14" s="399"/>
      <c r="E14" s="401"/>
      <c r="F14" s="401"/>
      <c r="G14" s="402"/>
      <c r="H14" s="403" t="s">
        <v>719</v>
      </c>
      <c r="I14" s="401"/>
      <c r="J14" s="401"/>
      <c r="K14" s="401"/>
      <c r="L14" s="401"/>
      <c r="M14" s="401"/>
      <c r="N14" s="401"/>
      <c r="O14" s="401"/>
      <c r="P14" s="401"/>
      <c r="Q14" s="401"/>
      <c r="R14" s="401"/>
      <c r="S14" s="401"/>
      <c r="T14" s="401"/>
      <c r="U14" s="401"/>
      <c r="V14" s="401"/>
      <c r="W14" s="401"/>
      <c r="X14" s="401"/>
      <c r="Y14" s="401"/>
      <c r="Z14" s="401"/>
      <c r="AA14" s="401"/>
      <c r="AB14" s="401"/>
      <c r="AC14" s="401"/>
      <c r="AD14" s="401"/>
      <c r="AE14" s="401"/>
      <c r="AF14" s="401"/>
      <c r="AG14" s="401"/>
      <c r="AH14" s="401"/>
      <c r="AI14" s="401"/>
      <c r="AJ14" s="401"/>
      <c r="AM14" s="404"/>
    </row>
    <row r="15" spans="1:39" s="400" customFormat="1" ht="19.5" customHeight="1">
      <c r="A15" s="399"/>
      <c r="E15" s="401"/>
      <c r="F15" s="401"/>
      <c r="G15" s="402"/>
      <c r="H15" s="403" t="s">
        <v>662</v>
      </c>
      <c r="I15" s="401"/>
      <c r="J15" s="401"/>
      <c r="K15" s="401"/>
      <c r="L15" s="401"/>
      <c r="M15" s="401"/>
      <c r="N15" s="401"/>
      <c r="O15" s="401"/>
      <c r="P15" s="401"/>
      <c r="Q15" s="401"/>
      <c r="R15" s="401"/>
      <c r="S15" s="401"/>
      <c r="T15" s="401"/>
      <c r="U15" s="401"/>
      <c r="V15" s="401"/>
      <c r="W15" s="401"/>
      <c r="X15" s="401"/>
      <c r="Y15" s="401"/>
      <c r="Z15" s="401"/>
      <c r="AA15" s="401"/>
      <c r="AB15" s="401"/>
      <c r="AC15" s="401"/>
      <c r="AD15" s="401"/>
      <c r="AE15" s="401"/>
      <c r="AF15" s="401"/>
      <c r="AG15" s="401"/>
      <c r="AH15" s="401"/>
      <c r="AI15" s="401"/>
      <c r="AJ15" s="401"/>
      <c r="AM15" s="404"/>
    </row>
    <row r="16" spans="1:39" s="400" customFormat="1" ht="19.5" customHeight="1">
      <c r="A16" s="399"/>
      <c r="E16" s="401"/>
      <c r="F16" s="401"/>
      <c r="G16" s="402"/>
      <c r="H16" s="403" t="s">
        <v>663</v>
      </c>
      <c r="I16" s="401"/>
      <c r="J16" s="401"/>
      <c r="K16" s="401"/>
      <c r="L16" s="401"/>
      <c r="M16" s="401"/>
      <c r="N16" s="401"/>
      <c r="O16" s="401"/>
      <c r="P16" s="401"/>
      <c r="Q16" s="401"/>
      <c r="R16" s="401"/>
      <c r="S16" s="401"/>
      <c r="T16" s="401"/>
      <c r="U16" s="401"/>
      <c r="V16" s="401"/>
      <c r="W16" s="401"/>
      <c r="X16" s="401"/>
      <c r="Y16" s="401"/>
      <c r="Z16" s="401"/>
      <c r="AA16" s="401"/>
      <c r="AB16" s="401"/>
      <c r="AC16" s="401"/>
      <c r="AD16" s="401"/>
      <c r="AE16" s="401"/>
      <c r="AF16" s="401"/>
      <c r="AG16" s="401"/>
      <c r="AH16" s="401"/>
      <c r="AI16" s="401"/>
      <c r="AJ16" s="401"/>
      <c r="AM16" s="404"/>
    </row>
    <row r="17" spans="1:39" s="400" customFormat="1" ht="19.5" customHeight="1">
      <c r="A17" s="399"/>
      <c r="E17" s="401"/>
      <c r="F17" s="401"/>
      <c r="H17" s="403" t="s">
        <v>665</v>
      </c>
      <c r="I17" s="401"/>
      <c r="J17" s="401"/>
      <c r="K17" s="401"/>
      <c r="L17" s="401"/>
      <c r="M17" s="401"/>
      <c r="N17" s="401"/>
      <c r="O17" s="401"/>
      <c r="P17" s="401"/>
      <c r="Q17" s="401"/>
      <c r="R17" s="401"/>
      <c r="S17" s="401"/>
      <c r="T17" s="401"/>
      <c r="U17" s="401"/>
      <c r="V17" s="401"/>
      <c r="W17" s="401"/>
      <c r="X17" s="401"/>
      <c r="Y17" s="401"/>
      <c r="Z17" s="401"/>
      <c r="AA17" s="401"/>
      <c r="AB17" s="401"/>
      <c r="AC17" s="401"/>
      <c r="AD17" s="401"/>
      <c r="AE17" s="401"/>
      <c r="AF17" s="401"/>
      <c r="AG17" s="401"/>
      <c r="AH17" s="401"/>
      <c r="AI17" s="401"/>
      <c r="AJ17" s="401"/>
      <c r="AM17" s="404"/>
    </row>
    <row r="18" spans="1:39" s="400" customFormat="1" ht="19.5" customHeight="1">
      <c r="A18" s="399"/>
      <c r="E18" s="401"/>
      <c r="F18" s="401"/>
      <c r="G18" s="402"/>
      <c r="I18" s="401"/>
      <c r="J18" s="401"/>
      <c r="K18" s="401"/>
      <c r="L18" s="401"/>
      <c r="M18" s="401"/>
      <c r="N18" s="401"/>
      <c r="O18" s="401"/>
      <c r="P18" s="401"/>
      <c r="Q18" s="401"/>
      <c r="R18" s="401"/>
      <c r="S18" s="401"/>
      <c r="T18" s="401"/>
      <c r="U18" s="401"/>
      <c r="V18" s="401"/>
      <c r="W18" s="401"/>
      <c r="X18" s="401"/>
      <c r="Y18" s="401"/>
      <c r="Z18" s="401"/>
      <c r="AA18" s="401"/>
      <c r="AB18" s="401"/>
      <c r="AC18" s="401"/>
      <c r="AD18" s="401"/>
      <c r="AE18" s="401"/>
      <c r="AF18" s="401"/>
      <c r="AG18" s="401"/>
      <c r="AH18" s="401"/>
      <c r="AI18" s="401"/>
      <c r="AJ18" s="401"/>
      <c r="AM18" s="404"/>
    </row>
    <row r="19" spans="1:39" s="400" customFormat="1" ht="14.25">
      <c r="A19" s="399"/>
      <c r="J19" s="410"/>
      <c r="K19" s="410"/>
      <c r="L19" s="410"/>
      <c r="M19" s="410"/>
      <c r="N19" s="411"/>
      <c r="O19" s="411"/>
      <c r="P19" s="411"/>
      <c r="Q19" s="411"/>
      <c r="R19" s="411"/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775"/>
      <c r="AD19" s="775"/>
      <c r="AE19" s="411"/>
      <c r="AF19" s="411"/>
      <c r="AG19" s="411"/>
      <c r="AH19" s="411"/>
      <c r="AM19" s="404"/>
    </row>
    <row r="20" spans="1:39" s="400" customFormat="1" ht="14.25">
      <c r="A20" s="399"/>
      <c r="J20" s="410"/>
      <c r="K20" s="410"/>
      <c r="L20" s="410"/>
      <c r="M20" s="410"/>
      <c r="N20" s="412"/>
      <c r="O20" s="412"/>
      <c r="P20" s="412"/>
      <c r="Q20" s="412"/>
      <c r="R20" s="412"/>
      <c r="S20" s="412"/>
      <c r="T20" s="412"/>
      <c r="U20" s="412"/>
      <c r="V20" s="412"/>
      <c r="W20" s="412"/>
      <c r="X20" s="412"/>
      <c r="Y20" s="412"/>
      <c r="Z20" s="412"/>
      <c r="AM20" s="404"/>
    </row>
    <row r="21" spans="1:39" ht="12" customHeight="1">
      <c r="A21" s="18"/>
      <c r="F21" s="773" t="s">
        <v>239</v>
      </c>
      <c r="G21" s="773"/>
      <c r="H21" s="773"/>
      <c r="I21" s="773"/>
      <c r="J21" s="773"/>
      <c r="K21" s="773"/>
      <c r="L21" s="773" t="str">
        <f>"일금 "&amp;NUMBERSTRING(AA21,1)&amp;"원정"</f>
        <v>일금 오억원정</v>
      </c>
      <c r="M21" s="773"/>
      <c r="N21" s="773"/>
      <c r="O21" s="773"/>
      <c r="P21" s="773"/>
      <c r="Q21" s="773"/>
      <c r="R21" s="773"/>
      <c r="S21" s="773"/>
      <c r="T21" s="773"/>
      <c r="U21" s="773"/>
      <c r="V21" s="773"/>
      <c r="W21" s="773"/>
      <c r="X21" s="773"/>
      <c r="Y21" s="773"/>
      <c r="Z21" s="773" t="s">
        <v>240</v>
      </c>
      <c r="AA21" s="772">
        <f>내역집계표!B4</f>
        <v>499999999.99999982</v>
      </c>
      <c r="AB21" s="772"/>
      <c r="AC21" s="772"/>
      <c r="AD21" s="772"/>
      <c r="AE21" s="772"/>
      <c r="AF21" s="772"/>
      <c r="AG21" s="772"/>
      <c r="AH21" s="772"/>
      <c r="AI21" s="773" t="s">
        <v>241</v>
      </c>
      <c r="AJ21" s="21"/>
      <c r="AK21" s="773"/>
      <c r="AM21" s="20"/>
    </row>
    <row r="22" spans="1:39" ht="12" customHeight="1">
      <c r="A22" s="18"/>
      <c r="F22" s="773"/>
      <c r="G22" s="773"/>
      <c r="H22" s="773"/>
      <c r="I22" s="773"/>
      <c r="J22" s="773"/>
      <c r="K22" s="773"/>
      <c r="L22" s="773"/>
      <c r="M22" s="773"/>
      <c r="N22" s="773"/>
      <c r="O22" s="773"/>
      <c r="P22" s="773"/>
      <c r="Q22" s="773"/>
      <c r="R22" s="773"/>
      <c r="S22" s="773"/>
      <c r="T22" s="773"/>
      <c r="U22" s="773"/>
      <c r="V22" s="773"/>
      <c r="W22" s="773"/>
      <c r="X22" s="773"/>
      <c r="Y22" s="773"/>
      <c r="Z22" s="773"/>
      <c r="AA22" s="772"/>
      <c r="AB22" s="772"/>
      <c r="AC22" s="772"/>
      <c r="AD22" s="772"/>
      <c r="AE22" s="772"/>
      <c r="AF22" s="772"/>
      <c r="AG22" s="772"/>
      <c r="AH22" s="772"/>
      <c r="AI22" s="773"/>
      <c r="AJ22" s="21"/>
      <c r="AK22" s="773"/>
      <c r="AM22" s="20"/>
    </row>
    <row r="23" spans="1:39" ht="12" customHeight="1">
      <c r="A23" s="18"/>
      <c r="F23" s="773"/>
      <c r="G23" s="773"/>
      <c r="H23" s="773"/>
      <c r="I23" s="773"/>
      <c r="J23" s="773"/>
      <c r="K23" s="773"/>
      <c r="L23" s="773"/>
      <c r="M23" s="773"/>
      <c r="N23" s="773"/>
      <c r="O23" s="773"/>
      <c r="P23" s="773"/>
      <c r="Q23" s="773"/>
      <c r="R23" s="773"/>
      <c r="S23" s="773"/>
      <c r="T23" s="773"/>
      <c r="U23" s="773"/>
      <c r="V23" s="773"/>
      <c r="W23" s="773"/>
      <c r="X23" s="773"/>
      <c r="Y23" s="773"/>
      <c r="Z23" s="773"/>
      <c r="AA23" s="772"/>
      <c r="AB23" s="772"/>
      <c r="AC23" s="772"/>
      <c r="AD23" s="772"/>
      <c r="AE23" s="772"/>
      <c r="AF23" s="772"/>
      <c r="AG23" s="772"/>
      <c r="AH23" s="772"/>
      <c r="AI23" s="773"/>
      <c r="AJ23" s="21"/>
      <c r="AK23" s="773"/>
      <c r="AM23" s="20"/>
    </row>
    <row r="24" spans="1:39" ht="12" customHeight="1">
      <c r="A24" s="18"/>
      <c r="F24" s="773"/>
      <c r="G24" s="773"/>
      <c r="H24" s="773"/>
      <c r="I24" s="773"/>
      <c r="J24" s="773"/>
      <c r="K24" s="773"/>
      <c r="L24" s="773"/>
      <c r="M24" s="773"/>
      <c r="N24" s="773"/>
      <c r="O24" s="773"/>
      <c r="P24" s="773"/>
      <c r="Q24" s="773"/>
      <c r="R24" s="773"/>
      <c r="S24" s="773"/>
      <c r="T24" s="773"/>
      <c r="U24" s="773"/>
      <c r="V24" s="773"/>
      <c r="W24" s="773"/>
      <c r="X24" s="773"/>
      <c r="Y24" s="773"/>
      <c r="Z24" s="773"/>
      <c r="AA24" s="772"/>
      <c r="AB24" s="772"/>
      <c r="AC24" s="772"/>
      <c r="AD24" s="772"/>
      <c r="AE24" s="772"/>
      <c r="AF24" s="772"/>
      <c r="AG24" s="772"/>
      <c r="AH24" s="772"/>
      <c r="AI24" s="773"/>
      <c r="AJ24" s="21"/>
      <c r="AK24" s="773"/>
      <c r="AM24" s="20"/>
    </row>
    <row r="25" spans="1:39" s="400" customFormat="1" ht="14.25">
      <c r="A25" s="413"/>
      <c r="B25" s="414"/>
      <c r="C25" s="414"/>
      <c r="D25" s="414"/>
      <c r="E25" s="414"/>
      <c r="F25" s="414"/>
      <c r="G25" s="414"/>
      <c r="H25" s="414"/>
      <c r="I25" s="414"/>
      <c r="J25" s="414"/>
      <c r="K25" s="414"/>
      <c r="L25" s="414"/>
      <c r="M25" s="414"/>
      <c r="N25" s="414"/>
      <c r="O25" s="414"/>
      <c r="P25" s="414"/>
      <c r="Q25" s="414"/>
      <c r="R25" s="414"/>
      <c r="S25" s="414"/>
      <c r="T25" s="414"/>
      <c r="U25" s="414"/>
      <c r="V25" s="414"/>
      <c r="W25" s="414"/>
      <c r="X25" s="414"/>
      <c r="Y25" s="414"/>
      <c r="Z25" s="414"/>
      <c r="AA25" s="414"/>
      <c r="AB25" s="414"/>
      <c r="AC25" s="414"/>
      <c r="AD25" s="414"/>
      <c r="AE25" s="414"/>
      <c r="AF25" s="414"/>
      <c r="AG25" s="414"/>
      <c r="AH25" s="414"/>
      <c r="AI25" s="414"/>
      <c r="AJ25" s="414"/>
      <c r="AK25" s="414"/>
      <c r="AL25" s="414"/>
      <c r="AM25" s="415"/>
    </row>
  </sheetData>
  <mergeCells count="18">
    <mergeCell ref="A1:D1"/>
    <mergeCell ref="E1:K1"/>
    <mergeCell ref="L1:N1"/>
    <mergeCell ref="O1:R1"/>
    <mergeCell ref="S1:U1"/>
    <mergeCell ref="Z1:AB1"/>
    <mergeCell ref="AC1:AF1"/>
    <mergeCell ref="AG1:AI1"/>
    <mergeCell ref="AJ1:AM1"/>
    <mergeCell ref="V1:Y1"/>
    <mergeCell ref="AA21:AH24"/>
    <mergeCell ref="AI21:AI24"/>
    <mergeCell ref="AK21:AK24"/>
    <mergeCell ref="D5:AJ5"/>
    <mergeCell ref="AC19:AD19"/>
    <mergeCell ref="F21:K24"/>
    <mergeCell ref="L21:Y24"/>
    <mergeCell ref="Z21:Z24"/>
  </mergeCells>
  <phoneticPr fontId="168" type="noConversion"/>
  <printOptions horizontalCentered="1" verticalCentered="1"/>
  <pageMargins left="0.6692913385826772" right="0.6692913385826772" top="0.94488188976377963" bottom="0.59055118110236227" header="0.51181102362204722" footer="0.39370078740157483"/>
  <pageSetup paperSize="9" orientation="landscape" r:id="rId1"/>
  <headerFooter scaleWithDoc="0" alignWithMargins="0">
    <firstFooter>&amp;C&amp;P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3"/>
  <sheetViews>
    <sheetView view="pageBreakPreview" zoomScale="115" zoomScaleNormal="100" zoomScaleSheetLayoutView="115" workbookViewId="0">
      <selection sqref="A1:O1"/>
    </sheetView>
  </sheetViews>
  <sheetFormatPr defaultRowHeight="16.5"/>
  <cols>
    <col min="1" max="1" width="2.625" customWidth="1"/>
    <col min="2" max="2" width="2.5" bestFit="1" customWidth="1"/>
    <col min="4" max="4" width="1.875" bestFit="1" customWidth="1"/>
  </cols>
  <sheetData>
    <row r="1" spans="1:15" ht="27" thickTop="1">
      <c r="A1" s="781" t="s">
        <v>355</v>
      </c>
      <c r="B1" s="782"/>
      <c r="C1" s="782"/>
      <c r="D1" s="782"/>
      <c r="E1" s="782"/>
      <c r="F1" s="782"/>
      <c r="G1" s="782"/>
      <c r="H1" s="782"/>
      <c r="I1" s="782"/>
      <c r="J1" s="782"/>
      <c r="K1" s="782"/>
      <c r="L1" s="782"/>
      <c r="M1" s="782"/>
      <c r="N1" s="782"/>
      <c r="O1" s="783"/>
    </row>
    <row r="2" spans="1:15" ht="21.95" customHeight="1">
      <c r="A2" s="162"/>
      <c r="B2" s="141" t="s">
        <v>347</v>
      </c>
      <c r="C2" s="142" t="s">
        <v>346</v>
      </c>
      <c r="D2" t="s">
        <v>105</v>
      </c>
      <c r="E2" t="str">
        <f>표지!A6</f>
        <v>부안군 상수도관망 유지관리 및 누수탐사용역(1차분)</v>
      </c>
      <c r="O2" s="163"/>
    </row>
    <row r="3" spans="1:15" ht="9.9499999999999993" customHeight="1">
      <c r="A3" s="162"/>
      <c r="B3" s="141"/>
      <c r="C3" s="142"/>
      <c r="O3" s="163"/>
    </row>
    <row r="4" spans="1:15" ht="21.95" customHeight="1">
      <c r="A4" s="162"/>
      <c r="B4" s="141" t="s">
        <v>348</v>
      </c>
      <c r="C4" s="142" t="s">
        <v>349</v>
      </c>
      <c r="D4" t="s">
        <v>105</v>
      </c>
      <c r="E4" t="s">
        <v>720</v>
      </c>
      <c r="O4" s="163"/>
    </row>
    <row r="5" spans="1:15" ht="21.95" customHeight="1">
      <c r="A5" s="162"/>
      <c r="B5" s="141"/>
      <c r="C5" s="142"/>
      <c r="O5" s="163"/>
    </row>
    <row r="6" spans="1:15" ht="9.9499999999999993" customHeight="1">
      <c r="A6" s="162"/>
      <c r="B6" s="141"/>
      <c r="C6" s="142"/>
      <c r="O6" s="163"/>
    </row>
    <row r="7" spans="1:15" ht="21.95" customHeight="1">
      <c r="A7" s="162"/>
      <c r="B7" s="141" t="s">
        <v>350</v>
      </c>
      <c r="C7" s="142" t="s">
        <v>351</v>
      </c>
      <c r="D7" t="s">
        <v>105</v>
      </c>
      <c r="E7" t="s">
        <v>999</v>
      </c>
      <c r="O7" s="163"/>
    </row>
    <row r="8" spans="1:15" ht="21.95" customHeight="1">
      <c r="A8" s="162"/>
      <c r="B8" s="141"/>
      <c r="C8" s="142"/>
      <c r="E8" t="s">
        <v>1003</v>
      </c>
      <c r="O8" s="163"/>
    </row>
    <row r="9" spans="1:15" ht="21.95" customHeight="1">
      <c r="A9" s="162"/>
      <c r="B9" s="141"/>
      <c r="C9" s="142"/>
      <c r="E9" t="s">
        <v>1000</v>
      </c>
      <c r="O9" s="163"/>
    </row>
    <row r="10" spans="1:15" ht="21.95" customHeight="1">
      <c r="A10" s="162"/>
      <c r="B10" s="141"/>
      <c r="C10" s="142"/>
      <c r="E10" t="s">
        <v>1001</v>
      </c>
      <c r="O10" s="163"/>
    </row>
    <row r="11" spans="1:15" ht="21.95" customHeight="1">
      <c r="A11" s="162"/>
      <c r="B11" s="141"/>
      <c r="C11" s="142"/>
      <c r="E11" t="s">
        <v>1002</v>
      </c>
      <c r="O11" s="163"/>
    </row>
    <row r="12" spans="1:15" ht="9.9499999999999993" customHeight="1">
      <c r="A12" s="162"/>
      <c r="B12" s="141"/>
      <c r="C12" s="142"/>
      <c r="O12" s="163"/>
    </row>
    <row r="13" spans="1:15" ht="21.95" customHeight="1">
      <c r="A13" s="162"/>
      <c r="B13" s="141" t="s">
        <v>352</v>
      </c>
      <c r="C13" s="142" t="s">
        <v>353</v>
      </c>
      <c r="D13" t="s">
        <v>105</v>
      </c>
      <c r="E13" t="s">
        <v>1004</v>
      </c>
      <c r="O13" s="163"/>
    </row>
    <row r="14" spans="1:15" ht="9.9499999999999993" customHeight="1">
      <c r="A14" s="162"/>
      <c r="B14" s="141"/>
      <c r="C14" s="142"/>
      <c r="O14" s="163"/>
    </row>
    <row r="15" spans="1:15" ht="21.95" customHeight="1">
      <c r="A15" s="162"/>
      <c r="B15" s="141" t="s">
        <v>354</v>
      </c>
      <c r="C15" s="142" t="s">
        <v>607</v>
      </c>
      <c r="D15" t="s">
        <v>105</v>
      </c>
      <c r="E15" t="s">
        <v>666</v>
      </c>
      <c r="I15" t="s">
        <v>434</v>
      </c>
      <c r="O15" s="163"/>
    </row>
    <row r="16" spans="1:15" ht="21.95" customHeight="1">
      <c r="A16" s="162"/>
      <c r="B16" s="141"/>
      <c r="C16" s="142"/>
      <c r="E16" s="403" t="s">
        <v>721</v>
      </c>
      <c r="I16" t="s">
        <v>434</v>
      </c>
      <c r="O16" s="163"/>
    </row>
    <row r="17" spans="1:15" ht="21.95" customHeight="1">
      <c r="A17" s="162"/>
      <c r="E17" t="s">
        <v>667</v>
      </c>
      <c r="I17" t="s">
        <v>656</v>
      </c>
      <c r="O17" s="163"/>
    </row>
    <row r="18" spans="1:15" ht="21.95" customHeight="1">
      <c r="A18" s="162"/>
      <c r="E18" t="s">
        <v>668</v>
      </c>
      <c r="I18" t="s">
        <v>434</v>
      </c>
      <c r="O18" s="163"/>
    </row>
    <row r="19" spans="1:15" ht="21.95" customHeight="1">
      <c r="A19" s="162"/>
      <c r="E19" t="s">
        <v>722</v>
      </c>
      <c r="I19" t="s">
        <v>661</v>
      </c>
      <c r="O19" s="163"/>
    </row>
    <row r="20" spans="1:15" ht="21.95" customHeight="1">
      <c r="A20" s="162"/>
      <c r="E20" t="s">
        <v>669</v>
      </c>
      <c r="I20" t="s">
        <v>434</v>
      </c>
      <c r="O20" s="163"/>
    </row>
    <row r="21" spans="1:15" ht="21.95" customHeight="1">
      <c r="A21" s="162"/>
      <c r="O21" s="163"/>
    </row>
    <row r="22" spans="1:15" ht="9.9499999999999993" customHeight="1" thickBot="1">
      <c r="A22" s="164"/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5"/>
      <c r="M22" s="165"/>
      <c r="N22" s="165"/>
      <c r="O22" s="166"/>
    </row>
    <row r="23" spans="1:15" ht="17.25" thickTop="1"/>
  </sheetData>
  <mergeCells count="1">
    <mergeCell ref="A1:O1"/>
  </mergeCells>
  <phoneticPr fontId="16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B15 B6:B8 B12:B13 B2:B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"/>
  <sheetViews>
    <sheetView showGridLines="0" view="pageBreakPreview" zoomScaleNormal="85" zoomScaleSheetLayoutView="100" workbookViewId="0">
      <selection activeCell="E8" sqref="E8:J8"/>
    </sheetView>
  </sheetViews>
  <sheetFormatPr defaultColWidth="9" defaultRowHeight="14.25"/>
  <cols>
    <col min="1" max="16384" width="9" style="34"/>
  </cols>
  <sheetData>
    <row r="1" spans="1:13" ht="27.75" customHeight="1" thickTop="1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13" ht="35.1" customHeight="1">
      <c r="A2" s="35"/>
      <c r="E2" s="785" t="s">
        <v>38</v>
      </c>
      <c r="F2" s="785"/>
      <c r="G2" s="785"/>
      <c r="H2" s="785"/>
      <c r="I2" s="785"/>
      <c r="M2" s="36"/>
    </row>
    <row r="3" spans="1:13">
      <c r="A3" s="35"/>
      <c r="M3" s="36"/>
    </row>
    <row r="4" spans="1:13" ht="54.95" customHeight="1">
      <c r="A4" s="35"/>
      <c r="D4" s="37" t="s">
        <v>39</v>
      </c>
      <c r="E4" s="786" t="s">
        <v>235</v>
      </c>
      <c r="F4" s="786"/>
      <c r="G4" s="786"/>
      <c r="H4" s="786"/>
      <c r="I4" s="786"/>
      <c r="J4" s="786"/>
      <c r="M4" s="36"/>
    </row>
    <row r="5" spans="1:13" ht="54.95" customHeight="1">
      <c r="A5" s="35"/>
      <c r="D5" s="37" t="s">
        <v>40</v>
      </c>
      <c r="E5" s="786" t="s">
        <v>87</v>
      </c>
      <c r="F5" s="786"/>
      <c r="G5" s="786"/>
      <c r="H5" s="786"/>
      <c r="I5" s="786"/>
      <c r="J5" s="786"/>
      <c r="M5" s="36"/>
    </row>
    <row r="6" spans="1:13" ht="54.95" customHeight="1">
      <c r="A6" s="35"/>
      <c r="D6" s="37" t="s">
        <v>41</v>
      </c>
      <c r="E6" s="786" t="s">
        <v>332</v>
      </c>
      <c r="F6" s="786"/>
      <c r="G6" s="786"/>
      <c r="H6" s="786"/>
      <c r="I6" s="786"/>
      <c r="J6" s="786"/>
      <c r="M6" s="36"/>
    </row>
    <row r="7" spans="1:13" ht="54.95" customHeight="1">
      <c r="A7" s="35"/>
      <c r="D7" s="37" t="s">
        <v>43</v>
      </c>
      <c r="E7" s="786" t="s">
        <v>42</v>
      </c>
      <c r="F7" s="786"/>
      <c r="G7" s="786"/>
      <c r="H7" s="786"/>
      <c r="I7" s="786"/>
      <c r="J7" s="786"/>
      <c r="M7" s="36"/>
    </row>
    <row r="8" spans="1:13" ht="54.95" customHeight="1">
      <c r="A8" s="35"/>
      <c r="D8" s="37" t="s">
        <v>44</v>
      </c>
      <c r="E8" s="786" t="s">
        <v>333</v>
      </c>
      <c r="F8" s="786"/>
      <c r="G8" s="786"/>
      <c r="H8" s="786"/>
      <c r="I8" s="786"/>
      <c r="J8" s="786"/>
      <c r="M8" s="36"/>
    </row>
    <row r="9" spans="1:13" ht="54.95" customHeight="1">
      <c r="A9" s="35"/>
      <c r="D9" s="37" t="s">
        <v>45</v>
      </c>
      <c r="E9" s="786" t="s">
        <v>46</v>
      </c>
      <c r="F9" s="786"/>
      <c r="G9" s="786"/>
      <c r="H9" s="786"/>
      <c r="I9" s="786"/>
      <c r="J9" s="786"/>
      <c r="M9" s="36"/>
    </row>
    <row r="10" spans="1:13" ht="54.95" customHeight="1">
      <c r="A10" s="35"/>
      <c r="D10" s="37" t="s">
        <v>372</v>
      </c>
      <c r="E10" s="786" t="s">
        <v>47</v>
      </c>
      <c r="F10" s="786"/>
      <c r="G10" s="786"/>
      <c r="H10" s="786"/>
      <c r="I10" s="786"/>
      <c r="J10" s="786"/>
      <c r="M10" s="36"/>
    </row>
    <row r="11" spans="1:13" ht="13.5" customHeight="1" thickBot="1">
      <c r="A11" s="38"/>
      <c r="B11" s="39"/>
      <c r="C11" s="39"/>
      <c r="D11" s="40"/>
      <c r="E11" s="784"/>
      <c r="F11" s="784"/>
      <c r="G11" s="784"/>
      <c r="H11" s="784"/>
      <c r="I11" s="784"/>
      <c r="J11" s="784"/>
      <c r="K11" s="39"/>
      <c r="L11" s="39"/>
      <c r="M11" s="41"/>
    </row>
    <row r="12" spans="1:13" ht="15" thickTop="1"/>
  </sheetData>
  <mergeCells count="9">
    <mergeCell ref="E11:J11"/>
    <mergeCell ref="E2:I2"/>
    <mergeCell ref="E4:J4"/>
    <mergeCell ref="E5:J5"/>
    <mergeCell ref="E8:J8"/>
    <mergeCell ref="E9:J9"/>
    <mergeCell ref="E7:J7"/>
    <mergeCell ref="E10:J10"/>
    <mergeCell ref="E6:J6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D4:D5 D6:D1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M34"/>
  <sheetViews>
    <sheetView view="pageBreakPreview" zoomScaleNormal="85" zoomScaleSheetLayoutView="100" workbookViewId="0">
      <selection activeCell="H18" sqref="H18"/>
    </sheetView>
  </sheetViews>
  <sheetFormatPr defaultColWidth="9" defaultRowHeight="14.25"/>
  <cols>
    <col min="1" max="16384" width="9" style="25"/>
  </cols>
  <sheetData>
    <row r="1" spans="1:13" ht="15" thickTop="1">
      <c r="A1" s="22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>
      <c r="A2" s="26"/>
      <c r="M2" s="27"/>
    </row>
    <row r="3" spans="1:13">
      <c r="A3" s="26"/>
      <c r="M3" s="27"/>
    </row>
    <row r="4" spans="1:13">
      <c r="A4" s="26"/>
      <c r="M4" s="27"/>
    </row>
    <row r="5" spans="1:13">
      <c r="A5" s="26"/>
      <c r="M5" s="27"/>
    </row>
    <row r="6" spans="1:13">
      <c r="A6" s="26"/>
      <c r="M6" s="27"/>
    </row>
    <row r="7" spans="1:13">
      <c r="A7" s="26"/>
      <c r="M7" s="27"/>
    </row>
    <row r="8" spans="1:13">
      <c r="A8" s="26"/>
      <c r="M8" s="27"/>
    </row>
    <row r="9" spans="1:13">
      <c r="A9" s="26"/>
      <c r="M9" s="27"/>
    </row>
    <row r="10" spans="1:13">
      <c r="A10" s="26"/>
      <c r="M10" s="27"/>
    </row>
    <row r="11" spans="1:13">
      <c r="A11" s="26"/>
      <c r="M11" s="27"/>
    </row>
    <row r="12" spans="1:13">
      <c r="A12" s="26"/>
      <c r="M12" s="27"/>
    </row>
    <row r="13" spans="1:13">
      <c r="A13" s="26"/>
      <c r="M13" s="27"/>
    </row>
    <row r="14" spans="1:13">
      <c r="A14" s="26"/>
      <c r="M14" s="27"/>
    </row>
    <row r="15" spans="1:13">
      <c r="A15" s="26"/>
      <c r="C15" s="787" t="s">
        <v>244</v>
      </c>
      <c r="D15" s="787"/>
      <c r="E15" s="787"/>
      <c r="F15" s="787"/>
      <c r="G15" s="787"/>
      <c r="H15" s="787"/>
      <c r="I15" s="787"/>
      <c r="J15" s="787"/>
      <c r="K15" s="787"/>
      <c r="M15" s="27"/>
    </row>
    <row r="16" spans="1:13">
      <c r="A16" s="26"/>
      <c r="C16" s="787"/>
      <c r="D16" s="787"/>
      <c r="E16" s="787"/>
      <c r="F16" s="787"/>
      <c r="G16" s="787"/>
      <c r="H16" s="787"/>
      <c r="I16" s="787"/>
      <c r="J16" s="787"/>
      <c r="K16" s="787"/>
      <c r="M16" s="27"/>
    </row>
    <row r="17" spans="1:13">
      <c r="A17" s="26"/>
      <c r="C17" s="787"/>
      <c r="D17" s="787"/>
      <c r="E17" s="787"/>
      <c r="F17" s="787"/>
      <c r="G17" s="787"/>
      <c r="H17" s="787"/>
      <c r="I17" s="787"/>
      <c r="J17" s="787"/>
      <c r="K17" s="787"/>
      <c r="M17" s="27"/>
    </row>
    <row r="18" spans="1:13">
      <c r="A18" s="26"/>
      <c r="M18" s="27"/>
    </row>
    <row r="19" spans="1:13">
      <c r="A19" s="26"/>
      <c r="M19" s="27"/>
    </row>
    <row r="20" spans="1:13">
      <c r="A20" s="26"/>
      <c r="M20" s="27"/>
    </row>
    <row r="21" spans="1:13">
      <c r="A21" s="26"/>
      <c r="M21" s="27"/>
    </row>
    <row r="22" spans="1:13">
      <c r="A22" s="26"/>
      <c r="M22" s="27"/>
    </row>
    <row r="23" spans="1:13">
      <c r="A23" s="26"/>
      <c r="M23" s="27"/>
    </row>
    <row r="24" spans="1:13">
      <c r="A24" s="26"/>
      <c r="M24" s="27"/>
    </row>
    <row r="25" spans="1:13">
      <c r="A25" s="26"/>
      <c r="M25" s="27"/>
    </row>
    <row r="26" spans="1:13">
      <c r="A26" s="26"/>
      <c r="M26" s="27"/>
    </row>
    <row r="27" spans="1:13">
      <c r="A27" s="26"/>
      <c r="M27" s="27"/>
    </row>
    <row r="28" spans="1:13">
      <c r="A28" s="26"/>
      <c r="M28" s="27"/>
    </row>
    <row r="29" spans="1:13">
      <c r="A29" s="26"/>
      <c r="M29" s="27"/>
    </row>
    <row r="30" spans="1:13">
      <c r="A30" s="26"/>
      <c r="M30" s="27"/>
    </row>
    <row r="31" spans="1:13">
      <c r="A31" s="26"/>
      <c r="M31" s="27"/>
    </row>
    <row r="32" spans="1:13">
      <c r="A32" s="26"/>
      <c r="M32" s="27"/>
    </row>
    <row r="33" spans="1:13" ht="15" thickBot="1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30"/>
    </row>
    <row r="34" spans="1:13" ht="15" thickTop="1"/>
  </sheetData>
  <mergeCells count="1">
    <mergeCell ref="C15:K1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M34"/>
  <sheetViews>
    <sheetView view="pageBreakPreview" zoomScaleNormal="85" zoomScaleSheetLayoutView="100" workbookViewId="0">
      <selection activeCell="J22" sqref="J22"/>
    </sheetView>
  </sheetViews>
  <sheetFormatPr defaultColWidth="9" defaultRowHeight="14.25"/>
  <cols>
    <col min="1" max="16384" width="9" style="25"/>
  </cols>
  <sheetData>
    <row r="1" spans="1:13" ht="15" thickTop="1">
      <c r="A1" s="22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>
      <c r="A2" s="26"/>
      <c r="M2" s="27"/>
    </row>
    <row r="3" spans="1:13">
      <c r="A3" s="26"/>
      <c r="M3" s="27"/>
    </row>
    <row r="4" spans="1:13">
      <c r="A4" s="26"/>
      <c r="M4" s="27"/>
    </row>
    <row r="5" spans="1:13">
      <c r="A5" s="26"/>
      <c r="M5" s="27"/>
    </row>
    <row r="6" spans="1:13">
      <c r="A6" s="26"/>
      <c r="M6" s="27"/>
    </row>
    <row r="7" spans="1:13">
      <c r="A7" s="26"/>
      <c r="M7" s="27"/>
    </row>
    <row r="8" spans="1:13">
      <c r="A8" s="26"/>
      <c r="M8" s="27"/>
    </row>
    <row r="9" spans="1:13">
      <c r="A9" s="26"/>
      <c r="M9" s="27"/>
    </row>
    <row r="10" spans="1:13">
      <c r="A10" s="26"/>
      <c r="M10" s="27"/>
    </row>
    <row r="11" spans="1:13">
      <c r="A11" s="26"/>
      <c r="M11" s="27"/>
    </row>
    <row r="12" spans="1:13">
      <c r="A12" s="26"/>
      <c r="M12" s="27"/>
    </row>
    <row r="13" spans="1:13">
      <c r="A13" s="26"/>
      <c r="M13" s="27"/>
    </row>
    <row r="14" spans="1:13">
      <c r="A14" s="26"/>
      <c r="M14" s="27"/>
    </row>
    <row r="15" spans="1:13">
      <c r="A15" s="26"/>
      <c r="C15" s="787" t="s">
        <v>96</v>
      </c>
      <c r="D15" s="787"/>
      <c r="E15" s="787"/>
      <c r="F15" s="787"/>
      <c r="G15" s="787"/>
      <c r="H15" s="787"/>
      <c r="I15" s="787"/>
      <c r="J15" s="787"/>
      <c r="K15" s="787"/>
      <c r="M15" s="27"/>
    </row>
    <row r="16" spans="1:13">
      <c r="A16" s="26"/>
      <c r="C16" s="787"/>
      <c r="D16" s="787"/>
      <c r="E16" s="787"/>
      <c r="F16" s="787"/>
      <c r="G16" s="787"/>
      <c r="H16" s="787"/>
      <c r="I16" s="787"/>
      <c r="J16" s="787"/>
      <c r="K16" s="787"/>
      <c r="M16" s="27"/>
    </row>
    <row r="17" spans="1:13">
      <c r="A17" s="26"/>
      <c r="C17" s="787"/>
      <c r="D17" s="787"/>
      <c r="E17" s="787"/>
      <c r="F17" s="787"/>
      <c r="G17" s="787"/>
      <c r="H17" s="787"/>
      <c r="I17" s="787"/>
      <c r="J17" s="787"/>
      <c r="K17" s="787"/>
      <c r="M17" s="27"/>
    </row>
    <row r="18" spans="1:13">
      <c r="A18" s="26"/>
      <c r="M18" s="27"/>
    </row>
    <row r="19" spans="1:13">
      <c r="A19" s="26"/>
      <c r="M19" s="27"/>
    </row>
    <row r="20" spans="1:13">
      <c r="A20" s="26"/>
      <c r="M20" s="27"/>
    </row>
    <row r="21" spans="1:13">
      <c r="A21" s="26"/>
      <c r="M21" s="27"/>
    </row>
    <row r="22" spans="1:13">
      <c r="A22" s="26"/>
      <c r="M22" s="27"/>
    </row>
    <row r="23" spans="1:13">
      <c r="A23" s="26"/>
      <c r="M23" s="27"/>
    </row>
    <row r="24" spans="1:13">
      <c r="A24" s="26"/>
      <c r="M24" s="27"/>
    </row>
    <row r="25" spans="1:13">
      <c r="A25" s="26"/>
      <c r="M25" s="27"/>
    </row>
    <row r="26" spans="1:13">
      <c r="A26" s="26"/>
      <c r="M26" s="27"/>
    </row>
    <row r="27" spans="1:13">
      <c r="A27" s="26"/>
      <c r="M27" s="27"/>
    </row>
    <row r="28" spans="1:13">
      <c r="A28" s="26"/>
      <c r="M28" s="27"/>
    </row>
    <row r="29" spans="1:13">
      <c r="A29" s="26"/>
      <c r="M29" s="27"/>
    </row>
    <row r="30" spans="1:13">
      <c r="A30" s="26"/>
      <c r="M30" s="27"/>
    </row>
    <row r="31" spans="1:13">
      <c r="A31" s="26"/>
      <c r="M31" s="27"/>
    </row>
    <row r="32" spans="1:13">
      <c r="A32" s="26"/>
      <c r="M32" s="27"/>
    </row>
    <row r="33" spans="1:13" ht="15" thickBot="1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30"/>
    </row>
    <row r="34" spans="1:13" ht="15" thickTop="1"/>
  </sheetData>
  <mergeCells count="1">
    <mergeCell ref="C15:K17"/>
  </mergeCells>
  <phoneticPr fontId="16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22"/>
  <sheetViews>
    <sheetView view="pageBreakPreview" topLeftCell="A4" zoomScaleNormal="100" zoomScaleSheetLayoutView="100" workbookViewId="0">
      <selection activeCell="B15" sqref="B15"/>
    </sheetView>
  </sheetViews>
  <sheetFormatPr defaultColWidth="9" defaultRowHeight="14.25"/>
  <cols>
    <col min="1" max="1" width="46.375" style="2" customWidth="1"/>
    <col min="2" max="2" width="40.125" style="2" customWidth="1"/>
    <col min="3" max="3" width="31.625" style="2" customWidth="1"/>
    <col min="4" max="4" width="7.875" style="2" customWidth="1"/>
    <col min="5" max="5" width="13.5" style="3" customWidth="1"/>
    <col min="6" max="6" width="14.375" style="3" customWidth="1"/>
    <col min="7" max="8" width="14.375" style="2" customWidth="1"/>
    <col min="9" max="9" width="17" style="2" bestFit="1" customWidth="1"/>
    <col min="10" max="12" width="14.375" style="2" customWidth="1"/>
    <col min="13" max="13" width="17" style="2" bestFit="1" customWidth="1"/>
    <col min="14" max="16384" width="9" style="2"/>
  </cols>
  <sheetData>
    <row r="1" spans="1:22" ht="9" customHeight="1">
      <c r="A1" s="1"/>
    </row>
    <row r="2" spans="1:22" ht="30" customHeight="1">
      <c r="A2" s="788" t="str">
        <f>표지!A6</f>
        <v>부안군 상수도관망 유지관리 및 누수탐사용역(1차분)</v>
      </c>
      <c r="B2" s="788"/>
      <c r="C2" s="788"/>
    </row>
    <row r="3" spans="1:22" ht="9" customHeight="1">
      <c r="A3" s="789"/>
      <c r="B3" s="789"/>
      <c r="C3" s="789"/>
    </row>
    <row r="4" spans="1:22" s="4" customFormat="1" ht="30" customHeight="1">
      <c r="A4" s="416" t="s">
        <v>670</v>
      </c>
      <c r="B4" s="417">
        <f>B21</f>
        <v>499999999.99999982</v>
      </c>
      <c r="C4" s="416"/>
      <c r="E4" s="3"/>
      <c r="F4" s="3"/>
    </row>
    <row r="5" spans="1:22" s="4" customFormat="1" ht="30" customHeight="1">
      <c r="A5" s="416" t="s">
        <v>671</v>
      </c>
      <c r="B5" s="418">
        <f>B16</f>
        <v>443619454.99999982</v>
      </c>
      <c r="C5" s="416"/>
      <c r="E5" s="3"/>
      <c r="F5" s="3"/>
    </row>
    <row r="6" spans="1:22" s="4" customFormat="1" ht="30" customHeight="1">
      <c r="A6" s="416" t="s">
        <v>672</v>
      </c>
      <c r="B6" s="418">
        <f>B17</f>
        <v>8326000</v>
      </c>
      <c r="C6" s="416"/>
      <c r="E6" s="3"/>
      <c r="F6" s="3"/>
    </row>
    <row r="7" spans="1:22" s="4" customFormat="1" ht="30" customHeight="1">
      <c r="A7" s="416" t="s">
        <v>285</v>
      </c>
      <c r="B7" s="417">
        <f>B20</f>
        <v>45454545</v>
      </c>
      <c r="C7" s="419"/>
      <c r="E7" s="3"/>
      <c r="F7" s="3"/>
    </row>
    <row r="8" spans="1:22" ht="9" customHeight="1">
      <c r="A8" s="420"/>
      <c r="B8" s="421"/>
      <c r="C8" s="420"/>
    </row>
    <row r="9" spans="1:22" ht="24.75" customHeight="1">
      <c r="A9" s="422" t="s">
        <v>284</v>
      </c>
      <c r="B9" s="423"/>
      <c r="C9" s="420"/>
      <c r="D9" s="4"/>
    </row>
    <row r="10" spans="1:22" ht="27.95" customHeight="1" thickBot="1">
      <c r="A10" s="5" t="s">
        <v>228</v>
      </c>
      <c r="B10" s="6" t="s">
        <v>229</v>
      </c>
      <c r="C10" s="7" t="s">
        <v>230</v>
      </c>
      <c r="D10" s="8"/>
      <c r="N10" s="9"/>
      <c r="O10" s="9"/>
      <c r="P10" s="9"/>
      <c r="Q10" s="9"/>
      <c r="R10" s="9"/>
      <c r="S10" s="9"/>
      <c r="T10" s="9"/>
      <c r="U10" s="9"/>
      <c r="V10" s="9"/>
    </row>
    <row r="11" spans="1:22" ht="24.75" customHeight="1" thickTop="1">
      <c r="A11" s="204" t="s">
        <v>231</v>
      </c>
      <c r="B11" s="205">
        <f>설계내역서!G5</f>
        <v>173231576</v>
      </c>
      <c r="C11" s="206"/>
      <c r="D11" s="10"/>
      <c r="E11" s="11"/>
      <c r="F11" s="12"/>
      <c r="N11" s="9"/>
      <c r="O11" s="9"/>
      <c r="P11" s="9"/>
      <c r="Q11" s="9"/>
      <c r="R11" s="9"/>
      <c r="S11" s="9"/>
      <c r="T11" s="9"/>
      <c r="U11" s="9"/>
      <c r="V11" s="9"/>
    </row>
    <row r="12" spans="1:22" ht="24.75" customHeight="1">
      <c r="A12" s="207" t="s">
        <v>232</v>
      </c>
      <c r="B12" s="208">
        <f>설계내역서!K50</f>
        <v>190554734</v>
      </c>
      <c r="C12" s="209" t="s">
        <v>243</v>
      </c>
      <c r="D12" s="8"/>
      <c r="E12" s="11"/>
      <c r="F12" s="12"/>
      <c r="N12" s="9"/>
      <c r="O12" s="9"/>
      <c r="P12" s="9"/>
      <c r="Q12" s="9"/>
      <c r="R12" s="9"/>
      <c r="S12" s="9"/>
      <c r="T12" s="9"/>
      <c r="U12" s="9"/>
      <c r="V12" s="9"/>
    </row>
    <row r="13" spans="1:22" ht="24.75" customHeight="1">
      <c r="A13" s="207" t="s">
        <v>441</v>
      </c>
      <c r="B13" s="208">
        <f>설계내역서!K51</f>
        <v>72757262</v>
      </c>
      <c r="C13" s="209" t="s">
        <v>242</v>
      </c>
      <c r="D13" s="8"/>
      <c r="E13" s="11"/>
      <c r="F13" s="12"/>
      <c r="N13" s="9"/>
      <c r="O13" s="9"/>
      <c r="P13" s="9"/>
      <c r="Q13" s="9"/>
      <c r="R13" s="9"/>
      <c r="S13" s="9"/>
      <c r="T13" s="9"/>
      <c r="U13" s="9"/>
      <c r="V13" s="9"/>
    </row>
    <row r="14" spans="1:22" ht="24.75" customHeight="1">
      <c r="A14" s="207" t="s">
        <v>233</v>
      </c>
      <c r="B14" s="208">
        <f>설계내역서!K52</f>
        <v>7142300</v>
      </c>
      <c r="C14" s="209"/>
      <c r="D14" s="8"/>
      <c r="E14" s="11"/>
      <c r="F14" s="12"/>
      <c r="N14" s="9"/>
      <c r="O14" s="9"/>
      <c r="P14" s="9"/>
      <c r="Q14" s="9"/>
      <c r="R14" s="9"/>
      <c r="S14" s="9"/>
      <c r="T14" s="9"/>
      <c r="U14" s="9"/>
      <c r="V14" s="9"/>
    </row>
    <row r="15" spans="1:22" ht="24.75" customHeight="1">
      <c r="A15" s="228" t="s">
        <v>390</v>
      </c>
      <c r="B15" s="208">
        <f>설계내역서!E56</f>
        <v>-66417.000000169006</v>
      </c>
      <c r="C15" s="209"/>
      <c r="D15" s="8"/>
      <c r="E15" s="11"/>
      <c r="F15" s="12"/>
      <c r="N15" s="9"/>
      <c r="O15" s="9"/>
      <c r="P15" s="9"/>
      <c r="Q15" s="9"/>
      <c r="R15" s="9"/>
      <c r="S15" s="9"/>
      <c r="T15" s="9"/>
      <c r="U15" s="9"/>
      <c r="V15" s="9"/>
    </row>
    <row r="16" spans="1:22" ht="24.75" customHeight="1">
      <c r="A16" s="229" t="s">
        <v>234</v>
      </c>
      <c r="B16" s="210">
        <f>설계내역서!E58</f>
        <v>443619454.99999982</v>
      </c>
      <c r="C16" s="209"/>
      <c r="D16" s="8"/>
      <c r="E16" s="11"/>
      <c r="F16" s="12"/>
      <c r="N16" s="9"/>
      <c r="O16" s="9"/>
      <c r="P16" s="9"/>
      <c r="Q16" s="9"/>
      <c r="R16" s="9"/>
      <c r="S16" s="9"/>
      <c r="T16" s="9"/>
      <c r="U16" s="9"/>
      <c r="V16" s="9"/>
    </row>
    <row r="17" spans="1:22" ht="24.75" customHeight="1">
      <c r="A17" s="207" t="s">
        <v>436</v>
      </c>
      <c r="B17" s="208">
        <f>설계내역서!E60</f>
        <v>8326000</v>
      </c>
      <c r="C17" s="209"/>
      <c r="D17" s="8"/>
      <c r="E17" s="11"/>
      <c r="F17" s="12"/>
      <c r="N17" s="9"/>
      <c r="O17" s="9"/>
      <c r="P17" s="9"/>
      <c r="Q17" s="9"/>
      <c r="R17" s="9"/>
      <c r="S17" s="9"/>
      <c r="T17" s="9"/>
      <c r="U17" s="9"/>
      <c r="V17" s="9"/>
    </row>
    <row r="18" spans="1:22" ht="24.75" customHeight="1">
      <c r="A18" s="207" t="s">
        <v>507</v>
      </c>
      <c r="B18" s="208">
        <f>설계내역서!E62</f>
        <v>2600000</v>
      </c>
      <c r="C18" s="209"/>
      <c r="D18" s="8"/>
      <c r="E18" s="11"/>
      <c r="F18" s="12"/>
      <c r="N18" s="9"/>
      <c r="O18" s="9"/>
      <c r="P18" s="9"/>
      <c r="Q18" s="9"/>
      <c r="R18" s="9"/>
      <c r="S18" s="9"/>
      <c r="T18" s="9"/>
      <c r="U18" s="9"/>
      <c r="V18" s="9"/>
    </row>
    <row r="19" spans="1:22" ht="24.75" customHeight="1">
      <c r="A19" s="229" t="s">
        <v>433</v>
      </c>
      <c r="B19" s="210">
        <f>설계내역서!E64</f>
        <v>454545454.99999982</v>
      </c>
      <c r="C19" s="209"/>
      <c r="D19" s="8"/>
      <c r="E19" s="11"/>
      <c r="F19" s="12"/>
      <c r="N19" s="9"/>
      <c r="O19" s="9"/>
      <c r="P19" s="9"/>
      <c r="Q19" s="9"/>
      <c r="R19" s="9"/>
      <c r="S19" s="9"/>
      <c r="T19" s="9"/>
      <c r="U19" s="9"/>
      <c r="V19" s="9"/>
    </row>
    <row r="20" spans="1:22" ht="24.75" customHeight="1">
      <c r="A20" s="211" t="s">
        <v>437</v>
      </c>
      <c r="B20" s="212">
        <f>설계내역서!E66</f>
        <v>45454545</v>
      </c>
      <c r="C20" s="213"/>
      <c r="D20" s="8"/>
      <c r="E20" s="11"/>
      <c r="F20" s="12"/>
      <c r="N20" s="9"/>
      <c r="O20" s="9"/>
      <c r="P20" s="9"/>
      <c r="Q20" s="9"/>
      <c r="R20" s="9"/>
      <c r="S20" s="9"/>
      <c r="T20" s="9"/>
      <c r="U20" s="9"/>
      <c r="V20" s="9"/>
    </row>
    <row r="21" spans="1:22" s="16" customFormat="1" ht="24.75" customHeight="1">
      <c r="A21" s="265" t="s">
        <v>442</v>
      </c>
      <c r="B21" s="266">
        <f>B19+B20</f>
        <v>499999999.99999982</v>
      </c>
      <c r="C21" s="267"/>
      <c r="D21" s="13"/>
      <c r="E21" s="14"/>
      <c r="F21" s="15"/>
    </row>
    <row r="22" spans="1:22" ht="30" customHeight="1"/>
  </sheetData>
  <mergeCells count="2">
    <mergeCell ref="A2:C2"/>
    <mergeCell ref="A3:C3"/>
  </mergeCells>
  <phoneticPr fontId="168" type="noConversion"/>
  <printOptions horizontalCentered="1"/>
  <pageMargins left="0.70866141732283472" right="0.70866141732283472" top="0.59055118110236227" bottom="0.59055118110236227" header="0.31496062992125984" footer="0.31496062992125984"/>
  <pageSetup paperSize="9" scale="99" orientation="landscape" blackAndWhite="1" r:id="rId1"/>
  <headerFooter alignWithMargins="0"/>
  <ignoredErrors>
    <ignoredError sqref="B2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6"/>
  <sheetViews>
    <sheetView showGridLines="0" view="pageBreakPreview" zoomScale="130" zoomScaleNormal="100" zoomScaleSheetLayoutView="130" workbookViewId="0">
      <pane ySplit="4" topLeftCell="A5" activePane="bottomLeft" state="frozen"/>
      <selection activeCell="O23" sqref="O23"/>
      <selection pane="bottomLeft" activeCell="E57" sqref="E57"/>
    </sheetView>
  </sheetViews>
  <sheetFormatPr defaultColWidth="9" defaultRowHeight="14.25"/>
  <cols>
    <col min="1" max="1" width="34.375" style="25" bestFit="1" customWidth="1"/>
    <col min="2" max="2" width="16.625" style="380" bestFit="1" customWidth="1"/>
    <col min="3" max="3" width="6" style="380" bestFit="1" customWidth="1"/>
    <col min="4" max="4" width="8.125" style="381" bestFit="1" customWidth="1"/>
    <col min="5" max="5" width="17.5" style="25" customWidth="1"/>
    <col min="6" max="6" width="10.5" style="25" bestFit="1" customWidth="1"/>
    <col min="7" max="7" width="15.125" style="25" bestFit="1" customWidth="1"/>
    <col min="8" max="8" width="6.125" style="25" customWidth="1"/>
    <col min="9" max="9" width="12.125" style="25" customWidth="1"/>
    <col min="10" max="11" width="15.125" style="25" bestFit="1" customWidth="1"/>
    <col min="12" max="12" width="8.625" style="25" bestFit="1" customWidth="1"/>
    <col min="13" max="16384" width="9" style="25"/>
  </cols>
  <sheetData>
    <row r="1" spans="1:12" ht="22.5">
      <c r="A1" s="790" t="s">
        <v>50</v>
      </c>
      <c r="B1" s="790"/>
      <c r="C1" s="790"/>
      <c r="D1" s="790"/>
      <c r="E1" s="790"/>
      <c r="F1" s="790"/>
      <c r="G1" s="790"/>
      <c r="H1" s="790"/>
      <c r="I1" s="790"/>
      <c r="J1" s="790"/>
      <c r="K1" s="790"/>
      <c r="L1" s="790"/>
    </row>
    <row r="2" spans="1:12" ht="15.75" customHeight="1">
      <c r="A2" s="791" t="str">
        <f>"□ 용역명 : "&amp;표지!A6</f>
        <v>□ 용역명 : 부안군 상수도관망 유지관리 및 누수탐사용역(1차분)</v>
      </c>
      <c r="B2" s="791"/>
      <c r="C2" s="791"/>
      <c r="D2" s="791"/>
      <c r="E2" s="791"/>
      <c r="F2" s="791"/>
      <c r="G2" s="791"/>
      <c r="H2" s="791"/>
      <c r="I2" s="791"/>
      <c r="J2" s="791"/>
      <c r="K2" s="791"/>
      <c r="L2" s="791"/>
    </row>
    <row r="3" spans="1:12" ht="15.75" customHeight="1">
      <c r="A3" s="794" t="s">
        <v>10</v>
      </c>
      <c r="B3" s="795" t="s">
        <v>5</v>
      </c>
      <c r="C3" s="792" t="s">
        <v>6</v>
      </c>
      <c r="D3" s="792" t="s">
        <v>0</v>
      </c>
      <c r="E3" s="792" t="s">
        <v>7</v>
      </c>
      <c r="F3" s="793" t="s">
        <v>84</v>
      </c>
      <c r="G3" s="793"/>
      <c r="H3" s="793" t="s">
        <v>85</v>
      </c>
      <c r="I3" s="793"/>
      <c r="J3" s="793" t="s">
        <v>86</v>
      </c>
      <c r="K3" s="793"/>
      <c r="L3" s="793" t="s">
        <v>1</v>
      </c>
    </row>
    <row r="4" spans="1:12" ht="15.75" customHeight="1">
      <c r="A4" s="794"/>
      <c r="B4" s="795"/>
      <c r="C4" s="792"/>
      <c r="D4" s="792"/>
      <c r="E4" s="792"/>
      <c r="F4" s="315" t="s">
        <v>80</v>
      </c>
      <c r="G4" s="315" t="s">
        <v>81</v>
      </c>
      <c r="H4" s="315" t="s">
        <v>82</v>
      </c>
      <c r="I4" s="315" t="s">
        <v>83</v>
      </c>
      <c r="J4" s="315" t="s">
        <v>80</v>
      </c>
      <c r="K4" s="315" t="s">
        <v>81</v>
      </c>
      <c r="L4" s="793"/>
    </row>
    <row r="5" spans="1:12" ht="15.75" customHeight="1">
      <c r="A5" s="316" t="s">
        <v>605</v>
      </c>
      <c r="B5" s="317"/>
      <c r="C5" s="317"/>
      <c r="D5" s="318"/>
      <c r="E5" s="319">
        <f t="shared" ref="E5:E6" si="0">G5+I5+K5</f>
        <v>173231576</v>
      </c>
      <c r="F5" s="319"/>
      <c r="G5" s="728">
        <f>G6+G9+G28+G38+G40+G43</f>
        <v>173231576</v>
      </c>
      <c r="H5" s="320"/>
      <c r="I5" s="728">
        <f>I6+I9+I28+I38+I40+I43</f>
        <v>0</v>
      </c>
      <c r="J5" s="321"/>
      <c r="K5" s="728">
        <f>K6+K9+K28+K38+K40+K43</f>
        <v>0</v>
      </c>
      <c r="L5" s="321"/>
    </row>
    <row r="6" spans="1:12" s="709" customFormat="1" ht="15.75" customHeight="1">
      <c r="A6" s="702" t="str">
        <f>수량산출서!A3</f>
        <v>1. 작업준비 및 계획</v>
      </c>
      <c r="B6" s="702"/>
      <c r="C6" s="703"/>
      <c r="D6" s="704"/>
      <c r="E6" s="323">
        <f t="shared" si="0"/>
        <v>11979465</v>
      </c>
      <c r="F6" s="323"/>
      <c r="G6" s="322">
        <f>G7+G8</f>
        <v>11979465</v>
      </c>
      <c r="H6" s="324"/>
      <c r="I6" s="322">
        <f>I7+I8</f>
        <v>0</v>
      </c>
      <c r="J6" s="325"/>
      <c r="K6" s="322">
        <f>K7+K8</f>
        <v>0</v>
      </c>
      <c r="L6" s="325"/>
    </row>
    <row r="7" spans="1:12" s="712" customFormat="1" ht="15.75" customHeight="1">
      <c r="A7" s="710" t="str">
        <f>수량산출서!A4</f>
        <v>가. 자료수집 및 준비</v>
      </c>
      <c r="B7" s="710"/>
      <c r="C7" s="711" t="str">
        <f>수량산출서!B4</f>
        <v>식</v>
      </c>
      <c r="D7" s="312">
        <f>수량산출서!F4</f>
        <v>1</v>
      </c>
      <c r="E7" s="332">
        <f t="shared" ref="E7" si="1">G7+I7+K7</f>
        <v>3861033</v>
      </c>
      <c r="F7" s="332">
        <f>'일위대가 총괄'!$H$4</f>
        <v>3861033</v>
      </c>
      <c r="G7" s="332">
        <f>ROUND(D7*F7,0)</f>
        <v>3861033</v>
      </c>
      <c r="H7" s="333"/>
      <c r="I7" s="720"/>
      <c r="J7" s="333"/>
      <c r="K7" s="720"/>
      <c r="L7" s="342">
        <f>'일위대가 총괄'!$A$4</f>
        <v>1</v>
      </c>
    </row>
    <row r="8" spans="1:12" s="712" customFormat="1" ht="15.75" customHeight="1">
      <c r="A8" s="710" t="str">
        <f>수량산출서!A5</f>
        <v>나. 현장시설물 현황조사</v>
      </c>
      <c r="B8" s="710"/>
      <c r="C8" s="711" t="str">
        <f>수량산출서!B5</f>
        <v>km</v>
      </c>
      <c r="D8" s="287">
        <f>수량산출서!F5</f>
        <v>144</v>
      </c>
      <c r="E8" s="332">
        <f t="shared" ref="E8:E49" si="2">G8+I8+K8</f>
        <v>8118432</v>
      </c>
      <c r="F8" s="332">
        <f>'일위대가 총괄'!$H$5</f>
        <v>56378</v>
      </c>
      <c r="G8" s="332">
        <f>ROUND(D8*F8,0)</f>
        <v>8118432</v>
      </c>
      <c r="H8" s="333"/>
      <c r="I8" s="720"/>
      <c r="J8" s="333"/>
      <c r="K8" s="720"/>
      <c r="L8" s="342">
        <f>'일위대가 총괄'!$A$5</f>
        <v>2</v>
      </c>
    </row>
    <row r="9" spans="1:12" s="735" customFormat="1" ht="15.75" customHeight="1">
      <c r="A9" s="702" t="str">
        <f>수량산출서!A6</f>
        <v>2. 상수도관망의 누수탐사</v>
      </c>
      <c r="B9" s="702"/>
      <c r="C9" s="729"/>
      <c r="D9" s="730"/>
      <c r="E9" s="323">
        <f t="shared" si="2"/>
        <v>100647329</v>
      </c>
      <c r="F9" s="731"/>
      <c r="G9" s="323">
        <f>G10+G14+G17+G27</f>
        <v>100647329</v>
      </c>
      <c r="H9" s="732"/>
      <c r="I9" s="323">
        <f>I10+I14+I17+I27</f>
        <v>0</v>
      </c>
      <c r="J9" s="732"/>
      <c r="K9" s="323">
        <f>K10+K14+K17+K27</f>
        <v>0</v>
      </c>
      <c r="L9" s="734"/>
    </row>
    <row r="10" spans="1:12" s="712" customFormat="1" ht="15.75" customHeight="1">
      <c r="A10" s="710" t="str">
        <f>수량산출서!A7</f>
        <v>가. 유량 및 수압분석</v>
      </c>
      <c r="B10" s="710"/>
      <c r="C10" s="711"/>
      <c r="D10" s="312"/>
      <c r="E10" s="332">
        <f t="shared" si="2"/>
        <v>21850080</v>
      </c>
      <c r="F10" s="332"/>
      <c r="G10" s="340">
        <f>G11+G12+G13</f>
        <v>21850080</v>
      </c>
      <c r="H10" s="333"/>
      <c r="I10" s="340">
        <f>I11+I12+I13</f>
        <v>0</v>
      </c>
      <c r="J10" s="333"/>
      <c r="K10" s="340">
        <f>K11+K12+K13</f>
        <v>0</v>
      </c>
      <c r="L10" s="342"/>
    </row>
    <row r="11" spans="1:12" ht="15.75" customHeight="1">
      <c r="A11" s="285" t="str">
        <f>수량산출서!A8</f>
        <v>1) 유량분석</v>
      </c>
      <c r="B11" s="285"/>
      <c r="C11" s="298" t="str">
        <f>수량산출서!B8</f>
        <v>회</v>
      </c>
      <c r="D11" s="308">
        <v>40</v>
      </c>
      <c r="E11" s="328">
        <f t="shared" si="2"/>
        <v>15696480</v>
      </c>
      <c r="F11" s="328">
        <f>'일위대가 총괄'!$H$6</f>
        <v>392412</v>
      </c>
      <c r="G11" s="329">
        <f>ROUND(D11*F11,0)</f>
        <v>15696480</v>
      </c>
      <c r="H11" s="756"/>
      <c r="I11" s="758"/>
      <c r="J11" s="756"/>
      <c r="K11" s="758"/>
      <c r="L11" s="330">
        <f>'일위대가 총괄'!$A$6</f>
        <v>3</v>
      </c>
    </row>
    <row r="12" spans="1:12" ht="15.75" hidden="1" customHeight="1">
      <c r="A12" s="285" t="str">
        <f>수량산출서!A9</f>
        <v>0) 수압측정</v>
      </c>
      <c r="B12" s="285"/>
      <c r="C12" s="298" t="str">
        <f>수량산출서!B9</f>
        <v>회</v>
      </c>
      <c r="D12" s="308">
        <f>수량산출서!F9</f>
        <v>0</v>
      </c>
      <c r="E12" s="699">
        <f t="shared" si="2"/>
        <v>0</v>
      </c>
      <c r="F12" s="328">
        <f>'일위대가 총괄'!$H$7</f>
        <v>538470</v>
      </c>
      <c r="G12" s="329">
        <f>ROUND(D12*F12,0)</f>
        <v>0</v>
      </c>
      <c r="H12" s="757"/>
      <c r="I12" s="700"/>
      <c r="J12" s="757"/>
      <c r="K12" s="700"/>
      <c r="L12" s="701">
        <f>'일위대가 총괄'!$A$7</f>
        <v>0</v>
      </c>
    </row>
    <row r="13" spans="1:12" s="140" customFormat="1" ht="15.75" customHeight="1">
      <c r="A13" s="285" t="str">
        <f>수량산출서!A10</f>
        <v>2) 수압분석</v>
      </c>
      <c r="B13" s="285"/>
      <c r="C13" s="298" t="str">
        <f>수량산출서!B10</f>
        <v>회</v>
      </c>
      <c r="D13" s="308">
        <v>40</v>
      </c>
      <c r="E13" s="328">
        <f t="shared" si="2"/>
        <v>6153600</v>
      </c>
      <c r="F13" s="328">
        <f>'일위대가 총괄'!$H$8</f>
        <v>153840</v>
      </c>
      <c r="G13" s="329">
        <f>ROUND(D13*F13,0)</f>
        <v>6153600</v>
      </c>
      <c r="H13" s="756"/>
      <c r="I13" s="758"/>
      <c r="J13" s="756"/>
      <c r="K13" s="758"/>
      <c r="L13" s="330">
        <f>'일위대가 총괄'!$A$8</f>
        <v>4</v>
      </c>
    </row>
    <row r="14" spans="1:12" s="719" customFormat="1" ht="15.75" customHeight="1">
      <c r="A14" s="713" t="str">
        <f>수량산출서!A11</f>
        <v>나. 블록고립확인</v>
      </c>
      <c r="B14" s="713"/>
      <c r="C14" s="714"/>
      <c r="D14" s="313"/>
      <c r="E14" s="715">
        <f t="shared" si="2"/>
        <v>6156830</v>
      </c>
      <c r="F14" s="715"/>
      <c r="G14" s="340">
        <f>G15+G16</f>
        <v>6156830</v>
      </c>
      <c r="H14" s="717"/>
      <c r="I14" s="340">
        <f>I15+I16</f>
        <v>0</v>
      </c>
      <c r="J14" s="717"/>
      <c r="K14" s="340">
        <f>K15+K16</f>
        <v>0</v>
      </c>
      <c r="L14" s="718"/>
    </row>
    <row r="15" spans="1:12" s="140" customFormat="1" ht="15.75" customHeight="1">
      <c r="A15" s="285" t="str">
        <f>수량산출서!A12</f>
        <v>1) 경계밸브 조사</v>
      </c>
      <c r="B15" s="285"/>
      <c r="C15" s="298" t="str">
        <f>수량산출서!B12</f>
        <v>소블록</v>
      </c>
      <c r="D15" s="308">
        <v>1</v>
      </c>
      <c r="E15" s="699">
        <f t="shared" si="2"/>
        <v>1182704</v>
      </c>
      <c r="F15" s="328">
        <f>'일위대가 총괄'!$H$9</f>
        <v>1182704</v>
      </c>
      <c r="G15" s="329">
        <f>ROUND(D15*F15,0)</f>
        <v>1182704</v>
      </c>
      <c r="H15" s="757"/>
      <c r="I15" s="700"/>
      <c r="J15" s="757"/>
      <c r="K15" s="700"/>
      <c r="L15" s="701">
        <f>'일위대가 총괄'!$A$9</f>
        <v>5</v>
      </c>
    </row>
    <row r="16" spans="1:12" s="140" customFormat="1" ht="15.75" customHeight="1">
      <c r="A16" s="285" t="str">
        <f>수량산출서!A13</f>
        <v>2) 블록고립 확인</v>
      </c>
      <c r="B16" s="285"/>
      <c r="C16" s="298" t="str">
        <f>수량산출서!B13</f>
        <v>소블록</v>
      </c>
      <c r="D16" s="308">
        <v>1</v>
      </c>
      <c r="E16" s="699">
        <f t="shared" si="2"/>
        <v>4974126</v>
      </c>
      <c r="F16" s="328">
        <f>'일위대가 총괄'!$H$10</f>
        <v>4974126</v>
      </c>
      <c r="G16" s="329">
        <f>ROUND(D16*F16,0)</f>
        <v>4974126</v>
      </c>
      <c r="H16" s="757"/>
      <c r="I16" s="700"/>
      <c r="J16" s="757"/>
      <c r="K16" s="700"/>
      <c r="L16" s="701">
        <f>'일위대가 총괄'!$A$10</f>
        <v>6</v>
      </c>
    </row>
    <row r="17" spans="1:12" s="719" customFormat="1" ht="15.75" customHeight="1">
      <c r="A17" s="713" t="str">
        <f>수량산출서!A14</f>
        <v>다.  누수탐사</v>
      </c>
      <c r="B17" s="713"/>
      <c r="C17" s="714"/>
      <c r="D17" s="313"/>
      <c r="E17" s="332">
        <f t="shared" si="2"/>
        <v>69312334</v>
      </c>
      <c r="F17" s="332"/>
      <c r="G17" s="340">
        <f>G18+G19+G20+G21+G22+G23+G24+G25+G26</f>
        <v>69312334</v>
      </c>
      <c r="H17" s="341"/>
      <c r="I17" s="340">
        <f>I18+I19+I20+I21+I22+I23+I24+I25+I26</f>
        <v>0</v>
      </c>
      <c r="J17" s="341"/>
      <c r="K17" s="340">
        <f>K18+K19+K20+K21+K22+K23+K24+K25+K26</f>
        <v>0</v>
      </c>
      <c r="L17" s="342"/>
    </row>
    <row r="18" spans="1:12" s="140" customFormat="1" ht="15.75" customHeight="1">
      <c r="A18" s="285" t="str">
        <f>수량산출서!A15</f>
        <v>1) 단계시험</v>
      </c>
      <c r="B18" s="285"/>
      <c r="C18" s="298" t="str">
        <f>수량산출서!B15</f>
        <v>소블록</v>
      </c>
      <c r="D18" s="308">
        <v>1</v>
      </c>
      <c r="E18" s="336">
        <f t="shared" si="2"/>
        <v>5476861</v>
      </c>
      <c r="F18" s="336">
        <f>'일위대가 총괄'!$H$11</f>
        <v>5476861</v>
      </c>
      <c r="G18" s="329">
        <f t="shared" ref="G18:G27" si="3">ROUND(D18*F18,0)</f>
        <v>5476861</v>
      </c>
      <c r="H18" s="337"/>
      <c r="I18" s="338"/>
      <c r="J18" s="337"/>
      <c r="K18" s="338"/>
      <c r="L18" s="339">
        <f>'일위대가 총괄'!$A$11</f>
        <v>7</v>
      </c>
    </row>
    <row r="19" spans="1:12" s="140" customFormat="1" ht="15.75" customHeight="1">
      <c r="A19" s="285" t="str">
        <f>수량산출서!A16</f>
        <v>2) 원격누수감시</v>
      </c>
      <c r="B19" s="285"/>
      <c r="C19" s="298" t="str">
        <f>수량산출서!B16</f>
        <v>소블록</v>
      </c>
      <c r="D19" s="308">
        <v>7</v>
      </c>
      <c r="E19" s="336">
        <f t="shared" si="2"/>
        <v>8500485</v>
      </c>
      <c r="F19" s="336">
        <f>'일위대가 총괄'!$H$12</f>
        <v>1214355</v>
      </c>
      <c r="G19" s="329">
        <f t="shared" si="3"/>
        <v>8500485</v>
      </c>
      <c r="H19" s="337"/>
      <c r="I19" s="338"/>
      <c r="J19" s="337"/>
      <c r="K19" s="338"/>
      <c r="L19" s="339">
        <f>'일위대가 총괄'!$A$12</f>
        <v>8</v>
      </c>
    </row>
    <row r="20" spans="1:12" s="140" customFormat="1" ht="15.75" customHeight="1">
      <c r="A20" s="285" t="str">
        <f>수량산출서!A17</f>
        <v>3) 하수도 유수조사</v>
      </c>
      <c r="B20" s="285"/>
      <c r="C20" s="298" t="str">
        <f>수량산출서!B17</f>
        <v>km</v>
      </c>
      <c r="D20" s="309">
        <v>25.9</v>
      </c>
      <c r="E20" s="336">
        <f t="shared" si="2"/>
        <v>3243535</v>
      </c>
      <c r="F20" s="336">
        <f>'일위대가 총괄'!$H$13</f>
        <v>125233</v>
      </c>
      <c r="G20" s="329">
        <f t="shared" si="3"/>
        <v>3243535</v>
      </c>
      <c r="H20" s="334"/>
      <c r="I20" s="334"/>
      <c r="J20" s="334"/>
      <c r="K20" s="334"/>
      <c r="L20" s="339">
        <f>'일위대가 총괄'!$A$13</f>
        <v>9</v>
      </c>
    </row>
    <row r="21" spans="1:12" s="140" customFormat="1" ht="15.75" customHeight="1">
      <c r="A21" s="285" t="str">
        <f>수량산출서!A18</f>
        <v>4) 계량기 청음조사</v>
      </c>
      <c r="B21" s="285"/>
      <c r="C21" s="298" t="str">
        <f>수량산출서!B18</f>
        <v>전</v>
      </c>
      <c r="D21" s="290">
        <v>800</v>
      </c>
      <c r="E21" s="336">
        <f t="shared" si="2"/>
        <v>8844800</v>
      </c>
      <c r="F21" s="336">
        <f>'일위대가 총괄'!$H$14</f>
        <v>11056</v>
      </c>
      <c r="G21" s="329">
        <f t="shared" si="3"/>
        <v>8844800</v>
      </c>
      <c r="H21" s="337"/>
      <c r="I21" s="337"/>
      <c r="J21" s="337"/>
      <c r="K21" s="337"/>
      <c r="L21" s="339">
        <f>'일위대가 총괄'!$A$14</f>
        <v>10</v>
      </c>
    </row>
    <row r="22" spans="1:12" s="140" customFormat="1" ht="15.75" customHeight="1">
      <c r="A22" s="285" t="str">
        <f>수량산출서!A19</f>
        <v>5) 관로노선 확인조사</v>
      </c>
      <c r="B22" s="285"/>
      <c r="C22" s="298" t="str">
        <f>수량산출서!B19</f>
        <v>km</v>
      </c>
      <c r="D22" s="309">
        <v>12</v>
      </c>
      <c r="E22" s="336">
        <f t="shared" si="2"/>
        <v>6567408</v>
      </c>
      <c r="F22" s="336">
        <f>'일위대가 총괄'!$H$15</f>
        <v>547284</v>
      </c>
      <c r="G22" s="329">
        <f t="shared" si="3"/>
        <v>6567408</v>
      </c>
      <c r="H22" s="337"/>
      <c r="I22" s="337"/>
      <c r="J22" s="337"/>
      <c r="K22" s="337"/>
      <c r="L22" s="339">
        <f>'일위대가 총괄'!$A$15</f>
        <v>11</v>
      </c>
    </row>
    <row r="23" spans="1:12" s="140" customFormat="1" ht="15.75" customHeight="1">
      <c r="A23" s="285" t="str">
        <f>수량산출서!A20</f>
        <v>6) 상관식 누수탐사</v>
      </c>
      <c r="B23" s="285"/>
      <c r="C23" s="295" t="str">
        <f>수량산출서!B20</f>
        <v>km</v>
      </c>
      <c r="D23" s="292">
        <v>20.93</v>
      </c>
      <c r="E23" s="336">
        <f t="shared" si="2"/>
        <v>12705117</v>
      </c>
      <c r="F23" s="336">
        <f>'일위대가 총괄'!$H$16</f>
        <v>607029</v>
      </c>
      <c r="G23" s="329">
        <f t="shared" si="3"/>
        <v>12705117</v>
      </c>
      <c r="H23" s="337"/>
      <c r="I23" s="337"/>
      <c r="J23" s="337"/>
      <c r="K23" s="337"/>
      <c r="L23" s="339">
        <f>'일위대가 총괄'!$A$16</f>
        <v>12</v>
      </c>
    </row>
    <row r="24" spans="1:12" s="140" customFormat="1" ht="15.75" customHeight="1">
      <c r="A24" s="285" t="str">
        <f>수량산출서!A21</f>
        <v>7) 노면음청 조사</v>
      </c>
      <c r="B24" s="285"/>
      <c r="C24" s="298" t="str">
        <f>수량산출서!B21</f>
        <v>km</v>
      </c>
      <c r="D24" s="309">
        <v>28.52</v>
      </c>
      <c r="E24" s="336">
        <f t="shared" si="2"/>
        <v>11157024</v>
      </c>
      <c r="F24" s="336">
        <f>'일위대가 총괄'!$H$17</f>
        <v>391200</v>
      </c>
      <c r="G24" s="329">
        <f t="shared" si="3"/>
        <v>11157024</v>
      </c>
      <c r="H24" s="337"/>
      <c r="I24" s="337"/>
      <c r="J24" s="337"/>
      <c r="K24" s="337"/>
      <c r="L24" s="339">
        <f>'일위대가 총괄'!$A$17</f>
        <v>13</v>
      </c>
    </row>
    <row r="25" spans="1:12" s="140" customFormat="1" ht="15.75" customHeight="1">
      <c r="A25" s="285" t="str">
        <f>수량산출서!A22</f>
        <v>8) 누수확인 조사</v>
      </c>
      <c r="B25" s="285"/>
      <c r="C25" s="295" t="str">
        <f>수량산출서!B22</f>
        <v>건</v>
      </c>
      <c r="D25" s="308">
        <v>48</v>
      </c>
      <c r="E25" s="336">
        <f t="shared" si="2"/>
        <v>5735472</v>
      </c>
      <c r="F25" s="336">
        <f>'일위대가 총괄'!$H$18</f>
        <v>119489</v>
      </c>
      <c r="G25" s="329">
        <f t="shared" si="3"/>
        <v>5735472</v>
      </c>
      <c r="H25" s="337"/>
      <c r="I25" s="337"/>
      <c r="J25" s="337"/>
      <c r="K25" s="337"/>
      <c r="L25" s="339">
        <f>'일위대가 총괄'!$A$18</f>
        <v>14</v>
      </c>
    </row>
    <row r="26" spans="1:12" s="140" customFormat="1" ht="15.75" customHeight="1">
      <c r="A26" s="285" t="str">
        <f>수량산출서!A23</f>
        <v>9) 누수복구 입회</v>
      </c>
      <c r="B26" s="285"/>
      <c r="C26" s="295" t="str">
        <f>수량산출서!B23</f>
        <v>건</v>
      </c>
      <c r="D26" s="308">
        <v>48</v>
      </c>
      <c r="E26" s="336">
        <f t="shared" si="2"/>
        <v>7081632</v>
      </c>
      <c r="F26" s="336">
        <f>'일위대가 총괄'!$H$19</f>
        <v>147534</v>
      </c>
      <c r="G26" s="329">
        <f t="shared" si="3"/>
        <v>7081632</v>
      </c>
      <c r="H26" s="337"/>
      <c r="I26" s="337"/>
      <c r="J26" s="337"/>
      <c r="K26" s="337"/>
      <c r="L26" s="339">
        <f>'일위대가 총괄'!$A$19</f>
        <v>15</v>
      </c>
    </row>
    <row r="27" spans="1:12" s="719" customFormat="1" ht="15.75" customHeight="1">
      <c r="A27" s="710" t="str">
        <f>수량산출서!A24</f>
        <v>라.  보고서 작성</v>
      </c>
      <c r="B27" s="710"/>
      <c r="C27" s="711" t="str">
        <f>수량산출서!B24</f>
        <v>식</v>
      </c>
      <c r="D27" s="313">
        <f>수량산출서!F24</f>
        <v>1</v>
      </c>
      <c r="E27" s="332">
        <f t="shared" si="2"/>
        <v>3328085</v>
      </c>
      <c r="F27" s="332">
        <f>'일위대가 총괄'!$H$21</f>
        <v>3328085</v>
      </c>
      <c r="G27" s="340">
        <f t="shared" si="3"/>
        <v>3328085</v>
      </c>
      <c r="H27" s="341"/>
      <c r="I27" s="341"/>
      <c r="J27" s="341"/>
      <c r="K27" s="341"/>
      <c r="L27" s="342">
        <f>'일위대가 총괄'!$A$21</f>
        <v>17</v>
      </c>
    </row>
    <row r="28" spans="1:12" s="735" customFormat="1" ht="15.75" customHeight="1">
      <c r="A28" s="702" t="str">
        <f>수량산출서!A25</f>
        <v>3. 상수도관망시설의 점검·정비</v>
      </c>
      <c r="B28" s="702"/>
      <c r="C28" s="729"/>
      <c r="D28" s="730"/>
      <c r="E28" s="736">
        <f t="shared" si="2"/>
        <v>4620893</v>
      </c>
      <c r="F28" s="736"/>
      <c r="G28" s="737">
        <f>G29+G32+G37</f>
        <v>4620893</v>
      </c>
      <c r="H28" s="738"/>
      <c r="I28" s="737">
        <f>I29+I32+I37</f>
        <v>0</v>
      </c>
      <c r="J28" s="738"/>
      <c r="K28" s="737">
        <f>K29+K32+K37</f>
        <v>0</v>
      </c>
      <c r="L28" s="739"/>
    </row>
    <row r="29" spans="1:12" s="712" customFormat="1" ht="15.75" customHeight="1">
      <c r="A29" s="713" t="str">
        <f>수량산출서!A26</f>
        <v>가. 관로</v>
      </c>
      <c r="B29" s="713"/>
      <c r="C29" s="711"/>
      <c r="D29" s="313"/>
      <c r="E29" s="722">
        <f t="shared" si="2"/>
        <v>380593</v>
      </c>
      <c r="F29" s="722"/>
      <c r="G29" s="340">
        <f>G30+G31</f>
        <v>380593</v>
      </c>
      <c r="H29" s="723"/>
      <c r="I29" s="340">
        <f>I30+I31</f>
        <v>0</v>
      </c>
      <c r="J29" s="723"/>
      <c r="K29" s="340">
        <f>K30+K31</f>
        <v>0</v>
      </c>
      <c r="L29" s="724"/>
    </row>
    <row r="30" spans="1:12" ht="15.75" customHeight="1">
      <c r="A30" s="291" t="str">
        <f>수량산출서!A27</f>
        <v>1) 상수관로 상태점검</v>
      </c>
      <c r="B30" s="291"/>
      <c r="C30" s="298" t="str">
        <f>수량산출서!B27</f>
        <v>km</v>
      </c>
      <c r="D30" s="309">
        <v>56.98</v>
      </c>
      <c r="E30" s="699">
        <f t="shared" si="2"/>
        <v>294587</v>
      </c>
      <c r="F30" s="699">
        <f>'일위대가 총괄'!$H$22</f>
        <v>5170</v>
      </c>
      <c r="G30" s="329">
        <f t="shared" ref="G30:G31" si="4">ROUND(D30*F30,0)</f>
        <v>294587</v>
      </c>
      <c r="H30" s="354"/>
      <c r="I30" s="354"/>
      <c r="J30" s="354"/>
      <c r="K30" s="354"/>
      <c r="L30" s="701">
        <f>'일위대가 총괄'!$A$22</f>
        <v>18</v>
      </c>
    </row>
    <row r="31" spans="1:12" ht="15.75" customHeight="1">
      <c r="A31" s="291" t="str">
        <f>수량산출서!A28</f>
        <v>2) 가압시설 상태점검</v>
      </c>
      <c r="B31" s="291"/>
      <c r="C31" s="298" t="str">
        <f>수량산출서!B28</f>
        <v>개소</v>
      </c>
      <c r="D31" s="308">
        <v>1</v>
      </c>
      <c r="E31" s="699">
        <f t="shared" si="2"/>
        <v>86006</v>
      </c>
      <c r="F31" s="699">
        <f>'일위대가 총괄'!$H$23</f>
        <v>86006</v>
      </c>
      <c r="G31" s="329">
        <f t="shared" si="4"/>
        <v>86006</v>
      </c>
      <c r="H31" s="354"/>
      <c r="I31" s="354"/>
      <c r="J31" s="354"/>
      <c r="K31" s="354"/>
      <c r="L31" s="701">
        <f>'일위대가 총괄'!$A$23</f>
        <v>19</v>
      </c>
    </row>
    <row r="32" spans="1:12" s="712" customFormat="1" ht="15.75" customHeight="1">
      <c r="A32" s="713" t="str">
        <f>수량산출서!A29</f>
        <v>나. 밸브실 및 밸브류</v>
      </c>
      <c r="B32" s="713"/>
      <c r="C32" s="714"/>
      <c r="D32" s="313"/>
      <c r="E32" s="715">
        <f t="shared" si="2"/>
        <v>4240300</v>
      </c>
      <c r="F32" s="715"/>
      <c r="G32" s="340">
        <f>G33+G34+G35+G36</f>
        <v>4240300</v>
      </c>
      <c r="H32" s="725"/>
      <c r="I32" s="340">
        <f>I33+I34+I35+I36</f>
        <v>0</v>
      </c>
      <c r="J32" s="725"/>
      <c r="K32" s="340">
        <f>K33+K34+K35+K36</f>
        <v>0</v>
      </c>
      <c r="L32" s="718"/>
    </row>
    <row r="33" spans="1:12" ht="15.75" customHeight="1">
      <c r="A33" s="291" t="str">
        <f>수량산출서!A30</f>
        <v>1) 제수밸브실 상태점검</v>
      </c>
      <c r="B33" s="291"/>
      <c r="C33" s="298" t="str">
        <f>수량산출서!B30</f>
        <v>개소</v>
      </c>
      <c r="D33" s="308">
        <v>20</v>
      </c>
      <c r="E33" s="699">
        <f t="shared" si="2"/>
        <v>300800</v>
      </c>
      <c r="F33" s="699">
        <f>'일위대가 총괄'!$H$24</f>
        <v>15040</v>
      </c>
      <c r="G33" s="329">
        <f t="shared" ref="G33:G34" si="5">ROUND(D33*F33,0)</f>
        <v>300800</v>
      </c>
      <c r="H33" s="354"/>
      <c r="I33" s="354"/>
      <c r="J33" s="354"/>
      <c r="K33" s="354"/>
      <c r="L33" s="701">
        <f>'일위대가 총괄'!$A$24</f>
        <v>20</v>
      </c>
    </row>
    <row r="34" spans="1:12" ht="15.75" customHeight="1">
      <c r="A34" s="291" t="str">
        <f>수량산출서!A31</f>
        <v>2) 공기밸브실 상태점검</v>
      </c>
      <c r="B34" s="291"/>
      <c r="C34" s="298" t="str">
        <f>수량산출서!B31</f>
        <v>개소</v>
      </c>
      <c r="D34" s="308">
        <v>20</v>
      </c>
      <c r="E34" s="699">
        <f t="shared" si="2"/>
        <v>2023640</v>
      </c>
      <c r="F34" s="699">
        <f>'일위대가 총괄'!$H$25</f>
        <v>101182</v>
      </c>
      <c r="G34" s="329">
        <f t="shared" si="5"/>
        <v>2023640</v>
      </c>
      <c r="H34" s="354"/>
      <c r="I34" s="354"/>
      <c r="J34" s="354"/>
      <c r="K34" s="354"/>
      <c r="L34" s="701">
        <f>'일위대가 총괄'!$A$25</f>
        <v>21</v>
      </c>
    </row>
    <row r="35" spans="1:12" ht="15.75" customHeight="1">
      <c r="A35" s="291" t="str">
        <f>수량산출서!A32</f>
        <v>3) 이토밸브실 상태점검</v>
      </c>
      <c r="B35" s="291"/>
      <c r="C35" s="298" t="str">
        <f>수량산출서!B32</f>
        <v>개소</v>
      </c>
      <c r="D35" s="308">
        <v>20</v>
      </c>
      <c r="E35" s="336">
        <f t="shared" si="2"/>
        <v>1546020</v>
      </c>
      <c r="F35" s="336">
        <f>'일위대가 총괄'!$H$26</f>
        <v>77301</v>
      </c>
      <c r="G35" s="329">
        <f>ROUND(D35*F35,0)</f>
        <v>1546020</v>
      </c>
      <c r="H35" s="354"/>
      <c r="I35" s="354"/>
      <c r="J35" s="354"/>
      <c r="K35" s="354"/>
      <c r="L35" s="339">
        <f>'일위대가 총괄'!$A$26</f>
        <v>22</v>
      </c>
    </row>
    <row r="36" spans="1:12" s="343" customFormat="1" ht="15.75" customHeight="1">
      <c r="A36" s="291" t="str">
        <f>수량산출서!A33</f>
        <v>4) 감압밸브실 상태점검</v>
      </c>
      <c r="B36" s="291"/>
      <c r="C36" s="298" t="str">
        <f>수량산출서!B33</f>
        <v>개소</v>
      </c>
      <c r="D36" s="308">
        <v>6</v>
      </c>
      <c r="E36" s="336">
        <f t="shared" si="2"/>
        <v>369840</v>
      </c>
      <c r="F36" s="336">
        <f>+'일위대가 총괄'!$H$27</f>
        <v>61640</v>
      </c>
      <c r="G36" s="329">
        <f>ROUND(D36*F36,0)</f>
        <v>369840</v>
      </c>
      <c r="H36" s="337"/>
      <c r="I36" s="337"/>
      <c r="J36" s="337"/>
      <c r="K36" s="337"/>
      <c r="L36" s="339">
        <f>'일위대가 총괄'!$A$27</f>
        <v>23</v>
      </c>
    </row>
    <row r="37" spans="1:12" s="721" customFormat="1" ht="15.75" customHeight="1">
      <c r="A37" s="713" t="str">
        <f>수량산출서!A34</f>
        <v>다. 성과품 작성</v>
      </c>
      <c r="B37" s="713"/>
      <c r="C37" s="714" t="str">
        <f>수량산출서!B34</f>
        <v>식</v>
      </c>
      <c r="D37" s="313"/>
      <c r="E37" s="715">
        <f t="shared" si="2"/>
        <v>0</v>
      </c>
      <c r="F37" s="715">
        <f>+'일위대가 총괄'!$H$28</f>
        <v>1343744</v>
      </c>
      <c r="G37" s="340">
        <f t="shared" ref="G37:G42" si="6">ROUND(D37*F37,0)</f>
        <v>0</v>
      </c>
      <c r="H37" s="725"/>
      <c r="I37" s="725"/>
      <c r="J37" s="725"/>
      <c r="K37" s="725"/>
      <c r="L37" s="718">
        <f>'일위대가 총괄'!$A$28</f>
        <v>24</v>
      </c>
    </row>
    <row r="38" spans="1:12" s="740" customFormat="1" ht="15.75" hidden="1" customHeight="1">
      <c r="A38" s="702" t="str">
        <f>수량산출서!A35</f>
        <v>0. 불량관 교체 계획</v>
      </c>
      <c r="B38" s="702"/>
      <c r="C38" s="729"/>
      <c r="D38" s="730"/>
      <c r="E38" s="731">
        <f t="shared" si="2"/>
        <v>0</v>
      </c>
      <c r="F38" s="731"/>
      <c r="G38" s="733">
        <f>G39</f>
        <v>0</v>
      </c>
      <c r="H38" s="741"/>
      <c r="I38" s="733">
        <f>I39</f>
        <v>0</v>
      </c>
      <c r="J38" s="741"/>
      <c r="K38" s="733">
        <f>K39</f>
        <v>0</v>
      </c>
      <c r="L38" s="734"/>
    </row>
    <row r="39" spans="1:12" s="721" customFormat="1" ht="15.75" hidden="1" customHeight="1">
      <c r="A39" s="713" t="str">
        <f>수량산출서!A36</f>
        <v>가. 부단수 내시경 조사</v>
      </c>
      <c r="B39" s="713"/>
      <c r="C39" s="711" t="str">
        <f>수량산출서!B36</f>
        <v>개소</v>
      </c>
      <c r="D39" s="313">
        <f>수량산출서!F36</f>
        <v>0</v>
      </c>
      <c r="E39" s="715">
        <f t="shared" si="2"/>
        <v>0</v>
      </c>
      <c r="F39" s="715">
        <f>+'일위대가 총괄'!$H$29</f>
        <v>1696096</v>
      </c>
      <c r="G39" s="340">
        <f t="shared" si="6"/>
        <v>0</v>
      </c>
      <c r="H39" s="725"/>
      <c r="I39" s="725"/>
      <c r="J39" s="725"/>
      <c r="K39" s="725"/>
      <c r="L39" s="718">
        <f>'일위대가 총괄'!$A$29</f>
        <v>0</v>
      </c>
    </row>
    <row r="40" spans="1:12" s="740" customFormat="1" ht="15.75" customHeight="1">
      <c r="A40" s="702" t="str">
        <f>수량산출서!A37</f>
        <v>4. 관망도 보완(CAD)</v>
      </c>
      <c r="B40" s="702"/>
      <c r="C40" s="729"/>
      <c r="D40" s="730"/>
      <c r="E40" s="731">
        <f t="shared" si="2"/>
        <v>2069119</v>
      </c>
      <c r="F40" s="731"/>
      <c r="G40" s="737">
        <f>G41+G42</f>
        <v>2069119</v>
      </c>
      <c r="H40" s="741"/>
      <c r="I40" s="737">
        <f>I41+I42</f>
        <v>0</v>
      </c>
      <c r="J40" s="741"/>
      <c r="K40" s="737">
        <f>K41+K42</f>
        <v>0</v>
      </c>
      <c r="L40" s="734"/>
    </row>
    <row r="41" spans="1:12" s="721" customFormat="1" ht="15.75" customHeight="1">
      <c r="A41" s="713" t="str">
        <f>수량산출서!A38</f>
        <v>가. 관망도 전산화</v>
      </c>
      <c r="B41" s="713"/>
      <c r="C41" s="714" t="str">
        <f>수량산출서!B38</f>
        <v>km</v>
      </c>
      <c r="D41" s="314">
        <v>2.39</v>
      </c>
      <c r="E41" s="715">
        <f t="shared" si="2"/>
        <v>733405</v>
      </c>
      <c r="F41" s="715">
        <f>+'일위대가 총괄'!$H$30</f>
        <v>306864</v>
      </c>
      <c r="G41" s="340">
        <f t="shared" si="6"/>
        <v>733405</v>
      </c>
      <c r="H41" s="725"/>
      <c r="I41" s="725"/>
      <c r="J41" s="725"/>
      <c r="K41" s="725"/>
      <c r="L41" s="718">
        <f>'일위대가 총괄'!$A$30</f>
        <v>25</v>
      </c>
    </row>
    <row r="42" spans="1:12" s="721" customFormat="1" ht="15.75" customHeight="1">
      <c r="A42" s="713" t="str">
        <f>수량산출서!A39</f>
        <v>나. 속성정보 입력</v>
      </c>
      <c r="B42" s="713"/>
      <c r="C42" s="714" t="str">
        <f>수량산출서!B39</f>
        <v>km</v>
      </c>
      <c r="D42" s="314">
        <v>2.39</v>
      </c>
      <c r="E42" s="715">
        <f t="shared" si="2"/>
        <v>1335714</v>
      </c>
      <c r="F42" s="715">
        <f>+'일위대가 총괄'!$H$31</f>
        <v>558876</v>
      </c>
      <c r="G42" s="340">
        <f t="shared" si="6"/>
        <v>1335714</v>
      </c>
      <c r="H42" s="725"/>
      <c r="I42" s="725"/>
      <c r="J42" s="725"/>
      <c r="K42" s="725"/>
      <c r="L42" s="718">
        <f>'일위대가 총괄'!$A$31</f>
        <v>26</v>
      </c>
    </row>
    <row r="43" spans="1:12" s="740" customFormat="1" ht="15.75" customHeight="1">
      <c r="A43" s="702" t="str">
        <f>수량산출서!A40</f>
        <v>5. 유수율 성과검증</v>
      </c>
      <c r="B43" s="702"/>
      <c r="C43" s="729"/>
      <c r="D43" s="730"/>
      <c r="E43" s="731">
        <f t="shared" si="2"/>
        <v>53914770</v>
      </c>
      <c r="F43" s="731"/>
      <c r="G43" s="737">
        <f>G44+G49</f>
        <v>53914770</v>
      </c>
      <c r="H43" s="741"/>
      <c r="I43" s="737">
        <f>I44+I49</f>
        <v>0</v>
      </c>
      <c r="J43" s="741"/>
      <c r="K43" s="737">
        <f>K44+K49</f>
        <v>0</v>
      </c>
      <c r="L43" s="734"/>
    </row>
    <row r="44" spans="1:12" s="721" customFormat="1" ht="15.75" customHeight="1">
      <c r="A44" s="710" t="str">
        <f>수량산출서!A41</f>
        <v>가. 현대화사업 성과보증 구역</v>
      </c>
      <c r="B44" s="710"/>
      <c r="C44" s="711"/>
      <c r="D44" s="313"/>
      <c r="E44" s="715">
        <f t="shared" si="2"/>
        <v>53914770</v>
      </c>
      <c r="F44" s="715"/>
      <c r="G44" s="716">
        <f>G45+G46+G47</f>
        <v>53914770</v>
      </c>
      <c r="H44" s="725"/>
      <c r="I44" s="716">
        <f>I45+I46+I47</f>
        <v>0</v>
      </c>
      <c r="J44" s="725"/>
      <c r="K44" s="716">
        <f>K45+K46+K47</f>
        <v>0</v>
      </c>
      <c r="L44" s="718"/>
    </row>
    <row r="45" spans="1:12" s="343" customFormat="1" ht="15.75" customHeight="1">
      <c r="A45" s="285" t="str">
        <f>수량산출서!A42</f>
        <v>1) 급수전조사</v>
      </c>
      <c r="B45" s="285"/>
      <c r="C45" s="298" t="str">
        <f>수량산출서!B42</f>
        <v>전</v>
      </c>
      <c r="D45" s="290">
        <v>4095</v>
      </c>
      <c r="E45" s="699">
        <f t="shared" si="2"/>
        <v>53914770</v>
      </c>
      <c r="F45" s="699">
        <f>+'일위대가 총괄'!$H$32</f>
        <v>13166</v>
      </c>
      <c r="G45" s="329">
        <f t="shared" ref="G45:G47" si="7">ROUND(D45*F45,0)</f>
        <v>53914770</v>
      </c>
      <c r="H45" s="345"/>
      <c r="I45" s="345">
        <f>ROUND(H45*D45,0)</f>
        <v>0</v>
      </c>
      <c r="J45" s="354"/>
      <c r="K45" s="354"/>
      <c r="L45" s="701">
        <f>'일위대가 총괄'!$A$32</f>
        <v>27</v>
      </c>
    </row>
    <row r="46" spans="1:12" s="343" customFormat="1" ht="15.75" customHeight="1">
      <c r="A46" s="285" t="str">
        <f>수량산출서!A43</f>
        <v>2) 유량계 비교측정 및 교정</v>
      </c>
      <c r="B46" s="285"/>
      <c r="C46" s="298" t="str">
        <f>수량산출서!B43</f>
        <v>개소</v>
      </c>
      <c r="D46" s="290"/>
      <c r="E46" s="699">
        <f t="shared" si="2"/>
        <v>0</v>
      </c>
      <c r="F46" s="699">
        <f>'&lt;단산29-35&gt;'!$AG$14</f>
        <v>837000</v>
      </c>
      <c r="G46" s="329">
        <f t="shared" si="7"/>
        <v>0</v>
      </c>
      <c r="H46" s="354"/>
      <c r="I46" s="354"/>
      <c r="J46" s="354"/>
      <c r="K46" s="354">
        <f>K47</f>
        <v>0</v>
      </c>
      <c r="L46" s="727">
        <f>'&lt;단산29-35&gt;'!$A$2</f>
        <v>30</v>
      </c>
    </row>
    <row r="47" spans="1:12" s="343" customFormat="1" ht="15.75" hidden="1" customHeight="1">
      <c r="A47" s="285" t="str">
        <f>수량산출서!A44</f>
        <v>3) 수도미터 봉인</v>
      </c>
      <c r="B47" s="285"/>
      <c r="C47" s="298" t="str">
        <f>수량산출서!B44</f>
        <v>개소</v>
      </c>
      <c r="D47" s="308">
        <f>수량산출서!F44</f>
        <v>0</v>
      </c>
      <c r="E47" s="336">
        <f t="shared" si="2"/>
        <v>0</v>
      </c>
      <c r="F47" s="336">
        <f>+'일위대가 총괄'!$H$33</f>
        <v>3269</v>
      </c>
      <c r="G47" s="329">
        <f t="shared" si="7"/>
        <v>0</v>
      </c>
      <c r="H47" s="345"/>
      <c r="I47" s="345"/>
      <c r="J47" s="345"/>
      <c r="K47" s="346"/>
      <c r="L47" s="339">
        <f>'일위대가 총괄'!$A$33</f>
        <v>28</v>
      </c>
    </row>
    <row r="48" spans="1:12" s="252" customFormat="1" ht="15.75" hidden="1" customHeight="1">
      <c r="A48" s="285" t="str">
        <f>수량산출서!A45</f>
        <v>3) 수도미터 봉인</v>
      </c>
      <c r="B48" s="285"/>
      <c r="C48" s="298" t="str">
        <f>수량산출서!B45</f>
        <v>개소</v>
      </c>
      <c r="D48" s="290">
        <f>수량산출서!F45</f>
        <v>0</v>
      </c>
      <c r="E48" s="336">
        <f t="shared" si="2"/>
        <v>0</v>
      </c>
      <c r="F48" s="336">
        <f>+'일위대가 총괄'!$H$33</f>
        <v>3269</v>
      </c>
      <c r="G48" s="329">
        <f t="shared" ref="G48" si="8">ROUND(D48*F48,0)</f>
        <v>0</v>
      </c>
      <c r="H48" s="345"/>
      <c r="I48" s="345">
        <f>I49</f>
        <v>0</v>
      </c>
      <c r="J48" s="345"/>
      <c r="K48" s="345">
        <f>K49</f>
        <v>0</v>
      </c>
      <c r="L48" s="701">
        <f>'일위대가 총괄'!$A$33</f>
        <v>28</v>
      </c>
    </row>
    <row r="49" spans="1:12" s="726" customFormat="1" ht="15.75" customHeight="1">
      <c r="A49" s="713" t="str">
        <f>수량산출서!A46</f>
        <v>다. 성과관리 보고서작성</v>
      </c>
      <c r="B49" s="713"/>
      <c r="C49" s="711" t="str">
        <f>수량산출서!B46</f>
        <v>소블록</v>
      </c>
      <c r="D49" s="312"/>
      <c r="E49" s="344">
        <f t="shared" si="2"/>
        <v>0</v>
      </c>
      <c r="F49" s="344">
        <f>'일위대가 총괄'!$H$34</f>
        <v>2820520</v>
      </c>
      <c r="G49" s="344">
        <f>ROUND(F49*D49,0)</f>
        <v>0</v>
      </c>
      <c r="H49" s="331"/>
      <c r="I49" s="344"/>
      <c r="J49" s="331"/>
      <c r="K49" s="344"/>
      <c r="L49" s="342">
        <f>'일위대가 총괄'!$A$35</f>
        <v>0</v>
      </c>
    </row>
    <row r="50" spans="1:12" s="140" customFormat="1" ht="15.75" customHeight="1">
      <c r="A50" s="347" t="s">
        <v>11</v>
      </c>
      <c r="B50" s="317" t="s">
        <v>675</v>
      </c>
      <c r="C50" s="318" t="s">
        <v>674</v>
      </c>
      <c r="D50" s="742">
        <v>110</v>
      </c>
      <c r="E50" s="348">
        <f>G50+I50+K50</f>
        <v>190554734</v>
      </c>
      <c r="F50" s="348"/>
      <c r="G50" s="348"/>
      <c r="H50" s="348"/>
      <c r="I50" s="348"/>
      <c r="J50" s="348">
        <f>$G$5</f>
        <v>173231576</v>
      </c>
      <c r="K50" s="348">
        <f>ROUND(J50*D50%,0)</f>
        <v>190554734</v>
      </c>
      <c r="L50" s="349"/>
    </row>
    <row r="51" spans="1:12" s="140" customFormat="1" ht="15.75" customHeight="1">
      <c r="A51" s="347" t="s">
        <v>12</v>
      </c>
      <c r="B51" s="317" t="s">
        <v>194</v>
      </c>
      <c r="C51" s="318" t="s">
        <v>9</v>
      </c>
      <c r="D51" s="742">
        <v>20</v>
      </c>
      <c r="E51" s="348">
        <f>G51+I51+K51</f>
        <v>72757262</v>
      </c>
      <c r="F51" s="348"/>
      <c r="G51" s="348"/>
      <c r="H51" s="348"/>
      <c r="I51" s="348"/>
      <c r="J51" s="348">
        <f>$J$50+$K$50</f>
        <v>363786310</v>
      </c>
      <c r="K51" s="348">
        <f>ROUND(J51*D51%,0)</f>
        <v>72757262</v>
      </c>
      <c r="L51" s="349"/>
    </row>
    <row r="52" spans="1:12" s="743" customFormat="1" ht="15.75" customHeight="1">
      <c r="A52" s="347" t="s">
        <v>13</v>
      </c>
      <c r="B52" s="317"/>
      <c r="C52" s="318"/>
      <c r="D52" s="744"/>
      <c r="E52" s="348">
        <f>G52+I52+K52</f>
        <v>7142300</v>
      </c>
      <c r="F52" s="348"/>
      <c r="G52" s="348"/>
      <c r="H52" s="348"/>
      <c r="I52" s="348"/>
      <c r="J52" s="348"/>
      <c r="K52" s="348">
        <f>K53+K54</f>
        <v>7142300</v>
      </c>
      <c r="L52" s="349"/>
    </row>
    <row r="53" spans="1:12" ht="15.75" customHeight="1">
      <c r="A53" s="286" t="s">
        <v>636</v>
      </c>
      <c r="B53" s="335"/>
      <c r="C53" s="353" t="s">
        <v>361</v>
      </c>
      <c r="D53" s="352">
        <v>1</v>
      </c>
      <c r="E53" s="337">
        <f t="shared" ref="E53:E54" si="9">G53+I53+K53</f>
        <v>1620000</v>
      </c>
      <c r="F53" s="337"/>
      <c r="G53" s="337"/>
      <c r="H53" s="337"/>
      <c r="I53" s="337"/>
      <c r="J53" s="337">
        <f>'&lt;단산29-35&gt;'!AK60</f>
        <v>1620000</v>
      </c>
      <c r="K53" s="337">
        <f>ROUND(D53*J53,0)</f>
        <v>1620000</v>
      </c>
      <c r="L53" s="389">
        <f>'&lt;단산29-35&gt;'!$A$53</f>
        <v>33</v>
      </c>
    </row>
    <row r="54" spans="1:12" ht="15.75" customHeight="1">
      <c r="A54" s="286" t="s">
        <v>637</v>
      </c>
      <c r="B54" s="335"/>
      <c r="C54" s="353" t="s">
        <v>20</v>
      </c>
      <c r="D54" s="352">
        <v>1</v>
      </c>
      <c r="E54" s="337">
        <f t="shared" si="9"/>
        <v>5522300</v>
      </c>
      <c r="F54" s="337"/>
      <c r="G54" s="337"/>
      <c r="H54" s="337"/>
      <c r="I54" s="337"/>
      <c r="J54" s="337">
        <f>+'&lt;단산29-35&gt;'!AL68</f>
        <v>5522300</v>
      </c>
      <c r="K54" s="337">
        <f>ROUND(D54*J54,0)</f>
        <v>5522300</v>
      </c>
      <c r="L54" s="389">
        <f>'&lt;단산29-35&gt;'!$A$62</f>
        <v>34</v>
      </c>
    </row>
    <row r="55" spans="1:12" ht="15.75" customHeight="1">
      <c r="A55" s="350"/>
      <c r="B55" s="326"/>
      <c r="C55" s="327"/>
      <c r="D55" s="351"/>
      <c r="E55" s="334"/>
      <c r="F55" s="334"/>
      <c r="G55" s="334"/>
      <c r="H55" s="334"/>
      <c r="I55" s="334"/>
      <c r="J55" s="334"/>
      <c r="K55" s="334"/>
      <c r="L55" s="330"/>
    </row>
    <row r="56" spans="1:12" ht="15.75" customHeight="1">
      <c r="A56" s="355" t="s">
        <v>389</v>
      </c>
      <c r="B56" s="326"/>
      <c r="C56" s="327"/>
      <c r="D56" s="351"/>
      <c r="E56" s="334">
        <v>-66417.000000169006</v>
      </c>
      <c r="F56" s="334"/>
      <c r="G56" s="334"/>
      <c r="H56" s="334"/>
      <c r="I56" s="334"/>
      <c r="J56" s="334"/>
      <c r="K56" s="334"/>
      <c r="L56" s="330"/>
    </row>
    <row r="57" spans="1:12" ht="15.75" customHeight="1">
      <c r="A57" s="356"/>
      <c r="B57" s="335"/>
      <c r="C57" s="353"/>
      <c r="D57" s="352"/>
      <c r="E57" s="337"/>
      <c r="F57" s="337"/>
      <c r="G57" s="337"/>
      <c r="H57" s="337"/>
      <c r="I57" s="337"/>
      <c r="J57" s="337"/>
      <c r="K57" s="337"/>
      <c r="L57" s="339"/>
    </row>
    <row r="58" spans="1:12" ht="15.75" customHeight="1">
      <c r="A58" s="357" t="s">
        <v>2</v>
      </c>
      <c r="B58" s="358" t="s">
        <v>3</v>
      </c>
      <c r="C58" s="360"/>
      <c r="D58" s="359"/>
      <c r="E58" s="361">
        <f>E5+E50+E51+E52+E56</f>
        <v>443619454.99999982</v>
      </c>
      <c r="F58" s="361"/>
      <c r="G58" s="361"/>
      <c r="H58" s="361"/>
      <c r="I58" s="361"/>
      <c r="J58" s="361"/>
      <c r="K58" s="361"/>
      <c r="L58" s="362"/>
    </row>
    <row r="59" spans="1:12" ht="15.75" customHeight="1">
      <c r="A59" s="357"/>
      <c r="B59" s="326"/>
      <c r="C59" s="327"/>
      <c r="D59" s="351"/>
      <c r="E59" s="334"/>
      <c r="F59" s="334"/>
      <c r="G59" s="334"/>
      <c r="H59" s="334"/>
      <c r="I59" s="334"/>
      <c r="J59" s="334"/>
      <c r="K59" s="334"/>
      <c r="L59" s="330"/>
    </row>
    <row r="60" spans="1:12" s="343" customFormat="1" ht="15.75" customHeight="1">
      <c r="A60" s="355" t="s">
        <v>14</v>
      </c>
      <c r="B60" s="326" t="s">
        <v>15</v>
      </c>
      <c r="C60" s="327"/>
      <c r="D60" s="351"/>
      <c r="E60" s="334">
        <f>손해배상보험!G21</f>
        <v>8326000</v>
      </c>
      <c r="F60" s="334"/>
      <c r="G60" s="334"/>
      <c r="H60" s="334"/>
      <c r="I60" s="334"/>
      <c r="J60" s="334"/>
      <c r="K60" s="334"/>
      <c r="L60" s="330"/>
    </row>
    <row r="61" spans="1:12" s="343" customFormat="1" ht="15.75" customHeight="1">
      <c r="A61" s="357"/>
      <c r="B61" s="326"/>
      <c r="C61" s="327"/>
      <c r="D61" s="351"/>
      <c r="E61" s="334"/>
      <c r="F61" s="334"/>
      <c r="G61" s="334"/>
      <c r="H61" s="334"/>
      <c r="I61" s="334"/>
      <c r="J61" s="334"/>
      <c r="K61" s="334"/>
      <c r="L61" s="330"/>
    </row>
    <row r="62" spans="1:12" ht="15.75" customHeight="1">
      <c r="A62" s="363" t="s">
        <v>506</v>
      </c>
      <c r="B62" s="326"/>
      <c r="C62" s="327"/>
      <c r="D62" s="351"/>
      <c r="E62" s="263">
        <f>+'&lt;단산29-35&gt;'!R98</f>
        <v>2600000</v>
      </c>
      <c r="F62" s="263"/>
      <c r="G62" s="263"/>
      <c r="H62" s="263"/>
      <c r="I62" s="263"/>
      <c r="J62" s="263"/>
      <c r="K62" s="263"/>
      <c r="L62" s="389">
        <f>'&lt;단산29-35&gt;'!$A$74</f>
        <v>35</v>
      </c>
    </row>
    <row r="63" spans="1:12" ht="15.75" customHeight="1">
      <c r="A63" s="259"/>
      <c r="B63" s="260"/>
      <c r="C63" s="262"/>
      <c r="D63" s="261"/>
      <c r="E63" s="263"/>
      <c r="F63" s="263"/>
      <c r="G63" s="263"/>
      <c r="H63" s="263"/>
      <c r="I63" s="263"/>
      <c r="J63" s="263"/>
      <c r="K63" s="263"/>
      <c r="L63" s="264"/>
    </row>
    <row r="64" spans="1:12" ht="15.75" customHeight="1">
      <c r="A64" s="357" t="s">
        <v>8</v>
      </c>
      <c r="B64" s="358" t="s">
        <v>492</v>
      </c>
      <c r="C64" s="360"/>
      <c r="D64" s="359"/>
      <c r="E64" s="361">
        <f>E58+E60+E62</f>
        <v>454545454.99999982</v>
      </c>
      <c r="F64" s="361"/>
      <c r="G64" s="361"/>
      <c r="H64" s="361"/>
      <c r="I64" s="361"/>
      <c r="J64" s="361"/>
      <c r="K64" s="361"/>
      <c r="L64" s="362"/>
    </row>
    <row r="65" spans="1:12" ht="15.75" customHeight="1">
      <c r="A65" s="357"/>
      <c r="B65" s="326"/>
      <c r="C65" s="327"/>
      <c r="D65" s="351"/>
      <c r="E65" s="334"/>
      <c r="F65" s="334"/>
      <c r="G65" s="334"/>
      <c r="H65" s="334"/>
      <c r="I65" s="334"/>
      <c r="J65" s="334"/>
      <c r="K65" s="334"/>
      <c r="L65" s="330"/>
    </row>
    <row r="66" spans="1:12" ht="15.75" customHeight="1">
      <c r="A66" s="355" t="s">
        <v>4</v>
      </c>
      <c r="B66" s="326" t="s">
        <v>16</v>
      </c>
      <c r="C66" s="327" t="s">
        <v>9</v>
      </c>
      <c r="D66" s="351">
        <v>10</v>
      </c>
      <c r="E66" s="334">
        <f>ROUNDDOWN(E64*D66%,0)</f>
        <v>45454545</v>
      </c>
      <c r="F66" s="334"/>
      <c r="G66" s="334"/>
      <c r="H66" s="334"/>
      <c r="I66" s="334"/>
      <c r="J66" s="334"/>
      <c r="K66" s="334"/>
      <c r="L66" s="330"/>
    </row>
    <row r="67" spans="1:12" ht="15.75" customHeight="1">
      <c r="A67" s="357"/>
      <c r="B67" s="326"/>
      <c r="C67" s="327"/>
      <c r="D67" s="351"/>
      <c r="E67" s="334"/>
      <c r="F67" s="334"/>
      <c r="G67" s="334"/>
      <c r="H67" s="334"/>
      <c r="I67" s="334"/>
      <c r="J67" s="334"/>
      <c r="K67" s="334"/>
      <c r="L67" s="330"/>
    </row>
    <row r="68" spans="1:12" s="370" customFormat="1" ht="15.75" customHeight="1">
      <c r="A68" s="364" t="s">
        <v>17</v>
      </c>
      <c r="B68" s="365"/>
      <c r="C68" s="367"/>
      <c r="D68" s="366"/>
      <c r="E68" s="368">
        <f>E64+E66</f>
        <v>499999999.99999982</v>
      </c>
      <c r="F68" s="368"/>
      <c r="G68" s="368"/>
      <c r="H68" s="368"/>
      <c r="I68" s="368"/>
      <c r="J68" s="368"/>
      <c r="K68" s="368"/>
      <c r="L68" s="369"/>
    </row>
    <row r="69" spans="1:12" s="370" customFormat="1" ht="15.75" customHeight="1">
      <c r="A69" s="355"/>
      <c r="B69" s="326"/>
      <c r="C69" s="327"/>
      <c r="D69" s="326"/>
      <c r="E69" s="334"/>
      <c r="F69" s="334"/>
      <c r="G69" s="334"/>
      <c r="H69" s="334"/>
      <c r="I69" s="334"/>
      <c r="J69" s="334"/>
      <c r="K69" s="334"/>
      <c r="L69" s="330"/>
    </row>
    <row r="70" spans="1:12">
      <c r="A70" s="371"/>
      <c r="B70" s="372"/>
      <c r="C70" s="373"/>
      <c r="D70" s="372"/>
      <c r="E70" s="370"/>
      <c r="F70" s="370"/>
      <c r="G70" s="370"/>
      <c r="H70" s="370"/>
      <c r="I70" s="370"/>
      <c r="J70" s="370"/>
      <c r="K70" s="370"/>
      <c r="L70" s="370"/>
    </row>
    <row r="71" spans="1:12">
      <c r="A71" s="374"/>
      <c r="B71" s="375"/>
      <c r="C71" s="375"/>
      <c r="D71" s="376"/>
    </row>
    <row r="72" spans="1:12">
      <c r="A72" s="377"/>
      <c r="B72" s="378"/>
      <c r="C72" s="378"/>
      <c r="D72" s="379"/>
    </row>
    <row r="74" spans="1:12">
      <c r="B74" s="25"/>
      <c r="C74" s="25"/>
      <c r="D74" s="25"/>
    </row>
    <row r="76" spans="1:12">
      <c r="E76" s="143"/>
    </row>
  </sheetData>
  <mergeCells count="11">
    <mergeCell ref="A1:L1"/>
    <mergeCell ref="A2:L2"/>
    <mergeCell ref="D3:D4"/>
    <mergeCell ref="C3:C4"/>
    <mergeCell ref="E3:E4"/>
    <mergeCell ref="F3:G3"/>
    <mergeCell ref="H3:I3"/>
    <mergeCell ref="J3:K3"/>
    <mergeCell ref="L3:L4"/>
    <mergeCell ref="A3:A4"/>
    <mergeCell ref="B3:B4"/>
  </mergeCells>
  <phoneticPr fontId="30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8" fitToHeight="0" orientation="landscape" r:id="rId1"/>
  <rowBreaks count="1" manualBreakCount="1">
    <brk id="39" max="11" man="1"/>
  </rowBreaks>
  <ignoredErrors>
    <ignoredError sqref="H5 J5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M34"/>
  <sheetViews>
    <sheetView view="pageBreakPreview" zoomScaleNormal="85" zoomScaleSheetLayoutView="100" workbookViewId="0">
      <selection activeCell="I20" sqref="I20"/>
    </sheetView>
  </sheetViews>
  <sheetFormatPr defaultColWidth="9" defaultRowHeight="14.25"/>
  <cols>
    <col min="1" max="16384" width="9" style="25"/>
  </cols>
  <sheetData>
    <row r="1" spans="1:13" ht="15" thickTop="1">
      <c r="A1" s="22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>
      <c r="A2" s="26"/>
      <c r="M2" s="27"/>
    </row>
    <row r="3" spans="1:13">
      <c r="A3" s="26"/>
      <c r="M3" s="27"/>
    </row>
    <row r="4" spans="1:13">
      <c r="A4" s="26"/>
      <c r="M4" s="27"/>
    </row>
    <row r="5" spans="1:13">
      <c r="A5" s="26"/>
      <c r="M5" s="27"/>
    </row>
    <row r="6" spans="1:13">
      <c r="A6" s="26"/>
      <c r="M6" s="27"/>
    </row>
    <row r="7" spans="1:13">
      <c r="A7" s="26"/>
      <c r="M7" s="27"/>
    </row>
    <row r="8" spans="1:13">
      <c r="A8" s="26"/>
      <c r="M8" s="27"/>
    </row>
    <row r="9" spans="1:13">
      <c r="A9" s="26"/>
      <c r="M9" s="27"/>
    </row>
    <row r="10" spans="1:13">
      <c r="A10" s="26"/>
      <c r="M10" s="27"/>
    </row>
    <row r="11" spans="1:13">
      <c r="A11" s="26"/>
      <c r="M11" s="27"/>
    </row>
    <row r="12" spans="1:13">
      <c r="A12" s="26"/>
      <c r="M12" s="27"/>
    </row>
    <row r="13" spans="1:13">
      <c r="A13" s="26"/>
      <c r="M13" s="27"/>
    </row>
    <row r="14" spans="1:13">
      <c r="A14" s="26"/>
      <c r="M14" s="27"/>
    </row>
    <row r="15" spans="1:13">
      <c r="A15" s="26"/>
      <c r="C15" s="787" t="s">
        <v>377</v>
      </c>
      <c r="D15" s="787"/>
      <c r="E15" s="787"/>
      <c r="F15" s="787"/>
      <c r="G15" s="787"/>
      <c r="H15" s="787"/>
      <c r="I15" s="787"/>
      <c r="J15" s="787"/>
      <c r="K15" s="787"/>
      <c r="M15" s="27"/>
    </row>
    <row r="16" spans="1:13">
      <c r="A16" s="26"/>
      <c r="C16" s="787"/>
      <c r="D16" s="787"/>
      <c r="E16" s="787"/>
      <c r="F16" s="787"/>
      <c r="G16" s="787"/>
      <c r="H16" s="787"/>
      <c r="I16" s="787"/>
      <c r="J16" s="787"/>
      <c r="K16" s="787"/>
      <c r="M16" s="27"/>
    </row>
    <row r="17" spans="1:13">
      <c r="A17" s="26"/>
      <c r="C17" s="787"/>
      <c r="D17" s="787"/>
      <c r="E17" s="787"/>
      <c r="F17" s="787"/>
      <c r="G17" s="787"/>
      <c r="H17" s="787"/>
      <c r="I17" s="787"/>
      <c r="J17" s="787"/>
      <c r="K17" s="787"/>
      <c r="M17" s="27"/>
    </row>
    <row r="18" spans="1:13">
      <c r="A18" s="26"/>
      <c r="M18" s="27"/>
    </row>
    <row r="19" spans="1:13">
      <c r="A19" s="26"/>
      <c r="M19" s="27"/>
    </row>
    <row r="20" spans="1:13">
      <c r="A20" s="26"/>
      <c r="M20" s="27"/>
    </row>
    <row r="21" spans="1:13">
      <c r="A21" s="26"/>
      <c r="M21" s="27"/>
    </row>
    <row r="22" spans="1:13">
      <c r="A22" s="26"/>
      <c r="M22" s="27"/>
    </row>
    <row r="23" spans="1:13">
      <c r="A23" s="26"/>
      <c r="M23" s="27"/>
    </row>
    <row r="24" spans="1:13">
      <c r="A24" s="26"/>
      <c r="M24" s="27"/>
    </row>
    <row r="25" spans="1:13">
      <c r="A25" s="26"/>
      <c r="M25" s="27"/>
    </row>
    <row r="26" spans="1:13">
      <c r="A26" s="26"/>
      <c r="M26" s="27"/>
    </row>
    <row r="27" spans="1:13">
      <c r="A27" s="26"/>
      <c r="M27" s="27"/>
    </row>
    <row r="28" spans="1:13">
      <c r="A28" s="26"/>
      <c r="M28" s="27"/>
    </row>
    <row r="29" spans="1:13">
      <c r="A29" s="26"/>
      <c r="M29" s="27"/>
    </row>
    <row r="30" spans="1:13">
      <c r="A30" s="26"/>
      <c r="M30" s="27"/>
    </row>
    <row r="31" spans="1:13">
      <c r="A31" s="26"/>
      <c r="M31" s="27"/>
    </row>
    <row r="32" spans="1:13">
      <c r="A32" s="26"/>
      <c r="M32" s="27"/>
    </row>
    <row r="33" spans="1:13" ht="15" thickBot="1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30"/>
    </row>
    <row r="34" spans="1:13" ht="15" thickTop="1"/>
  </sheetData>
  <mergeCells count="1">
    <mergeCell ref="C15:K17"/>
  </mergeCells>
  <phoneticPr fontId="16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46"/>
  <sheetViews>
    <sheetView view="pageBreakPreview" zoomScale="130" zoomScaleNormal="100" zoomScaleSheetLayoutView="130" workbookViewId="0">
      <pane ySplit="2" topLeftCell="A13" activePane="bottomLeft" state="frozen"/>
      <selection activeCell="O23" sqref="O23"/>
      <selection pane="bottomLeft" activeCell="G18" sqref="G18:K18"/>
    </sheetView>
  </sheetViews>
  <sheetFormatPr defaultColWidth="9" defaultRowHeight="14.25"/>
  <cols>
    <col min="1" max="1" width="32.625" style="34" bestFit="1" customWidth="1"/>
    <col min="2" max="2" width="5.625" style="34" bestFit="1" customWidth="1"/>
    <col min="3" max="3" width="8.375" style="34" bestFit="1" customWidth="1"/>
    <col min="4" max="4" width="7" style="34" bestFit="1" customWidth="1"/>
    <col min="5" max="5" width="7.625" style="34" bestFit="1" customWidth="1"/>
    <col min="6" max="6" width="8.375" style="281" bestFit="1" customWidth="1"/>
    <col min="7" max="11" width="7" style="276" bestFit="1" customWidth="1"/>
    <col min="12" max="12" width="55.875" style="34" customWidth="1"/>
    <col min="13" max="16384" width="9" style="34"/>
  </cols>
  <sheetData>
    <row r="1" spans="1:12" ht="24.75" customHeight="1">
      <c r="A1" s="796" t="s">
        <v>522</v>
      </c>
      <c r="B1" s="796"/>
      <c r="C1" s="796"/>
      <c r="D1" s="796"/>
      <c r="E1" s="796"/>
      <c r="F1" s="796"/>
      <c r="G1" s="796"/>
      <c r="H1" s="796"/>
      <c r="I1" s="796"/>
      <c r="J1" s="796"/>
      <c r="K1" s="796"/>
      <c r="L1" s="796"/>
    </row>
    <row r="2" spans="1:12" ht="24.75" customHeight="1">
      <c r="A2" s="306" t="s">
        <v>22</v>
      </c>
      <c r="B2" s="306" t="s">
        <v>34</v>
      </c>
      <c r="C2" s="294" t="s">
        <v>1018</v>
      </c>
      <c r="D2" s="306" t="s">
        <v>576</v>
      </c>
      <c r="E2" s="306" t="s">
        <v>575</v>
      </c>
      <c r="F2" s="293" t="s">
        <v>531</v>
      </c>
      <c r="G2" s="294" t="s">
        <v>93</v>
      </c>
      <c r="H2" s="294" t="s">
        <v>94</v>
      </c>
      <c r="I2" s="294" t="s">
        <v>151</v>
      </c>
      <c r="J2" s="294" t="s">
        <v>514</v>
      </c>
      <c r="K2" s="294" t="s">
        <v>901</v>
      </c>
      <c r="L2" s="306" t="s">
        <v>35</v>
      </c>
    </row>
    <row r="3" spans="1:12" s="708" customFormat="1" ht="24.75" customHeight="1">
      <c r="A3" s="702" t="s">
        <v>902</v>
      </c>
      <c r="B3" s="703"/>
      <c r="C3" s="704"/>
      <c r="D3" s="705"/>
      <c r="E3" s="705"/>
      <c r="F3" s="706"/>
      <c r="G3" s="706"/>
      <c r="H3" s="706"/>
      <c r="I3" s="706"/>
      <c r="J3" s="706"/>
      <c r="K3" s="706"/>
      <c r="L3" s="707"/>
    </row>
    <row r="4" spans="1:12" ht="24.75" customHeight="1">
      <c r="A4" s="487" t="s">
        <v>903</v>
      </c>
      <c r="B4" s="295" t="s">
        <v>990</v>
      </c>
      <c r="C4" s="307">
        <v>1</v>
      </c>
      <c r="D4" s="301">
        <f>+F4/C4</f>
        <v>1</v>
      </c>
      <c r="E4" s="310">
        <v>1</v>
      </c>
      <c r="F4" s="312">
        <f>SUM(G4:K4)</f>
        <v>1</v>
      </c>
      <c r="G4" s="307">
        <f t="shared" ref="G4" si="0">+ROUND($C4*$E4,0)</f>
        <v>1</v>
      </c>
      <c r="H4" s="307"/>
      <c r="I4" s="307"/>
      <c r="J4" s="307"/>
      <c r="K4" s="307"/>
      <c r="L4" s="296"/>
    </row>
    <row r="5" spans="1:12" ht="24.75" customHeight="1">
      <c r="A5" s="487" t="s">
        <v>904</v>
      </c>
      <c r="B5" s="295" t="s">
        <v>574</v>
      </c>
      <c r="C5" s="753">
        <f>'과업대상지역 현황'!$C$5</f>
        <v>478.5</v>
      </c>
      <c r="D5" s="301">
        <f>+F5/C5</f>
        <v>0.30094043887147337</v>
      </c>
      <c r="E5" s="310">
        <v>0.3</v>
      </c>
      <c r="F5" s="287">
        <f>SUM(G5:K5)</f>
        <v>144</v>
      </c>
      <c r="G5" s="292">
        <f>+ROUND(C5*30%,0)</f>
        <v>144</v>
      </c>
      <c r="H5" s="292"/>
      <c r="I5" s="292"/>
      <c r="J5" s="292"/>
      <c r="K5" s="292"/>
      <c r="L5" s="296" t="s">
        <v>1010</v>
      </c>
    </row>
    <row r="6" spans="1:12" s="708" customFormat="1" ht="24.75" customHeight="1">
      <c r="A6" s="702" t="s">
        <v>914</v>
      </c>
      <c r="B6" s="703"/>
      <c r="C6" s="704"/>
      <c r="D6" s="705"/>
      <c r="E6" s="705"/>
      <c r="F6" s="706"/>
      <c r="G6" s="706"/>
      <c r="H6" s="706"/>
      <c r="I6" s="706"/>
      <c r="J6" s="706"/>
      <c r="K6" s="706"/>
      <c r="L6" s="707"/>
    </row>
    <row r="7" spans="1:12" ht="24.75" customHeight="1">
      <c r="A7" s="487" t="s">
        <v>905</v>
      </c>
      <c r="B7" s="295"/>
      <c r="C7" s="307"/>
      <c r="D7" s="310"/>
      <c r="E7" s="310"/>
      <c r="F7" s="312"/>
      <c r="G7" s="307"/>
      <c r="H7" s="307"/>
      <c r="I7" s="307"/>
      <c r="J7" s="307"/>
      <c r="K7" s="307"/>
      <c r="L7" s="296"/>
    </row>
    <row r="8" spans="1:12" s="25" customFormat="1" ht="24.75" customHeight="1">
      <c r="A8" s="285" t="s">
        <v>906</v>
      </c>
      <c r="B8" s="298" t="s">
        <v>117</v>
      </c>
      <c r="C8" s="308">
        <f>'과업대상지역 현황'!$A$5</f>
        <v>7</v>
      </c>
      <c r="D8" s="301"/>
      <c r="E8" s="301"/>
      <c r="F8" s="313">
        <f>SUM(G8:K8)</f>
        <v>420</v>
      </c>
      <c r="G8" s="308">
        <v>84</v>
      </c>
      <c r="H8" s="308">
        <v>84</v>
      </c>
      <c r="I8" s="308">
        <v>84</v>
      </c>
      <c r="J8" s="308">
        <v>84</v>
      </c>
      <c r="K8" s="308">
        <v>84</v>
      </c>
      <c r="L8" s="300" t="s">
        <v>1017</v>
      </c>
    </row>
    <row r="9" spans="1:12" s="25" customFormat="1" ht="24.75" hidden="1" customHeight="1">
      <c r="A9" s="285" t="s">
        <v>995</v>
      </c>
      <c r="B9" s="298" t="s">
        <v>117</v>
      </c>
      <c r="C9" s="308">
        <f>'과업대상지역 현황'!$A$5*5</f>
        <v>35</v>
      </c>
      <c r="D9" s="301"/>
      <c r="E9" s="301"/>
      <c r="F9" s="313">
        <f>SUM(G9:K9)</f>
        <v>0</v>
      </c>
      <c r="G9" s="308"/>
      <c r="H9" s="308"/>
      <c r="I9" s="308"/>
      <c r="J9" s="308"/>
      <c r="K9" s="308"/>
      <c r="L9" s="300" t="s">
        <v>924</v>
      </c>
    </row>
    <row r="10" spans="1:12" s="25" customFormat="1" ht="24.75" customHeight="1">
      <c r="A10" s="285" t="s">
        <v>994</v>
      </c>
      <c r="B10" s="298" t="s">
        <v>117</v>
      </c>
      <c r="C10" s="308">
        <f>'과업대상지역 현황'!$A$5</f>
        <v>7</v>
      </c>
      <c r="D10" s="301"/>
      <c r="E10" s="301"/>
      <c r="F10" s="313">
        <f>SUM(G10:K10)</f>
        <v>420</v>
      </c>
      <c r="G10" s="308">
        <v>84</v>
      </c>
      <c r="H10" s="308">
        <v>84</v>
      </c>
      <c r="I10" s="308">
        <v>84</v>
      </c>
      <c r="J10" s="308">
        <v>84</v>
      </c>
      <c r="K10" s="308">
        <v>84</v>
      </c>
      <c r="L10" s="300" t="s">
        <v>1017</v>
      </c>
    </row>
    <row r="11" spans="1:12" s="25" customFormat="1" ht="24.75" customHeight="1">
      <c r="A11" s="299" t="s">
        <v>907</v>
      </c>
      <c r="B11" s="298"/>
      <c r="C11" s="308"/>
      <c r="D11" s="301"/>
      <c r="E11" s="301"/>
      <c r="F11" s="313"/>
      <c r="G11" s="308"/>
      <c r="H11" s="308"/>
      <c r="I11" s="308"/>
      <c r="J11" s="308"/>
      <c r="K11" s="308"/>
      <c r="L11" s="300"/>
    </row>
    <row r="12" spans="1:12" s="25" customFormat="1" ht="24.75" customHeight="1">
      <c r="A12" s="285" t="s">
        <v>818</v>
      </c>
      <c r="B12" s="298" t="s">
        <v>128</v>
      </c>
      <c r="C12" s="308">
        <f>'과업대상지역 현황'!$A$5</f>
        <v>7</v>
      </c>
      <c r="D12" s="301">
        <f>+F12/C12</f>
        <v>1</v>
      </c>
      <c r="E12" s="301"/>
      <c r="F12" s="313">
        <f>SUM(G12:K12)</f>
        <v>7</v>
      </c>
      <c r="G12" s="308">
        <v>1</v>
      </c>
      <c r="H12" s="308">
        <v>2</v>
      </c>
      <c r="I12" s="308">
        <v>1</v>
      </c>
      <c r="J12" s="308">
        <v>2</v>
      </c>
      <c r="K12" s="308">
        <v>1</v>
      </c>
      <c r="L12" s="759" t="s">
        <v>1011</v>
      </c>
    </row>
    <row r="13" spans="1:12" s="25" customFormat="1" ht="24.75" customHeight="1">
      <c r="A13" s="285" t="s">
        <v>820</v>
      </c>
      <c r="B13" s="298" t="s">
        <v>128</v>
      </c>
      <c r="C13" s="308">
        <f>'과업대상지역 현황'!$A$5</f>
        <v>7</v>
      </c>
      <c r="D13" s="301">
        <f>+F13/C13</f>
        <v>1</v>
      </c>
      <c r="E13" s="301"/>
      <c r="F13" s="313">
        <f>SUM(G13:K13)</f>
        <v>7</v>
      </c>
      <c r="G13" s="308">
        <v>1</v>
      </c>
      <c r="H13" s="308">
        <v>2</v>
      </c>
      <c r="I13" s="308">
        <v>1</v>
      </c>
      <c r="J13" s="308">
        <v>2</v>
      </c>
      <c r="K13" s="308">
        <v>1</v>
      </c>
      <c r="L13" s="759" t="s">
        <v>1011</v>
      </c>
    </row>
    <row r="14" spans="1:12" s="25" customFormat="1" ht="24.75" customHeight="1">
      <c r="A14" s="299" t="s">
        <v>723</v>
      </c>
      <c r="B14" s="298"/>
      <c r="C14" s="308"/>
      <c r="D14" s="301"/>
      <c r="E14" s="301"/>
      <c r="F14" s="313"/>
      <c r="G14" s="308"/>
      <c r="H14" s="308"/>
      <c r="I14" s="308"/>
      <c r="J14" s="308"/>
      <c r="K14" s="308"/>
      <c r="L14" s="300"/>
    </row>
    <row r="15" spans="1:12" s="25" customFormat="1" ht="24.75" customHeight="1">
      <c r="A15" s="285" t="s">
        <v>608</v>
      </c>
      <c r="B15" s="298" t="s">
        <v>128</v>
      </c>
      <c r="C15" s="308">
        <f>'과업대상지역 현황'!$A$5</f>
        <v>7</v>
      </c>
      <c r="D15" s="301">
        <f t="shared" ref="D15:D23" si="1">+F15/C15</f>
        <v>1</v>
      </c>
      <c r="E15" s="301"/>
      <c r="F15" s="313">
        <f t="shared" ref="F15:F23" si="2">SUM(G15:K15)</f>
        <v>7</v>
      </c>
      <c r="G15" s="308">
        <v>1</v>
      </c>
      <c r="H15" s="308">
        <v>2</v>
      </c>
      <c r="I15" s="308">
        <v>1</v>
      </c>
      <c r="J15" s="308">
        <v>2</v>
      </c>
      <c r="K15" s="308">
        <v>1</v>
      </c>
      <c r="L15" s="300" t="s">
        <v>1019</v>
      </c>
    </row>
    <row r="16" spans="1:12" s="25" customFormat="1" ht="24.75" customHeight="1">
      <c r="A16" s="285" t="s">
        <v>609</v>
      </c>
      <c r="B16" s="298" t="s">
        <v>128</v>
      </c>
      <c r="C16" s="308">
        <f>'과업대상지역 현황'!$A$5</f>
        <v>7</v>
      </c>
      <c r="D16" s="301">
        <f t="shared" si="1"/>
        <v>5</v>
      </c>
      <c r="E16" s="301">
        <v>0.2</v>
      </c>
      <c r="F16" s="313">
        <f t="shared" si="2"/>
        <v>35</v>
      </c>
      <c r="G16" s="308">
        <v>7</v>
      </c>
      <c r="H16" s="308">
        <v>7</v>
      </c>
      <c r="I16" s="308">
        <v>7</v>
      </c>
      <c r="J16" s="308">
        <v>7</v>
      </c>
      <c r="K16" s="308">
        <v>7</v>
      </c>
      <c r="L16" s="300" t="s">
        <v>1020</v>
      </c>
    </row>
    <row r="17" spans="1:12" s="25" customFormat="1" ht="24.75" customHeight="1">
      <c r="A17" s="285" t="s">
        <v>610</v>
      </c>
      <c r="B17" s="298" t="s">
        <v>118</v>
      </c>
      <c r="C17" s="754">
        <f>'과업대상지역 현황'!$C$5</f>
        <v>478.5</v>
      </c>
      <c r="D17" s="301">
        <f t="shared" si="1"/>
        <v>0.5</v>
      </c>
      <c r="E17" s="301">
        <v>0.1</v>
      </c>
      <c r="F17" s="760">
        <f t="shared" si="2"/>
        <v>239.25</v>
      </c>
      <c r="G17" s="754">
        <f>+ROUND($E17*$C17,2)</f>
        <v>47.85</v>
      </c>
      <c r="H17" s="754">
        <f>+ROUND($E17*$C17,2)</f>
        <v>47.85</v>
      </c>
      <c r="I17" s="754">
        <f>+ROUND($E17*$C17,2)</f>
        <v>47.85</v>
      </c>
      <c r="J17" s="754">
        <f>+ROUND($E17*$C17,2)</f>
        <v>47.85</v>
      </c>
      <c r="K17" s="754">
        <f>+ROUND($E17*$C17,2)</f>
        <v>47.85</v>
      </c>
      <c r="L17" s="755">
        <f>E17</f>
        <v>0.1</v>
      </c>
    </row>
    <row r="18" spans="1:12" s="25" customFormat="1" ht="24.75" customHeight="1">
      <c r="A18" s="285" t="s">
        <v>611</v>
      </c>
      <c r="B18" s="298" t="s">
        <v>360</v>
      </c>
      <c r="C18" s="290">
        <f>'과업대상지역 현황'!$G$5</f>
        <v>8095</v>
      </c>
      <c r="D18" s="301">
        <f t="shared" si="1"/>
        <v>1</v>
      </c>
      <c r="E18" s="301">
        <v>0.2</v>
      </c>
      <c r="F18" s="313">
        <f t="shared" si="2"/>
        <v>8095</v>
      </c>
      <c r="G18" s="308">
        <f>+ROUND($E18*$C18,0)</f>
        <v>1619</v>
      </c>
      <c r="H18" s="308">
        <f>+ROUND($E18*$C18,0)</f>
        <v>1619</v>
      </c>
      <c r="I18" s="308">
        <f>+ROUND($E18*$C18,0)</f>
        <v>1619</v>
      </c>
      <c r="J18" s="308">
        <f>+ROUND($E18*$C18,0)</f>
        <v>1619</v>
      </c>
      <c r="K18" s="308">
        <f>+ROUND($E18*$C18,0)</f>
        <v>1619</v>
      </c>
      <c r="L18" s="761">
        <f>E18</f>
        <v>0.2</v>
      </c>
    </row>
    <row r="19" spans="1:12" s="25" customFormat="1" ht="24.75" customHeight="1">
      <c r="A19" s="285" t="s">
        <v>629</v>
      </c>
      <c r="B19" s="298" t="s">
        <v>387</v>
      </c>
      <c r="C19" s="754">
        <f>'과업대상지역 현황'!$C$5</f>
        <v>478.5</v>
      </c>
      <c r="D19" s="301">
        <f t="shared" si="1"/>
        <v>0.25005224660397074</v>
      </c>
      <c r="E19" s="301">
        <v>0.05</v>
      </c>
      <c r="F19" s="314">
        <f t="shared" si="2"/>
        <v>119.65</v>
      </c>
      <c r="G19" s="309">
        <f t="shared" ref="G19:K21" si="3">+ROUND($E19*$C19,2)</f>
        <v>23.93</v>
      </c>
      <c r="H19" s="309">
        <f t="shared" si="3"/>
        <v>23.93</v>
      </c>
      <c r="I19" s="309">
        <f t="shared" si="3"/>
        <v>23.93</v>
      </c>
      <c r="J19" s="309">
        <f t="shared" si="3"/>
        <v>23.93</v>
      </c>
      <c r="K19" s="309">
        <f t="shared" si="3"/>
        <v>23.93</v>
      </c>
      <c r="L19" s="755">
        <f>E19</f>
        <v>0.05</v>
      </c>
    </row>
    <row r="20" spans="1:12" ht="24.75" customHeight="1">
      <c r="A20" s="285" t="s">
        <v>630</v>
      </c>
      <c r="B20" s="295" t="s">
        <v>118</v>
      </c>
      <c r="C20" s="753">
        <f>'과업대상지역 현황'!$C$5</f>
        <v>478.5</v>
      </c>
      <c r="D20" s="301">
        <f t="shared" si="1"/>
        <v>0.5</v>
      </c>
      <c r="E20" s="301">
        <v>0.1</v>
      </c>
      <c r="F20" s="287">
        <f t="shared" si="2"/>
        <v>239.25</v>
      </c>
      <c r="G20" s="292">
        <f t="shared" si="3"/>
        <v>47.85</v>
      </c>
      <c r="H20" s="292">
        <f t="shared" si="3"/>
        <v>47.85</v>
      </c>
      <c r="I20" s="292">
        <f t="shared" si="3"/>
        <v>47.85</v>
      </c>
      <c r="J20" s="292">
        <f t="shared" si="3"/>
        <v>47.85</v>
      </c>
      <c r="K20" s="292">
        <f t="shared" si="3"/>
        <v>47.85</v>
      </c>
      <c r="L20" s="631">
        <f>E20</f>
        <v>0.1</v>
      </c>
    </row>
    <row r="21" spans="1:12" s="25" customFormat="1" ht="24.75" customHeight="1">
      <c r="A21" s="285" t="s">
        <v>1021</v>
      </c>
      <c r="B21" s="298" t="s">
        <v>387</v>
      </c>
      <c r="C21" s="754">
        <f>'과업대상지역 현황'!$C$5</f>
        <v>478.5</v>
      </c>
      <c r="D21" s="301">
        <f t="shared" si="1"/>
        <v>1.2500522466039707</v>
      </c>
      <c r="E21" s="301">
        <v>0.25</v>
      </c>
      <c r="F21" s="314">
        <f t="shared" si="2"/>
        <v>598.15</v>
      </c>
      <c r="G21" s="309">
        <f t="shared" si="3"/>
        <v>119.63</v>
      </c>
      <c r="H21" s="309">
        <f t="shared" si="3"/>
        <v>119.63</v>
      </c>
      <c r="I21" s="309">
        <f t="shared" si="3"/>
        <v>119.63</v>
      </c>
      <c r="J21" s="309">
        <f t="shared" si="3"/>
        <v>119.63</v>
      </c>
      <c r="K21" s="309">
        <f t="shared" si="3"/>
        <v>119.63</v>
      </c>
      <c r="L21" s="755">
        <f>E21</f>
        <v>0.25</v>
      </c>
    </row>
    <row r="22" spans="1:12" ht="24.75" customHeight="1">
      <c r="A22" s="285" t="s">
        <v>612</v>
      </c>
      <c r="B22" s="295" t="s">
        <v>119</v>
      </c>
      <c r="C22" s="308">
        <f>'과업대상지역 현황'!$I$47</f>
        <v>240</v>
      </c>
      <c r="D22" s="301">
        <f t="shared" si="1"/>
        <v>1</v>
      </c>
      <c r="E22" s="301">
        <v>0.2</v>
      </c>
      <c r="F22" s="312">
        <f t="shared" si="2"/>
        <v>240</v>
      </c>
      <c r="G22" s="307">
        <f t="shared" ref="G22:K23" si="4">+ROUND($C22*$E22,0)</f>
        <v>48</v>
      </c>
      <c r="H22" s="307">
        <f t="shared" si="4"/>
        <v>48</v>
      </c>
      <c r="I22" s="307">
        <f t="shared" si="4"/>
        <v>48</v>
      </c>
      <c r="J22" s="307">
        <f t="shared" si="4"/>
        <v>48</v>
      </c>
      <c r="K22" s="307">
        <f t="shared" si="4"/>
        <v>48</v>
      </c>
      <c r="L22" s="289" t="s">
        <v>1014</v>
      </c>
    </row>
    <row r="23" spans="1:12" ht="24.75" customHeight="1">
      <c r="A23" s="285" t="s">
        <v>613</v>
      </c>
      <c r="B23" s="295" t="s">
        <v>388</v>
      </c>
      <c r="C23" s="308">
        <f>'과업대상지역 현황'!$I$47</f>
        <v>240</v>
      </c>
      <c r="D23" s="301">
        <f t="shared" si="1"/>
        <v>1</v>
      </c>
      <c r="E23" s="301">
        <v>0.2</v>
      </c>
      <c r="F23" s="312">
        <f t="shared" si="2"/>
        <v>240</v>
      </c>
      <c r="G23" s="307">
        <f t="shared" si="4"/>
        <v>48</v>
      </c>
      <c r="H23" s="307">
        <f t="shared" si="4"/>
        <v>48</v>
      </c>
      <c r="I23" s="307">
        <f t="shared" si="4"/>
        <v>48</v>
      </c>
      <c r="J23" s="307">
        <f t="shared" si="4"/>
        <v>48</v>
      </c>
      <c r="K23" s="307">
        <f t="shared" si="4"/>
        <v>48</v>
      </c>
      <c r="L23" s="289" t="s">
        <v>1014</v>
      </c>
    </row>
    <row r="24" spans="1:12" ht="24.75" customHeight="1">
      <c r="A24" s="487" t="s">
        <v>917</v>
      </c>
      <c r="B24" s="295" t="s">
        <v>472</v>
      </c>
      <c r="C24" s="308">
        <v>1</v>
      </c>
      <c r="D24" s="301">
        <f t="shared" ref="D24" si="5">+F24/C24</f>
        <v>1</v>
      </c>
      <c r="E24" s="301">
        <v>1</v>
      </c>
      <c r="F24" s="312">
        <f t="shared" ref="F24" si="6">SUM(G24:K24)</f>
        <v>1</v>
      </c>
      <c r="G24" s="307"/>
      <c r="H24" s="307"/>
      <c r="I24" s="307"/>
      <c r="J24" s="307"/>
      <c r="K24" s="307">
        <v>1</v>
      </c>
      <c r="L24" s="289"/>
    </row>
    <row r="25" spans="1:12" s="708" customFormat="1" ht="24.75" customHeight="1">
      <c r="A25" s="702" t="s">
        <v>915</v>
      </c>
      <c r="B25" s="703"/>
      <c r="C25" s="704"/>
      <c r="D25" s="705"/>
      <c r="E25" s="705"/>
      <c r="F25" s="706"/>
      <c r="G25" s="706"/>
      <c r="H25" s="706"/>
      <c r="I25" s="706"/>
      <c r="J25" s="706"/>
      <c r="K25" s="706"/>
      <c r="L25" s="707"/>
    </row>
    <row r="26" spans="1:12" ht="24.75" customHeight="1">
      <c r="A26" s="299" t="s">
        <v>908</v>
      </c>
      <c r="B26" s="295"/>
      <c r="C26" s="308"/>
      <c r="D26" s="301"/>
      <c r="E26" s="301"/>
      <c r="F26" s="312"/>
      <c r="G26" s="307"/>
      <c r="H26" s="307"/>
      <c r="I26" s="307"/>
      <c r="J26" s="307"/>
      <c r="K26" s="307"/>
      <c r="L26" s="288"/>
    </row>
    <row r="27" spans="1:12" ht="24.75" customHeight="1">
      <c r="A27" s="291" t="s">
        <v>727</v>
      </c>
      <c r="B27" s="298" t="s">
        <v>627</v>
      </c>
      <c r="C27" s="309">
        <f>'과업대상지역 현황'!$D$34</f>
        <v>284.88</v>
      </c>
      <c r="D27" s="301">
        <f>+F27/C27</f>
        <v>1.0000702049985959</v>
      </c>
      <c r="E27" s="301">
        <v>0.2</v>
      </c>
      <c r="F27" s="287">
        <f>SUM(G27:K27)</f>
        <v>284.89999999999998</v>
      </c>
      <c r="G27" s="292">
        <f>ROUND($C27*$E27,2)</f>
        <v>56.98</v>
      </c>
      <c r="H27" s="292">
        <f>ROUND($C27*$E27,2)</f>
        <v>56.98</v>
      </c>
      <c r="I27" s="292">
        <f>ROUND($C27*$E27,2)</f>
        <v>56.98</v>
      </c>
      <c r="J27" s="292">
        <f>ROUND($C27*$E27,2)</f>
        <v>56.98</v>
      </c>
      <c r="K27" s="292">
        <f>ROUND($C27*$E27,2)</f>
        <v>56.98</v>
      </c>
      <c r="L27" s="382" t="s">
        <v>923</v>
      </c>
    </row>
    <row r="28" spans="1:12" ht="24.75" customHeight="1">
      <c r="A28" s="291" t="s">
        <v>626</v>
      </c>
      <c r="B28" s="298" t="s">
        <v>628</v>
      </c>
      <c r="C28" s="308">
        <f>'과업대상지역 현황'!$D$36</f>
        <v>1</v>
      </c>
      <c r="D28" s="301">
        <f>+F28/C28</f>
        <v>5</v>
      </c>
      <c r="E28" s="301">
        <v>1</v>
      </c>
      <c r="F28" s="312">
        <f>SUM(G28:K28)</f>
        <v>5</v>
      </c>
      <c r="G28" s="307">
        <f>ROUND($C28*$E28,0)</f>
        <v>1</v>
      </c>
      <c r="H28" s="307">
        <f>ROUND($C28*$E28,0)</f>
        <v>1</v>
      </c>
      <c r="I28" s="307">
        <f>ROUND($C28*$E28,0)</f>
        <v>1</v>
      </c>
      <c r="J28" s="307">
        <f>ROUND($C28*$E28,0)</f>
        <v>1</v>
      </c>
      <c r="K28" s="307">
        <f>ROUND($C28*$E28,0)</f>
        <v>1</v>
      </c>
      <c r="L28" s="382" t="s">
        <v>987</v>
      </c>
    </row>
    <row r="29" spans="1:12" ht="24.75" customHeight="1">
      <c r="A29" s="299" t="s">
        <v>909</v>
      </c>
      <c r="B29" s="298"/>
      <c r="C29" s="308"/>
      <c r="D29" s="301"/>
      <c r="E29" s="301"/>
      <c r="F29" s="312"/>
      <c r="G29" s="307"/>
      <c r="H29" s="307"/>
      <c r="I29" s="307"/>
      <c r="J29" s="307"/>
      <c r="K29" s="307"/>
      <c r="L29" s="382"/>
    </row>
    <row r="30" spans="1:12" ht="24.75" customHeight="1">
      <c r="A30" s="291" t="s">
        <v>910</v>
      </c>
      <c r="B30" s="298" t="s">
        <v>427</v>
      </c>
      <c r="C30" s="308">
        <f>'과업대상지역 현황'!$D$37</f>
        <v>40</v>
      </c>
      <c r="D30" s="301">
        <f>+F30/C30</f>
        <v>5</v>
      </c>
      <c r="E30" s="301">
        <v>1</v>
      </c>
      <c r="F30" s="312">
        <f>SUM(G30:K30)</f>
        <v>200</v>
      </c>
      <c r="G30" s="307">
        <f t="shared" ref="G30:K33" si="7">ROUND($C30*$E30,0)</f>
        <v>40</v>
      </c>
      <c r="H30" s="307">
        <f t="shared" si="7"/>
        <v>40</v>
      </c>
      <c r="I30" s="307">
        <f t="shared" si="7"/>
        <v>40</v>
      </c>
      <c r="J30" s="307">
        <f t="shared" si="7"/>
        <v>40</v>
      </c>
      <c r="K30" s="307">
        <f t="shared" si="7"/>
        <v>40</v>
      </c>
      <c r="L30" s="382" t="s">
        <v>1023</v>
      </c>
    </row>
    <row r="31" spans="1:12" ht="24.75" customHeight="1">
      <c r="A31" s="291" t="s">
        <v>911</v>
      </c>
      <c r="B31" s="298" t="s">
        <v>427</v>
      </c>
      <c r="C31" s="308">
        <f>'과업대상지역 현황'!$D$38</f>
        <v>40</v>
      </c>
      <c r="D31" s="301">
        <f>+F31/C31</f>
        <v>5</v>
      </c>
      <c r="E31" s="301">
        <v>1</v>
      </c>
      <c r="F31" s="312">
        <f>SUM(G31:K31)</f>
        <v>200</v>
      </c>
      <c r="G31" s="307">
        <f t="shared" si="7"/>
        <v>40</v>
      </c>
      <c r="H31" s="307">
        <f t="shared" si="7"/>
        <v>40</v>
      </c>
      <c r="I31" s="307">
        <f t="shared" si="7"/>
        <v>40</v>
      </c>
      <c r="J31" s="307">
        <f t="shared" si="7"/>
        <v>40</v>
      </c>
      <c r="K31" s="307">
        <f t="shared" si="7"/>
        <v>40</v>
      </c>
      <c r="L31" s="382" t="s">
        <v>1023</v>
      </c>
    </row>
    <row r="32" spans="1:12" ht="24.75" customHeight="1">
      <c r="A32" s="291" t="s">
        <v>912</v>
      </c>
      <c r="B32" s="298" t="s">
        <v>427</v>
      </c>
      <c r="C32" s="308">
        <f>'과업대상지역 현황'!$D$39</f>
        <v>20</v>
      </c>
      <c r="D32" s="301">
        <f>+F32/C32</f>
        <v>5</v>
      </c>
      <c r="E32" s="301">
        <v>1</v>
      </c>
      <c r="F32" s="312">
        <f>SUM(G32:K32)</f>
        <v>100</v>
      </c>
      <c r="G32" s="307">
        <f t="shared" si="7"/>
        <v>20</v>
      </c>
      <c r="H32" s="307">
        <f t="shared" si="7"/>
        <v>20</v>
      </c>
      <c r="I32" s="307">
        <f t="shared" si="7"/>
        <v>20</v>
      </c>
      <c r="J32" s="307">
        <f t="shared" si="7"/>
        <v>20</v>
      </c>
      <c r="K32" s="307">
        <f t="shared" si="7"/>
        <v>20</v>
      </c>
      <c r="L32" s="382" t="s">
        <v>1024</v>
      </c>
    </row>
    <row r="33" spans="1:12" ht="24.75" customHeight="1">
      <c r="A33" s="291" t="s">
        <v>913</v>
      </c>
      <c r="B33" s="298" t="s">
        <v>427</v>
      </c>
      <c r="C33" s="308">
        <f>'과업대상지역 현황'!$D$40</f>
        <v>11</v>
      </c>
      <c r="D33" s="301">
        <f>+F33/C33</f>
        <v>5</v>
      </c>
      <c r="E33" s="301">
        <v>1</v>
      </c>
      <c r="F33" s="312">
        <f>SUM(G33:K33)</f>
        <v>55</v>
      </c>
      <c r="G33" s="307">
        <f t="shared" si="7"/>
        <v>11</v>
      </c>
      <c r="H33" s="307">
        <f t="shared" si="7"/>
        <v>11</v>
      </c>
      <c r="I33" s="307">
        <f t="shared" si="7"/>
        <v>11</v>
      </c>
      <c r="J33" s="307">
        <f t="shared" si="7"/>
        <v>11</v>
      </c>
      <c r="K33" s="307">
        <f t="shared" si="7"/>
        <v>11</v>
      </c>
      <c r="L33" s="382" t="s">
        <v>1025</v>
      </c>
    </row>
    <row r="34" spans="1:12" ht="24.75" customHeight="1">
      <c r="A34" s="299" t="s">
        <v>916</v>
      </c>
      <c r="B34" s="298" t="s">
        <v>921</v>
      </c>
      <c r="C34" s="308">
        <v>1</v>
      </c>
      <c r="D34" s="301">
        <f t="shared" ref="D34" si="8">+F34/C34</f>
        <v>1</v>
      </c>
      <c r="E34" s="301">
        <v>1</v>
      </c>
      <c r="F34" s="312">
        <f t="shared" ref="F34" si="9">SUM(G34:K34)</f>
        <v>1</v>
      </c>
      <c r="G34" s="307"/>
      <c r="H34" s="307"/>
      <c r="I34" s="307"/>
      <c r="J34" s="307"/>
      <c r="K34" s="307">
        <v>1</v>
      </c>
      <c r="L34" s="300"/>
    </row>
    <row r="35" spans="1:12" s="708" customFormat="1" ht="24.75" hidden="1" customHeight="1">
      <c r="A35" s="702" t="s">
        <v>991</v>
      </c>
      <c r="B35" s="703"/>
      <c r="C35" s="704"/>
      <c r="D35" s="705"/>
      <c r="E35" s="705"/>
      <c r="F35" s="706"/>
      <c r="G35" s="706"/>
      <c r="H35" s="706"/>
      <c r="I35" s="706"/>
      <c r="J35" s="706"/>
      <c r="K35" s="706"/>
      <c r="L35" s="707"/>
    </row>
    <row r="36" spans="1:12" ht="24.75" hidden="1" customHeight="1">
      <c r="A36" s="299" t="s">
        <v>724</v>
      </c>
      <c r="B36" s="295" t="s">
        <v>922</v>
      </c>
      <c r="C36" s="308"/>
      <c r="D36" s="301" t="e">
        <f>+F36/C36</f>
        <v>#DIV/0!</v>
      </c>
      <c r="E36" s="301">
        <v>1</v>
      </c>
      <c r="F36" s="312">
        <f>SUM(G36:K36)</f>
        <v>0</v>
      </c>
      <c r="G36" s="307"/>
      <c r="H36" s="307"/>
      <c r="I36" s="307"/>
      <c r="J36" s="307"/>
      <c r="K36" s="307"/>
      <c r="L36" s="288"/>
    </row>
    <row r="37" spans="1:12" s="708" customFormat="1" ht="24.75" customHeight="1">
      <c r="A37" s="702" t="s">
        <v>992</v>
      </c>
      <c r="B37" s="703"/>
      <c r="C37" s="704"/>
      <c r="D37" s="705"/>
      <c r="E37" s="705"/>
      <c r="F37" s="706"/>
      <c r="G37" s="706"/>
      <c r="H37" s="706"/>
      <c r="I37" s="706"/>
      <c r="J37" s="706"/>
      <c r="K37" s="706"/>
      <c r="L37" s="707"/>
    </row>
    <row r="38" spans="1:12" ht="24.75" customHeight="1">
      <c r="A38" s="299" t="s">
        <v>725</v>
      </c>
      <c r="B38" s="298" t="s">
        <v>387</v>
      </c>
      <c r="C38" s="309">
        <f>'과업대상지역 현황'!$C$5</f>
        <v>478.5</v>
      </c>
      <c r="D38" s="301">
        <f>+F38/C38</f>
        <v>2.4973876698014631E-2</v>
      </c>
      <c r="E38" s="745">
        <v>5.0000000000000001E-3</v>
      </c>
      <c r="F38" s="287">
        <f>SUM(G38:K38)</f>
        <v>11.950000000000001</v>
      </c>
      <c r="G38" s="292">
        <f t="shared" ref="G38:K39" si="10">ROUND($C38*$E38,2)</f>
        <v>2.39</v>
      </c>
      <c r="H38" s="292">
        <f t="shared" si="10"/>
        <v>2.39</v>
      </c>
      <c r="I38" s="292">
        <f t="shared" si="10"/>
        <v>2.39</v>
      </c>
      <c r="J38" s="292">
        <f t="shared" si="10"/>
        <v>2.39</v>
      </c>
      <c r="K38" s="292">
        <f t="shared" si="10"/>
        <v>2.39</v>
      </c>
      <c r="L38" s="288" t="s">
        <v>997</v>
      </c>
    </row>
    <row r="39" spans="1:12" ht="24.75" customHeight="1">
      <c r="A39" s="299" t="s">
        <v>726</v>
      </c>
      <c r="B39" s="298" t="s">
        <v>387</v>
      </c>
      <c r="C39" s="309">
        <f>'과업대상지역 현황'!$C$5</f>
        <v>478.5</v>
      </c>
      <c r="D39" s="301">
        <f>+F39/C39</f>
        <v>2.4973876698014631E-2</v>
      </c>
      <c r="E39" s="745">
        <v>5.0000000000000001E-3</v>
      </c>
      <c r="F39" s="287">
        <f>SUM(G39:K39)</f>
        <v>11.950000000000001</v>
      </c>
      <c r="G39" s="292">
        <f t="shared" si="10"/>
        <v>2.39</v>
      </c>
      <c r="H39" s="292">
        <f t="shared" si="10"/>
        <v>2.39</v>
      </c>
      <c r="I39" s="292">
        <f t="shared" si="10"/>
        <v>2.39</v>
      </c>
      <c r="J39" s="292">
        <f t="shared" si="10"/>
        <v>2.39</v>
      </c>
      <c r="K39" s="292">
        <f t="shared" si="10"/>
        <v>2.39</v>
      </c>
      <c r="L39" s="382" t="s">
        <v>998</v>
      </c>
    </row>
    <row r="40" spans="1:12" s="708" customFormat="1" ht="24.75" customHeight="1">
      <c r="A40" s="702" t="s">
        <v>993</v>
      </c>
      <c r="B40" s="703"/>
      <c r="C40" s="704"/>
      <c r="D40" s="705"/>
      <c r="E40" s="705"/>
      <c r="F40" s="706"/>
      <c r="G40" s="706"/>
      <c r="H40" s="706"/>
      <c r="I40" s="706"/>
      <c r="J40" s="706"/>
      <c r="K40" s="706"/>
      <c r="L40" s="707"/>
    </row>
    <row r="41" spans="1:12" s="629" customFormat="1" ht="24.75" customHeight="1">
      <c r="A41" s="630" t="s">
        <v>918</v>
      </c>
      <c r="B41" s="624"/>
      <c r="C41" s="625"/>
      <c r="D41" s="626"/>
      <c r="E41" s="626"/>
      <c r="F41" s="312"/>
      <c r="G41" s="627"/>
      <c r="H41" s="627"/>
      <c r="I41" s="627"/>
      <c r="J41" s="627"/>
      <c r="K41" s="627"/>
      <c r="L41" s="628"/>
    </row>
    <row r="42" spans="1:12" s="25" customFormat="1" ht="24.75" customHeight="1">
      <c r="A42" s="285" t="s">
        <v>1006</v>
      </c>
      <c r="B42" s="298" t="s">
        <v>470</v>
      </c>
      <c r="C42" s="290">
        <f>'과업대상지역 현황'!$G$10</f>
        <v>8095</v>
      </c>
      <c r="D42" s="301">
        <f>+F42/C42</f>
        <v>1</v>
      </c>
      <c r="E42" s="301">
        <v>1</v>
      </c>
      <c r="F42" s="313">
        <f>SUM(G42:K42)</f>
        <v>8095</v>
      </c>
      <c r="G42" s="308">
        <f t="shared" ref="G42:K44" si="11">+ROUND($C42*$E42,0)</f>
        <v>8095</v>
      </c>
      <c r="H42" s="308"/>
      <c r="I42" s="308"/>
      <c r="J42" s="308"/>
      <c r="K42" s="308"/>
      <c r="L42" s="300" t="s">
        <v>1007</v>
      </c>
    </row>
    <row r="43" spans="1:12" s="25" customFormat="1" ht="24.75" customHeight="1">
      <c r="A43" s="285" t="s">
        <v>919</v>
      </c>
      <c r="B43" s="298" t="s">
        <v>471</v>
      </c>
      <c r="C43" s="307">
        <v>7</v>
      </c>
      <c r="D43" s="301">
        <f>+F43/C43</f>
        <v>4</v>
      </c>
      <c r="E43" s="301">
        <v>1</v>
      </c>
      <c r="F43" s="313">
        <f>SUM(G43:K43)</f>
        <v>28</v>
      </c>
      <c r="G43" s="308"/>
      <c r="H43" s="308">
        <f t="shared" si="11"/>
        <v>7</v>
      </c>
      <c r="I43" s="308">
        <f t="shared" si="11"/>
        <v>7</v>
      </c>
      <c r="J43" s="308">
        <f t="shared" si="11"/>
        <v>7</v>
      </c>
      <c r="K43" s="308">
        <f t="shared" si="11"/>
        <v>7</v>
      </c>
      <c r="L43" s="300" t="s">
        <v>1008</v>
      </c>
    </row>
    <row r="44" spans="1:12" s="25" customFormat="1" ht="24.75" hidden="1" customHeight="1">
      <c r="A44" s="285" t="s">
        <v>920</v>
      </c>
      <c r="B44" s="298" t="s">
        <v>471</v>
      </c>
      <c r="C44" s="308">
        <f>'과업대상지역 현황'!$G$10</f>
        <v>8095</v>
      </c>
      <c r="D44" s="301">
        <f>+F44/C44</f>
        <v>0</v>
      </c>
      <c r="E44" s="301">
        <v>0</v>
      </c>
      <c r="F44" s="313">
        <f>SUM(G44:K44)</f>
        <v>0</v>
      </c>
      <c r="G44" s="308"/>
      <c r="H44" s="308">
        <f t="shared" si="11"/>
        <v>0</v>
      </c>
      <c r="I44" s="308">
        <f t="shared" si="11"/>
        <v>0</v>
      </c>
      <c r="J44" s="308">
        <f t="shared" si="11"/>
        <v>0</v>
      </c>
      <c r="K44" s="308">
        <f t="shared" si="11"/>
        <v>0</v>
      </c>
      <c r="L44" s="300" t="s">
        <v>988</v>
      </c>
    </row>
    <row r="45" spans="1:12" s="25" customFormat="1" ht="24.75" hidden="1" customHeight="1">
      <c r="A45" s="285" t="s">
        <v>920</v>
      </c>
      <c r="B45" s="298" t="s">
        <v>471</v>
      </c>
      <c r="C45" s="308">
        <f>'과업대상지역 현황'!$G$11</f>
        <v>7128</v>
      </c>
      <c r="D45" s="301">
        <f>+F45/C45</f>
        <v>0</v>
      </c>
      <c r="E45" s="301">
        <v>0</v>
      </c>
      <c r="F45" s="313">
        <f>SUM(G45:K45)</f>
        <v>0</v>
      </c>
      <c r="G45" s="308">
        <f t="shared" ref="G45:K45" si="12">+ROUND($C45*$E45,0)</f>
        <v>0</v>
      </c>
      <c r="H45" s="308"/>
      <c r="I45" s="308"/>
      <c r="J45" s="308"/>
      <c r="K45" s="308">
        <f t="shared" si="12"/>
        <v>0</v>
      </c>
      <c r="L45" s="300" t="s">
        <v>989</v>
      </c>
    </row>
    <row r="46" spans="1:12" s="25" customFormat="1" ht="24.75" customHeight="1">
      <c r="A46" s="299" t="s">
        <v>986</v>
      </c>
      <c r="B46" s="295" t="s">
        <v>128</v>
      </c>
      <c r="C46" s="307">
        <f>'과업대상지역 현황'!$A$5</f>
        <v>7</v>
      </c>
      <c r="D46" s="301">
        <f>+F46/C46</f>
        <v>1</v>
      </c>
      <c r="E46" s="301">
        <v>0</v>
      </c>
      <c r="F46" s="313">
        <f>SUM(G46:K46)</f>
        <v>7</v>
      </c>
      <c r="G46" s="308"/>
      <c r="H46" s="308">
        <v>0</v>
      </c>
      <c r="I46" s="308">
        <v>0</v>
      </c>
      <c r="J46" s="308">
        <v>0</v>
      </c>
      <c r="K46" s="308">
        <v>7</v>
      </c>
      <c r="L46" s="289" t="s">
        <v>1012</v>
      </c>
    </row>
  </sheetData>
  <mergeCells count="1">
    <mergeCell ref="A1:L1"/>
  </mergeCells>
  <phoneticPr fontId="168" type="noConversion"/>
  <printOptions horizontalCentered="1"/>
  <pageMargins left="0.70866141732283472" right="0.70866141732283472" top="0.55118110236220474" bottom="0.35433070866141736" header="0.31496062992125984" footer="0.31496062992125984"/>
  <pageSetup paperSize="9" scale="75" fitToHeight="0" orientation="landscape" verticalDpi="300" r:id="rId1"/>
  <rowBreaks count="1" manualBreakCount="1">
    <brk id="28" max="11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  <pageSetUpPr fitToPage="1"/>
  </sheetPr>
  <dimension ref="A1:K54"/>
  <sheetViews>
    <sheetView view="pageBreakPreview" zoomScale="130" zoomScaleNormal="85" zoomScaleSheetLayoutView="130" workbookViewId="0">
      <selection activeCell="G15" sqref="G15"/>
    </sheetView>
  </sheetViews>
  <sheetFormatPr defaultColWidth="8.625" defaultRowHeight="12.75"/>
  <cols>
    <col min="1" max="1" width="11.625" style="101" customWidth="1"/>
    <col min="2" max="2" width="9.375" style="621" customWidth="1"/>
    <col min="3" max="3" width="11.125" style="101" bestFit="1" customWidth="1"/>
    <col min="4" max="5" width="9.25" style="101" bestFit="1" customWidth="1"/>
    <col min="6" max="6" width="11.75" style="101" bestFit="1" customWidth="1"/>
    <col min="7" max="8" width="13.875" style="101" bestFit="1" customWidth="1"/>
    <col min="9" max="9" width="26.75" style="101" bestFit="1" customWidth="1"/>
    <col min="10" max="16384" width="8.625" style="101"/>
  </cols>
  <sheetData>
    <row r="1" spans="1:9" ht="15.75">
      <c r="A1" s="797" t="s">
        <v>438</v>
      </c>
      <c r="B1" s="797"/>
      <c r="C1" s="797"/>
      <c r="D1" s="797"/>
      <c r="E1" s="797"/>
      <c r="F1" s="797"/>
      <c r="G1" s="797"/>
      <c r="H1" s="797"/>
      <c r="I1" s="797"/>
    </row>
    <row r="2" spans="1:9" ht="15.75" customHeight="1">
      <c r="A2" s="161" t="s">
        <v>958</v>
      </c>
      <c r="B2" s="161"/>
      <c r="C2" s="96"/>
      <c r="D2" s="96"/>
      <c r="E2" s="96"/>
      <c r="F2" s="96"/>
      <c r="G2" s="96"/>
      <c r="H2" s="96"/>
      <c r="I2" s="96"/>
    </row>
    <row r="3" spans="1:9" s="154" customFormat="1" ht="15.75" customHeight="1">
      <c r="A3" s="798" t="s">
        <v>150</v>
      </c>
      <c r="B3" s="814"/>
      <c r="C3" s="798" t="s">
        <v>152</v>
      </c>
      <c r="D3" s="799"/>
      <c r="E3" s="799"/>
      <c r="F3" s="800"/>
      <c r="G3" s="801" t="s">
        <v>148</v>
      </c>
      <c r="H3" s="802"/>
      <c r="I3" s="803" t="s">
        <v>146</v>
      </c>
    </row>
    <row r="4" spans="1:9" s="154" customFormat="1" ht="25.5" customHeight="1" thickBot="1">
      <c r="A4" s="815"/>
      <c r="B4" s="816"/>
      <c r="C4" s="155" t="s">
        <v>123</v>
      </c>
      <c r="D4" s="155" t="s">
        <v>144</v>
      </c>
      <c r="E4" s="155" t="s">
        <v>145</v>
      </c>
      <c r="F4" s="156" t="s">
        <v>124</v>
      </c>
      <c r="G4" s="157" t="s">
        <v>121</v>
      </c>
      <c r="H4" s="158" t="s">
        <v>147</v>
      </c>
      <c r="I4" s="804"/>
    </row>
    <row r="5" spans="1:9" s="159" customFormat="1" ht="15.75" customHeight="1" thickTop="1">
      <c r="A5" s="817">
        <f>C10</f>
        <v>7</v>
      </c>
      <c r="B5" s="818"/>
      <c r="C5" s="226">
        <f>SUM(D5:E5)</f>
        <v>478.5</v>
      </c>
      <c r="D5" s="226">
        <f>E10</f>
        <v>284.88</v>
      </c>
      <c r="E5" s="226">
        <f>F10</f>
        <v>193.62</v>
      </c>
      <c r="F5" s="227">
        <f>ROUND(C5/A5,3)</f>
        <v>68.356999999999999</v>
      </c>
      <c r="G5" s="224">
        <f>G10</f>
        <v>8095</v>
      </c>
      <c r="H5" s="225">
        <f>INT(G5/A5)</f>
        <v>1156</v>
      </c>
      <c r="I5" s="214"/>
    </row>
    <row r="6" spans="1:9" ht="15.75" customHeight="1">
      <c r="A6" s="383"/>
      <c r="B6" s="605"/>
      <c r="I6" s="108"/>
    </row>
    <row r="7" spans="1:9" ht="15.75" customHeight="1">
      <c r="A7" s="807" t="s">
        <v>546</v>
      </c>
      <c r="B7" s="807"/>
      <c r="C7" s="807"/>
      <c r="D7" s="807" t="s">
        <v>937</v>
      </c>
      <c r="E7" s="807"/>
      <c r="F7" s="807"/>
      <c r="G7" s="808" t="s">
        <v>938</v>
      </c>
      <c r="H7" s="810" t="s">
        <v>953</v>
      </c>
      <c r="I7" s="811"/>
    </row>
    <row r="8" spans="1:9" ht="15.75" customHeight="1" thickBot="1">
      <c r="A8" s="827" t="s">
        <v>939</v>
      </c>
      <c r="B8" s="827"/>
      <c r="C8" s="697" t="s">
        <v>597</v>
      </c>
      <c r="D8" s="697" t="s">
        <v>925</v>
      </c>
      <c r="E8" s="697" t="s">
        <v>940</v>
      </c>
      <c r="F8" s="697" t="s">
        <v>941</v>
      </c>
      <c r="G8" s="809"/>
      <c r="H8" s="812"/>
      <c r="I8" s="813"/>
    </row>
    <row r="9" spans="1:9" s="621" customFormat="1" ht="15.75" customHeight="1" thickTop="1">
      <c r="A9" s="828" t="s">
        <v>942</v>
      </c>
      <c r="B9" s="829"/>
      <c r="C9" s="643">
        <f>C12</f>
        <v>16</v>
      </c>
      <c r="D9" s="656">
        <f>E9+F9</f>
        <v>884.12</v>
      </c>
      <c r="E9" s="657">
        <f>E12</f>
        <v>478.49999999999994</v>
      </c>
      <c r="F9" s="657">
        <f>F12</f>
        <v>405.62000000000006</v>
      </c>
      <c r="G9" s="644">
        <f>G12</f>
        <v>14588</v>
      </c>
      <c r="H9" s="832"/>
      <c r="I9" s="832"/>
    </row>
    <row r="10" spans="1:9" s="621" customFormat="1" ht="15.75" customHeight="1">
      <c r="A10" s="856" t="s">
        <v>968</v>
      </c>
      <c r="B10" s="856"/>
      <c r="C10" s="689">
        <f>COUNTA(C13:C17,C21:C22)</f>
        <v>7</v>
      </c>
      <c r="D10" s="688">
        <f>SUM(D13:D17,D21:D22)</f>
        <v>478.49999999999994</v>
      </c>
      <c r="E10" s="688">
        <f>SUM(E13:E17,E21:E22)</f>
        <v>284.88</v>
      </c>
      <c r="F10" s="688">
        <f>SUM(F13:F17,F21:F22)</f>
        <v>193.62</v>
      </c>
      <c r="G10" s="690">
        <f>SUM(G13:G17,G21:G22)</f>
        <v>8095</v>
      </c>
      <c r="H10" s="855" t="s">
        <v>957</v>
      </c>
      <c r="I10" s="855"/>
    </row>
    <row r="11" spans="1:9" s="621" customFormat="1" ht="15.75" customHeight="1" thickBot="1">
      <c r="A11" s="858" t="s">
        <v>969</v>
      </c>
      <c r="B11" s="858"/>
      <c r="C11" s="694">
        <f>COUNTA(C18:C20,C23:C28,C30)</f>
        <v>10</v>
      </c>
      <c r="D11" s="695">
        <f>SUM(D18:D20,D23:D28,D30)</f>
        <v>593.79999999999995</v>
      </c>
      <c r="E11" s="695">
        <f>SUM(E18:E20,E23:E28,E30)</f>
        <v>366.97</v>
      </c>
      <c r="F11" s="695">
        <f>SUM(F18:F20,F23:F28,F30)</f>
        <v>226.83000000000004</v>
      </c>
      <c r="G11" s="696">
        <f>SUM(G18:G20,G23:G28,G30)</f>
        <v>7128</v>
      </c>
      <c r="H11" s="857" t="s">
        <v>960</v>
      </c>
      <c r="I11" s="857"/>
    </row>
    <row r="12" spans="1:9" s="621" customFormat="1" ht="15.75" customHeight="1" thickTop="1">
      <c r="A12" s="836" t="s">
        <v>943</v>
      </c>
      <c r="B12" s="836"/>
      <c r="C12" s="691">
        <f>COUNTA(C13:C28)</f>
        <v>16</v>
      </c>
      <c r="D12" s="692">
        <f>E12+F12</f>
        <v>884.12</v>
      </c>
      <c r="E12" s="692">
        <f>SUM(D13:D17,D21:D22)</f>
        <v>478.49999999999994</v>
      </c>
      <c r="F12" s="692">
        <f>SUM(F13:F28)</f>
        <v>405.62000000000006</v>
      </c>
      <c r="G12" s="693">
        <f>SUM(G13:G28)</f>
        <v>14588</v>
      </c>
      <c r="H12" s="833"/>
      <c r="I12" s="833"/>
    </row>
    <row r="13" spans="1:9" ht="15.75" customHeight="1">
      <c r="A13" s="632"/>
      <c r="B13" s="633" t="s">
        <v>944</v>
      </c>
      <c r="C13" s="633" t="s">
        <v>954</v>
      </c>
      <c r="D13" s="659">
        <v>101.23</v>
      </c>
      <c r="E13" s="660">
        <v>63.470000000000006</v>
      </c>
      <c r="F13" s="660">
        <v>37.76</v>
      </c>
      <c r="G13" s="646">
        <v>1434</v>
      </c>
      <c r="H13" s="830" t="s">
        <v>967</v>
      </c>
      <c r="I13" s="831"/>
    </row>
    <row r="14" spans="1:9" ht="15.75" customHeight="1">
      <c r="A14" s="632"/>
      <c r="B14" s="634"/>
      <c r="C14" s="634" t="s">
        <v>728</v>
      </c>
      <c r="D14" s="661">
        <v>40.590000000000003</v>
      </c>
      <c r="E14" s="662">
        <v>27.230000000000004</v>
      </c>
      <c r="F14" s="663">
        <v>13.36</v>
      </c>
      <c r="G14" s="647">
        <v>909</v>
      </c>
      <c r="H14" s="805"/>
      <c r="I14" s="806"/>
    </row>
    <row r="15" spans="1:9" s="621" customFormat="1" ht="15.75" customHeight="1">
      <c r="A15" s="632"/>
      <c r="B15" s="635"/>
      <c r="C15" s="635" t="s">
        <v>729</v>
      </c>
      <c r="D15" s="664">
        <v>26.950000000000003</v>
      </c>
      <c r="E15" s="665">
        <v>18.420000000000002</v>
      </c>
      <c r="F15" s="666">
        <v>8.5299999999999994</v>
      </c>
      <c r="G15" s="648">
        <v>641</v>
      </c>
      <c r="H15" s="843"/>
      <c r="I15" s="844"/>
    </row>
    <row r="16" spans="1:9" s="621" customFormat="1" ht="15.75" customHeight="1">
      <c r="A16" s="632"/>
      <c r="B16" s="639" t="s">
        <v>945</v>
      </c>
      <c r="C16" s="639" t="s">
        <v>955</v>
      </c>
      <c r="D16" s="667">
        <v>19.190000000000001</v>
      </c>
      <c r="E16" s="668">
        <v>14.830000000000002</v>
      </c>
      <c r="F16" s="669">
        <v>4.3600000000000003</v>
      </c>
      <c r="G16" s="651">
        <v>712</v>
      </c>
      <c r="H16" s="845" t="s">
        <v>957</v>
      </c>
      <c r="I16" s="845"/>
    </row>
    <row r="17" spans="1:9" s="621" customFormat="1" ht="15.75" customHeight="1">
      <c r="A17" s="632"/>
      <c r="B17" s="635"/>
      <c r="C17" s="635" t="s">
        <v>956</v>
      </c>
      <c r="D17" s="664">
        <v>116.84</v>
      </c>
      <c r="E17" s="665">
        <v>62.07</v>
      </c>
      <c r="F17" s="666">
        <v>54.77</v>
      </c>
      <c r="G17" s="648">
        <v>1740</v>
      </c>
      <c r="H17" s="840"/>
      <c r="I17" s="840"/>
    </row>
    <row r="18" spans="1:9" s="621" customFormat="1" ht="15.75" customHeight="1">
      <c r="A18" s="632"/>
      <c r="B18" s="636" t="s">
        <v>946</v>
      </c>
      <c r="C18" s="636" t="s">
        <v>927</v>
      </c>
      <c r="D18" s="670">
        <v>88.49</v>
      </c>
      <c r="E18" s="671">
        <v>46.139999999999993</v>
      </c>
      <c r="F18" s="672">
        <v>42.35</v>
      </c>
      <c r="G18" s="652">
        <v>1013</v>
      </c>
      <c r="H18" s="841" t="s">
        <v>960</v>
      </c>
      <c r="I18" s="842"/>
    </row>
    <row r="19" spans="1:9" s="621" customFormat="1" ht="15.75" customHeight="1">
      <c r="A19" s="632"/>
      <c r="B19" s="637"/>
      <c r="C19" s="637" t="s">
        <v>928</v>
      </c>
      <c r="D19" s="673">
        <v>104.83</v>
      </c>
      <c r="E19" s="674">
        <v>55.53</v>
      </c>
      <c r="F19" s="675">
        <v>49.3</v>
      </c>
      <c r="G19" s="649">
        <v>1272</v>
      </c>
      <c r="H19" s="838"/>
      <c r="I19" s="838"/>
    </row>
    <row r="20" spans="1:9" s="621" customFormat="1" ht="15.75" customHeight="1">
      <c r="A20" s="632"/>
      <c r="B20" s="638"/>
      <c r="C20" s="638" t="s">
        <v>929</v>
      </c>
      <c r="D20" s="676">
        <v>57.490000000000009</v>
      </c>
      <c r="E20" s="677">
        <v>33.120000000000005</v>
      </c>
      <c r="F20" s="678">
        <v>24.37</v>
      </c>
      <c r="G20" s="650">
        <v>822</v>
      </c>
      <c r="H20" s="846"/>
      <c r="I20" s="846"/>
    </row>
    <row r="21" spans="1:9" s="621" customFormat="1" ht="15.75" customHeight="1">
      <c r="A21" s="632"/>
      <c r="B21" s="639" t="s">
        <v>947</v>
      </c>
      <c r="C21" s="639" t="s">
        <v>730</v>
      </c>
      <c r="D21" s="667">
        <v>73.33</v>
      </c>
      <c r="E21" s="668">
        <v>44.25</v>
      </c>
      <c r="F21" s="669">
        <v>29.08</v>
      </c>
      <c r="G21" s="651">
        <v>1295</v>
      </c>
      <c r="H21" s="845" t="s">
        <v>957</v>
      </c>
      <c r="I21" s="845"/>
    </row>
    <row r="22" spans="1:9" s="621" customFormat="1" ht="15.75" customHeight="1">
      <c r="A22" s="632"/>
      <c r="B22" s="635"/>
      <c r="C22" s="635" t="s">
        <v>731</v>
      </c>
      <c r="D22" s="664">
        <v>100.37</v>
      </c>
      <c r="E22" s="665">
        <v>54.610000000000007</v>
      </c>
      <c r="F22" s="666">
        <v>45.76</v>
      </c>
      <c r="G22" s="648">
        <v>1364</v>
      </c>
      <c r="H22" s="840"/>
      <c r="I22" s="840"/>
    </row>
    <row r="23" spans="1:9" s="621" customFormat="1" ht="15.75" customHeight="1">
      <c r="A23" s="632"/>
      <c r="B23" s="640" t="s">
        <v>948</v>
      </c>
      <c r="C23" s="640" t="s">
        <v>930</v>
      </c>
      <c r="D23" s="679">
        <v>42.45</v>
      </c>
      <c r="E23" s="680">
        <v>31.6</v>
      </c>
      <c r="F23" s="681">
        <v>10.85</v>
      </c>
      <c r="G23" s="653">
        <v>270</v>
      </c>
      <c r="H23" s="841" t="s">
        <v>959</v>
      </c>
      <c r="I23" s="842"/>
    </row>
    <row r="24" spans="1:9" s="621" customFormat="1" ht="15.75" customHeight="1">
      <c r="A24" s="632"/>
      <c r="B24" s="640" t="s">
        <v>949</v>
      </c>
      <c r="C24" s="640" t="s">
        <v>931</v>
      </c>
      <c r="D24" s="679">
        <v>63</v>
      </c>
      <c r="E24" s="680">
        <v>38.03</v>
      </c>
      <c r="F24" s="681">
        <v>24.97</v>
      </c>
      <c r="G24" s="653">
        <v>915</v>
      </c>
      <c r="H24" s="838"/>
      <c r="I24" s="838"/>
    </row>
    <row r="25" spans="1:9" s="621" customFormat="1" ht="15.75" customHeight="1">
      <c r="A25" s="632"/>
      <c r="B25" s="641" t="s">
        <v>950</v>
      </c>
      <c r="C25" s="641" t="s">
        <v>932</v>
      </c>
      <c r="D25" s="682">
        <v>27.67</v>
      </c>
      <c r="E25" s="683">
        <v>19.12</v>
      </c>
      <c r="F25" s="684">
        <v>8.5500000000000007</v>
      </c>
      <c r="G25" s="654">
        <v>648</v>
      </c>
      <c r="H25" s="838"/>
      <c r="I25" s="838"/>
    </row>
    <row r="26" spans="1:9" s="621" customFormat="1" ht="15.75" customHeight="1">
      <c r="A26" s="632"/>
      <c r="B26" s="636" t="s">
        <v>926</v>
      </c>
      <c r="C26" s="636" t="s">
        <v>933</v>
      </c>
      <c r="D26" s="670">
        <v>72.81</v>
      </c>
      <c r="E26" s="671">
        <v>47.070000000000007</v>
      </c>
      <c r="F26" s="672">
        <v>25.74</v>
      </c>
      <c r="G26" s="652">
        <v>744</v>
      </c>
      <c r="H26" s="838"/>
      <c r="I26" s="838"/>
    </row>
    <row r="27" spans="1:9" s="621" customFormat="1" ht="15.75" customHeight="1">
      <c r="A27" s="632"/>
      <c r="B27" s="638"/>
      <c r="C27" s="638" t="s">
        <v>934</v>
      </c>
      <c r="D27" s="676">
        <v>87.77</v>
      </c>
      <c r="E27" s="677">
        <v>61.919999999999995</v>
      </c>
      <c r="F27" s="678">
        <v>25.85</v>
      </c>
      <c r="G27" s="650">
        <v>808</v>
      </c>
      <c r="H27" s="838"/>
      <c r="I27" s="838"/>
    </row>
    <row r="28" spans="1:9" s="621" customFormat="1" ht="15.75" customHeight="1">
      <c r="A28" s="632"/>
      <c r="B28" s="642" t="s">
        <v>951</v>
      </c>
      <c r="C28" s="642" t="s">
        <v>935</v>
      </c>
      <c r="D28" s="685">
        <v>0.02</v>
      </c>
      <c r="E28" s="686">
        <v>0</v>
      </c>
      <c r="F28" s="687">
        <v>0.02</v>
      </c>
      <c r="G28" s="655">
        <v>1</v>
      </c>
      <c r="H28" s="838"/>
      <c r="I28" s="838"/>
    </row>
    <row r="29" spans="1:9" s="621" customFormat="1" ht="15.75" customHeight="1">
      <c r="A29" s="834" t="s">
        <v>952</v>
      </c>
      <c r="B29" s="835"/>
      <c r="C29" s="643">
        <f>COUNTA(C30)</f>
        <v>1</v>
      </c>
      <c r="D29" s="658">
        <f>SUM(D30)</f>
        <v>49.27</v>
      </c>
      <c r="E29" s="658">
        <f>SUM(E30)</f>
        <v>34.440000000000005</v>
      </c>
      <c r="F29" s="658">
        <f>SUM(F30)</f>
        <v>14.83</v>
      </c>
      <c r="G29" s="645">
        <f>SUM(G30)</f>
        <v>635</v>
      </c>
      <c r="H29" s="839"/>
      <c r="I29" s="839"/>
    </row>
    <row r="30" spans="1:9" s="752" customFormat="1" ht="15.75" customHeight="1">
      <c r="A30" s="746" t="s">
        <v>952</v>
      </c>
      <c r="B30" s="747" t="s">
        <v>952</v>
      </c>
      <c r="C30" s="747" t="s">
        <v>936</v>
      </c>
      <c r="D30" s="748">
        <v>49.27</v>
      </c>
      <c r="E30" s="749">
        <v>34.440000000000005</v>
      </c>
      <c r="F30" s="750">
        <v>14.83</v>
      </c>
      <c r="G30" s="751">
        <v>635</v>
      </c>
      <c r="H30" s="837" t="s">
        <v>960</v>
      </c>
      <c r="I30" s="837"/>
    </row>
    <row r="31" spans="1:9" ht="15.75" customHeight="1">
      <c r="A31" s="160"/>
      <c r="B31" s="160"/>
      <c r="C31" s="71"/>
      <c r="D31" s="71"/>
      <c r="E31" s="71"/>
      <c r="F31" s="71"/>
      <c r="G31" s="71"/>
      <c r="H31" s="71"/>
    </row>
    <row r="32" spans="1:9" ht="15.75" customHeight="1">
      <c r="A32" s="239" t="s">
        <v>900</v>
      </c>
      <c r="B32" s="239"/>
    </row>
    <row r="33" spans="1:11" ht="15.75" customHeight="1">
      <c r="A33" s="847" t="s">
        <v>444</v>
      </c>
      <c r="B33" s="848"/>
      <c r="C33" s="271" t="s">
        <v>461</v>
      </c>
      <c r="D33" s="271" t="s">
        <v>460</v>
      </c>
      <c r="E33" s="826" t="s">
        <v>100</v>
      </c>
      <c r="F33" s="826"/>
      <c r="G33" s="826"/>
      <c r="H33" s="826"/>
      <c r="I33" s="826"/>
    </row>
    <row r="34" spans="1:11" ht="15.75" customHeight="1">
      <c r="A34" s="847" t="s">
        <v>732</v>
      </c>
      <c r="B34" s="848"/>
      <c r="C34" s="384" t="s">
        <v>733</v>
      </c>
      <c r="D34" s="488">
        <f>D5</f>
        <v>284.88</v>
      </c>
      <c r="E34" s="803" t="s">
        <v>985</v>
      </c>
      <c r="F34" s="803"/>
      <c r="G34" s="803"/>
      <c r="H34" s="803"/>
      <c r="I34" s="803"/>
    </row>
    <row r="35" spans="1:11" s="485" customFormat="1" ht="15.75" customHeight="1">
      <c r="A35" s="847" t="s">
        <v>961</v>
      </c>
      <c r="B35" s="848"/>
      <c r="C35" s="384" t="s">
        <v>427</v>
      </c>
      <c r="D35" s="385">
        <v>7</v>
      </c>
      <c r="E35" s="803" t="s">
        <v>1013</v>
      </c>
      <c r="F35" s="803"/>
      <c r="G35" s="803"/>
      <c r="H35" s="803"/>
      <c r="I35" s="803"/>
    </row>
    <row r="36" spans="1:11" s="485" customFormat="1" ht="15.75" customHeight="1">
      <c r="A36" s="847" t="s">
        <v>962</v>
      </c>
      <c r="B36" s="848"/>
      <c r="C36" s="478" t="s">
        <v>734</v>
      </c>
      <c r="D36" s="385">
        <v>1</v>
      </c>
      <c r="E36" s="803" t="s">
        <v>1015</v>
      </c>
      <c r="F36" s="803"/>
      <c r="G36" s="803"/>
      <c r="H36" s="803"/>
      <c r="I36" s="803"/>
      <c r="K36" s="621"/>
    </row>
    <row r="37" spans="1:11" s="485" customFormat="1" ht="15.75" customHeight="1">
      <c r="A37" s="847" t="s">
        <v>963</v>
      </c>
      <c r="B37" s="848"/>
      <c r="C37" s="478" t="s">
        <v>734</v>
      </c>
      <c r="D37" s="385">
        <v>40</v>
      </c>
      <c r="E37" s="803" t="s">
        <v>996</v>
      </c>
      <c r="F37" s="803"/>
      <c r="G37" s="803"/>
      <c r="H37" s="803"/>
      <c r="I37" s="803"/>
      <c r="K37" s="621"/>
    </row>
    <row r="38" spans="1:11" s="485" customFormat="1" ht="15.75" customHeight="1">
      <c r="A38" s="847" t="s">
        <v>964</v>
      </c>
      <c r="B38" s="848"/>
      <c r="C38" s="478" t="s">
        <v>427</v>
      </c>
      <c r="D38" s="385">
        <v>40</v>
      </c>
      <c r="E38" s="803" t="s">
        <v>984</v>
      </c>
      <c r="F38" s="803"/>
      <c r="G38" s="803"/>
      <c r="H38" s="803"/>
      <c r="I38" s="803"/>
      <c r="K38" s="621"/>
    </row>
    <row r="39" spans="1:11" ht="15.75" customHeight="1">
      <c r="A39" s="847" t="s">
        <v>965</v>
      </c>
      <c r="B39" s="848"/>
      <c r="C39" s="478" t="s">
        <v>734</v>
      </c>
      <c r="D39" s="385">
        <v>20</v>
      </c>
      <c r="E39" s="803" t="s">
        <v>983</v>
      </c>
      <c r="F39" s="803"/>
      <c r="G39" s="803"/>
      <c r="H39" s="803"/>
      <c r="I39" s="803"/>
      <c r="K39" s="621"/>
    </row>
    <row r="40" spans="1:11" ht="15.75" customHeight="1">
      <c r="A40" s="847" t="s">
        <v>966</v>
      </c>
      <c r="B40" s="848"/>
      <c r="C40" s="478" t="s">
        <v>427</v>
      </c>
      <c r="D40" s="385">
        <v>11</v>
      </c>
      <c r="E40" s="803" t="s">
        <v>1016</v>
      </c>
      <c r="F40" s="803"/>
      <c r="G40" s="803"/>
      <c r="H40" s="803"/>
      <c r="I40" s="803"/>
      <c r="K40" s="621"/>
    </row>
    <row r="41" spans="1:11" ht="15.75" customHeight="1">
      <c r="A41" s="104" t="s">
        <v>735</v>
      </c>
      <c r="B41" s="622"/>
      <c r="C41" s="485"/>
      <c r="D41" s="485"/>
      <c r="E41" s="485"/>
      <c r="F41" s="485"/>
      <c r="G41" s="485"/>
      <c r="H41" s="485"/>
      <c r="I41" s="485"/>
    </row>
    <row r="42" spans="1:11" ht="15.75" customHeight="1">
      <c r="A42" s="104"/>
      <c r="B42" s="622"/>
    </row>
    <row r="43" spans="1:11" s="75" customFormat="1" ht="15.75" customHeight="1">
      <c r="A43" s="239" t="s">
        <v>736</v>
      </c>
      <c r="B43" s="239"/>
    </row>
    <row r="44" spans="1:11" ht="15.75" customHeight="1">
      <c r="A44" s="25" t="s">
        <v>594</v>
      </c>
      <c r="B44" s="25"/>
      <c r="C44" s="25"/>
      <c r="D44" s="25"/>
      <c r="E44" s="25"/>
      <c r="F44" s="25"/>
      <c r="G44" s="25"/>
      <c r="H44" s="25"/>
      <c r="I44" s="25"/>
    </row>
    <row r="45" spans="1:11" ht="15.75" customHeight="1">
      <c r="A45" s="859" t="s">
        <v>97</v>
      </c>
      <c r="B45" s="860"/>
      <c r="C45" s="821" t="s">
        <v>515</v>
      </c>
      <c r="D45" s="821"/>
      <c r="E45" s="821"/>
      <c r="F45" s="302" t="s">
        <v>516</v>
      </c>
      <c r="G45" s="821" t="s">
        <v>524</v>
      </c>
      <c r="H45" s="821"/>
      <c r="I45" s="303" t="s">
        <v>525</v>
      </c>
    </row>
    <row r="46" spans="1:11" ht="15.75" customHeight="1">
      <c r="A46" s="861"/>
      <c r="B46" s="862"/>
      <c r="C46" s="302" t="s">
        <v>526</v>
      </c>
      <c r="D46" s="302" t="s">
        <v>508</v>
      </c>
      <c r="E46" s="302" t="s">
        <v>509</v>
      </c>
      <c r="F46" s="302" t="s">
        <v>527</v>
      </c>
      <c r="G46" s="302" t="s">
        <v>528</v>
      </c>
      <c r="H46" s="302" t="s">
        <v>529</v>
      </c>
      <c r="I46" s="303" t="s">
        <v>971</v>
      </c>
    </row>
    <row r="47" spans="1:11" ht="15.75" customHeight="1">
      <c r="A47" s="863" t="s">
        <v>516</v>
      </c>
      <c r="B47" s="864"/>
      <c r="C47" s="284">
        <f>C5</f>
        <v>478.5</v>
      </c>
      <c r="D47" s="304">
        <f>D5</f>
        <v>284.88</v>
      </c>
      <c r="E47" s="304">
        <f>E5</f>
        <v>193.62</v>
      </c>
      <c r="F47" s="283">
        <f>C47*0.5</f>
        <v>239.25</v>
      </c>
      <c r="G47" s="283">
        <f>F47</f>
        <v>239.25</v>
      </c>
      <c r="H47" s="311">
        <v>1</v>
      </c>
      <c r="I47" s="305">
        <f>ROUND(G47*H47,-1)</f>
        <v>240</v>
      </c>
    </row>
    <row r="48" spans="1:11" ht="15.75" customHeight="1">
      <c r="A48" s="128"/>
      <c r="B48" s="623"/>
      <c r="C48" s="128"/>
      <c r="D48" s="272"/>
      <c r="E48" s="128"/>
      <c r="F48" s="128"/>
      <c r="G48" s="128"/>
      <c r="H48" s="128"/>
      <c r="I48" s="128"/>
    </row>
    <row r="49" spans="1:9" ht="15.75" customHeight="1">
      <c r="A49" s="239" t="s">
        <v>622</v>
      </c>
      <c r="B49" s="239"/>
      <c r="C49" s="25"/>
      <c r="D49" s="25"/>
      <c r="E49" s="25"/>
      <c r="F49" s="25"/>
      <c r="G49" s="25"/>
      <c r="H49" s="25"/>
      <c r="I49" s="25"/>
    </row>
    <row r="50" spans="1:9" ht="15.75" customHeight="1">
      <c r="A50" s="821" t="s">
        <v>614</v>
      </c>
      <c r="B50" s="821"/>
      <c r="C50" s="821"/>
      <c r="D50" s="302" t="s">
        <v>121</v>
      </c>
      <c r="E50" s="302" t="s">
        <v>615</v>
      </c>
      <c r="F50" s="302" t="s">
        <v>616</v>
      </c>
      <c r="G50" s="302" t="s">
        <v>624</v>
      </c>
      <c r="H50" s="302" t="s">
        <v>625</v>
      </c>
      <c r="I50" s="424" t="s">
        <v>617</v>
      </c>
    </row>
    <row r="51" spans="1:9" ht="15.75" customHeight="1">
      <c r="A51" s="849" t="s">
        <v>623</v>
      </c>
      <c r="B51" s="850"/>
      <c r="C51" s="302" t="s">
        <v>618</v>
      </c>
      <c r="D51" s="386">
        <f>E51+F51</f>
        <v>337</v>
      </c>
      <c r="E51" s="387">
        <v>295</v>
      </c>
      <c r="F51" s="387">
        <v>42</v>
      </c>
      <c r="G51" s="822">
        <f>MAX(E51:E53)</f>
        <v>295</v>
      </c>
      <c r="H51" s="824">
        <f>AVERAGE(E51:E53)</f>
        <v>252</v>
      </c>
      <c r="I51" s="819">
        <f>ROUND(H51,-1)</f>
        <v>250</v>
      </c>
    </row>
    <row r="52" spans="1:9" ht="15.75" customHeight="1">
      <c r="A52" s="851"/>
      <c r="B52" s="852"/>
      <c r="C52" s="302" t="s">
        <v>619</v>
      </c>
      <c r="D52" s="386">
        <f>E52+F52</f>
        <v>307</v>
      </c>
      <c r="E52" s="387">
        <v>236</v>
      </c>
      <c r="F52" s="387">
        <v>71</v>
      </c>
      <c r="G52" s="822"/>
      <c r="H52" s="824"/>
      <c r="I52" s="819"/>
    </row>
    <row r="53" spans="1:9" ht="15.75" customHeight="1">
      <c r="A53" s="853"/>
      <c r="B53" s="854"/>
      <c r="C53" s="302" t="s">
        <v>620</v>
      </c>
      <c r="D53" s="386">
        <f>E53+F53</f>
        <v>329</v>
      </c>
      <c r="E53" s="387">
        <v>225</v>
      </c>
      <c r="F53" s="387">
        <v>104</v>
      </c>
      <c r="G53" s="823"/>
      <c r="H53" s="825"/>
      <c r="I53" s="820"/>
    </row>
    <row r="54" spans="1:9" ht="15.75" customHeight="1">
      <c r="A54" s="25" t="s">
        <v>621</v>
      </c>
      <c r="B54" s="25"/>
      <c r="C54" s="25"/>
      <c r="D54" s="25"/>
      <c r="E54" s="25"/>
      <c r="F54" s="25"/>
      <c r="G54" s="25"/>
      <c r="H54" s="25"/>
      <c r="I54" s="25"/>
    </row>
  </sheetData>
  <mergeCells count="63">
    <mergeCell ref="A33:B33"/>
    <mergeCell ref="A34:B34"/>
    <mergeCell ref="A35:B35"/>
    <mergeCell ref="A51:B53"/>
    <mergeCell ref="H10:I10"/>
    <mergeCell ref="A10:B10"/>
    <mergeCell ref="H11:I11"/>
    <mergeCell ref="A11:B11"/>
    <mergeCell ref="A36:B36"/>
    <mergeCell ref="A37:B37"/>
    <mergeCell ref="A38:B38"/>
    <mergeCell ref="A39:B39"/>
    <mergeCell ref="A40:B40"/>
    <mergeCell ref="A45:B46"/>
    <mergeCell ref="A47:B47"/>
    <mergeCell ref="H18:I18"/>
    <mergeCell ref="H23:I23"/>
    <mergeCell ref="H24:I24"/>
    <mergeCell ref="H15:I15"/>
    <mergeCell ref="H16:I16"/>
    <mergeCell ref="H17:I17"/>
    <mergeCell ref="H19:I19"/>
    <mergeCell ref="H20:I20"/>
    <mergeCell ref="H21:I21"/>
    <mergeCell ref="E33:I33"/>
    <mergeCell ref="E34:I34"/>
    <mergeCell ref="A8:B8"/>
    <mergeCell ref="A9:B9"/>
    <mergeCell ref="H13:I13"/>
    <mergeCell ref="H9:I9"/>
    <mergeCell ref="H12:I12"/>
    <mergeCell ref="A29:B29"/>
    <mergeCell ref="A12:B12"/>
    <mergeCell ref="H30:I30"/>
    <mergeCell ref="H25:I25"/>
    <mergeCell ref="H26:I26"/>
    <mergeCell ref="H27:I27"/>
    <mergeCell ref="H28:I28"/>
    <mergeCell ref="H29:I29"/>
    <mergeCell ref="H22:I22"/>
    <mergeCell ref="I51:I53"/>
    <mergeCell ref="E40:I40"/>
    <mergeCell ref="C45:E45"/>
    <mergeCell ref="A50:C50"/>
    <mergeCell ref="G51:G53"/>
    <mergeCell ref="H51:H53"/>
    <mergeCell ref="G45:H45"/>
    <mergeCell ref="E37:I37"/>
    <mergeCell ref="E38:I38"/>
    <mergeCell ref="E35:I35"/>
    <mergeCell ref="E36:I36"/>
    <mergeCell ref="E39:I39"/>
    <mergeCell ref="A1:I1"/>
    <mergeCell ref="C3:F3"/>
    <mergeCell ref="G3:H3"/>
    <mergeCell ref="I3:I4"/>
    <mergeCell ref="H14:I14"/>
    <mergeCell ref="A7:C7"/>
    <mergeCell ref="G7:G8"/>
    <mergeCell ref="D7:F7"/>
    <mergeCell ref="H7:I8"/>
    <mergeCell ref="A3:B4"/>
    <mergeCell ref="A5:B5"/>
  </mergeCells>
  <phoneticPr fontId="168" type="noConversion"/>
  <printOptions horizontalCentered="1"/>
  <pageMargins left="0.51181102362204722" right="0.51181102362204722" top="0.55118110236220474" bottom="0.74803149606299213" header="0.31496062992125984" footer="0.31496062992125984"/>
  <pageSetup paperSize="9" fitToHeight="0" orientation="landscape" r:id="rId1"/>
  <rowBreaks count="1" manualBreakCount="1">
    <brk id="30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R34"/>
  <sheetViews>
    <sheetView view="pageBreakPreview" zoomScaleNormal="85" zoomScaleSheetLayoutView="100" workbookViewId="0">
      <selection activeCell="J24" sqref="J24"/>
    </sheetView>
  </sheetViews>
  <sheetFormatPr defaultColWidth="9" defaultRowHeight="14.25"/>
  <cols>
    <col min="1" max="16384" width="9" style="25"/>
  </cols>
  <sheetData>
    <row r="1" spans="1:13" ht="15" thickTop="1">
      <c r="A1" s="22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>
      <c r="A2" s="26"/>
      <c r="M2" s="27"/>
    </row>
    <row r="3" spans="1:13">
      <c r="A3" s="26"/>
      <c r="M3" s="27"/>
    </row>
    <row r="4" spans="1:13">
      <c r="A4" s="26"/>
      <c r="M4" s="27"/>
    </row>
    <row r="5" spans="1:13">
      <c r="A5" s="26"/>
      <c r="M5" s="27"/>
    </row>
    <row r="6" spans="1:13">
      <c r="A6" s="26"/>
      <c r="M6" s="27"/>
    </row>
    <row r="7" spans="1:13">
      <c r="A7" s="26"/>
      <c r="M7" s="27"/>
    </row>
    <row r="8" spans="1:13">
      <c r="A8" s="26"/>
      <c r="M8" s="27"/>
    </row>
    <row r="9" spans="1:13">
      <c r="A9" s="26"/>
      <c r="M9" s="27"/>
    </row>
    <row r="10" spans="1:13">
      <c r="A10" s="26"/>
      <c r="M10" s="27"/>
    </row>
    <row r="11" spans="1:13">
      <c r="A11" s="26"/>
      <c r="M11" s="27"/>
    </row>
    <row r="12" spans="1:13">
      <c r="A12" s="26"/>
      <c r="M12" s="27"/>
    </row>
    <row r="13" spans="1:13">
      <c r="A13" s="26"/>
      <c r="M13" s="27"/>
    </row>
    <row r="14" spans="1:13">
      <c r="A14" s="26"/>
      <c r="M14" s="27"/>
    </row>
    <row r="15" spans="1:13">
      <c r="A15" s="26"/>
      <c r="C15" s="787" t="s">
        <v>376</v>
      </c>
      <c r="D15" s="787"/>
      <c r="E15" s="787"/>
      <c r="F15" s="787"/>
      <c r="G15" s="787"/>
      <c r="H15" s="787"/>
      <c r="I15" s="787"/>
      <c r="J15" s="787"/>
      <c r="K15" s="787"/>
      <c r="M15" s="27"/>
    </row>
    <row r="16" spans="1:13">
      <c r="A16" s="26"/>
      <c r="C16" s="787"/>
      <c r="D16" s="787"/>
      <c r="E16" s="787"/>
      <c r="F16" s="787"/>
      <c r="G16" s="787"/>
      <c r="H16" s="787"/>
      <c r="I16" s="787"/>
      <c r="J16" s="787"/>
      <c r="K16" s="787"/>
      <c r="M16" s="27"/>
    </row>
    <row r="17" spans="1:18">
      <c r="A17" s="26"/>
      <c r="C17" s="787"/>
      <c r="D17" s="787"/>
      <c r="E17" s="787"/>
      <c r="F17" s="787"/>
      <c r="G17" s="787"/>
      <c r="H17" s="787"/>
      <c r="I17" s="787"/>
      <c r="J17" s="787"/>
      <c r="K17" s="787"/>
      <c r="M17" s="27"/>
    </row>
    <row r="18" spans="1:18">
      <c r="A18" s="26"/>
      <c r="M18" s="27"/>
    </row>
    <row r="19" spans="1:18">
      <c r="A19" s="26"/>
      <c r="M19" s="27"/>
    </row>
    <row r="20" spans="1:18">
      <c r="A20" s="26"/>
      <c r="M20" s="27"/>
    </row>
    <row r="21" spans="1:18">
      <c r="A21" s="26"/>
      <c r="M21" s="27"/>
    </row>
    <row r="22" spans="1:18">
      <c r="A22" s="26"/>
      <c r="M22" s="27"/>
    </row>
    <row r="23" spans="1:18">
      <c r="A23" s="26"/>
      <c r="M23" s="27"/>
    </row>
    <row r="24" spans="1:18">
      <c r="A24" s="26"/>
      <c r="M24" s="27"/>
    </row>
    <row r="25" spans="1:18">
      <c r="A25" s="26"/>
      <c r="M25" s="27"/>
    </row>
    <row r="26" spans="1:18">
      <c r="A26" s="26"/>
      <c r="M26" s="27"/>
    </row>
    <row r="27" spans="1:18">
      <c r="A27" s="26"/>
      <c r="M27" s="27"/>
    </row>
    <row r="28" spans="1:18">
      <c r="A28" s="26"/>
      <c r="M28" s="27"/>
    </row>
    <row r="29" spans="1:18">
      <c r="A29" s="26"/>
      <c r="M29" s="27"/>
      <c r="Q29" s="388"/>
      <c r="R29" s="388"/>
    </row>
    <row r="30" spans="1:18">
      <c r="A30" s="26"/>
      <c r="M30" s="27"/>
      <c r="Q30" s="276"/>
      <c r="R30" s="388"/>
    </row>
    <row r="31" spans="1:18">
      <c r="A31" s="26"/>
      <c r="M31" s="27"/>
      <c r="Q31" s="388"/>
      <c r="R31" s="388"/>
    </row>
    <row r="32" spans="1:18">
      <c r="A32" s="26"/>
      <c r="M32" s="27"/>
    </row>
    <row r="33" spans="1:13" ht="15" thickBot="1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30"/>
    </row>
    <row r="34" spans="1:13" ht="15" thickTop="1"/>
  </sheetData>
  <mergeCells count="1">
    <mergeCell ref="C15:K17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35"/>
  <sheetViews>
    <sheetView view="pageBreakPreview" zoomScale="145" zoomScaleNormal="100" zoomScaleSheetLayoutView="145" workbookViewId="0">
      <pane ySplit="3" topLeftCell="A4" activePane="bottomLeft" state="frozen"/>
      <selection activeCell="R30" sqref="R30"/>
      <selection pane="bottomLeft" activeCell="H32" sqref="H32"/>
    </sheetView>
  </sheetViews>
  <sheetFormatPr defaultColWidth="9" defaultRowHeight="12.75"/>
  <cols>
    <col min="1" max="1" width="8.375" style="50" customWidth="1"/>
    <col min="2" max="2" width="14.625" style="50" customWidth="1"/>
    <col min="3" max="3" width="14.375" style="50" customWidth="1"/>
    <col min="4" max="4" width="7.375" style="50" customWidth="1"/>
    <col min="5" max="5" width="9" style="50" customWidth="1"/>
    <col min="6" max="6" width="10.875" style="50" customWidth="1"/>
    <col min="7" max="7" width="5.375" style="50" bestFit="1" customWidth="1"/>
    <col min="8" max="8" width="12.625" style="50" customWidth="1"/>
    <col min="9" max="9" width="5.375" style="50" bestFit="1" customWidth="1"/>
    <col min="10" max="10" width="10.625" style="50" customWidth="1"/>
    <col min="11" max="11" width="5.375" style="50" bestFit="1" customWidth="1"/>
    <col min="12" max="12" width="10.625" style="50" customWidth="1"/>
    <col min="13" max="13" width="7.375" style="50" bestFit="1" customWidth="1"/>
    <col min="14" max="14" width="10.375" style="50" customWidth="1"/>
    <col min="15" max="16384" width="9" style="50"/>
  </cols>
  <sheetData>
    <row r="1" spans="1:13" ht="15">
      <c r="A1" s="871" t="s">
        <v>51</v>
      </c>
      <c r="B1" s="872"/>
      <c r="C1" s="872"/>
      <c r="D1" s="872"/>
      <c r="E1" s="872"/>
      <c r="F1" s="872"/>
      <c r="G1" s="872"/>
      <c r="H1" s="872"/>
      <c r="I1" s="872"/>
      <c r="J1" s="872"/>
      <c r="K1" s="872"/>
      <c r="L1" s="872"/>
      <c r="M1" s="873"/>
    </row>
    <row r="2" spans="1:13">
      <c r="A2" s="865" t="s">
        <v>52</v>
      </c>
      <c r="B2" s="866"/>
      <c r="C2" s="869" t="s">
        <v>53</v>
      </c>
      <c r="D2" s="869" t="s">
        <v>48</v>
      </c>
      <c r="E2" s="869" t="s">
        <v>49</v>
      </c>
      <c r="F2" s="869" t="s">
        <v>54</v>
      </c>
      <c r="G2" s="869" t="s">
        <v>55</v>
      </c>
      <c r="H2" s="869"/>
      <c r="I2" s="869" t="s">
        <v>56</v>
      </c>
      <c r="J2" s="869"/>
      <c r="K2" s="869" t="s">
        <v>57</v>
      </c>
      <c r="L2" s="869"/>
      <c r="M2" s="870" t="s">
        <v>58</v>
      </c>
    </row>
    <row r="3" spans="1:13">
      <c r="A3" s="867"/>
      <c r="B3" s="868"/>
      <c r="C3" s="869"/>
      <c r="D3" s="869"/>
      <c r="E3" s="869"/>
      <c r="F3" s="869"/>
      <c r="G3" s="51" t="s">
        <v>59</v>
      </c>
      <c r="H3" s="51" t="s">
        <v>60</v>
      </c>
      <c r="I3" s="51" t="s">
        <v>59</v>
      </c>
      <c r="J3" s="51" t="s">
        <v>60</v>
      </c>
      <c r="K3" s="51" t="s">
        <v>59</v>
      </c>
      <c r="L3" s="51" t="s">
        <v>60</v>
      </c>
      <c r="M3" s="870"/>
    </row>
    <row r="4" spans="1:13">
      <c r="A4" s="52">
        <v>1</v>
      </c>
      <c r="B4" s="53" t="str">
        <f>일위대가!B4</f>
        <v>자료수집 및 준비</v>
      </c>
      <c r="C4" s="54"/>
      <c r="D4" s="51">
        <v>1</v>
      </c>
      <c r="E4" s="51" t="s">
        <v>747</v>
      </c>
      <c r="F4" s="55">
        <f t="shared" ref="F4:F14" si="0">H4+J4+L4</f>
        <v>3861033</v>
      </c>
      <c r="G4" s="56"/>
      <c r="H4" s="56">
        <f>일위대가!H12</f>
        <v>3861033</v>
      </c>
      <c r="I4" s="56"/>
      <c r="J4" s="56">
        <v>0</v>
      </c>
      <c r="K4" s="56"/>
      <c r="L4" s="56">
        <v>0</v>
      </c>
      <c r="M4" s="452">
        <f>'&lt;단산1-29&gt;투입인원'!A4</f>
        <v>1</v>
      </c>
    </row>
    <row r="5" spans="1:13">
      <c r="A5" s="52">
        <f t="shared" ref="A5:A34" si="1">A4+1</f>
        <v>2</v>
      </c>
      <c r="B5" s="53" t="str">
        <f>일위대가!B13</f>
        <v>현장시설물 현황조사</v>
      </c>
      <c r="C5" s="54"/>
      <c r="D5" s="51">
        <v>1</v>
      </c>
      <c r="E5" s="51" t="s">
        <v>36</v>
      </c>
      <c r="F5" s="55">
        <f t="shared" si="0"/>
        <v>56378</v>
      </c>
      <c r="G5" s="56"/>
      <c r="H5" s="56">
        <f>일위대가!H21</f>
        <v>56378</v>
      </c>
      <c r="I5" s="56"/>
      <c r="J5" s="56">
        <v>0</v>
      </c>
      <c r="K5" s="56"/>
      <c r="L5" s="56">
        <v>0</v>
      </c>
      <c r="M5" s="452">
        <f>'&lt;단산1-29&gt;투입인원'!A5</f>
        <v>2</v>
      </c>
    </row>
    <row r="6" spans="1:13">
      <c r="A6" s="52">
        <f t="shared" si="1"/>
        <v>3</v>
      </c>
      <c r="B6" s="53" t="str">
        <f>일위대가!B22</f>
        <v>유량분석</v>
      </c>
      <c r="C6" s="54"/>
      <c r="D6" s="51">
        <v>1</v>
      </c>
      <c r="E6" s="51" t="s">
        <v>113</v>
      </c>
      <c r="F6" s="55">
        <f t="shared" si="0"/>
        <v>392412</v>
      </c>
      <c r="G6" s="56"/>
      <c r="H6" s="56">
        <f>일위대가!H30</f>
        <v>392412</v>
      </c>
      <c r="I6" s="56"/>
      <c r="J6" s="56">
        <v>0</v>
      </c>
      <c r="K6" s="56"/>
      <c r="L6" s="56">
        <v>0</v>
      </c>
      <c r="M6" s="452">
        <f>'&lt;단산1-29&gt;투입인원'!A6</f>
        <v>3</v>
      </c>
    </row>
    <row r="7" spans="1:13" hidden="1">
      <c r="A7" s="52"/>
      <c r="B7" s="122" t="str">
        <f>일위대가!B31</f>
        <v>수압측정</v>
      </c>
      <c r="C7" s="123"/>
      <c r="D7" s="124">
        <v>1</v>
      </c>
      <c r="E7" s="124" t="s">
        <v>113</v>
      </c>
      <c r="F7" s="55">
        <f>H7+J7+L7</f>
        <v>538470</v>
      </c>
      <c r="G7" s="125"/>
      <c r="H7" s="125">
        <f>일위대가!H39</f>
        <v>538470</v>
      </c>
      <c r="I7" s="125"/>
      <c r="J7" s="56">
        <v>0</v>
      </c>
      <c r="K7" s="56"/>
      <c r="L7" s="56">
        <v>0</v>
      </c>
      <c r="M7" s="452">
        <f>'&lt;단산1-29&gt;투입인원'!A7</f>
        <v>0</v>
      </c>
    </row>
    <row r="8" spans="1:13">
      <c r="A8" s="52">
        <f>A6+1</f>
        <v>4</v>
      </c>
      <c r="B8" s="53" t="str">
        <f>일위대가!B40</f>
        <v>수압분석</v>
      </c>
      <c r="C8" s="54"/>
      <c r="D8" s="51">
        <v>1</v>
      </c>
      <c r="E8" s="51" t="s">
        <v>113</v>
      </c>
      <c r="F8" s="55">
        <f t="shared" si="0"/>
        <v>153840</v>
      </c>
      <c r="G8" s="56"/>
      <c r="H8" s="56">
        <f>일위대가!H48</f>
        <v>153840</v>
      </c>
      <c r="I8" s="56"/>
      <c r="J8" s="56">
        <v>0</v>
      </c>
      <c r="K8" s="56"/>
      <c r="L8" s="56">
        <v>0</v>
      </c>
      <c r="M8" s="452">
        <f>'&lt;단산1-29&gt;투입인원'!A8</f>
        <v>4</v>
      </c>
    </row>
    <row r="9" spans="1:13">
      <c r="A9" s="52">
        <f t="shared" si="1"/>
        <v>5</v>
      </c>
      <c r="B9" s="135" t="str">
        <f>일위대가!B49</f>
        <v>경계밸브 조사</v>
      </c>
      <c r="C9" s="123"/>
      <c r="D9" s="124">
        <v>1</v>
      </c>
      <c r="E9" s="124" t="s">
        <v>79</v>
      </c>
      <c r="F9" s="55">
        <f t="shared" si="0"/>
        <v>1182704</v>
      </c>
      <c r="G9" s="125"/>
      <c r="H9" s="125">
        <f>일위대가!H57</f>
        <v>1182704</v>
      </c>
      <c r="I9" s="125"/>
      <c r="J9" s="56">
        <v>0</v>
      </c>
      <c r="K9" s="56"/>
      <c r="L9" s="56">
        <v>0</v>
      </c>
      <c r="M9" s="452">
        <f>'&lt;단산1-29&gt;투입인원'!A9</f>
        <v>5</v>
      </c>
    </row>
    <row r="10" spans="1:13">
      <c r="A10" s="52">
        <f t="shared" si="1"/>
        <v>6</v>
      </c>
      <c r="B10" s="57" t="str">
        <f>일위대가!B58</f>
        <v>블록고립 확인</v>
      </c>
      <c r="C10" s="54"/>
      <c r="D10" s="51">
        <v>1</v>
      </c>
      <c r="E10" s="124" t="s">
        <v>79</v>
      </c>
      <c r="F10" s="55">
        <f t="shared" si="0"/>
        <v>4974126</v>
      </c>
      <c r="G10" s="56"/>
      <c r="H10" s="56">
        <f>일위대가!H66</f>
        <v>4974126</v>
      </c>
      <c r="I10" s="56"/>
      <c r="J10" s="56">
        <v>0</v>
      </c>
      <c r="K10" s="56"/>
      <c r="L10" s="56">
        <v>0</v>
      </c>
      <c r="M10" s="452">
        <f>'&lt;단산1-29&gt;투입인원'!A10</f>
        <v>6</v>
      </c>
    </row>
    <row r="11" spans="1:13">
      <c r="A11" s="52">
        <f t="shared" si="1"/>
        <v>7</v>
      </c>
      <c r="B11" s="122" t="str">
        <f>일위대가!B67</f>
        <v>단계시험</v>
      </c>
      <c r="C11" s="123"/>
      <c r="D11" s="124">
        <v>1</v>
      </c>
      <c r="E11" s="124" t="s">
        <v>79</v>
      </c>
      <c r="F11" s="55">
        <f t="shared" si="0"/>
        <v>5476861</v>
      </c>
      <c r="G11" s="125"/>
      <c r="H11" s="125">
        <f>일위대가!H75</f>
        <v>5476861</v>
      </c>
      <c r="I11" s="125"/>
      <c r="J11" s="56">
        <v>0</v>
      </c>
      <c r="K11" s="56"/>
      <c r="L11" s="56">
        <v>0</v>
      </c>
      <c r="M11" s="452">
        <f>'&lt;단산1-29&gt;투입인원'!A11</f>
        <v>7</v>
      </c>
    </row>
    <row r="12" spans="1:13">
      <c r="A12" s="52">
        <f t="shared" si="1"/>
        <v>8</v>
      </c>
      <c r="B12" s="122" t="str">
        <f>일위대가!B76</f>
        <v>원격누수 감시</v>
      </c>
      <c r="C12" s="123"/>
      <c r="D12" s="124">
        <v>1</v>
      </c>
      <c r="E12" s="124" t="s">
        <v>79</v>
      </c>
      <c r="F12" s="55">
        <f t="shared" si="0"/>
        <v>1214355</v>
      </c>
      <c r="G12" s="125"/>
      <c r="H12" s="125">
        <f>일위대가!H84</f>
        <v>1214355</v>
      </c>
      <c r="I12" s="125"/>
      <c r="J12" s="125"/>
      <c r="K12" s="125"/>
      <c r="L12" s="125"/>
      <c r="M12" s="452">
        <f>'&lt;단산1-29&gt;투입인원'!A12</f>
        <v>8</v>
      </c>
    </row>
    <row r="13" spans="1:13">
      <c r="A13" s="52">
        <f t="shared" si="1"/>
        <v>9</v>
      </c>
      <c r="B13" s="57" t="str">
        <f>일위대가!B85</f>
        <v>하수도 유수조사</v>
      </c>
      <c r="C13" s="54"/>
      <c r="D13" s="51">
        <v>1</v>
      </c>
      <c r="E13" s="51" t="s">
        <v>36</v>
      </c>
      <c r="F13" s="55">
        <f t="shared" si="0"/>
        <v>125233</v>
      </c>
      <c r="G13" s="56"/>
      <c r="H13" s="56">
        <f>일위대가!H93</f>
        <v>125233</v>
      </c>
      <c r="I13" s="56"/>
      <c r="J13" s="56">
        <v>0</v>
      </c>
      <c r="K13" s="56"/>
      <c r="L13" s="56">
        <v>0</v>
      </c>
      <c r="M13" s="452">
        <f>'&lt;단산1-29&gt;투입인원'!A13</f>
        <v>9</v>
      </c>
    </row>
    <row r="14" spans="1:13">
      <c r="A14" s="52">
        <f t="shared" si="1"/>
        <v>10</v>
      </c>
      <c r="B14" s="57" t="str">
        <f>일위대가!B94</f>
        <v>계량기 청음조사</v>
      </c>
      <c r="C14" s="54"/>
      <c r="D14" s="51">
        <v>1</v>
      </c>
      <c r="E14" s="51" t="s">
        <v>384</v>
      </c>
      <c r="F14" s="55">
        <f t="shared" si="0"/>
        <v>11056</v>
      </c>
      <c r="G14" s="56"/>
      <c r="H14" s="56">
        <f>일위대가!H102</f>
        <v>11056</v>
      </c>
      <c r="I14" s="56"/>
      <c r="J14" s="56">
        <v>0</v>
      </c>
      <c r="K14" s="56"/>
      <c r="L14" s="56">
        <v>0</v>
      </c>
      <c r="M14" s="452">
        <f>'&lt;단산1-29&gt;투입인원'!A14</f>
        <v>10</v>
      </c>
    </row>
    <row r="15" spans="1:13">
      <c r="A15" s="52">
        <f t="shared" si="1"/>
        <v>11</v>
      </c>
      <c r="B15" s="57" t="str">
        <f>일위대가!B103</f>
        <v>관로노선 확인조사</v>
      </c>
      <c r="C15" s="54"/>
      <c r="D15" s="51">
        <v>1</v>
      </c>
      <c r="E15" s="51" t="s">
        <v>385</v>
      </c>
      <c r="F15" s="55">
        <f t="shared" ref="F15:F31" si="2">H15+J15+L15</f>
        <v>547284</v>
      </c>
      <c r="G15" s="56"/>
      <c r="H15" s="56">
        <f>일위대가!H111</f>
        <v>547284</v>
      </c>
      <c r="I15" s="56"/>
      <c r="J15" s="56">
        <v>0</v>
      </c>
      <c r="K15" s="56"/>
      <c r="L15" s="56">
        <v>0</v>
      </c>
      <c r="M15" s="452">
        <f>'&lt;단산1-29&gt;투입인원'!A15</f>
        <v>11</v>
      </c>
    </row>
    <row r="16" spans="1:13">
      <c r="A16" s="52">
        <f t="shared" si="1"/>
        <v>12</v>
      </c>
      <c r="B16" s="122" t="str">
        <f>일위대가!B112</f>
        <v>상관식 누수탐사</v>
      </c>
      <c r="C16" s="123"/>
      <c r="D16" s="51">
        <v>1</v>
      </c>
      <c r="E16" s="51" t="s">
        <v>36</v>
      </c>
      <c r="F16" s="55">
        <f t="shared" si="2"/>
        <v>607029</v>
      </c>
      <c r="G16" s="125"/>
      <c r="H16" s="125">
        <f>일위대가!H120</f>
        <v>607029</v>
      </c>
      <c r="I16" s="125"/>
      <c r="J16" s="56">
        <v>0</v>
      </c>
      <c r="K16" s="56"/>
      <c r="L16" s="56">
        <v>0</v>
      </c>
      <c r="M16" s="452">
        <f>'&lt;단산1-29&gt;투입인원'!A16</f>
        <v>12</v>
      </c>
    </row>
    <row r="17" spans="1:13">
      <c r="A17" s="52">
        <f t="shared" si="1"/>
        <v>13</v>
      </c>
      <c r="B17" s="57" t="str">
        <f>일위대가!B121</f>
        <v>노면음청 조사</v>
      </c>
      <c r="C17" s="54"/>
      <c r="D17" s="51">
        <v>1</v>
      </c>
      <c r="E17" s="58" t="s">
        <v>36</v>
      </c>
      <c r="F17" s="55">
        <f t="shared" si="2"/>
        <v>391200</v>
      </c>
      <c r="G17" s="56"/>
      <c r="H17" s="56">
        <f>일위대가!H129</f>
        <v>391200</v>
      </c>
      <c r="I17" s="56"/>
      <c r="J17" s="56">
        <v>0</v>
      </c>
      <c r="K17" s="56"/>
      <c r="L17" s="56">
        <v>0</v>
      </c>
      <c r="M17" s="452">
        <f>'&lt;단산1-29&gt;투입인원'!A17</f>
        <v>13</v>
      </c>
    </row>
    <row r="18" spans="1:13">
      <c r="A18" s="52">
        <f t="shared" si="1"/>
        <v>14</v>
      </c>
      <c r="B18" s="57" t="str">
        <f>일위대가!B130</f>
        <v>누수확인 조사</v>
      </c>
      <c r="C18" s="54"/>
      <c r="D18" s="51">
        <v>1</v>
      </c>
      <c r="E18" s="58" t="s">
        <v>115</v>
      </c>
      <c r="F18" s="55">
        <f t="shared" si="2"/>
        <v>119489</v>
      </c>
      <c r="G18" s="56"/>
      <c r="H18" s="56">
        <f>일위대가!H138</f>
        <v>119489</v>
      </c>
      <c r="I18" s="56"/>
      <c r="J18" s="56">
        <v>0</v>
      </c>
      <c r="K18" s="56"/>
      <c r="L18" s="56">
        <v>0</v>
      </c>
      <c r="M18" s="452">
        <f>'&lt;단산1-29&gt;투입인원'!A18</f>
        <v>14</v>
      </c>
    </row>
    <row r="19" spans="1:13">
      <c r="A19" s="52">
        <f t="shared" si="1"/>
        <v>15</v>
      </c>
      <c r="B19" s="57" t="str">
        <f>일위대가!B139</f>
        <v>누수복구 입회</v>
      </c>
      <c r="C19" s="54"/>
      <c r="D19" s="51">
        <v>1</v>
      </c>
      <c r="E19" s="58" t="s">
        <v>115</v>
      </c>
      <c r="F19" s="55">
        <f t="shared" si="2"/>
        <v>147534</v>
      </c>
      <c r="G19" s="56"/>
      <c r="H19" s="56">
        <f>일위대가!H147</f>
        <v>147534</v>
      </c>
      <c r="I19" s="56"/>
      <c r="J19" s="56">
        <v>0</v>
      </c>
      <c r="K19" s="56"/>
      <c r="L19" s="56">
        <v>0</v>
      </c>
      <c r="M19" s="452">
        <f>'&lt;단산1-29&gt;투입인원'!A19</f>
        <v>15</v>
      </c>
    </row>
    <row r="20" spans="1:13">
      <c r="A20" s="52">
        <f t="shared" si="1"/>
        <v>16</v>
      </c>
      <c r="B20" s="57" t="str">
        <f>일위대가!B148</f>
        <v>누수민원 대응</v>
      </c>
      <c r="C20" s="54"/>
      <c r="D20" s="51">
        <v>1</v>
      </c>
      <c r="E20" s="58" t="s">
        <v>115</v>
      </c>
      <c r="F20" s="55">
        <f t="shared" si="2"/>
        <v>287777</v>
      </c>
      <c r="G20" s="56"/>
      <c r="H20" s="56">
        <f>일위대가!H156</f>
        <v>287777</v>
      </c>
      <c r="I20" s="56"/>
      <c r="J20" s="56">
        <v>0</v>
      </c>
      <c r="K20" s="56"/>
      <c r="L20" s="56">
        <v>0</v>
      </c>
      <c r="M20" s="452">
        <f>'&lt;단산1-29&gt;투입인원'!A20</f>
        <v>16</v>
      </c>
    </row>
    <row r="21" spans="1:13">
      <c r="A21" s="52">
        <f t="shared" si="1"/>
        <v>17</v>
      </c>
      <c r="B21" s="57" t="str">
        <f>일위대가!B157</f>
        <v>성과보고서 작성</v>
      </c>
      <c r="C21" s="54"/>
      <c r="D21" s="51">
        <v>1</v>
      </c>
      <c r="E21" s="58" t="s">
        <v>20</v>
      </c>
      <c r="F21" s="55">
        <f t="shared" si="2"/>
        <v>3328085</v>
      </c>
      <c r="G21" s="56"/>
      <c r="H21" s="56">
        <f>일위대가!H165</f>
        <v>3328085</v>
      </c>
      <c r="I21" s="56"/>
      <c r="J21" s="56">
        <v>0</v>
      </c>
      <c r="K21" s="56"/>
      <c r="L21" s="56">
        <v>0</v>
      </c>
      <c r="M21" s="452">
        <f>'&lt;단산1-29&gt;투입인원'!A21</f>
        <v>17</v>
      </c>
    </row>
    <row r="22" spans="1:13">
      <c r="A22" s="52">
        <f t="shared" si="1"/>
        <v>18</v>
      </c>
      <c r="B22" s="57" t="str">
        <f>+일위대가!B166</f>
        <v>상수관로 상태점검</v>
      </c>
      <c r="C22" s="54"/>
      <c r="D22" s="51">
        <v>1</v>
      </c>
      <c r="E22" s="58" t="s">
        <v>36</v>
      </c>
      <c r="F22" s="55">
        <f t="shared" ref="F22:F28" si="3">H22+J22+L22</f>
        <v>5170</v>
      </c>
      <c r="G22" s="56"/>
      <c r="H22" s="56">
        <f>+일위대가!H174</f>
        <v>5170</v>
      </c>
      <c r="I22" s="56"/>
      <c r="J22" s="56">
        <v>0</v>
      </c>
      <c r="K22" s="56"/>
      <c r="L22" s="56">
        <v>0</v>
      </c>
      <c r="M22" s="452">
        <f>'&lt;단산1-29&gt;투입인원'!A22</f>
        <v>18</v>
      </c>
    </row>
    <row r="23" spans="1:13">
      <c r="A23" s="52">
        <f t="shared" si="1"/>
        <v>19</v>
      </c>
      <c r="B23" s="57" t="str">
        <f>+일위대가!B175</f>
        <v>가압시설 상태점검</v>
      </c>
      <c r="C23" s="54"/>
      <c r="D23" s="51">
        <v>1</v>
      </c>
      <c r="E23" s="58" t="s">
        <v>428</v>
      </c>
      <c r="F23" s="55">
        <f t="shared" si="3"/>
        <v>86006</v>
      </c>
      <c r="G23" s="56"/>
      <c r="H23" s="56">
        <f>+일위대가!H183</f>
        <v>86006</v>
      </c>
      <c r="I23" s="56"/>
      <c r="J23" s="56">
        <v>0</v>
      </c>
      <c r="K23" s="56"/>
      <c r="L23" s="56">
        <v>0</v>
      </c>
      <c r="M23" s="452">
        <f>'&lt;단산1-29&gt;투입인원'!A23</f>
        <v>19</v>
      </c>
    </row>
    <row r="24" spans="1:13">
      <c r="A24" s="52">
        <f t="shared" si="1"/>
        <v>20</v>
      </c>
      <c r="B24" s="57" t="str">
        <f>+일위대가!B184</f>
        <v>제수밸브실 상태점검</v>
      </c>
      <c r="C24" s="54"/>
      <c r="D24" s="51">
        <v>1</v>
      </c>
      <c r="E24" s="58" t="s">
        <v>428</v>
      </c>
      <c r="F24" s="55">
        <f t="shared" si="3"/>
        <v>15040</v>
      </c>
      <c r="G24" s="56"/>
      <c r="H24" s="56">
        <f>+일위대가!H192</f>
        <v>15040</v>
      </c>
      <c r="I24" s="56"/>
      <c r="J24" s="56">
        <v>0</v>
      </c>
      <c r="K24" s="56"/>
      <c r="L24" s="56">
        <v>0</v>
      </c>
      <c r="M24" s="452">
        <f>'&lt;단산1-29&gt;투입인원'!A24</f>
        <v>20</v>
      </c>
    </row>
    <row r="25" spans="1:13">
      <c r="A25" s="52">
        <f t="shared" si="1"/>
        <v>21</v>
      </c>
      <c r="B25" s="57" t="str">
        <f>+일위대가!B193</f>
        <v>공기밸브실 상태점검</v>
      </c>
      <c r="C25" s="54"/>
      <c r="D25" s="51">
        <v>1</v>
      </c>
      <c r="E25" s="58" t="s">
        <v>428</v>
      </c>
      <c r="F25" s="55">
        <f t="shared" si="3"/>
        <v>101182</v>
      </c>
      <c r="G25" s="56"/>
      <c r="H25" s="56">
        <f>+일위대가!H201</f>
        <v>101182</v>
      </c>
      <c r="I25" s="56"/>
      <c r="J25" s="56">
        <v>0</v>
      </c>
      <c r="K25" s="56"/>
      <c r="L25" s="56">
        <v>0</v>
      </c>
      <c r="M25" s="452">
        <f>'&lt;단산1-29&gt;투입인원'!A25</f>
        <v>21</v>
      </c>
    </row>
    <row r="26" spans="1:13">
      <c r="A26" s="52">
        <f t="shared" si="1"/>
        <v>22</v>
      </c>
      <c r="B26" s="57" t="str">
        <f>+일위대가!B202</f>
        <v>이토밸브실 상태점검</v>
      </c>
      <c r="C26" s="54"/>
      <c r="D26" s="51">
        <v>1</v>
      </c>
      <c r="E26" s="58" t="s">
        <v>428</v>
      </c>
      <c r="F26" s="55">
        <f t="shared" si="3"/>
        <v>77301</v>
      </c>
      <c r="G26" s="56"/>
      <c r="H26" s="56">
        <f>+일위대가!H210</f>
        <v>77301</v>
      </c>
      <c r="I26" s="56"/>
      <c r="J26" s="56">
        <v>0</v>
      </c>
      <c r="K26" s="56"/>
      <c r="L26" s="56">
        <v>0</v>
      </c>
      <c r="M26" s="452">
        <f>'&lt;단산1-29&gt;투입인원'!A26</f>
        <v>22</v>
      </c>
    </row>
    <row r="27" spans="1:13">
      <c r="A27" s="52">
        <f t="shared" si="1"/>
        <v>23</v>
      </c>
      <c r="B27" s="57" t="str">
        <f>+일위대가!B211</f>
        <v>감압밸브실 상태점검</v>
      </c>
      <c r="C27" s="54"/>
      <c r="D27" s="51">
        <v>1</v>
      </c>
      <c r="E27" s="58" t="s">
        <v>428</v>
      </c>
      <c r="F27" s="55">
        <f t="shared" si="3"/>
        <v>61640</v>
      </c>
      <c r="G27" s="56"/>
      <c r="H27" s="56">
        <f>+일위대가!H219</f>
        <v>61640</v>
      </c>
      <c r="I27" s="56"/>
      <c r="J27" s="56">
        <v>0</v>
      </c>
      <c r="K27" s="56"/>
      <c r="L27" s="56">
        <v>0</v>
      </c>
      <c r="M27" s="452">
        <f>'&lt;단산1-29&gt;투입인원'!A27</f>
        <v>23</v>
      </c>
    </row>
    <row r="28" spans="1:13">
      <c r="A28" s="52">
        <f t="shared" si="1"/>
        <v>24</v>
      </c>
      <c r="B28" s="489" t="str">
        <f>일위대가!B220</f>
        <v>성과품 작성</v>
      </c>
      <c r="C28" s="439"/>
      <c r="D28" s="479">
        <v>1</v>
      </c>
      <c r="E28" s="436" t="s">
        <v>982</v>
      </c>
      <c r="F28" s="55">
        <f t="shared" si="3"/>
        <v>1343744</v>
      </c>
      <c r="G28" s="490"/>
      <c r="H28" s="490">
        <f>일위대가!H228</f>
        <v>1343744</v>
      </c>
      <c r="I28" s="490"/>
      <c r="J28" s="490">
        <v>0</v>
      </c>
      <c r="K28" s="490"/>
      <c r="L28" s="490">
        <v>0</v>
      </c>
      <c r="M28" s="452">
        <f>'&lt;단산1-29&gt;투입인원'!A28</f>
        <v>24</v>
      </c>
    </row>
    <row r="29" spans="1:13" hidden="1">
      <c r="A29" s="52"/>
      <c r="B29" s="122" t="str">
        <f>일위대가!B229</f>
        <v>부단수 관내시경 조사</v>
      </c>
      <c r="C29" s="123"/>
      <c r="D29" s="124">
        <v>1</v>
      </c>
      <c r="E29" s="124" t="s">
        <v>428</v>
      </c>
      <c r="F29" s="55">
        <f>H29+J29+L29</f>
        <v>1696096</v>
      </c>
      <c r="G29" s="125"/>
      <c r="H29" s="125">
        <f>일위대가!H237</f>
        <v>1696096</v>
      </c>
      <c r="I29" s="125"/>
      <c r="J29" s="56">
        <v>0</v>
      </c>
      <c r="K29" s="56"/>
      <c r="L29" s="56">
        <v>0</v>
      </c>
      <c r="M29" s="452">
        <f>'&lt;단산1-29&gt;투입인원'!A29</f>
        <v>0</v>
      </c>
    </row>
    <row r="30" spans="1:13">
      <c r="A30" s="52">
        <f>A28+1</f>
        <v>25</v>
      </c>
      <c r="B30" s="57" t="str">
        <f>일위대가!B238</f>
        <v>관망도 전산화</v>
      </c>
      <c r="C30" s="54"/>
      <c r="D30" s="51">
        <v>1</v>
      </c>
      <c r="E30" s="58" t="s">
        <v>36</v>
      </c>
      <c r="F30" s="55">
        <f t="shared" si="2"/>
        <v>306864</v>
      </c>
      <c r="G30" s="56"/>
      <c r="H30" s="56">
        <f>일위대가!H246</f>
        <v>306864</v>
      </c>
      <c r="I30" s="56"/>
      <c r="J30" s="56">
        <v>0</v>
      </c>
      <c r="K30" s="56"/>
      <c r="L30" s="56">
        <v>0</v>
      </c>
      <c r="M30" s="452">
        <f>'&lt;단산1-29&gt;투입인원'!A30</f>
        <v>25</v>
      </c>
    </row>
    <row r="31" spans="1:13">
      <c r="A31" s="52">
        <f t="shared" si="1"/>
        <v>26</v>
      </c>
      <c r="B31" s="57" t="str">
        <f>일위대가!B247</f>
        <v>속성정보 입력</v>
      </c>
      <c r="C31" s="54"/>
      <c r="D31" s="51">
        <v>1</v>
      </c>
      <c r="E31" s="58" t="s">
        <v>36</v>
      </c>
      <c r="F31" s="55">
        <f t="shared" si="2"/>
        <v>558876</v>
      </c>
      <c r="G31" s="56"/>
      <c r="H31" s="56">
        <f>일위대가!H255</f>
        <v>558876</v>
      </c>
      <c r="I31" s="56"/>
      <c r="J31" s="56">
        <v>0</v>
      </c>
      <c r="K31" s="56"/>
      <c r="L31" s="56">
        <v>0</v>
      </c>
      <c r="M31" s="452">
        <f>'&lt;단산1-29&gt;투입인원'!A31</f>
        <v>26</v>
      </c>
    </row>
    <row r="32" spans="1:13">
      <c r="A32" s="52">
        <f t="shared" si="1"/>
        <v>27</v>
      </c>
      <c r="B32" s="57" t="str">
        <f>+일위대가!B256</f>
        <v>급수전조사</v>
      </c>
      <c r="C32" s="54"/>
      <c r="D32" s="51">
        <v>1</v>
      </c>
      <c r="E32" s="58" t="s">
        <v>114</v>
      </c>
      <c r="F32" s="55">
        <f t="shared" ref="F32:F34" si="4">H32+J32+L32</f>
        <v>13166</v>
      </c>
      <c r="G32" s="56"/>
      <c r="H32" s="56">
        <f>+일위대가!H264</f>
        <v>13166</v>
      </c>
      <c r="I32" s="56"/>
      <c r="J32" s="56">
        <v>0</v>
      </c>
      <c r="K32" s="56"/>
      <c r="L32" s="56">
        <v>0</v>
      </c>
      <c r="M32" s="452">
        <f>'&lt;단산1-29&gt;투입인원'!A32</f>
        <v>27</v>
      </c>
    </row>
    <row r="33" spans="1:13">
      <c r="A33" s="52">
        <f t="shared" si="1"/>
        <v>28</v>
      </c>
      <c r="B33" s="57" t="str">
        <f>+일위대가!B265</f>
        <v>수도미터 봉인</v>
      </c>
      <c r="C33" s="54"/>
      <c r="D33" s="51">
        <v>1</v>
      </c>
      <c r="E33" s="58" t="s">
        <v>428</v>
      </c>
      <c r="F33" s="55">
        <f t="shared" si="4"/>
        <v>4369</v>
      </c>
      <c r="G33" s="56"/>
      <c r="H33" s="56">
        <f>+일위대가!H268</f>
        <v>3269</v>
      </c>
      <c r="I33" s="56"/>
      <c r="J33" s="56">
        <f>+일위대가!J268</f>
        <v>1100</v>
      </c>
      <c r="K33" s="56"/>
      <c r="L33" s="56">
        <v>0</v>
      </c>
      <c r="M33" s="452">
        <f>'&lt;단산1-29&gt;투입인원'!A33</f>
        <v>28</v>
      </c>
    </row>
    <row r="34" spans="1:13">
      <c r="A34" s="52">
        <f t="shared" si="1"/>
        <v>29</v>
      </c>
      <c r="B34" s="57" t="str">
        <f>+일위대가!B269</f>
        <v>성과보증 보고서작성</v>
      </c>
      <c r="C34" s="54"/>
      <c r="D34" s="51">
        <v>1</v>
      </c>
      <c r="E34" s="124" t="s">
        <v>79</v>
      </c>
      <c r="F34" s="55">
        <f t="shared" si="4"/>
        <v>2820520</v>
      </c>
      <c r="G34" s="56"/>
      <c r="H34" s="56">
        <f>+일위대가!H277</f>
        <v>2820520</v>
      </c>
      <c r="I34" s="56"/>
      <c r="J34" s="56">
        <v>0</v>
      </c>
      <c r="K34" s="56"/>
      <c r="L34" s="56">
        <v>0</v>
      </c>
      <c r="M34" s="452">
        <f>'&lt;단산1-29&gt;투입인원'!A34</f>
        <v>29</v>
      </c>
    </row>
    <row r="35" spans="1:13" hidden="1">
      <c r="A35" s="52"/>
      <c r="B35" s="57" t="str">
        <f>+일위대가!$B$278</f>
        <v>관망운영관리</v>
      </c>
      <c r="C35" s="51"/>
      <c r="D35" s="51">
        <v>1</v>
      </c>
      <c r="E35" s="58" t="s">
        <v>371</v>
      </c>
      <c r="F35" s="55">
        <f t="shared" ref="F35" si="5">H35+J35+L35</f>
        <v>21271382</v>
      </c>
      <c r="G35" s="56"/>
      <c r="H35" s="56">
        <f>+일위대가!H286</f>
        <v>21271382</v>
      </c>
      <c r="I35" s="56"/>
      <c r="J35" s="56">
        <v>0</v>
      </c>
      <c r="K35" s="56"/>
      <c r="L35" s="56">
        <v>0</v>
      </c>
      <c r="M35" s="452">
        <f>'&lt;단산1-29&gt;투입인원'!A35</f>
        <v>0</v>
      </c>
    </row>
  </sheetData>
  <mergeCells count="10">
    <mergeCell ref="A2:B3"/>
    <mergeCell ref="I2:J2"/>
    <mergeCell ref="K2:L2"/>
    <mergeCell ref="M2:M3"/>
    <mergeCell ref="A1:M1"/>
    <mergeCell ref="C2:C3"/>
    <mergeCell ref="D2:D3"/>
    <mergeCell ref="E2:E3"/>
    <mergeCell ref="F2:F3"/>
    <mergeCell ref="G2:H2"/>
  </mergeCells>
  <phoneticPr fontId="2" type="noConversion"/>
  <printOptions horizontalCentered="1"/>
  <pageMargins left="0.78740157480314965" right="0.59055118110236227" top="0.94488188976377963" bottom="0.74803149606299213" header="0.47244094488188981" footer="0.31496062992125984"/>
  <pageSetup paperSize="9" scale="99" fitToHeight="0" orientation="landscape" r:id="rId1"/>
  <rowBreaks count="1" manualBreakCount="1">
    <brk id="35" max="12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P286"/>
  <sheetViews>
    <sheetView view="pageBreakPreview" zoomScale="130" zoomScaleNormal="100" zoomScaleSheetLayoutView="130" workbookViewId="0">
      <pane ySplit="3" topLeftCell="A228" activePane="bottomLeft" state="frozen"/>
      <selection activeCell="R30" sqref="R30"/>
      <selection pane="bottomLeft" activeCell="D258" sqref="D258"/>
    </sheetView>
  </sheetViews>
  <sheetFormatPr defaultColWidth="9" defaultRowHeight="12.75"/>
  <cols>
    <col min="1" max="1" width="8.625" style="50" customWidth="1"/>
    <col min="2" max="2" width="16.125" style="50" customWidth="1"/>
    <col min="3" max="3" width="12.625" style="50" customWidth="1"/>
    <col min="4" max="4" width="7" style="50" customWidth="1"/>
    <col min="5" max="5" width="7.375" style="698" customWidth="1"/>
    <col min="6" max="6" width="10.5" style="50" bestFit="1" customWidth="1"/>
    <col min="7" max="7" width="8.625" style="50" bestFit="1" customWidth="1"/>
    <col min="8" max="8" width="11.625" style="50" customWidth="1"/>
    <col min="9" max="9" width="7.875" style="50" customWidth="1"/>
    <col min="10" max="10" width="9.625" style="50" customWidth="1"/>
    <col min="11" max="11" width="6.5" style="50" bestFit="1" customWidth="1"/>
    <col min="12" max="12" width="9.625" style="50" customWidth="1"/>
    <col min="13" max="13" width="8" style="50" customWidth="1"/>
    <col min="14" max="14" width="10.375" style="50" customWidth="1"/>
    <col min="15" max="16384" width="9" style="50"/>
  </cols>
  <sheetData>
    <row r="1" spans="1:14" ht="15.75">
      <c r="A1" s="879" t="s">
        <v>37</v>
      </c>
      <c r="B1" s="879"/>
      <c r="C1" s="879"/>
      <c r="D1" s="879"/>
      <c r="E1" s="879"/>
      <c r="F1" s="879"/>
      <c r="G1" s="879"/>
      <c r="H1" s="879"/>
      <c r="I1" s="879"/>
      <c r="J1" s="879"/>
      <c r="K1" s="879"/>
      <c r="L1" s="879"/>
      <c r="M1" s="879"/>
    </row>
    <row r="2" spans="1:14">
      <c r="A2" s="869" t="s">
        <v>65</v>
      </c>
      <c r="B2" s="869"/>
      <c r="C2" s="869" t="s">
        <v>66</v>
      </c>
      <c r="D2" s="869" t="s">
        <v>67</v>
      </c>
      <c r="E2" s="880" t="s">
        <v>68</v>
      </c>
      <c r="F2" s="869" t="s">
        <v>69</v>
      </c>
      <c r="G2" s="869" t="s">
        <v>70</v>
      </c>
      <c r="H2" s="869"/>
      <c r="I2" s="869" t="s">
        <v>71</v>
      </c>
      <c r="J2" s="869"/>
      <c r="K2" s="869" t="s">
        <v>72</v>
      </c>
      <c r="L2" s="869"/>
      <c r="M2" s="870" t="s">
        <v>73</v>
      </c>
    </row>
    <row r="3" spans="1:14">
      <c r="A3" s="869"/>
      <c r="B3" s="869"/>
      <c r="C3" s="869"/>
      <c r="D3" s="869"/>
      <c r="E3" s="881"/>
      <c r="F3" s="869"/>
      <c r="G3" s="51" t="s">
        <v>74</v>
      </c>
      <c r="H3" s="51" t="s">
        <v>75</v>
      </c>
      <c r="I3" s="51" t="s">
        <v>74</v>
      </c>
      <c r="J3" s="51" t="s">
        <v>75</v>
      </c>
      <c r="K3" s="51" t="s">
        <v>74</v>
      </c>
      <c r="L3" s="51" t="s">
        <v>75</v>
      </c>
      <c r="M3" s="870"/>
    </row>
    <row r="4" spans="1:14">
      <c r="A4" s="456">
        <v>1</v>
      </c>
      <c r="B4" s="457" t="str">
        <f>'&lt;단산1-29&gt;투입인원'!B4</f>
        <v>자료수집 및 준비</v>
      </c>
      <c r="C4" s="458"/>
      <c r="D4" s="459">
        <v>1</v>
      </c>
      <c r="E4" s="460" t="s">
        <v>970</v>
      </c>
      <c r="F4" s="461"/>
      <c r="G4" s="461"/>
      <c r="H4" s="461"/>
      <c r="I4" s="461"/>
      <c r="J4" s="461"/>
      <c r="K4" s="461"/>
      <c r="L4" s="461"/>
      <c r="M4" s="462">
        <f>'&lt;단산1-29&gt;투입인원'!A4</f>
        <v>1</v>
      </c>
    </row>
    <row r="5" spans="1:14">
      <c r="A5" s="874" t="s">
        <v>21</v>
      </c>
      <c r="B5" s="874"/>
      <c r="C5" s="54"/>
      <c r="D5" s="148">
        <f>'&lt;단산1-29&gt;투입인원'!$N$4</f>
        <v>0.65100000000000002</v>
      </c>
      <c r="E5" s="619" t="s">
        <v>378</v>
      </c>
      <c r="F5" s="147">
        <f t="shared" ref="F5:F12" si="0">H5+J5+L5</f>
        <v>304158</v>
      </c>
      <c r="G5" s="147">
        <f>'&lt;산근1&gt;노임단가'!$B$4</f>
        <v>467217</v>
      </c>
      <c r="H5" s="55">
        <f t="shared" ref="H5:H11" si="1">INT(D5*G5)</f>
        <v>304158</v>
      </c>
      <c r="I5" s="147"/>
      <c r="J5" s="51"/>
      <c r="K5" s="147"/>
      <c r="L5" s="51"/>
      <c r="M5" s="439"/>
    </row>
    <row r="6" spans="1:14">
      <c r="A6" s="874" t="s">
        <v>61</v>
      </c>
      <c r="B6" s="874"/>
      <c r="C6" s="54"/>
      <c r="D6" s="148">
        <f>'&lt;단산1-29&gt;투입인원'!$O$4</f>
        <v>1.948</v>
      </c>
      <c r="E6" s="619" t="s">
        <v>78</v>
      </c>
      <c r="F6" s="147">
        <f t="shared" si="0"/>
        <v>727291</v>
      </c>
      <c r="G6" s="147">
        <f>'&lt;산근1&gt;노임단가'!$C$4</f>
        <v>373353</v>
      </c>
      <c r="H6" s="55">
        <f t="shared" si="1"/>
        <v>727291</v>
      </c>
      <c r="I6" s="147"/>
      <c r="J6" s="147"/>
      <c r="K6" s="147"/>
      <c r="L6" s="147"/>
      <c r="M6" s="439"/>
    </row>
    <row r="7" spans="1:14">
      <c r="A7" s="874" t="s">
        <v>62</v>
      </c>
      <c r="B7" s="874"/>
      <c r="C7" s="54"/>
      <c r="D7" s="148">
        <f>'&lt;단산1-29&gt;투입인원'!$P$4</f>
        <v>2.593</v>
      </c>
      <c r="E7" s="619" t="s">
        <v>76</v>
      </c>
      <c r="F7" s="147">
        <f t="shared" si="0"/>
        <v>806122</v>
      </c>
      <c r="G7" s="147">
        <f>'&lt;산근1&gt;노임단가'!$D$4</f>
        <v>310884</v>
      </c>
      <c r="H7" s="55">
        <f t="shared" si="1"/>
        <v>806122</v>
      </c>
      <c r="I7" s="147"/>
      <c r="J7" s="147"/>
      <c r="K7" s="147"/>
      <c r="L7" s="147"/>
      <c r="M7" s="439"/>
    </row>
    <row r="8" spans="1:14">
      <c r="A8" s="874" t="s">
        <v>63</v>
      </c>
      <c r="B8" s="874"/>
      <c r="C8" s="54"/>
      <c r="D8" s="148">
        <f>'&lt;단산1-29&gt;투입인원'!$Q$4</f>
        <v>3.238</v>
      </c>
      <c r="E8" s="619" t="s">
        <v>78</v>
      </c>
      <c r="F8" s="147">
        <f t="shared" si="0"/>
        <v>955656</v>
      </c>
      <c r="G8" s="147">
        <f>'&lt;산근1&gt;노임단가'!$E$4</f>
        <v>295138</v>
      </c>
      <c r="H8" s="55">
        <f t="shared" si="1"/>
        <v>955656</v>
      </c>
      <c r="I8" s="121"/>
      <c r="J8" s="121"/>
      <c r="K8" s="121"/>
      <c r="L8" s="121"/>
      <c r="M8" s="439"/>
    </row>
    <row r="9" spans="1:14">
      <c r="A9" s="874" t="s">
        <v>64</v>
      </c>
      <c r="B9" s="874"/>
      <c r="C9" s="54"/>
      <c r="D9" s="148">
        <f>'&lt;단산1-29&gt;투입인원'!$R$4</f>
        <v>4.5350000000000001</v>
      </c>
      <c r="E9" s="619" t="s">
        <v>378</v>
      </c>
      <c r="F9" s="147">
        <f t="shared" si="0"/>
        <v>1067806</v>
      </c>
      <c r="G9" s="147">
        <f>'&lt;산근1&gt;노임단가'!$F$4</f>
        <v>235459</v>
      </c>
      <c r="H9" s="55">
        <f t="shared" si="1"/>
        <v>1067806</v>
      </c>
      <c r="I9" s="149"/>
      <c r="J9" s="149"/>
      <c r="K9" s="149"/>
      <c r="L9" s="149"/>
      <c r="M9" s="439"/>
    </row>
    <row r="10" spans="1:14">
      <c r="A10" s="874" t="s">
        <v>462</v>
      </c>
      <c r="B10" s="874"/>
      <c r="C10" s="54"/>
      <c r="D10" s="148"/>
      <c r="E10" s="619"/>
      <c r="F10" s="147">
        <f t="shared" si="0"/>
        <v>0</v>
      </c>
      <c r="G10" s="147">
        <f>'&lt;산근1&gt;노임단가'!$H$4</f>
        <v>250087</v>
      </c>
      <c r="H10" s="55">
        <f t="shared" si="1"/>
        <v>0</v>
      </c>
      <c r="I10" s="147"/>
      <c r="J10" s="147"/>
      <c r="K10" s="147"/>
      <c r="L10" s="147"/>
      <c r="M10" s="453"/>
      <c r="N10" s="151"/>
    </row>
    <row r="11" spans="1:14">
      <c r="A11" s="874" t="s">
        <v>463</v>
      </c>
      <c r="B11" s="874"/>
      <c r="C11" s="123"/>
      <c r="D11" s="148"/>
      <c r="E11" s="619"/>
      <c r="F11" s="147">
        <f t="shared" si="0"/>
        <v>0</v>
      </c>
      <c r="G11" s="153">
        <f>'&lt;산근1&gt;노임단가'!$I$4</f>
        <v>218142</v>
      </c>
      <c r="H11" s="55">
        <f t="shared" si="1"/>
        <v>0</v>
      </c>
      <c r="I11" s="153"/>
      <c r="J11" s="153"/>
      <c r="K11" s="153"/>
      <c r="L11" s="153"/>
      <c r="M11" s="453"/>
      <c r="N11" s="151"/>
    </row>
    <row r="12" spans="1:14">
      <c r="A12" s="874" t="s">
        <v>33</v>
      </c>
      <c r="B12" s="874"/>
      <c r="C12" s="54"/>
      <c r="D12" s="201"/>
      <c r="E12" s="619"/>
      <c r="F12" s="147">
        <f t="shared" si="0"/>
        <v>3861033</v>
      </c>
      <c r="G12" s="147"/>
      <c r="H12" s="147">
        <f>SUM(H5:H11)</f>
        <v>3861033</v>
      </c>
      <c r="I12" s="147"/>
      <c r="J12" s="147">
        <f>SUM(J5:J11)</f>
        <v>0</v>
      </c>
      <c r="K12" s="147"/>
      <c r="L12" s="147">
        <f>SUM(L5:L11)</f>
        <v>0</v>
      </c>
      <c r="M12" s="439"/>
      <c r="N12" s="151"/>
    </row>
    <row r="13" spans="1:14">
      <c r="A13" s="456">
        <f>A4+1</f>
        <v>2</v>
      </c>
      <c r="B13" s="457" t="str">
        <f>'&lt;단산1-29&gt;투입인원'!B5</f>
        <v>현장시설물 현황조사</v>
      </c>
      <c r="C13" s="458"/>
      <c r="D13" s="459">
        <v>1</v>
      </c>
      <c r="E13" s="460" t="s">
        <v>36</v>
      </c>
      <c r="F13" s="461"/>
      <c r="G13" s="461"/>
      <c r="H13" s="461"/>
      <c r="I13" s="461"/>
      <c r="J13" s="461"/>
      <c r="K13" s="461"/>
      <c r="L13" s="461"/>
      <c r="M13" s="462">
        <f>'&lt;단산1-29&gt;투입인원'!A5</f>
        <v>2</v>
      </c>
    </row>
    <row r="14" spans="1:14">
      <c r="A14" s="874" t="s">
        <v>21</v>
      </c>
      <c r="B14" s="874"/>
      <c r="C14" s="54"/>
      <c r="D14" s="148"/>
      <c r="E14" s="619"/>
      <c r="F14" s="147">
        <f t="shared" ref="F14:F20" si="2">H14+J14+L14</f>
        <v>0</v>
      </c>
      <c r="G14" s="147">
        <f>'&lt;산근1&gt;노임단가'!$B$4</f>
        <v>467217</v>
      </c>
      <c r="H14" s="55">
        <f t="shared" ref="H14:H20" si="3">INT(D14*G14)</f>
        <v>0</v>
      </c>
      <c r="I14" s="147"/>
      <c r="J14" s="51"/>
      <c r="K14" s="147"/>
      <c r="L14" s="51"/>
      <c r="M14" s="439"/>
    </row>
    <row r="15" spans="1:14">
      <c r="A15" s="874" t="s">
        <v>61</v>
      </c>
      <c r="B15" s="874"/>
      <c r="C15" s="54"/>
      <c r="D15" s="148"/>
      <c r="E15" s="619"/>
      <c r="F15" s="147">
        <f t="shared" si="2"/>
        <v>0</v>
      </c>
      <c r="G15" s="147">
        <f>'&lt;산근1&gt;노임단가'!$C$4</f>
        <v>373353</v>
      </c>
      <c r="H15" s="55">
        <f t="shared" si="3"/>
        <v>0</v>
      </c>
      <c r="I15" s="147"/>
      <c r="J15" s="147"/>
      <c r="K15" s="147"/>
      <c r="L15" s="147"/>
      <c r="M15" s="439"/>
    </row>
    <row r="16" spans="1:14">
      <c r="A16" s="874" t="s">
        <v>62</v>
      </c>
      <c r="B16" s="874"/>
      <c r="C16" s="54"/>
      <c r="D16" s="148">
        <f>'&lt;단산1-29&gt;투입인원'!P5</f>
        <v>6.7000000000000004E-2</v>
      </c>
      <c r="E16" s="619" t="s">
        <v>76</v>
      </c>
      <c r="F16" s="147">
        <f t="shared" si="2"/>
        <v>20829</v>
      </c>
      <c r="G16" s="147">
        <f>'&lt;산근1&gt;노임단가'!$D$4</f>
        <v>310884</v>
      </c>
      <c r="H16" s="55">
        <f t="shared" si="3"/>
        <v>20829</v>
      </c>
      <c r="I16" s="147"/>
      <c r="J16" s="147"/>
      <c r="K16" s="147"/>
      <c r="L16" s="147"/>
      <c r="M16" s="439"/>
    </row>
    <row r="17" spans="1:14">
      <c r="A17" s="874" t="s">
        <v>63</v>
      </c>
      <c r="B17" s="874"/>
      <c r="C17" s="54"/>
      <c r="D17" s="148">
        <f>'&lt;단산1-29&gt;투입인원'!Q5</f>
        <v>6.7000000000000004E-2</v>
      </c>
      <c r="E17" s="619" t="s">
        <v>78</v>
      </c>
      <c r="F17" s="147">
        <f t="shared" si="2"/>
        <v>19774</v>
      </c>
      <c r="G17" s="147">
        <f>'&lt;산근1&gt;노임단가'!$E$4</f>
        <v>295138</v>
      </c>
      <c r="H17" s="55">
        <f t="shared" si="3"/>
        <v>19774</v>
      </c>
      <c r="I17" s="121"/>
      <c r="J17" s="121"/>
      <c r="K17" s="121"/>
      <c r="L17" s="121"/>
      <c r="M17" s="439"/>
    </row>
    <row r="18" spans="1:14">
      <c r="A18" s="874" t="s">
        <v>64</v>
      </c>
      <c r="B18" s="874"/>
      <c r="C18" s="54"/>
      <c r="D18" s="148">
        <f>'&lt;단산1-29&gt;투입인원'!R5</f>
        <v>6.7000000000000004E-2</v>
      </c>
      <c r="E18" s="619" t="s">
        <v>378</v>
      </c>
      <c r="F18" s="147">
        <f t="shared" si="2"/>
        <v>15775</v>
      </c>
      <c r="G18" s="147">
        <f>'&lt;산근1&gt;노임단가'!$F$4</f>
        <v>235459</v>
      </c>
      <c r="H18" s="55">
        <f t="shared" si="3"/>
        <v>15775</v>
      </c>
      <c r="I18" s="149"/>
      <c r="J18" s="149"/>
      <c r="K18" s="149"/>
      <c r="L18" s="149"/>
      <c r="M18" s="439"/>
    </row>
    <row r="19" spans="1:14">
      <c r="A19" s="874" t="s">
        <v>462</v>
      </c>
      <c r="B19" s="874"/>
      <c r="C19" s="54"/>
      <c r="D19" s="150"/>
      <c r="E19" s="619"/>
      <c r="F19" s="147">
        <f t="shared" si="2"/>
        <v>0</v>
      </c>
      <c r="G19" s="147">
        <f>'&lt;산근1&gt;노임단가'!$H$4</f>
        <v>250087</v>
      </c>
      <c r="H19" s="55">
        <f t="shared" si="3"/>
        <v>0</v>
      </c>
      <c r="I19" s="147"/>
      <c r="J19" s="147"/>
      <c r="K19" s="147"/>
      <c r="L19" s="147"/>
      <c r="M19" s="453"/>
      <c r="N19" s="151"/>
    </row>
    <row r="20" spans="1:14">
      <c r="A20" s="874" t="s">
        <v>463</v>
      </c>
      <c r="B20" s="874"/>
      <c r="C20" s="123"/>
      <c r="D20" s="152"/>
      <c r="E20" s="124"/>
      <c r="F20" s="147">
        <f t="shared" si="2"/>
        <v>0</v>
      </c>
      <c r="G20" s="153">
        <f>'&lt;산근1&gt;노임단가'!$I$4</f>
        <v>218142</v>
      </c>
      <c r="H20" s="55">
        <f t="shared" si="3"/>
        <v>0</v>
      </c>
      <c r="I20" s="153"/>
      <c r="J20" s="153"/>
      <c r="K20" s="153"/>
      <c r="L20" s="153"/>
      <c r="M20" s="453"/>
      <c r="N20" s="151"/>
    </row>
    <row r="21" spans="1:14">
      <c r="A21" s="877" t="s">
        <v>77</v>
      </c>
      <c r="B21" s="878"/>
      <c r="C21" s="54"/>
      <c r="D21" s="201"/>
      <c r="E21" s="619"/>
      <c r="F21" s="147">
        <f t="shared" ref="F21" si="4">H21+J21+L21</f>
        <v>56378</v>
      </c>
      <c r="G21" s="147"/>
      <c r="H21" s="147">
        <f>SUM(H14:H20)</f>
        <v>56378</v>
      </c>
      <c r="I21" s="147"/>
      <c r="J21" s="147">
        <f>SUM(J14:J20)</f>
        <v>0</v>
      </c>
      <c r="K21" s="147"/>
      <c r="L21" s="147">
        <f>SUM(L14:L20)</f>
        <v>0</v>
      </c>
      <c r="M21" s="439"/>
      <c r="N21" s="151"/>
    </row>
    <row r="22" spans="1:14">
      <c r="A22" s="456">
        <f>A13+1</f>
        <v>3</v>
      </c>
      <c r="B22" s="457" t="str">
        <f>'&lt;단산1-29&gt;투입인원'!B6</f>
        <v>유량분석</v>
      </c>
      <c r="C22" s="458"/>
      <c r="D22" s="459">
        <v>1</v>
      </c>
      <c r="E22" s="460" t="s">
        <v>380</v>
      </c>
      <c r="F22" s="461"/>
      <c r="G22" s="461"/>
      <c r="H22" s="461"/>
      <c r="I22" s="461"/>
      <c r="J22" s="461"/>
      <c r="K22" s="461"/>
      <c r="L22" s="461"/>
      <c r="M22" s="462">
        <f>'&lt;단산1-29&gt;투입인원'!A6</f>
        <v>3</v>
      </c>
    </row>
    <row r="23" spans="1:14">
      <c r="A23" s="874" t="s">
        <v>21</v>
      </c>
      <c r="B23" s="874"/>
      <c r="C23" s="54"/>
      <c r="D23" s="148"/>
      <c r="E23" s="619"/>
      <c r="F23" s="147">
        <f t="shared" ref="F23:F30" si="5">H23+J23+L23</f>
        <v>0</v>
      </c>
      <c r="G23" s="147">
        <f>'&lt;산근1&gt;노임단가'!$B$4</f>
        <v>467217</v>
      </c>
      <c r="H23" s="55">
        <f t="shared" ref="H23:H29" si="6">INT(D23*G23)</f>
        <v>0</v>
      </c>
      <c r="I23" s="147"/>
      <c r="J23" s="51"/>
      <c r="K23" s="147"/>
      <c r="L23" s="51"/>
      <c r="M23" s="439"/>
    </row>
    <row r="24" spans="1:14">
      <c r="A24" s="874" t="s">
        <v>61</v>
      </c>
      <c r="B24" s="874"/>
      <c r="C24" s="54"/>
      <c r="D24" s="148">
        <f>'&lt;단산1-29&gt;투입인원'!O6</f>
        <v>0.25</v>
      </c>
      <c r="E24" s="619" t="s">
        <v>78</v>
      </c>
      <c r="F24" s="147">
        <f t="shared" si="5"/>
        <v>93338</v>
      </c>
      <c r="G24" s="147">
        <f>'&lt;산근1&gt;노임단가'!$C$4</f>
        <v>373353</v>
      </c>
      <c r="H24" s="55">
        <f t="shared" si="6"/>
        <v>93338</v>
      </c>
      <c r="I24" s="147"/>
      <c r="J24" s="147"/>
      <c r="K24" s="147"/>
      <c r="L24" s="147"/>
      <c r="M24" s="439"/>
    </row>
    <row r="25" spans="1:14">
      <c r="A25" s="874" t="s">
        <v>62</v>
      </c>
      <c r="B25" s="874"/>
      <c r="C25" s="54"/>
      <c r="D25" s="148">
        <f>'&lt;단산1-29&gt;투입인원'!P6</f>
        <v>0.25</v>
      </c>
      <c r="E25" s="619" t="s">
        <v>76</v>
      </c>
      <c r="F25" s="147">
        <f t="shared" si="5"/>
        <v>77721</v>
      </c>
      <c r="G25" s="147">
        <f>'&lt;산근1&gt;노임단가'!$D$4</f>
        <v>310884</v>
      </c>
      <c r="H25" s="55">
        <f t="shared" si="6"/>
        <v>77721</v>
      </c>
      <c r="I25" s="147"/>
      <c r="J25" s="147"/>
      <c r="K25" s="147"/>
      <c r="L25" s="147"/>
      <c r="M25" s="439"/>
    </row>
    <row r="26" spans="1:14">
      <c r="A26" s="874" t="s">
        <v>63</v>
      </c>
      <c r="B26" s="874"/>
      <c r="C26" s="54"/>
      <c r="D26" s="148">
        <f>'&lt;단산1-29&gt;투입인원'!Q6</f>
        <v>0.75</v>
      </c>
      <c r="E26" s="619" t="s">
        <v>78</v>
      </c>
      <c r="F26" s="147">
        <f t="shared" si="5"/>
        <v>221353</v>
      </c>
      <c r="G26" s="147">
        <f>'&lt;산근1&gt;노임단가'!$E$4</f>
        <v>295138</v>
      </c>
      <c r="H26" s="55">
        <f t="shared" si="6"/>
        <v>221353</v>
      </c>
      <c r="I26" s="121"/>
      <c r="J26" s="121"/>
      <c r="K26" s="121"/>
      <c r="L26" s="121"/>
      <c r="M26" s="439"/>
    </row>
    <row r="27" spans="1:14">
      <c r="A27" s="874" t="s">
        <v>64</v>
      </c>
      <c r="B27" s="874"/>
      <c r="C27" s="54"/>
      <c r="D27" s="148"/>
      <c r="E27" s="619"/>
      <c r="F27" s="147">
        <f t="shared" si="5"/>
        <v>0</v>
      </c>
      <c r="G27" s="147">
        <f>'&lt;산근1&gt;노임단가'!$F$4</f>
        <v>235459</v>
      </c>
      <c r="H27" s="55">
        <f t="shared" si="6"/>
        <v>0</v>
      </c>
      <c r="I27" s="149"/>
      <c r="J27" s="149"/>
      <c r="K27" s="149"/>
      <c r="L27" s="149"/>
      <c r="M27" s="439"/>
    </row>
    <row r="28" spans="1:14">
      <c r="A28" s="874" t="s">
        <v>462</v>
      </c>
      <c r="B28" s="874"/>
      <c r="C28" s="54"/>
      <c r="D28" s="150"/>
      <c r="E28" s="619"/>
      <c r="F28" s="147">
        <f t="shared" si="5"/>
        <v>0</v>
      </c>
      <c r="G28" s="147">
        <f>'&lt;산근1&gt;노임단가'!$H$4</f>
        <v>250087</v>
      </c>
      <c r="H28" s="55">
        <f t="shared" si="6"/>
        <v>0</v>
      </c>
      <c r="I28" s="147"/>
      <c r="J28" s="147"/>
      <c r="K28" s="147"/>
      <c r="L28" s="147"/>
      <c r="M28" s="453"/>
      <c r="N28" s="151"/>
    </row>
    <row r="29" spans="1:14">
      <c r="A29" s="874" t="s">
        <v>463</v>
      </c>
      <c r="B29" s="874"/>
      <c r="C29" s="123"/>
      <c r="D29" s="152"/>
      <c r="E29" s="124"/>
      <c r="F29" s="147">
        <f t="shared" si="5"/>
        <v>0</v>
      </c>
      <c r="G29" s="153">
        <f>'&lt;산근1&gt;노임단가'!$I$4</f>
        <v>218142</v>
      </c>
      <c r="H29" s="55">
        <f t="shared" si="6"/>
        <v>0</v>
      </c>
      <c r="I29" s="153"/>
      <c r="J29" s="153"/>
      <c r="K29" s="153"/>
      <c r="L29" s="153"/>
      <c r="M29" s="453"/>
      <c r="N29" s="151"/>
    </row>
    <row r="30" spans="1:14">
      <c r="A30" s="877" t="s">
        <v>717</v>
      </c>
      <c r="B30" s="878"/>
      <c r="C30" s="54"/>
      <c r="D30" s="201"/>
      <c r="E30" s="619"/>
      <c r="F30" s="147">
        <f t="shared" si="5"/>
        <v>392412</v>
      </c>
      <c r="G30" s="147"/>
      <c r="H30" s="147">
        <f>SUM(H23:H29)</f>
        <v>392412</v>
      </c>
      <c r="I30" s="147"/>
      <c r="J30" s="147">
        <f>SUM(J23:J29)</f>
        <v>0</v>
      </c>
      <c r="K30" s="147"/>
      <c r="L30" s="147">
        <f>SUM(L23:L29)</f>
        <v>0</v>
      </c>
      <c r="M30" s="439"/>
      <c r="N30" s="151"/>
    </row>
    <row r="31" spans="1:14" hidden="1">
      <c r="A31" s="456"/>
      <c r="B31" s="457" t="str">
        <f>'&lt;단산1-29&gt;투입인원'!B7</f>
        <v>수압측정</v>
      </c>
      <c r="C31" s="458"/>
      <c r="D31" s="459">
        <v>1</v>
      </c>
      <c r="E31" s="460" t="s">
        <v>739</v>
      </c>
      <c r="F31" s="461"/>
      <c r="G31" s="461"/>
      <c r="H31" s="461"/>
      <c r="I31" s="461"/>
      <c r="J31" s="461"/>
      <c r="K31" s="461"/>
      <c r="L31" s="461"/>
      <c r="M31" s="462">
        <f>'&lt;단산1-29&gt;투입인원'!A7</f>
        <v>0</v>
      </c>
    </row>
    <row r="32" spans="1:14" hidden="1">
      <c r="A32" s="874" t="s">
        <v>21</v>
      </c>
      <c r="B32" s="874"/>
      <c r="C32" s="54"/>
      <c r="D32" s="148"/>
      <c r="E32" s="619"/>
      <c r="F32" s="147">
        <f t="shared" ref="F32:F39" si="7">H32+J32+L32</f>
        <v>0</v>
      </c>
      <c r="G32" s="147">
        <f>'&lt;산근1&gt;노임단가'!$B$4</f>
        <v>467217</v>
      </c>
      <c r="H32" s="55">
        <f t="shared" ref="H32:H38" si="8">INT(D32*G32)</f>
        <v>0</v>
      </c>
      <c r="I32" s="147"/>
      <c r="J32" s="51"/>
      <c r="K32" s="147"/>
      <c r="L32" s="51"/>
      <c r="M32" s="439"/>
    </row>
    <row r="33" spans="1:14" hidden="1">
      <c r="A33" s="874" t="s">
        <v>61</v>
      </c>
      <c r="B33" s="874"/>
      <c r="C33" s="54"/>
      <c r="D33" s="148"/>
      <c r="E33" s="619"/>
      <c r="F33" s="147">
        <f t="shared" si="7"/>
        <v>0</v>
      </c>
      <c r="G33" s="147">
        <f>'&lt;산근1&gt;노임단가'!$C$4</f>
        <v>373353</v>
      </c>
      <c r="H33" s="55">
        <f t="shared" si="8"/>
        <v>0</v>
      </c>
      <c r="I33" s="147"/>
      <c r="J33" s="147"/>
      <c r="K33" s="147"/>
      <c r="L33" s="147"/>
      <c r="M33" s="439"/>
    </row>
    <row r="34" spans="1:14" hidden="1">
      <c r="A34" s="874" t="s">
        <v>62</v>
      </c>
      <c r="B34" s="874"/>
      <c r="C34" s="54"/>
      <c r="D34" s="148">
        <f>'&lt;단산1-29&gt;투입인원'!$P$7</f>
        <v>0.5</v>
      </c>
      <c r="E34" s="619" t="s">
        <v>76</v>
      </c>
      <c r="F34" s="147">
        <f t="shared" si="7"/>
        <v>155442</v>
      </c>
      <c r="G34" s="147">
        <f>'&lt;산근1&gt;노임단가'!$D$4</f>
        <v>310884</v>
      </c>
      <c r="H34" s="55">
        <f t="shared" si="8"/>
        <v>155442</v>
      </c>
      <c r="I34" s="147"/>
      <c r="J34" s="147"/>
      <c r="K34" s="147"/>
      <c r="L34" s="147"/>
      <c r="M34" s="439"/>
    </row>
    <row r="35" spans="1:14" hidden="1">
      <c r="A35" s="874" t="s">
        <v>63</v>
      </c>
      <c r="B35" s="874"/>
      <c r="C35" s="54"/>
      <c r="D35" s="148">
        <f>'&lt;단산1-29&gt;투입인원'!$Q$7</f>
        <v>0.5</v>
      </c>
      <c r="E35" s="619" t="s">
        <v>78</v>
      </c>
      <c r="F35" s="147">
        <f t="shared" si="7"/>
        <v>147569</v>
      </c>
      <c r="G35" s="147">
        <f>'&lt;산근1&gt;노임단가'!$E$4</f>
        <v>295138</v>
      </c>
      <c r="H35" s="55">
        <f t="shared" si="8"/>
        <v>147569</v>
      </c>
      <c r="I35" s="121"/>
      <c r="J35" s="121"/>
      <c r="K35" s="121"/>
      <c r="L35" s="121"/>
      <c r="M35" s="439"/>
    </row>
    <row r="36" spans="1:14" hidden="1">
      <c r="A36" s="874" t="s">
        <v>64</v>
      </c>
      <c r="B36" s="874"/>
      <c r="C36" s="54"/>
      <c r="D36" s="148">
        <f>'&lt;단산1-29&gt;투입인원'!$R$7</f>
        <v>1</v>
      </c>
      <c r="E36" s="619" t="s">
        <v>78</v>
      </c>
      <c r="F36" s="147">
        <f t="shared" si="7"/>
        <v>235459</v>
      </c>
      <c r="G36" s="147">
        <f>'&lt;산근1&gt;노임단가'!$F$4</f>
        <v>235459</v>
      </c>
      <c r="H36" s="55">
        <f t="shared" si="8"/>
        <v>235459</v>
      </c>
      <c r="I36" s="149"/>
      <c r="J36" s="149"/>
      <c r="K36" s="149"/>
      <c r="L36" s="149"/>
      <c r="M36" s="439"/>
    </row>
    <row r="37" spans="1:14" hidden="1">
      <c r="A37" s="874" t="s">
        <v>462</v>
      </c>
      <c r="B37" s="874"/>
      <c r="C37" s="54"/>
      <c r="D37" s="148"/>
      <c r="E37" s="619"/>
      <c r="F37" s="147">
        <f t="shared" si="7"/>
        <v>0</v>
      </c>
      <c r="G37" s="147">
        <f>'&lt;산근1&gt;노임단가'!$H$4</f>
        <v>250087</v>
      </c>
      <c r="H37" s="55">
        <f t="shared" si="8"/>
        <v>0</v>
      </c>
      <c r="I37" s="147"/>
      <c r="J37" s="147"/>
      <c r="K37" s="147"/>
      <c r="L37" s="147"/>
      <c r="M37" s="453"/>
      <c r="N37" s="151"/>
    </row>
    <row r="38" spans="1:14" hidden="1">
      <c r="A38" s="874" t="s">
        <v>463</v>
      </c>
      <c r="B38" s="874"/>
      <c r="C38" s="123"/>
      <c r="D38" s="148"/>
      <c r="E38" s="124"/>
      <c r="F38" s="147">
        <f t="shared" si="7"/>
        <v>0</v>
      </c>
      <c r="G38" s="153">
        <f>'&lt;산근1&gt;노임단가'!$I$4</f>
        <v>218142</v>
      </c>
      <c r="H38" s="55">
        <f t="shared" si="8"/>
        <v>0</v>
      </c>
      <c r="I38" s="153"/>
      <c r="J38" s="153"/>
      <c r="K38" s="153"/>
      <c r="L38" s="153"/>
      <c r="M38" s="453"/>
      <c r="N38" s="151"/>
    </row>
    <row r="39" spans="1:14" hidden="1">
      <c r="A39" s="877" t="s">
        <v>77</v>
      </c>
      <c r="B39" s="878"/>
      <c r="C39" s="54"/>
      <c r="D39" s="201"/>
      <c r="E39" s="619"/>
      <c r="F39" s="147">
        <f t="shared" si="7"/>
        <v>538470</v>
      </c>
      <c r="G39" s="147"/>
      <c r="H39" s="147">
        <f>SUM(H32:H38)</f>
        <v>538470</v>
      </c>
      <c r="I39" s="147"/>
      <c r="J39" s="147">
        <f>SUM(J32:J38)</f>
        <v>0</v>
      </c>
      <c r="K39" s="147"/>
      <c r="L39" s="147">
        <f>SUM(L32:L38)</f>
        <v>0</v>
      </c>
      <c r="M39" s="439"/>
      <c r="N39" s="151"/>
    </row>
    <row r="40" spans="1:14">
      <c r="A40" s="456">
        <f>A22+1</f>
        <v>4</v>
      </c>
      <c r="B40" s="457" t="str">
        <f>'&lt;단산1-29&gt;투입인원'!B8</f>
        <v>수압분석</v>
      </c>
      <c r="C40" s="458"/>
      <c r="D40" s="459">
        <v>1</v>
      </c>
      <c r="E40" s="460" t="s">
        <v>380</v>
      </c>
      <c r="F40" s="461"/>
      <c r="G40" s="461"/>
      <c r="H40" s="461"/>
      <c r="I40" s="461"/>
      <c r="J40" s="461"/>
      <c r="K40" s="461"/>
      <c r="L40" s="461"/>
      <c r="M40" s="462">
        <f>'&lt;단산1-29&gt;투입인원'!A8</f>
        <v>4</v>
      </c>
    </row>
    <row r="41" spans="1:14">
      <c r="A41" s="874" t="s">
        <v>21</v>
      </c>
      <c r="B41" s="874"/>
      <c r="C41" s="54"/>
      <c r="D41" s="148"/>
      <c r="E41" s="619"/>
      <c r="F41" s="147">
        <f t="shared" ref="F41:F48" si="9">H41+J41+L41</f>
        <v>0</v>
      </c>
      <c r="G41" s="147">
        <f>'&lt;산근1&gt;노임단가'!$B$4</f>
        <v>467217</v>
      </c>
      <c r="H41" s="55">
        <f t="shared" ref="H41:H47" si="10">INT(D41*G41)</f>
        <v>0</v>
      </c>
      <c r="I41" s="147"/>
      <c r="J41" s="51"/>
      <c r="K41" s="147"/>
      <c r="L41" s="51"/>
      <c r="M41" s="439"/>
    </row>
    <row r="42" spans="1:14">
      <c r="A42" s="874" t="s">
        <v>61</v>
      </c>
      <c r="B42" s="874"/>
      <c r="C42" s="54"/>
      <c r="D42" s="148">
        <f>'&lt;단산1-29&gt;투입인원'!O8</f>
        <v>0.05</v>
      </c>
      <c r="E42" s="619" t="s">
        <v>78</v>
      </c>
      <c r="F42" s="147">
        <f t="shared" si="9"/>
        <v>18667</v>
      </c>
      <c r="G42" s="147">
        <f>'&lt;산근1&gt;노임단가'!$C$4</f>
        <v>373353</v>
      </c>
      <c r="H42" s="55">
        <f t="shared" si="10"/>
        <v>18667</v>
      </c>
      <c r="I42" s="147"/>
      <c r="J42" s="147"/>
      <c r="K42" s="147"/>
      <c r="L42" s="147"/>
      <c r="M42" s="439"/>
    </row>
    <row r="43" spans="1:14">
      <c r="A43" s="874" t="s">
        <v>62</v>
      </c>
      <c r="B43" s="874"/>
      <c r="C43" s="54"/>
      <c r="D43" s="148">
        <f>'&lt;단산1-29&gt;투입인원'!P8</f>
        <v>0.15</v>
      </c>
      <c r="E43" s="619" t="s">
        <v>76</v>
      </c>
      <c r="F43" s="147">
        <f t="shared" si="9"/>
        <v>46632</v>
      </c>
      <c r="G43" s="147">
        <f>'&lt;산근1&gt;노임단가'!$D$4</f>
        <v>310884</v>
      </c>
      <c r="H43" s="55">
        <f t="shared" si="10"/>
        <v>46632</v>
      </c>
      <c r="I43" s="147"/>
      <c r="J43" s="147"/>
      <c r="K43" s="147"/>
      <c r="L43" s="147"/>
      <c r="M43" s="439"/>
    </row>
    <row r="44" spans="1:14">
      <c r="A44" s="874" t="s">
        <v>63</v>
      </c>
      <c r="B44" s="874"/>
      <c r="C44" s="54"/>
      <c r="D44" s="148">
        <f>'&lt;단산1-29&gt;투입인원'!Q8</f>
        <v>0.3</v>
      </c>
      <c r="E44" s="619" t="s">
        <v>78</v>
      </c>
      <c r="F44" s="147">
        <f t="shared" si="9"/>
        <v>88541</v>
      </c>
      <c r="G44" s="147">
        <f>'&lt;산근1&gt;노임단가'!$E$4</f>
        <v>295138</v>
      </c>
      <c r="H44" s="55">
        <f t="shared" si="10"/>
        <v>88541</v>
      </c>
      <c r="I44" s="121"/>
      <c r="J44" s="121"/>
      <c r="K44" s="121"/>
      <c r="L44" s="121"/>
      <c r="M44" s="439"/>
    </row>
    <row r="45" spans="1:14">
      <c r="A45" s="874" t="s">
        <v>64</v>
      </c>
      <c r="B45" s="874"/>
      <c r="C45" s="54"/>
      <c r="D45" s="148"/>
      <c r="E45" s="619"/>
      <c r="F45" s="147">
        <f t="shared" si="9"/>
        <v>0</v>
      </c>
      <c r="G45" s="147">
        <f>'&lt;산근1&gt;노임단가'!$F$4</f>
        <v>235459</v>
      </c>
      <c r="H45" s="55">
        <f t="shared" si="10"/>
        <v>0</v>
      </c>
      <c r="I45" s="149"/>
      <c r="J45" s="149"/>
      <c r="K45" s="149"/>
      <c r="L45" s="149"/>
      <c r="M45" s="439"/>
    </row>
    <row r="46" spans="1:14">
      <c r="A46" s="874" t="s">
        <v>462</v>
      </c>
      <c r="B46" s="874"/>
      <c r="C46" s="54"/>
      <c r="D46" s="150"/>
      <c r="E46" s="619"/>
      <c r="F46" s="147">
        <f t="shared" si="9"/>
        <v>0</v>
      </c>
      <c r="G46" s="147">
        <f>'&lt;산근1&gt;노임단가'!$H$4</f>
        <v>250087</v>
      </c>
      <c r="H46" s="55">
        <f t="shared" si="10"/>
        <v>0</v>
      </c>
      <c r="I46" s="147"/>
      <c r="J46" s="147"/>
      <c r="K46" s="147"/>
      <c r="L46" s="147"/>
      <c r="M46" s="453"/>
      <c r="N46" s="151"/>
    </row>
    <row r="47" spans="1:14">
      <c r="A47" s="874" t="s">
        <v>463</v>
      </c>
      <c r="B47" s="874"/>
      <c r="C47" s="123"/>
      <c r="D47" s="152"/>
      <c r="E47" s="124"/>
      <c r="F47" s="147">
        <f t="shared" si="9"/>
        <v>0</v>
      </c>
      <c r="G47" s="153">
        <f>'&lt;산근1&gt;노임단가'!$I$4</f>
        <v>218142</v>
      </c>
      <c r="H47" s="55">
        <f t="shared" si="10"/>
        <v>0</v>
      </c>
      <c r="I47" s="153"/>
      <c r="J47" s="153"/>
      <c r="K47" s="153"/>
      <c r="L47" s="153"/>
      <c r="M47" s="453"/>
      <c r="N47" s="151"/>
    </row>
    <row r="48" spans="1:14">
      <c r="A48" s="877" t="s">
        <v>77</v>
      </c>
      <c r="B48" s="878"/>
      <c r="C48" s="54"/>
      <c r="D48" s="201"/>
      <c r="E48" s="619"/>
      <c r="F48" s="147">
        <f t="shared" si="9"/>
        <v>153840</v>
      </c>
      <c r="G48" s="147"/>
      <c r="H48" s="147">
        <f>SUM(H41:H47)</f>
        <v>153840</v>
      </c>
      <c r="I48" s="147"/>
      <c r="J48" s="147">
        <f>SUM(J41:J47)</f>
        <v>0</v>
      </c>
      <c r="K48" s="147"/>
      <c r="L48" s="147">
        <f>SUM(L41:L47)</f>
        <v>0</v>
      </c>
      <c r="M48" s="439"/>
      <c r="N48" s="151"/>
    </row>
    <row r="49" spans="1:14">
      <c r="A49" s="456">
        <f>A40+1</f>
        <v>5</v>
      </c>
      <c r="B49" s="457" t="str">
        <f>'&lt;단산1-29&gt;투입인원'!B9</f>
        <v>경계밸브 조사</v>
      </c>
      <c r="C49" s="458"/>
      <c r="D49" s="459">
        <v>1</v>
      </c>
      <c r="E49" s="460" t="s">
        <v>737</v>
      </c>
      <c r="F49" s="461"/>
      <c r="G49" s="461"/>
      <c r="H49" s="461"/>
      <c r="I49" s="461"/>
      <c r="J49" s="461"/>
      <c r="K49" s="461"/>
      <c r="L49" s="461"/>
      <c r="M49" s="462">
        <f>'&lt;단산1-29&gt;투입인원'!A9</f>
        <v>5</v>
      </c>
    </row>
    <row r="50" spans="1:14">
      <c r="A50" s="874" t="s">
        <v>21</v>
      </c>
      <c r="B50" s="874"/>
      <c r="C50" s="54"/>
      <c r="D50" s="148"/>
      <c r="E50" s="619"/>
      <c r="F50" s="147">
        <f t="shared" ref="F50:F57" si="11">H50+J50+L50</f>
        <v>0</v>
      </c>
      <c r="G50" s="147">
        <f>'&lt;산근1&gt;노임단가'!$B$4</f>
        <v>467217</v>
      </c>
      <c r="H50" s="55">
        <f t="shared" ref="H50:H56" si="12">INT(D50*G50)</f>
        <v>0</v>
      </c>
      <c r="I50" s="147"/>
      <c r="J50" s="51"/>
      <c r="K50" s="147"/>
      <c r="L50" s="51"/>
      <c r="M50" s="439"/>
    </row>
    <row r="51" spans="1:14">
      <c r="A51" s="874" t="s">
        <v>61</v>
      </c>
      <c r="B51" s="874"/>
      <c r="C51" s="54"/>
      <c r="D51" s="148">
        <f>'&lt;단산1-29&gt;투입인원'!O9</f>
        <v>0.20599999999999999</v>
      </c>
      <c r="E51" s="619" t="s">
        <v>78</v>
      </c>
      <c r="F51" s="147">
        <f t="shared" si="11"/>
        <v>76910</v>
      </c>
      <c r="G51" s="147">
        <f>'&lt;산근1&gt;노임단가'!$C$4</f>
        <v>373353</v>
      </c>
      <c r="H51" s="55">
        <f t="shared" si="12"/>
        <v>76910</v>
      </c>
      <c r="I51" s="147"/>
      <c r="J51" s="147"/>
      <c r="K51" s="147"/>
      <c r="L51" s="147"/>
      <c r="M51" s="439"/>
    </row>
    <row r="52" spans="1:14">
      <c r="A52" s="874" t="s">
        <v>62</v>
      </c>
      <c r="B52" s="874"/>
      <c r="C52" s="54"/>
      <c r="D52" s="148">
        <f>'&lt;단산1-29&gt;투입인원'!P9</f>
        <v>1.444</v>
      </c>
      <c r="E52" s="619" t="s">
        <v>76</v>
      </c>
      <c r="F52" s="147">
        <f t="shared" si="11"/>
        <v>448916</v>
      </c>
      <c r="G52" s="147">
        <f>'&lt;산근1&gt;노임단가'!$D$4</f>
        <v>310884</v>
      </c>
      <c r="H52" s="55">
        <f t="shared" si="12"/>
        <v>448916</v>
      </c>
      <c r="I52" s="147"/>
      <c r="J52" s="147"/>
      <c r="K52" s="147"/>
      <c r="L52" s="147"/>
      <c r="M52" s="439"/>
    </row>
    <row r="53" spans="1:14">
      <c r="A53" s="874" t="s">
        <v>63</v>
      </c>
      <c r="B53" s="874"/>
      <c r="C53" s="54"/>
      <c r="D53" s="148">
        <f>'&lt;단산1-29&gt;투입인원'!Q9</f>
        <v>1.238</v>
      </c>
      <c r="E53" s="619" t="s">
        <v>76</v>
      </c>
      <c r="F53" s="147">
        <f t="shared" si="11"/>
        <v>365380</v>
      </c>
      <c r="G53" s="147">
        <f>'&lt;산근1&gt;노임단가'!$E$4</f>
        <v>295138</v>
      </c>
      <c r="H53" s="55">
        <f t="shared" si="12"/>
        <v>365380</v>
      </c>
      <c r="I53" s="121"/>
      <c r="J53" s="121"/>
      <c r="K53" s="121"/>
      <c r="L53" s="121"/>
      <c r="M53" s="439"/>
    </row>
    <row r="54" spans="1:14">
      <c r="A54" s="874" t="s">
        <v>64</v>
      </c>
      <c r="B54" s="874"/>
      <c r="C54" s="54"/>
      <c r="D54" s="148">
        <f>'&lt;단산1-29&gt;투입인원'!R9</f>
        <v>1.238</v>
      </c>
      <c r="E54" s="619" t="s">
        <v>78</v>
      </c>
      <c r="F54" s="147">
        <f t="shared" si="11"/>
        <v>291498</v>
      </c>
      <c r="G54" s="147">
        <f>'&lt;산근1&gt;노임단가'!$F$4</f>
        <v>235459</v>
      </c>
      <c r="H54" s="55">
        <f t="shared" si="12"/>
        <v>291498</v>
      </c>
      <c r="I54" s="149"/>
      <c r="J54" s="149"/>
      <c r="K54" s="149"/>
      <c r="L54" s="149"/>
      <c r="M54" s="439"/>
    </row>
    <row r="55" spans="1:14">
      <c r="A55" s="874" t="s">
        <v>462</v>
      </c>
      <c r="B55" s="874"/>
      <c r="C55" s="54"/>
      <c r="D55" s="150"/>
      <c r="E55" s="619"/>
      <c r="F55" s="147">
        <f t="shared" si="11"/>
        <v>0</v>
      </c>
      <c r="G55" s="147">
        <f>'&lt;산근1&gt;노임단가'!$H$4</f>
        <v>250087</v>
      </c>
      <c r="H55" s="55">
        <f t="shared" si="12"/>
        <v>0</v>
      </c>
      <c r="I55" s="147"/>
      <c r="J55" s="147"/>
      <c r="K55" s="147"/>
      <c r="L55" s="147"/>
      <c r="M55" s="453"/>
      <c r="N55" s="151"/>
    </row>
    <row r="56" spans="1:14">
      <c r="A56" s="874" t="s">
        <v>463</v>
      </c>
      <c r="B56" s="874"/>
      <c r="C56" s="123"/>
      <c r="D56" s="152"/>
      <c r="E56" s="124"/>
      <c r="F56" s="147">
        <f t="shared" si="11"/>
        <v>0</v>
      </c>
      <c r="G56" s="153">
        <f>'&lt;산근1&gt;노임단가'!$I$4</f>
        <v>218142</v>
      </c>
      <c r="H56" s="55">
        <f t="shared" si="12"/>
        <v>0</v>
      </c>
      <c r="I56" s="153"/>
      <c r="J56" s="153"/>
      <c r="K56" s="153"/>
      <c r="L56" s="153"/>
      <c r="M56" s="453"/>
      <c r="N56" s="151"/>
    </row>
    <row r="57" spans="1:14">
      <c r="A57" s="877" t="s">
        <v>77</v>
      </c>
      <c r="B57" s="878"/>
      <c r="C57" s="54"/>
      <c r="D57" s="201"/>
      <c r="E57" s="619"/>
      <c r="F57" s="147">
        <f t="shared" si="11"/>
        <v>1182704</v>
      </c>
      <c r="G57" s="147"/>
      <c r="H57" s="147">
        <f>SUM(H50:H56)</f>
        <v>1182704</v>
      </c>
      <c r="I57" s="147"/>
      <c r="J57" s="147">
        <f>SUM(J50:J56)</f>
        <v>0</v>
      </c>
      <c r="K57" s="147"/>
      <c r="L57" s="147">
        <f>SUM(L50:L56)</f>
        <v>0</v>
      </c>
      <c r="M57" s="439"/>
      <c r="N57" s="151"/>
    </row>
    <row r="58" spans="1:14">
      <c r="A58" s="456">
        <f>A49+1</f>
        <v>6</v>
      </c>
      <c r="B58" s="457" t="str">
        <f>'&lt;단산1-29&gt;투입인원'!B10</f>
        <v>블록고립 확인</v>
      </c>
      <c r="C58" s="458"/>
      <c r="D58" s="459">
        <v>1</v>
      </c>
      <c r="E58" s="460" t="s">
        <v>738</v>
      </c>
      <c r="F58" s="461"/>
      <c r="G58" s="461"/>
      <c r="H58" s="461"/>
      <c r="I58" s="461"/>
      <c r="J58" s="461"/>
      <c r="K58" s="461"/>
      <c r="L58" s="461"/>
      <c r="M58" s="462">
        <f>'&lt;단산1-29&gt;투입인원'!A10</f>
        <v>6</v>
      </c>
    </row>
    <row r="59" spans="1:14">
      <c r="A59" s="874" t="s">
        <v>21</v>
      </c>
      <c r="B59" s="874"/>
      <c r="C59" s="54"/>
      <c r="D59" s="148">
        <f>'&lt;단산1-29&gt;투입인원'!N10</f>
        <v>2.3250000000000002</v>
      </c>
      <c r="E59" s="619" t="s">
        <v>78</v>
      </c>
      <c r="F59" s="147">
        <f t="shared" ref="F59:F66" si="13">H59+J59+L59</f>
        <v>1086279</v>
      </c>
      <c r="G59" s="147">
        <f>'&lt;산근1&gt;노임단가'!$B$4</f>
        <v>467217</v>
      </c>
      <c r="H59" s="55">
        <f t="shared" ref="H59:H65" si="14">INT(D59*G59)</f>
        <v>1086279</v>
      </c>
      <c r="I59" s="147"/>
      <c r="J59" s="51"/>
      <c r="K59" s="147"/>
      <c r="L59" s="51"/>
      <c r="M59" s="439"/>
    </row>
    <row r="60" spans="1:14">
      <c r="A60" s="874" t="s">
        <v>61</v>
      </c>
      <c r="B60" s="874"/>
      <c r="C60" s="54"/>
      <c r="D60" s="148">
        <f>'&lt;단산1-29&gt;투입인원'!O10</f>
        <v>2.3250000000000002</v>
      </c>
      <c r="E60" s="619" t="s">
        <v>78</v>
      </c>
      <c r="F60" s="147">
        <f t="shared" si="13"/>
        <v>868045</v>
      </c>
      <c r="G60" s="147">
        <f>'&lt;산근1&gt;노임단가'!$C$4</f>
        <v>373353</v>
      </c>
      <c r="H60" s="55">
        <f t="shared" si="14"/>
        <v>868045</v>
      </c>
      <c r="I60" s="147"/>
      <c r="J60" s="147"/>
      <c r="K60" s="147"/>
      <c r="L60" s="147"/>
      <c r="M60" s="439"/>
    </row>
    <row r="61" spans="1:14">
      <c r="A61" s="874" t="s">
        <v>62</v>
      </c>
      <c r="B61" s="874"/>
      <c r="C61" s="54"/>
      <c r="D61" s="148">
        <f>'&lt;단산1-29&gt;투입인원'!P10</f>
        <v>3.1</v>
      </c>
      <c r="E61" s="619" t="s">
        <v>76</v>
      </c>
      <c r="F61" s="147">
        <f t="shared" si="13"/>
        <v>963740</v>
      </c>
      <c r="G61" s="147">
        <f>'&lt;산근1&gt;노임단가'!$D$4</f>
        <v>310884</v>
      </c>
      <c r="H61" s="55">
        <f t="shared" si="14"/>
        <v>963740</v>
      </c>
      <c r="I61" s="147"/>
      <c r="J61" s="147"/>
      <c r="K61" s="147"/>
      <c r="L61" s="147"/>
      <c r="M61" s="439"/>
    </row>
    <row r="62" spans="1:14">
      <c r="A62" s="874" t="s">
        <v>63</v>
      </c>
      <c r="B62" s="874"/>
      <c r="C62" s="54"/>
      <c r="D62" s="148">
        <f>'&lt;단산1-29&gt;투입인원'!Q10</f>
        <v>3.875</v>
      </c>
      <c r="E62" s="619" t="s">
        <v>78</v>
      </c>
      <c r="F62" s="147">
        <f t="shared" si="13"/>
        <v>1143659</v>
      </c>
      <c r="G62" s="147">
        <f>'&lt;산근1&gt;노임단가'!$E$4</f>
        <v>295138</v>
      </c>
      <c r="H62" s="55">
        <f t="shared" si="14"/>
        <v>1143659</v>
      </c>
      <c r="I62" s="121"/>
      <c r="J62" s="121"/>
      <c r="K62" s="121"/>
      <c r="L62" s="121"/>
      <c r="M62" s="439"/>
    </row>
    <row r="63" spans="1:14">
      <c r="A63" s="874" t="s">
        <v>64</v>
      </c>
      <c r="B63" s="874"/>
      <c r="C63" s="54"/>
      <c r="D63" s="148">
        <f>'&lt;단산1-29&gt;투입인원'!R10</f>
        <v>3.875</v>
      </c>
      <c r="E63" s="619" t="s">
        <v>78</v>
      </c>
      <c r="F63" s="147">
        <f t="shared" si="13"/>
        <v>912403</v>
      </c>
      <c r="G63" s="147">
        <f>'&lt;산근1&gt;노임단가'!$F$4</f>
        <v>235459</v>
      </c>
      <c r="H63" s="55">
        <f t="shared" si="14"/>
        <v>912403</v>
      </c>
      <c r="I63" s="149"/>
      <c r="J63" s="149"/>
      <c r="K63" s="149"/>
      <c r="L63" s="149"/>
      <c r="M63" s="439"/>
    </row>
    <row r="64" spans="1:14">
      <c r="A64" s="874" t="s">
        <v>462</v>
      </c>
      <c r="B64" s="874"/>
      <c r="C64" s="54"/>
      <c r="D64" s="150"/>
      <c r="E64" s="619"/>
      <c r="F64" s="147">
        <f t="shared" si="13"/>
        <v>0</v>
      </c>
      <c r="G64" s="147">
        <f>'&lt;산근1&gt;노임단가'!$H$4</f>
        <v>250087</v>
      </c>
      <c r="H64" s="55">
        <f t="shared" si="14"/>
        <v>0</v>
      </c>
      <c r="I64" s="147"/>
      <c r="J64" s="147"/>
      <c r="K64" s="147"/>
      <c r="L64" s="147"/>
      <c r="M64" s="453"/>
      <c r="N64" s="151"/>
    </row>
    <row r="65" spans="1:14">
      <c r="A65" s="874" t="s">
        <v>463</v>
      </c>
      <c r="B65" s="874"/>
      <c r="C65" s="123"/>
      <c r="D65" s="152"/>
      <c r="E65" s="124"/>
      <c r="F65" s="147">
        <f t="shared" si="13"/>
        <v>0</v>
      </c>
      <c r="G65" s="153">
        <f>'&lt;산근1&gt;노임단가'!$I$4</f>
        <v>218142</v>
      </c>
      <c r="H65" s="55">
        <f t="shared" si="14"/>
        <v>0</v>
      </c>
      <c r="I65" s="153"/>
      <c r="J65" s="153"/>
      <c r="K65" s="153"/>
      <c r="L65" s="153"/>
      <c r="M65" s="453"/>
      <c r="N65" s="151"/>
    </row>
    <row r="66" spans="1:14">
      <c r="A66" s="877" t="s">
        <v>77</v>
      </c>
      <c r="B66" s="878"/>
      <c r="C66" s="54"/>
      <c r="D66" s="202"/>
      <c r="E66" s="619"/>
      <c r="F66" s="147">
        <f t="shared" si="13"/>
        <v>4974126</v>
      </c>
      <c r="G66" s="147"/>
      <c r="H66" s="147">
        <f>SUM(H59:H65)</f>
        <v>4974126</v>
      </c>
      <c r="I66" s="147"/>
      <c r="J66" s="147">
        <f>SUM(J59:J65)</f>
        <v>0</v>
      </c>
      <c r="K66" s="147"/>
      <c r="L66" s="147">
        <f>SUM(L59:L65)</f>
        <v>0</v>
      </c>
      <c r="M66" s="439"/>
      <c r="N66" s="151"/>
    </row>
    <row r="67" spans="1:14">
      <c r="A67" s="456">
        <f>A58+1</f>
        <v>7</v>
      </c>
      <c r="B67" s="457" t="str">
        <f>'&lt;단산1-29&gt;투입인원'!B11</f>
        <v>단계시험</v>
      </c>
      <c r="C67" s="458"/>
      <c r="D67" s="459">
        <v>1</v>
      </c>
      <c r="E67" s="460" t="s">
        <v>381</v>
      </c>
      <c r="F67" s="461"/>
      <c r="G67" s="461"/>
      <c r="H67" s="461"/>
      <c r="I67" s="461"/>
      <c r="J67" s="461"/>
      <c r="K67" s="461"/>
      <c r="L67" s="461"/>
      <c r="M67" s="462">
        <f>'&lt;단산1-29&gt;투입인원'!A11</f>
        <v>7</v>
      </c>
    </row>
    <row r="68" spans="1:14">
      <c r="A68" s="874" t="s">
        <v>21</v>
      </c>
      <c r="B68" s="874"/>
      <c r="C68" s="54"/>
      <c r="D68" s="148">
        <f>'&lt;단산1-29&gt;투입인원'!N11</f>
        <v>1.7749999999999999</v>
      </c>
      <c r="E68" s="619" t="s">
        <v>378</v>
      </c>
      <c r="F68" s="147">
        <f t="shared" ref="F68:F74" si="15">H68+J68+L68</f>
        <v>829310</v>
      </c>
      <c r="G68" s="147">
        <f>'&lt;산근1&gt;노임단가'!$B$4</f>
        <v>467217</v>
      </c>
      <c r="H68" s="55">
        <f t="shared" ref="H68:H74" si="16">INT(D68*G68)</f>
        <v>829310</v>
      </c>
      <c r="I68" s="147"/>
      <c r="J68" s="51"/>
      <c r="K68" s="147"/>
      <c r="L68" s="51"/>
      <c r="M68" s="439"/>
    </row>
    <row r="69" spans="1:14">
      <c r="A69" s="874" t="s">
        <v>61</v>
      </c>
      <c r="B69" s="874"/>
      <c r="C69" s="54"/>
      <c r="D69" s="148">
        <f>'&lt;단산1-29&gt;투입인원'!O11</f>
        <v>2.6629999999999998</v>
      </c>
      <c r="E69" s="619" t="s">
        <v>378</v>
      </c>
      <c r="F69" s="147">
        <f t="shared" si="15"/>
        <v>994239</v>
      </c>
      <c r="G69" s="147">
        <f>'&lt;산근1&gt;노임단가'!$C$4</f>
        <v>373353</v>
      </c>
      <c r="H69" s="55">
        <f t="shared" si="16"/>
        <v>994239</v>
      </c>
      <c r="I69" s="147"/>
      <c r="J69" s="147"/>
      <c r="K69" s="147"/>
      <c r="L69" s="147"/>
      <c r="M69" s="439"/>
    </row>
    <row r="70" spans="1:14">
      <c r="A70" s="874" t="s">
        <v>62</v>
      </c>
      <c r="B70" s="874"/>
      <c r="C70" s="54"/>
      <c r="D70" s="148">
        <f>'&lt;단산1-29&gt;투입인원'!P11</f>
        <v>2.6629999999999998</v>
      </c>
      <c r="E70" s="619" t="s">
        <v>76</v>
      </c>
      <c r="F70" s="147">
        <f t="shared" si="15"/>
        <v>827884</v>
      </c>
      <c r="G70" s="147">
        <f>'&lt;산근1&gt;노임단가'!$D$4</f>
        <v>310884</v>
      </c>
      <c r="H70" s="55">
        <f t="shared" si="16"/>
        <v>827884</v>
      </c>
      <c r="I70" s="147"/>
      <c r="J70" s="147"/>
      <c r="K70" s="147"/>
      <c r="L70" s="147"/>
      <c r="M70" s="439"/>
    </row>
    <row r="71" spans="1:14">
      <c r="A71" s="874" t="s">
        <v>63</v>
      </c>
      <c r="B71" s="874"/>
      <c r="C71" s="54"/>
      <c r="D71" s="148">
        <f>'&lt;단산1-29&gt;투입인원'!Q11</f>
        <v>5.3250000000000002</v>
      </c>
      <c r="E71" s="619" t="s">
        <v>78</v>
      </c>
      <c r="F71" s="147">
        <f t="shared" si="15"/>
        <v>1571609</v>
      </c>
      <c r="G71" s="147">
        <f>'&lt;산근1&gt;노임단가'!$E$4</f>
        <v>295138</v>
      </c>
      <c r="H71" s="55">
        <f t="shared" si="16"/>
        <v>1571609</v>
      </c>
      <c r="I71" s="121"/>
      <c r="J71" s="121"/>
      <c r="K71" s="121"/>
      <c r="L71" s="121"/>
      <c r="M71" s="439"/>
    </row>
    <row r="72" spans="1:14">
      <c r="A72" s="874" t="s">
        <v>64</v>
      </c>
      <c r="B72" s="874"/>
      <c r="C72" s="54"/>
      <c r="D72" s="148">
        <f>'&lt;단산1-29&gt;투입인원'!R11</f>
        <v>5.3250000000000002</v>
      </c>
      <c r="E72" s="619" t="s">
        <v>78</v>
      </c>
      <c r="F72" s="147">
        <f t="shared" si="15"/>
        <v>1253819</v>
      </c>
      <c r="G72" s="147">
        <f>'&lt;산근1&gt;노임단가'!$F$4</f>
        <v>235459</v>
      </c>
      <c r="H72" s="55">
        <f t="shared" si="16"/>
        <v>1253819</v>
      </c>
      <c r="I72" s="149"/>
      <c r="J72" s="149"/>
      <c r="K72" s="149"/>
      <c r="L72" s="149"/>
      <c r="M72" s="439"/>
    </row>
    <row r="73" spans="1:14">
      <c r="A73" s="874" t="s">
        <v>462</v>
      </c>
      <c r="B73" s="874"/>
      <c r="C73" s="54"/>
      <c r="D73" s="150"/>
      <c r="E73" s="619"/>
      <c r="F73" s="147">
        <f t="shared" si="15"/>
        <v>0</v>
      </c>
      <c r="G73" s="147">
        <f>'&lt;산근1&gt;노임단가'!$H$4</f>
        <v>250087</v>
      </c>
      <c r="H73" s="55">
        <f t="shared" si="16"/>
        <v>0</v>
      </c>
      <c r="I73" s="147"/>
      <c r="J73" s="147"/>
      <c r="K73" s="147"/>
      <c r="L73" s="147"/>
      <c r="M73" s="453"/>
      <c r="N73" s="151"/>
    </row>
    <row r="74" spans="1:14">
      <c r="A74" s="874" t="s">
        <v>463</v>
      </c>
      <c r="B74" s="874"/>
      <c r="C74" s="123"/>
      <c r="D74" s="152"/>
      <c r="E74" s="124"/>
      <c r="F74" s="147">
        <f t="shared" si="15"/>
        <v>0</v>
      </c>
      <c r="G74" s="153">
        <f>'&lt;산근1&gt;노임단가'!$I$4</f>
        <v>218142</v>
      </c>
      <c r="H74" s="55">
        <f t="shared" si="16"/>
        <v>0</v>
      </c>
      <c r="I74" s="153"/>
      <c r="J74" s="153"/>
      <c r="K74" s="153"/>
      <c r="L74" s="153"/>
      <c r="M74" s="453"/>
      <c r="N74" s="151"/>
    </row>
    <row r="75" spans="1:14">
      <c r="A75" s="877" t="s">
        <v>77</v>
      </c>
      <c r="B75" s="878"/>
      <c r="C75" s="54"/>
      <c r="D75" s="202"/>
      <c r="E75" s="619"/>
      <c r="F75" s="147">
        <f t="shared" ref="F75" si="17">H75+J75+L75</f>
        <v>5476861</v>
      </c>
      <c r="G75" s="147"/>
      <c r="H75" s="147">
        <f>SUM(H68:H74)</f>
        <v>5476861</v>
      </c>
      <c r="I75" s="147"/>
      <c r="J75" s="147">
        <f>SUM(J68:J74)</f>
        <v>0</v>
      </c>
      <c r="K75" s="147"/>
      <c r="L75" s="147">
        <f>SUM(L68:L74)</f>
        <v>0</v>
      </c>
      <c r="M75" s="439"/>
      <c r="N75" s="151"/>
    </row>
    <row r="76" spans="1:14">
      <c r="A76" s="456">
        <f>A67+1</f>
        <v>8</v>
      </c>
      <c r="B76" s="457" t="str">
        <f>'&lt;단산1-29&gt;투입인원'!B12</f>
        <v>원격누수 감시</v>
      </c>
      <c r="C76" s="463"/>
      <c r="D76" s="459">
        <v>1</v>
      </c>
      <c r="E76" s="460" t="s">
        <v>79</v>
      </c>
      <c r="F76" s="464"/>
      <c r="G76" s="464"/>
      <c r="H76" s="464"/>
      <c r="I76" s="464"/>
      <c r="J76" s="464"/>
      <c r="K76" s="464"/>
      <c r="L76" s="464"/>
      <c r="M76" s="462">
        <f>'&lt;단산1-29&gt;투입인원'!A12</f>
        <v>8</v>
      </c>
      <c r="N76" s="151"/>
    </row>
    <row r="77" spans="1:14">
      <c r="A77" s="874" t="s">
        <v>21</v>
      </c>
      <c r="B77" s="874"/>
      <c r="C77" s="123"/>
      <c r="D77" s="278"/>
      <c r="E77" s="124"/>
      <c r="F77" s="153"/>
      <c r="G77" s="153"/>
      <c r="H77" s="153"/>
      <c r="I77" s="153"/>
      <c r="J77" s="153"/>
      <c r="K77" s="153"/>
      <c r="L77" s="153"/>
      <c r="M77" s="439"/>
      <c r="N77" s="151"/>
    </row>
    <row r="78" spans="1:14">
      <c r="A78" s="874" t="s">
        <v>61</v>
      </c>
      <c r="B78" s="874"/>
      <c r="C78" s="123"/>
      <c r="D78" s="278"/>
      <c r="E78" s="124"/>
      <c r="F78" s="153"/>
      <c r="G78" s="153"/>
      <c r="H78" s="153"/>
      <c r="I78" s="153"/>
      <c r="J78" s="153"/>
      <c r="K78" s="153"/>
      <c r="L78" s="153"/>
      <c r="M78" s="439"/>
      <c r="N78" s="151"/>
    </row>
    <row r="79" spans="1:14">
      <c r="A79" s="874" t="s">
        <v>62</v>
      </c>
      <c r="B79" s="874"/>
      <c r="C79" s="123"/>
      <c r="D79" s="148">
        <f>'&lt;단산1-29&gt;투입인원'!F12</f>
        <v>0.45</v>
      </c>
      <c r="E79" s="124"/>
      <c r="F79" s="147">
        <f t="shared" ref="F79:F81" si="18">H79+J79+L79</f>
        <v>139897</v>
      </c>
      <c r="G79" s="147">
        <f>'&lt;산근1&gt;노임단가'!$D$4</f>
        <v>310884</v>
      </c>
      <c r="H79" s="55">
        <f t="shared" ref="H79:H81" si="19">INT(D79*G79)</f>
        <v>139897</v>
      </c>
      <c r="I79" s="153"/>
      <c r="J79" s="153"/>
      <c r="K79" s="153"/>
      <c r="L79" s="153"/>
      <c r="M79" s="439"/>
      <c r="N79" s="151"/>
    </row>
    <row r="80" spans="1:14">
      <c r="A80" s="874" t="s">
        <v>63</v>
      </c>
      <c r="B80" s="874"/>
      <c r="C80" s="123"/>
      <c r="D80" s="148">
        <f>'&lt;단산1-29&gt;투입인원'!G12</f>
        <v>2.0249999999999999</v>
      </c>
      <c r="E80" s="124"/>
      <c r="F80" s="147">
        <f t="shared" si="18"/>
        <v>597654</v>
      </c>
      <c r="G80" s="147">
        <f>'&lt;산근1&gt;노임단가'!$E$4</f>
        <v>295138</v>
      </c>
      <c r="H80" s="55">
        <f t="shared" si="19"/>
        <v>597654</v>
      </c>
      <c r="I80" s="153"/>
      <c r="J80" s="153"/>
      <c r="K80" s="153"/>
      <c r="L80" s="153"/>
      <c r="M80" s="439"/>
      <c r="N80" s="151"/>
    </row>
    <row r="81" spans="1:14">
      <c r="A81" s="874" t="s">
        <v>64</v>
      </c>
      <c r="B81" s="874"/>
      <c r="C81" s="123"/>
      <c r="D81" s="148">
        <f>'&lt;단산1-29&gt;투입인원'!H12</f>
        <v>2.0249999999999999</v>
      </c>
      <c r="E81" s="124"/>
      <c r="F81" s="147">
        <f t="shared" si="18"/>
        <v>476804</v>
      </c>
      <c r="G81" s="147">
        <f>'&lt;산근1&gt;노임단가'!$F$4</f>
        <v>235459</v>
      </c>
      <c r="H81" s="55">
        <f t="shared" si="19"/>
        <v>476804</v>
      </c>
      <c r="I81" s="153"/>
      <c r="J81" s="153"/>
      <c r="K81" s="153"/>
      <c r="L81" s="153"/>
      <c r="M81" s="439"/>
      <c r="N81" s="151"/>
    </row>
    <row r="82" spans="1:14">
      <c r="A82" s="874" t="s">
        <v>462</v>
      </c>
      <c r="B82" s="874"/>
      <c r="C82" s="123"/>
      <c r="D82" s="278"/>
      <c r="E82" s="124"/>
      <c r="F82" s="153"/>
      <c r="G82" s="153"/>
      <c r="H82" s="153"/>
      <c r="I82" s="153"/>
      <c r="J82" s="153"/>
      <c r="K82" s="153"/>
      <c r="L82" s="153"/>
      <c r="M82" s="439"/>
      <c r="N82" s="151"/>
    </row>
    <row r="83" spans="1:14">
      <c r="A83" s="874" t="s">
        <v>463</v>
      </c>
      <c r="B83" s="874"/>
      <c r="C83" s="123"/>
      <c r="D83" s="278"/>
      <c r="E83" s="124"/>
      <c r="F83" s="153"/>
      <c r="G83" s="153"/>
      <c r="H83" s="153"/>
      <c r="I83" s="153"/>
      <c r="J83" s="153"/>
      <c r="K83" s="153"/>
      <c r="L83" s="153"/>
      <c r="M83" s="439"/>
      <c r="N83" s="151"/>
    </row>
    <row r="84" spans="1:14">
      <c r="A84" s="877" t="s">
        <v>77</v>
      </c>
      <c r="B84" s="878"/>
      <c r="C84" s="123"/>
      <c r="D84" s="278"/>
      <c r="E84" s="124"/>
      <c r="F84" s="147">
        <f t="shared" ref="F84" si="20">H84+J84+L84</f>
        <v>1214355</v>
      </c>
      <c r="G84" s="147"/>
      <c r="H84" s="147">
        <f>SUM(H77:H83)</f>
        <v>1214355</v>
      </c>
      <c r="I84" s="153"/>
      <c r="J84" s="147">
        <f>SUM(J77:J83)</f>
        <v>0</v>
      </c>
      <c r="K84" s="147"/>
      <c r="L84" s="147">
        <f>SUM(L77:L83)</f>
        <v>0</v>
      </c>
      <c r="M84" s="439"/>
      <c r="N84" s="151"/>
    </row>
    <row r="85" spans="1:14">
      <c r="A85" s="456">
        <f>A76+1</f>
        <v>9</v>
      </c>
      <c r="B85" s="457" t="str">
        <f>'&lt;단산1-29&gt;투입인원'!B13</f>
        <v>하수도 유수조사</v>
      </c>
      <c r="C85" s="458"/>
      <c r="D85" s="459">
        <v>1</v>
      </c>
      <c r="E85" s="460" t="s">
        <v>379</v>
      </c>
      <c r="F85" s="461"/>
      <c r="G85" s="461"/>
      <c r="H85" s="461"/>
      <c r="I85" s="461"/>
      <c r="J85" s="461"/>
      <c r="K85" s="461"/>
      <c r="L85" s="461"/>
      <c r="M85" s="462">
        <f>'&lt;단산1-29&gt;투입인원'!A13</f>
        <v>9</v>
      </c>
    </row>
    <row r="86" spans="1:14">
      <c r="A86" s="874" t="s">
        <v>21</v>
      </c>
      <c r="B86" s="874"/>
      <c r="C86" s="54"/>
      <c r="D86" s="148"/>
      <c r="E86" s="619"/>
      <c r="F86" s="147">
        <f t="shared" ref="F86:F93" si="21">H86+J86+L86</f>
        <v>0</v>
      </c>
      <c r="G86" s="147">
        <f>'&lt;산근1&gt;노임단가'!$B$4</f>
        <v>467217</v>
      </c>
      <c r="H86" s="55">
        <f t="shared" ref="H86:H92" si="22">INT(D86*G86)</f>
        <v>0</v>
      </c>
      <c r="I86" s="147"/>
      <c r="J86" s="51"/>
      <c r="K86" s="147"/>
      <c r="L86" s="51"/>
      <c r="M86" s="439"/>
    </row>
    <row r="87" spans="1:14">
      <c r="A87" s="874" t="s">
        <v>61</v>
      </c>
      <c r="B87" s="874"/>
      <c r="C87" s="54"/>
      <c r="D87" s="148">
        <f>'&lt;단산1-29&gt;투입인원'!O13</f>
        <v>2.3E-2</v>
      </c>
      <c r="E87" s="619" t="s">
        <v>78</v>
      </c>
      <c r="F87" s="147">
        <f t="shared" si="21"/>
        <v>8587</v>
      </c>
      <c r="G87" s="147">
        <f>'&lt;산근1&gt;노임단가'!$C$4</f>
        <v>373353</v>
      </c>
      <c r="H87" s="55">
        <f t="shared" si="22"/>
        <v>8587</v>
      </c>
      <c r="I87" s="147"/>
      <c r="J87" s="147"/>
      <c r="K87" s="147"/>
      <c r="L87" s="147"/>
      <c r="M87" s="439"/>
    </row>
    <row r="88" spans="1:14">
      <c r="A88" s="874" t="s">
        <v>62</v>
      </c>
      <c r="B88" s="874"/>
      <c r="C88" s="54"/>
      <c r="D88" s="148">
        <f>'&lt;단산1-29&gt;투입인원'!P13</f>
        <v>6.8000000000000005E-2</v>
      </c>
      <c r="E88" s="619" t="s">
        <v>78</v>
      </c>
      <c r="F88" s="147">
        <f t="shared" si="21"/>
        <v>21140</v>
      </c>
      <c r="G88" s="147">
        <f>'&lt;산근1&gt;노임단가'!$D$4</f>
        <v>310884</v>
      </c>
      <c r="H88" s="55">
        <f t="shared" si="22"/>
        <v>21140</v>
      </c>
      <c r="I88" s="147"/>
      <c r="J88" s="147"/>
      <c r="K88" s="147"/>
      <c r="L88" s="147"/>
      <c r="M88" s="439"/>
    </row>
    <row r="89" spans="1:14">
      <c r="A89" s="874" t="s">
        <v>63</v>
      </c>
      <c r="B89" s="874"/>
      <c r="C89" s="54"/>
      <c r="D89" s="148">
        <f>'&lt;단산1-29&gt;투입인원'!Q13</f>
        <v>0.18</v>
      </c>
      <c r="E89" s="619" t="s">
        <v>76</v>
      </c>
      <c r="F89" s="147">
        <f t="shared" si="21"/>
        <v>53124</v>
      </c>
      <c r="G89" s="147">
        <f>'&lt;산근1&gt;노임단가'!$E$4</f>
        <v>295138</v>
      </c>
      <c r="H89" s="55">
        <f t="shared" si="22"/>
        <v>53124</v>
      </c>
      <c r="I89" s="121"/>
      <c r="J89" s="121"/>
      <c r="K89" s="121"/>
      <c r="L89" s="121"/>
      <c r="M89" s="439"/>
    </row>
    <row r="90" spans="1:14">
      <c r="A90" s="874" t="s">
        <v>64</v>
      </c>
      <c r="B90" s="874"/>
      <c r="C90" s="54"/>
      <c r="D90" s="148">
        <f>'&lt;단산1-29&gt;투입인원'!R13</f>
        <v>0.18</v>
      </c>
      <c r="E90" s="619" t="s">
        <v>78</v>
      </c>
      <c r="F90" s="147">
        <f t="shared" si="21"/>
        <v>42382</v>
      </c>
      <c r="G90" s="147">
        <f>'&lt;산근1&gt;노임단가'!$F$4</f>
        <v>235459</v>
      </c>
      <c r="H90" s="55">
        <f t="shared" si="22"/>
        <v>42382</v>
      </c>
      <c r="I90" s="149"/>
      <c r="J90" s="149"/>
      <c r="K90" s="149"/>
      <c r="L90" s="149"/>
      <c r="M90" s="439"/>
    </row>
    <row r="91" spans="1:14">
      <c r="A91" s="874" t="s">
        <v>462</v>
      </c>
      <c r="B91" s="874"/>
      <c r="C91" s="54"/>
      <c r="D91" s="150"/>
      <c r="E91" s="619"/>
      <c r="F91" s="147">
        <f t="shared" si="21"/>
        <v>0</v>
      </c>
      <c r="G91" s="147">
        <f>'&lt;산근1&gt;노임단가'!$H$4</f>
        <v>250087</v>
      </c>
      <c r="H91" s="55">
        <f t="shared" si="22"/>
        <v>0</v>
      </c>
      <c r="I91" s="147"/>
      <c r="J91" s="147"/>
      <c r="K91" s="147"/>
      <c r="L91" s="147"/>
      <c r="M91" s="453"/>
      <c r="N91" s="151"/>
    </row>
    <row r="92" spans="1:14">
      <c r="A92" s="874" t="s">
        <v>463</v>
      </c>
      <c r="B92" s="874"/>
      <c r="C92" s="123"/>
      <c r="D92" s="152"/>
      <c r="E92" s="124"/>
      <c r="F92" s="147">
        <f t="shared" si="21"/>
        <v>0</v>
      </c>
      <c r="G92" s="153">
        <f>'&lt;산근1&gt;노임단가'!$I$4</f>
        <v>218142</v>
      </c>
      <c r="H92" s="55">
        <f t="shared" si="22"/>
        <v>0</v>
      </c>
      <c r="I92" s="153"/>
      <c r="J92" s="153"/>
      <c r="K92" s="153"/>
      <c r="L92" s="153"/>
      <c r="M92" s="453"/>
      <c r="N92" s="151"/>
    </row>
    <row r="93" spans="1:14">
      <c r="A93" s="877" t="s">
        <v>77</v>
      </c>
      <c r="B93" s="878"/>
      <c r="C93" s="54"/>
      <c r="D93" s="202"/>
      <c r="E93" s="619"/>
      <c r="F93" s="147">
        <f t="shared" si="21"/>
        <v>125233</v>
      </c>
      <c r="G93" s="147"/>
      <c r="H93" s="147">
        <f>SUM(H86:H92)</f>
        <v>125233</v>
      </c>
      <c r="I93" s="147"/>
      <c r="J93" s="147">
        <f>SUM(J86:J92)</f>
        <v>0</v>
      </c>
      <c r="K93" s="147"/>
      <c r="L93" s="147">
        <f>SUM(L86:L92)</f>
        <v>0</v>
      </c>
      <c r="M93" s="439"/>
      <c r="N93" s="151"/>
    </row>
    <row r="94" spans="1:14">
      <c r="A94" s="456">
        <f>A85+1</f>
        <v>10</v>
      </c>
      <c r="B94" s="457" t="str">
        <f>'&lt;단산1-29&gt;투입인원'!B14</f>
        <v>계량기 청음조사</v>
      </c>
      <c r="C94" s="458"/>
      <c r="D94" s="459">
        <v>1</v>
      </c>
      <c r="E94" s="460" t="s">
        <v>382</v>
      </c>
      <c r="F94" s="461"/>
      <c r="G94" s="461"/>
      <c r="H94" s="461"/>
      <c r="I94" s="461"/>
      <c r="J94" s="461"/>
      <c r="K94" s="461"/>
      <c r="L94" s="461"/>
      <c r="M94" s="462">
        <f>'&lt;단산1-29&gt;투입인원'!A14</f>
        <v>10</v>
      </c>
    </row>
    <row r="95" spans="1:14">
      <c r="A95" s="874" t="s">
        <v>21</v>
      </c>
      <c r="B95" s="874"/>
      <c r="C95" s="54"/>
      <c r="D95" s="148"/>
      <c r="E95" s="619"/>
      <c r="F95" s="147">
        <f t="shared" ref="F95:F101" si="23">H95+J95+L95</f>
        <v>0</v>
      </c>
      <c r="G95" s="147">
        <f>'&lt;산근1&gt;노임단가'!$B$4</f>
        <v>467217</v>
      </c>
      <c r="H95" s="55">
        <f t="shared" ref="H95:H101" si="24">INT(D95*G95)</f>
        <v>0</v>
      </c>
      <c r="I95" s="147"/>
      <c r="J95" s="51"/>
      <c r="K95" s="147"/>
      <c r="L95" s="51"/>
      <c r="M95" s="439"/>
    </row>
    <row r="96" spans="1:14">
      <c r="A96" s="874" t="s">
        <v>61</v>
      </c>
      <c r="B96" s="874"/>
      <c r="C96" s="54"/>
      <c r="D96" s="148"/>
      <c r="E96" s="619"/>
      <c r="F96" s="147">
        <f t="shared" si="23"/>
        <v>0</v>
      </c>
      <c r="G96" s="147">
        <f>'&lt;산근1&gt;노임단가'!$C$4</f>
        <v>373353</v>
      </c>
      <c r="H96" s="55">
        <f t="shared" si="24"/>
        <v>0</v>
      </c>
      <c r="I96" s="147"/>
      <c r="J96" s="147"/>
      <c r="K96" s="147"/>
      <c r="L96" s="147"/>
      <c r="M96" s="439"/>
    </row>
    <row r="97" spans="1:14">
      <c r="A97" s="874" t="s">
        <v>62</v>
      </c>
      <c r="B97" s="874"/>
      <c r="C97" s="54"/>
      <c r="D97" s="148">
        <f>'&lt;단산1-29&gt;투입인원'!P14</f>
        <v>4.0000000000000001E-3</v>
      </c>
      <c r="E97" s="619" t="s">
        <v>78</v>
      </c>
      <c r="F97" s="147">
        <f t="shared" si="23"/>
        <v>1243</v>
      </c>
      <c r="G97" s="147">
        <f>'&lt;산근1&gt;노임단가'!$D$4</f>
        <v>310884</v>
      </c>
      <c r="H97" s="55">
        <f t="shared" si="24"/>
        <v>1243</v>
      </c>
      <c r="I97" s="147"/>
      <c r="J97" s="147"/>
      <c r="K97" s="147"/>
      <c r="L97" s="147"/>
      <c r="M97" s="439"/>
    </row>
    <row r="98" spans="1:14">
      <c r="A98" s="874" t="s">
        <v>63</v>
      </c>
      <c r="B98" s="874"/>
      <c r="C98" s="54"/>
      <c r="D98" s="148">
        <f>'&lt;단산1-29&gt;투입인원'!Q14</f>
        <v>1.7999999999999999E-2</v>
      </c>
      <c r="E98" s="619" t="s">
        <v>76</v>
      </c>
      <c r="F98" s="147">
        <f t="shared" si="23"/>
        <v>5312</v>
      </c>
      <c r="G98" s="147">
        <f>'&lt;산근1&gt;노임단가'!$E$4</f>
        <v>295138</v>
      </c>
      <c r="H98" s="55">
        <f t="shared" si="24"/>
        <v>5312</v>
      </c>
      <c r="I98" s="121"/>
      <c r="J98" s="121"/>
      <c r="K98" s="121"/>
      <c r="L98" s="121"/>
      <c r="M98" s="439"/>
    </row>
    <row r="99" spans="1:14">
      <c r="A99" s="874" t="s">
        <v>64</v>
      </c>
      <c r="B99" s="874"/>
      <c r="C99" s="54"/>
      <c r="D99" s="148"/>
      <c r="E99" s="619"/>
      <c r="F99" s="147">
        <f t="shared" si="23"/>
        <v>0</v>
      </c>
      <c r="G99" s="147">
        <f>'&lt;산근1&gt;노임단가'!$F$4</f>
        <v>235459</v>
      </c>
      <c r="H99" s="55">
        <f t="shared" si="24"/>
        <v>0</v>
      </c>
      <c r="I99" s="149"/>
      <c r="J99" s="149"/>
      <c r="K99" s="149"/>
      <c r="L99" s="149"/>
      <c r="M99" s="439"/>
    </row>
    <row r="100" spans="1:14">
      <c r="A100" s="874" t="s">
        <v>462</v>
      </c>
      <c r="B100" s="874"/>
      <c r="C100" s="54"/>
      <c r="D100" s="150">
        <f>'&lt;단산1-29&gt;투입인원'!S14</f>
        <v>1.7999999999999999E-2</v>
      </c>
      <c r="E100" s="619" t="s">
        <v>378</v>
      </c>
      <c r="F100" s="147">
        <f t="shared" si="23"/>
        <v>4501</v>
      </c>
      <c r="G100" s="147">
        <f>'&lt;산근1&gt;노임단가'!$H$4</f>
        <v>250087</v>
      </c>
      <c r="H100" s="55">
        <f t="shared" si="24"/>
        <v>4501</v>
      </c>
      <c r="I100" s="147"/>
      <c r="J100" s="147"/>
      <c r="K100" s="147"/>
      <c r="L100" s="147"/>
      <c r="M100" s="453"/>
      <c r="N100" s="151"/>
    </row>
    <row r="101" spans="1:14">
      <c r="A101" s="874" t="s">
        <v>463</v>
      </c>
      <c r="B101" s="874"/>
      <c r="C101" s="123"/>
      <c r="D101" s="152"/>
      <c r="E101" s="124"/>
      <c r="F101" s="147">
        <f t="shared" si="23"/>
        <v>0</v>
      </c>
      <c r="G101" s="153">
        <f>'&lt;산근1&gt;노임단가'!$I$4</f>
        <v>218142</v>
      </c>
      <c r="H101" s="55">
        <f t="shared" si="24"/>
        <v>0</v>
      </c>
      <c r="I101" s="153"/>
      <c r="J101" s="153"/>
      <c r="K101" s="153"/>
      <c r="L101" s="153"/>
      <c r="M101" s="453"/>
      <c r="N101" s="151"/>
    </row>
    <row r="102" spans="1:14">
      <c r="A102" s="877" t="s">
        <v>77</v>
      </c>
      <c r="B102" s="878"/>
      <c r="C102" s="54"/>
      <c r="D102" s="202"/>
      <c r="E102" s="619"/>
      <c r="F102" s="147">
        <f t="shared" ref="F102" si="25">H102+J102+L102</f>
        <v>11056</v>
      </c>
      <c r="G102" s="147"/>
      <c r="H102" s="147">
        <f>SUM(H95:H101)</f>
        <v>11056</v>
      </c>
      <c r="I102" s="147"/>
      <c r="J102" s="147">
        <f>SUM(J95:J101)</f>
        <v>0</v>
      </c>
      <c r="K102" s="147"/>
      <c r="L102" s="147">
        <f>SUM(L95:L101)</f>
        <v>0</v>
      </c>
      <c r="M102" s="454"/>
      <c r="N102" s="151"/>
    </row>
    <row r="103" spans="1:14">
      <c r="A103" s="456">
        <f>A94+1</f>
        <v>11</v>
      </c>
      <c r="B103" s="457" t="str">
        <f>'&lt;단산1-29&gt;투입인원'!B15</f>
        <v>관로노선 확인조사</v>
      </c>
      <c r="C103" s="458"/>
      <c r="D103" s="459">
        <v>1</v>
      </c>
      <c r="E103" s="460" t="s">
        <v>379</v>
      </c>
      <c r="F103" s="461"/>
      <c r="G103" s="461"/>
      <c r="H103" s="461"/>
      <c r="I103" s="461"/>
      <c r="J103" s="461"/>
      <c r="K103" s="461"/>
      <c r="L103" s="461"/>
      <c r="M103" s="465">
        <f>'&lt;단산1-29&gt;투입인원'!A15</f>
        <v>11</v>
      </c>
    </row>
    <row r="104" spans="1:14">
      <c r="A104" s="874" t="s">
        <v>21</v>
      </c>
      <c r="B104" s="874"/>
      <c r="C104" s="54"/>
      <c r="D104" s="148"/>
      <c r="E104" s="619"/>
      <c r="F104" s="147">
        <f t="shared" ref="F104:F110" si="26">H104+J104+L104</f>
        <v>0</v>
      </c>
      <c r="G104" s="147">
        <f>'&lt;산근1&gt;노임단가'!$B$4</f>
        <v>467217</v>
      </c>
      <c r="H104" s="55">
        <f t="shared" ref="H104:H110" si="27">INT(D104*G104)</f>
        <v>0</v>
      </c>
      <c r="I104" s="147"/>
      <c r="J104" s="51"/>
      <c r="K104" s="147"/>
      <c r="L104" s="51"/>
      <c r="M104" s="439"/>
    </row>
    <row r="105" spans="1:14">
      <c r="A105" s="874" t="s">
        <v>61</v>
      </c>
      <c r="B105" s="874"/>
      <c r="C105" s="54"/>
      <c r="D105" s="148"/>
      <c r="E105" s="619"/>
      <c r="F105" s="147">
        <f t="shared" si="26"/>
        <v>0</v>
      </c>
      <c r="G105" s="147">
        <f>'&lt;산근1&gt;노임단가'!$C$4</f>
        <v>373353</v>
      </c>
      <c r="H105" s="55">
        <f t="shared" si="27"/>
        <v>0</v>
      </c>
      <c r="I105" s="147"/>
      <c r="J105" s="147"/>
      <c r="K105" s="147"/>
      <c r="L105" s="147"/>
      <c r="M105" s="439"/>
    </row>
    <row r="106" spans="1:14">
      <c r="A106" s="874" t="s">
        <v>62</v>
      </c>
      <c r="B106" s="874"/>
      <c r="C106" s="54"/>
      <c r="D106" s="148">
        <f>'&lt;단산1-29&gt;투입인원'!P15</f>
        <v>0.20599999999999999</v>
      </c>
      <c r="E106" s="619" t="s">
        <v>78</v>
      </c>
      <c r="F106" s="147">
        <f t="shared" si="26"/>
        <v>64042</v>
      </c>
      <c r="G106" s="147">
        <f>'&lt;산근1&gt;노임단가'!$D$4</f>
        <v>310884</v>
      </c>
      <c r="H106" s="55">
        <f t="shared" si="27"/>
        <v>64042</v>
      </c>
      <c r="I106" s="147"/>
      <c r="J106" s="147"/>
      <c r="K106" s="147"/>
      <c r="L106" s="147"/>
      <c r="M106" s="439"/>
    </row>
    <row r="107" spans="1:14">
      <c r="A107" s="874" t="s">
        <v>63</v>
      </c>
      <c r="B107" s="874"/>
      <c r="C107" s="54"/>
      <c r="D107" s="148">
        <f>'&lt;단산1-29&gt;투입인원'!Q15</f>
        <v>0.61899999999999999</v>
      </c>
      <c r="E107" s="619" t="s">
        <v>76</v>
      </c>
      <c r="F107" s="147">
        <f t="shared" si="26"/>
        <v>182690</v>
      </c>
      <c r="G107" s="147">
        <f>'&lt;산근1&gt;노임단가'!$E$4</f>
        <v>295138</v>
      </c>
      <c r="H107" s="55">
        <f t="shared" si="27"/>
        <v>182690</v>
      </c>
      <c r="I107" s="121"/>
      <c r="J107" s="121"/>
      <c r="K107" s="121"/>
      <c r="L107" s="121"/>
      <c r="M107" s="439"/>
    </row>
    <row r="108" spans="1:14">
      <c r="A108" s="874" t="s">
        <v>64</v>
      </c>
      <c r="B108" s="874"/>
      <c r="C108" s="54"/>
      <c r="D108" s="148">
        <f>'&lt;단산1-29&gt;투입인원'!R15</f>
        <v>0.61899999999999999</v>
      </c>
      <c r="E108" s="619" t="s">
        <v>378</v>
      </c>
      <c r="F108" s="147">
        <f t="shared" si="26"/>
        <v>145749</v>
      </c>
      <c r="G108" s="147">
        <f>'&lt;산근1&gt;노임단가'!$F$4</f>
        <v>235459</v>
      </c>
      <c r="H108" s="55">
        <f t="shared" si="27"/>
        <v>145749</v>
      </c>
      <c r="I108" s="149"/>
      <c r="J108" s="149"/>
      <c r="K108" s="149"/>
      <c r="L108" s="149"/>
      <c r="M108" s="439"/>
    </row>
    <row r="109" spans="1:14">
      <c r="A109" s="874" t="s">
        <v>462</v>
      </c>
      <c r="B109" s="874"/>
      <c r="C109" s="54"/>
      <c r="D109" s="150">
        <f>'&lt;단산1-29&gt;투입인원'!S15</f>
        <v>0.61899999999999999</v>
      </c>
      <c r="E109" s="619" t="s">
        <v>378</v>
      </c>
      <c r="F109" s="147">
        <f t="shared" si="26"/>
        <v>154803</v>
      </c>
      <c r="G109" s="147">
        <f>'&lt;산근1&gt;노임단가'!$H$4</f>
        <v>250087</v>
      </c>
      <c r="H109" s="55">
        <f t="shared" si="27"/>
        <v>154803</v>
      </c>
      <c r="I109" s="147"/>
      <c r="J109" s="147"/>
      <c r="K109" s="147"/>
      <c r="L109" s="147"/>
      <c r="M109" s="453"/>
      <c r="N109" s="151"/>
    </row>
    <row r="110" spans="1:14">
      <c r="A110" s="874" t="s">
        <v>463</v>
      </c>
      <c r="B110" s="874"/>
      <c r="C110" s="123"/>
      <c r="D110" s="152"/>
      <c r="E110" s="124"/>
      <c r="F110" s="147">
        <f t="shared" si="26"/>
        <v>0</v>
      </c>
      <c r="G110" s="153">
        <f>'&lt;산근1&gt;노임단가'!$I$4</f>
        <v>218142</v>
      </c>
      <c r="H110" s="55">
        <f t="shared" si="27"/>
        <v>0</v>
      </c>
      <c r="I110" s="153"/>
      <c r="J110" s="153"/>
      <c r="K110" s="153"/>
      <c r="L110" s="153"/>
      <c r="M110" s="453"/>
      <c r="N110" s="151"/>
    </row>
    <row r="111" spans="1:14">
      <c r="A111" s="877" t="s">
        <v>77</v>
      </c>
      <c r="B111" s="878"/>
      <c r="C111" s="54"/>
      <c r="D111" s="202"/>
      <c r="E111" s="619"/>
      <c r="F111" s="147">
        <f t="shared" ref="F111" si="28">H111+J111+L111</f>
        <v>547284</v>
      </c>
      <c r="G111" s="147"/>
      <c r="H111" s="147">
        <f>SUM(H104:H110)</f>
        <v>547284</v>
      </c>
      <c r="I111" s="147"/>
      <c r="J111" s="147">
        <f>SUM(J104:J110)</f>
        <v>0</v>
      </c>
      <c r="K111" s="147"/>
      <c r="L111" s="147">
        <f>SUM(L104:L110)</f>
        <v>0</v>
      </c>
      <c r="M111" s="439"/>
      <c r="N111" s="151"/>
    </row>
    <row r="112" spans="1:14">
      <c r="A112" s="456">
        <f>A103+1</f>
        <v>12</v>
      </c>
      <c r="B112" s="457" t="str">
        <f>'&lt;단산1-29&gt;투입인원'!B16</f>
        <v>상관식 누수탐사</v>
      </c>
      <c r="C112" s="458"/>
      <c r="D112" s="459">
        <v>1</v>
      </c>
      <c r="E112" s="460" t="s">
        <v>36</v>
      </c>
      <c r="F112" s="461"/>
      <c r="G112" s="461"/>
      <c r="H112" s="461"/>
      <c r="I112" s="461"/>
      <c r="J112" s="461"/>
      <c r="K112" s="461"/>
      <c r="L112" s="461"/>
      <c r="M112" s="462">
        <f>'&lt;단산1-29&gt;투입인원'!A16</f>
        <v>12</v>
      </c>
    </row>
    <row r="113" spans="1:14">
      <c r="A113" s="874" t="s">
        <v>21</v>
      </c>
      <c r="B113" s="874"/>
      <c r="C113" s="54"/>
      <c r="D113" s="148"/>
      <c r="E113" s="619"/>
      <c r="F113" s="147">
        <f t="shared" ref="F113:F119" si="29">H113+J113+L113</f>
        <v>0</v>
      </c>
      <c r="G113" s="147">
        <f>'&lt;산근1&gt;노임단가'!$B$4</f>
        <v>467217</v>
      </c>
      <c r="H113" s="55">
        <f t="shared" ref="H113:H119" si="30">INT(D113*G113)</f>
        <v>0</v>
      </c>
      <c r="I113" s="147"/>
      <c r="J113" s="51"/>
      <c r="K113" s="147"/>
      <c r="L113" s="51"/>
      <c r="M113" s="439"/>
    </row>
    <row r="114" spans="1:14">
      <c r="A114" s="874" t="s">
        <v>61</v>
      </c>
      <c r="B114" s="874"/>
      <c r="C114" s="54"/>
      <c r="D114" s="148">
        <f>'&lt;단산1-29&gt;투입인원'!O16</f>
        <v>0.09</v>
      </c>
      <c r="E114" s="619" t="s">
        <v>78</v>
      </c>
      <c r="F114" s="147">
        <f t="shared" si="29"/>
        <v>33601</v>
      </c>
      <c r="G114" s="147">
        <f>'&lt;산근1&gt;노임단가'!$C$4</f>
        <v>373353</v>
      </c>
      <c r="H114" s="55">
        <f t="shared" si="30"/>
        <v>33601</v>
      </c>
      <c r="I114" s="147"/>
      <c r="J114" s="147"/>
      <c r="K114" s="147"/>
      <c r="L114" s="147"/>
      <c r="M114" s="439"/>
    </row>
    <row r="115" spans="1:14">
      <c r="A115" s="874" t="s">
        <v>62</v>
      </c>
      <c r="B115" s="874"/>
      <c r="C115" s="54"/>
      <c r="D115" s="148">
        <f>'&lt;단산1-29&gt;투입인원'!P16</f>
        <v>0.72</v>
      </c>
      <c r="E115" s="619" t="s">
        <v>78</v>
      </c>
      <c r="F115" s="147">
        <f t="shared" si="29"/>
        <v>223836</v>
      </c>
      <c r="G115" s="147">
        <f>'&lt;산근1&gt;노임단가'!$D$4</f>
        <v>310884</v>
      </c>
      <c r="H115" s="55">
        <f t="shared" si="30"/>
        <v>223836</v>
      </c>
      <c r="I115" s="147"/>
      <c r="J115" s="147"/>
      <c r="K115" s="147"/>
      <c r="L115" s="147"/>
      <c r="M115" s="439"/>
    </row>
    <row r="116" spans="1:14">
      <c r="A116" s="874" t="s">
        <v>63</v>
      </c>
      <c r="B116" s="874"/>
      <c r="C116" s="54"/>
      <c r="D116" s="148"/>
      <c r="E116" s="619"/>
      <c r="F116" s="147">
        <f t="shared" si="29"/>
        <v>0</v>
      </c>
      <c r="G116" s="147">
        <f>'&lt;산근1&gt;노임단가'!$E$4</f>
        <v>295138</v>
      </c>
      <c r="H116" s="55">
        <f t="shared" si="30"/>
        <v>0</v>
      </c>
      <c r="I116" s="121"/>
      <c r="J116" s="121"/>
      <c r="K116" s="121"/>
      <c r="L116" s="121"/>
      <c r="M116" s="439"/>
    </row>
    <row r="117" spans="1:14">
      <c r="A117" s="874" t="s">
        <v>64</v>
      </c>
      <c r="B117" s="874"/>
      <c r="C117" s="54"/>
      <c r="D117" s="148">
        <f>'&lt;단산1-29&gt;투입인원'!R16</f>
        <v>0.72</v>
      </c>
      <c r="E117" s="619" t="s">
        <v>78</v>
      </c>
      <c r="F117" s="147">
        <f t="shared" si="29"/>
        <v>169530</v>
      </c>
      <c r="G117" s="147">
        <f>'&lt;산근1&gt;노임단가'!$F$4</f>
        <v>235459</v>
      </c>
      <c r="H117" s="55">
        <f t="shared" si="30"/>
        <v>169530</v>
      </c>
      <c r="I117" s="149"/>
      <c r="J117" s="149"/>
      <c r="K117" s="149"/>
      <c r="L117" s="149"/>
      <c r="M117" s="439"/>
    </row>
    <row r="118" spans="1:14">
      <c r="A118" s="874" t="s">
        <v>462</v>
      </c>
      <c r="B118" s="874"/>
      <c r="C118" s="54"/>
      <c r="D118" s="150">
        <f>'&lt;단산1-29&gt;투입인원'!S16</f>
        <v>0.72</v>
      </c>
      <c r="E118" s="619" t="s">
        <v>78</v>
      </c>
      <c r="F118" s="147">
        <f t="shared" si="29"/>
        <v>180062</v>
      </c>
      <c r="G118" s="147">
        <f>'&lt;산근1&gt;노임단가'!$H$4</f>
        <v>250087</v>
      </c>
      <c r="H118" s="55">
        <f t="shared" si="30"/>
        <v>180062</v>
      </c>
      <c r="I118" s="147"/>
      <c r="J118" s="147"/>
      <c r="K118" s="147"/>
      <c r="L118" s="147"/>
      <c r="M118" s="453"/>
      <c r="N118" s="151"/>
    </row>
    <row r="119" spans="1:14">
      <c r="A119" s="874" t="s">
        <v>463</v>
      </c>
      <c r="B119" s="874"/>
      <c r="C119" s="123"/>
      <c r="D119" s="152"/>
      <c r="E119" s="124"/>
      <c r="F119" s="147">
        <f t="shared" si="29"/>
        <v>0</v>
      </c>
      <c r="G119" s="153">
        <f>'&lt;산근1&gt;노임단가'!$I$4</f>
        <v>218142</v>
      </c>
      <c r="H119" s="55">
        <f t="shared" si="30"/>
        <v>0</v>
      </c>
      <c r="I119" s="153"/>
      <c r="J119" s="153"/>
      <c r="K119" s="153"/>
      <c r="L119" s="153"/>
      <c r="M119" s="453"/>
      <c r="N119" s="151"/>
    </row>
    <row r="120" spans="1:14">
      <c r="A120" s="877" t="s">
        <v>77</v>
      </c>
      <c r="B120" s="878"/>
      <c r="C120" s="54"/>
      <c r="D120" s="202"/>
      <c r="E120" s="619"/>
      <c r="F120" s="147">
        <f t="shared" ref="F120" si="31">H120+J120+L120</f>
        <v>607029</v>
      </c>
      <c r="G120" s="147"/>
      <c r="H120" s="147">
        <f>SUM(H113:H119)</f>
        <v>607029</v>
      </c>
      <c r="I120" s="147"/>
      <c r="J120" s="147">
        <f>SUM(J113:J119)</f>
        <v>0</v>
      </c>
      <c r="K120" s="147"/>
      <c r="L120" s="147">
        <f>SUM(L113:L119)</f>
        <v>0</v>
      </c>
      <c r="M120" s="439"/>
      <c r="N120" s="151"/>
    </row>
    <row r="121" spans="1:14">
      <c r="A121" s="456">
        <f>A112+1</f>
        <v>13</v>
      </c>
      <c r="B121" s="457" t="str">
        <f>'&lt;단산1-29&gt;투입인원'!B17</f>
        <v>노면음청 조사</v>
      </c>
      <c r="C121" s="458"/>
      <c r="D121" s="459">
        <v>1</v>
      </c>
      <c r="E121" s="460" t="s">
        <v>379</v>
      </c>
      <c r="F121" s="461"/>
      <c r="G121" s="461"/>
      <c r="H121" s="461"/>
      <c r="I121" s="461"/>
      <c r="J121" s="461"/>
      <c r="K121" s="461"/>
      <c r="L121" s="461"/>
      <c r="M121" s="462">
        <f>'&lt;단산1-29&gt;투입인원'!A17</f>
        <v>13</v>
      </c>
    </row>
    <row r="122" spans="1:14">
      <c r="A122" s="874" t="s">
        <v>21</v>
      </c>
      <c r="B122" s="874"/>
      <c r="C122" s="54"/>
      <c r="D122" s="148"/>
      <c r="E122" s="619"/>
      <c r="F122" s="147">
        <f t="shared" ref="F122:F129" si="32">H122+J122+L122</f>
        <v>0</v>
      </c>
      <c r="G122" s="147">
        <f>'&lt;산근1&gt;노임단가'!$B$4</f>
        <v>467217</v>
      </c>
      <c r="H122" s="55">
        <f t="shared" ref="H122:H128" si="33">INT(D122*G122)</f>
        <v>0</v>
      </c>
      <c r="I122" s="147"/>
      <c r="J122" s="51"/>
      <c r="K122" s="147"/>
      <c r="L122" s="51"/>
      <c r="M122" s="439"/>
    </row>
    <row r="123" spans="1:14">
      <c r="A123" s="874" t="s">
        <v>61</v>
      </c>
      <c r="B123" s="874"/>
      <c r="C123" s="54"/>
      <c r="D123" s="148">
        <f>'&lt;단산1-29&gt;투입인원'!O17</f>
        <v>0.13500000000000001</v>
      </c>
      <c r="E123" s="619" t="s">
        <v>78</v>
      </c>
      <c r="F123" s="147">
        <f t="shared" si="32"/>
        <v>50402</v>
      </c>
      <c r="G123" s="147">
        <f>'&lt;산근1&gt;노임단가'!$C$4</f>
        <v>373353</v>
      </c>
      <c r="H123" s="55">
        <f t="shared" si="33"/>
        <v>50402</v>
      </c>
      <c r="I123" s="147"/>
      <c r="J123" s="147"/>
      <c r="K123" s="147"/>
      <c r="L123" s="147"/>
      <c r="M123" s="439"/>
    </row>
    <row r="124" spans="1:14">
      <c r="A124" s="874" t="s">
        <v>62</v>
      </c>
      <c r="B124" s="874"/>
      <c r="C124" s="54"/>
      <c r="D124" s="148">
        <f>'&lt;단산1-29&gt;투입인원'!P17</f>
        <v>0.40500000000000003</v>
      </c>
      <c r="E124" s="619" t="s">
        <v>78</v>
      </c>
      <c r="F124" s="147">
        <f t="shared" si="32"/>
        <v>125908</v>
      </c>
      <c r="G124" s="147">
        <f>'&lt;산근1&gt;노임단가'!$D$4</f>
        <v>310884</v>
      </c>
      <c r="H124" s="55">
        <f t="shared" si="33"/>
        <v>125908</v>
      </c>
      <c r="I124" s="147"/>
      <c r="J124" s="147"/>
      <c r="K124" s="147"/>
      <c r="L124" s="147"/>
      <c r="M124" s="439"/>
    </row>
    <row r="125" spans="1:14">
      <c r="A125" s="874" t="s">
        <v>63</v>
      </c>
      <c r="B125" s="874"/>
      <c r="C125" s="54"/>
      <c r="D125" s="148">
        <f>'&lt;단산1-29&gt;투입인원'!Q17</f>
        <v>0.40500000000000003</v>
      </c>
      <c r="E125" s="619" t="s">
        <v>76</v>
      </c>
      <c r="F125" s="147">
        <f t="shared" si="32"/>
        <v>119530</v>
      </c>
      <c r="G125" s="147">
        <f>'&lt;산근1&gt;노임단가'!$E$4</f>
        <v>295138</v>
      </c>
      <c r="H125" s="55">
        <f t="shared" si="33"/>
        <v>119530</v>
      </c>
      <c r="I125" s="121"/>
      <c r="J125" s="121"/>
      <c r="K125" s="121"/>
      <c r="L125" s="121"/>
      <c r="M125" s="439"/>
    </row>
    <row r="126" spans="1:14">
      <c r="A126" s="874" t="s">
        <v>64</v>
      </c>
      <c r="B126" s="874"/>
      <c r="C126" s="54"/>
      <c r="D126" s="148">
        <f>'&lt;단산1-29&gt;투입인원'!R17</f>
        <v>0.40500000000000003</v>
      </c>
      <c r="E126" s="619" t="s">
        <v>78</v>
      </c>
      <c r="F126" s="147">
        <f t="shared" si="32"/>
        <v>95360</v>
      </c>
      <c r="G126" s="147">
        <f>'&lt;산근1&gt;노임단가'!$F$4</f>
        <v>235459</v>
      </c>
      <c r="H126" s="55">
        <f t="shared" si="33"/>
        <v>95360</v>
      </c>
      <c r="I126" s="149"/>
      <c r="J126" s="149"/>
      <c r="K126" s="149"/>
      <c r="L126" s="149"/>
      <c r="M126" s="439"/>
    </row>
    <row r="127" spans="1:14">
      <c r="A127" s="874" t="s">
        <v>462</v>
      </c>
      <c r="B127" s="874"/>
      <c r="C127" s="54"/>
      <c r="D127" s="150"/>
      <c r="E127" s="619"/>
      <c r="F127" s="147">
        <f t="shared" si="32"/>
        <v>0</v>
      </c>
      <c r="G127" s="147">
        <f>'&lt;산근1&gt;노임단가'!$H$4</f>
        <v>250087</v>
      </c>
      <c r="H127" s="55">
        <f t="shared" si="33"/>
        <v>0</v>
      </c>
      <c r="I127" s="147"/>
      <c r="J127" s="147"/>
      <c r="K127" s="147"/>
      <c r="L127" s="147"/>
      <c r="M127" s="453"/>
      <c r="N127" s="151"/>
    </row>
    <row r="128" spans="1:14">
      <c r="A128" s="874" t="s">
        <v>463</v>
      </c>
      <c r="B128" s="874"/>
      <c r="C128" s="123"/>
      <c r="D128" s="152"/>
      <c r="E128" s="124"/>
      <c r="F128" s="147">
        <f t="shared" si="32"/>
        <v>0</v>
      </c>
      <c r="G128" s="153">
        <f>'&lt;산근1&gt;노임단가'!$I$4</f>
        <v>218142</v>
      </c>
      <c r="H128" s="55">
        <f t="shared" si="33"/>
        <v>0</v>
      </c>
      <c r="I128" s="153"/>
      <c r="J128" s="153"/>
      <c r="K128" s="153"/>
      <c r="L128" s="153"/>
      <c r="M128" s="453"/>
      <c r="N128" s="151"/>
    </row>
    <row r="129" spans="1:14">
      <c r="A129" s="877" t="s">
        <v>77</v>
      </c>
      <c r="B129" s="878"/>
      <c r="C129" s="54"/>
      <c r="D129" s="202"/>
      <c r="E129" s="619"/>
      <c r="F129" s="147">
        <f t="shared" si="32"/>
        <v>391200</v>
      </c>
      <c r="G129" s="147"/>
      <c r="H129" s="147">
        <f>SUM(H122:H128)</f>
        <v>391200</v>
      </c>
      <c r="I129" s="147"/>
      <c r="J129" s="147">
        <f>SUM(J122:J128)</f>
        <v>0</v>
      </c>
      <c r="K129" s="147"/>
      <c r="L129" s="147">
        <f>SUM(L122:L128)</f>
        <v>0</v>
      </c>
      <c r="M129" s="439"/>
      <c r="N129" s="151"/>
    </row>
    <row r="130" spans="1:14">
      <c r="A130" s="456">
        <f>A121+1</f>
        <v>14</v>
      </c>
      <c r="B130" s="457" t="str">
        <f>'&lt;단산1-29&gt;투입인원'!B18</f>
        <v>누수확인 조사</v>
      </c>
      <c r="C130" s="458"/>
      <c r="D130" s="459">
        <v>1</v>
      </c>
      <c r="E130" s="460" t="s">
        <v>383</v>
      </c>
      <c r="F130" s="461"/>
      <c r="G130" s="461"/>
      <c r="H130" s="461"/>
      <c r="I130" s="461"/>
      <c r="J130" s="461"/>
      <c r="K130" s="461"/>
      <c r="L130" s="461"/>
      <c r="M130" s="462">
        <f>'&lt;단산1-29&gt;투입인원'!A18</f>
        <v>14</v>
      </c>
    </row>
    <row r="131" spans="1:14">
      <c r="A131" s="874" t="s">
        <v>21</v>
      </c>
      <c r="B131" s="874"/>
      <c r="C131" s="54"/>
      <c r="D131" s="148"/>
      <c r="E131" s="619"/>
      <c r="F131" s="147">
        <f t="shared" ref="F131:F138" si="34">H131+J131+L131</f>
        <v>0</v>
      </c>
      <c r="G131" s="147">
        <f>'&lt;산근1&gt;노임단가'!$B$4</f>
        <v>467217</v>
      </c>
      <c r="H131" s="55">
        <f t="shared" ref="H131:H137" si="35">INT(D131*G131)</f>
        <v>0</v>
      </c>
      <c r="I131" s="147"/>
      <c r="J131" s="51"/>
      <c r="K131" s="147"/>
      <c r="L131" s="51"/>
      <c r="M131" s="439"/>
    </row>
    <row r="132" spans="1:14">
      <c r="A132" s="874" t="s">
        <v>61</v>
      </c>
      <c r="B132" s="874"/>
      <c r="C132" s="54"/>
      <c r="D132" s="148"/>
      <c r="E132" s="619"/>
      <c r="F132" s="147">
        <f t="shared" si="34"/>
        <v>0</v>
      </c>
      <c r="G132" s="147">
        <f>'&lt;산근1&gt;노임단가'!$C$4</f>
        <v>373353</v>
      </c>
      <c r="H132" s="55">
        <f t="shared" si="35"/>
        <v>0</v>
      </c>
      <c r="I132" s="147"/>
      <c r="J132" s="147"/>
      <c r="K132" s="147"/>
      <c r="L132" s="147"/>
      <c r="M132" s="439"/>
    </row>
    <row r="133" spans="1:14">
      <c r="A133" s="874" t="s">
        <v>62</v>
      </c>
      <c r="B133" s="874"/>
      <c r="C133" s="54"/>
      <c r="D133" s="148">
        <f>'&lt;단산1-29&gt;투입인원'!P18</f>
        <v>0.14199999999999999</v>
      </c>
      <c r="E133" s="619" t="s">
        <v>78</v>
      </c>
      <c r="F133" s="147">
        <f t="shared" si="34"/>
        <v>44145</v>
      </c>
      <c r="G133" s="147">
        <f>'&lt;산근1&gt;노임단가'!$D$4</f>
        <v>310884</v>
      </c>
      <c r="H133" s="55">
        <f t="shared" si="35"/>
        <v>44145</v>
      </c>
      <c r="I133" s="147"/>
      <c r="J133" s="147"/>
      <c r="K133" s="147"/>
      <c r="L133" s="147"/>
      <c r="M133" s="439"/>
    </row>
    <row r="134" spans="1:14">
      <c r="A134" s="874" t="s">
        <v>63</v>
      </c>
      <c r="B134" s="874"/>
      <c r="C134" s="54"/>
      <c r="D134" s="148">
        <f>'&lt;단산1-29&gt;투입인원'!Q18</f>
        <v>0.14199999999999999</v>
      </c>
      <c r="E134" s="619" t="s">
        <v>76</v>
      </c>
      <c r="F134" s="147">
        <f t="shared" si="34"/>
        <v>41909</v>
      </c>
      <c r="G134" s="147">
        <f>'&lt;산근1&gt;노임단가'!$E$4</f>
        <v>295138</v>
      </c>
      <c r="H134" s="55">
        <f t="shared" si="35"/>
        <v>41909</v>
      </c>
      <c r="I134" s="121"/>
      <c r="J134" s="121"/>
      <c r="K134" s="121"/>
      <c r="L134" s="121"/>
      <c r="M134" s="439"/>
    </row>
    <row r="135" spans="1:14">
      <c r="A135" s="874" t="s">
        <v>64</v>
      </c>
      <c r="B135" s="874"/>
      <c r="C135" s="54"/>
      <c r="D135" s="148">
        <f>'&lt;단산1-29&gt;투입인원'!R18</f>
        <v>0.14199999999999999</v>
      </c>
      <c r="E135" s="619" t="s">
        <v>78</v>
      </c>
      <c r="F135" s="147">
        <f t="shared" si="34"/>
        <v>33435</v>
      </c>
      <c r="G135" s="147">
        <f>'&lt;산근1&gt;노임단가'!$F$4</f>
        <v>235459</v>
      </c>
      <c r="H135" s="55">
        <f t="shared" si="35"/>
        <v>33435</v>
      </c>
      <c r="I135" s="149"/>
      <c r="J135" s="149"/>
      <c r="K135" s="149"/>
      <c r="L135" s="149"/>
      <c r="M135" s="439"/>
    </row>
    <row r="136" spans="1:14">
      <c r="A136" s="874" t="s">
        <v>462</v>
      </c>
      <c r="B136" s="874"/>
      <c r="C136" s="54"/>
      <c r="D136" s="150"/>
      <c r="E136" s="619"/>
      <c r="F136" s="147">
        <f t="shared" si="34"/>
        <v>0</v>
      </c>
      <c r="G136" s="147">
        <f>'&lt;산근1&gt;노임단가'!$H$4</f>
        <v>250087</v>
      </c>
      <c r="H136" s="55">
        <f t="shared" si="35"/>
        <v>0</v>
      </c>
      <c r="I136" s="147"/>
      <c r="J136" s="147"/>
      <c r="K136" s="147"/>
      <c r="L136" s="147"/>
      <c r="M136" s="453"/>
      <c r="N136" s="151"/>
    </row>
    <row r="137" spans="1:14">
      <c r="A137" s="874" t="s">
        <v>463</v>
      </c>
      <c r="B137" s="874"/>
      <c r="C137" s="123"/>
      <c r="D137" s="152"/>
      <c r="E137" s="124"/>
      <c r="F137" s="147">
        <f t="shared" si="34"/>
        <v>0</v>
      </c>
      <c r="G137" s="153">
        <f>'&lt;산근1&gt;노임단가'!$I$4</f>
        <v>218142</v>
      </c>
      <c r="H137" s="55">
        <f t="shared" si="35"/>
        <v>0</v>
      </c>
      <c r="I137" s="153"/>
      <c r="J137" s="153"/>
      <c r="K137" s="153"/>
      <c r="L137" s="153"/>
      <c r="M137" s="453"/>
      <c r="N137" s="151"/>
    </row>
    <row r="138" spans="1:14">
      <c r="A138" s="877" t="s">
        <v>77</v>
      </c>
      <c r="B138" s="878"/>
      <c r="C138" s="54"/>
      <c r="D138" s="202"/>
      <c r="E138" s="619"/>
      <c r="F138" s="147">
        <f t="shared" si="34"/>
        <v>119489</v>
      </c>
      <c r="G138" s="147"/>
      <c r="H138" s="147">
        <f>SUM(H131:H137)</f>
        <v>119489</v>
      </c>
      <c r="I138" s="147"/>
      <c r="J138" s="147">
        <f>SUM(J131:J137)</f>
        <v>0</v>
      </c>
      <c r="K138" s="147"/>
      <c r="L138" s="147">
        <f>SUM(L131:L137)</f>
        <v>0</v>
      </c>
      <c r="M138" s="439"/>
      <c r="N138" s="151"/>
    </row>
    <row r="139" spans="1:14">
      <c r="A139" s="456">
        <f>A130+1</f>
        <v>15</v>
      </c>
      <c r="B139" s="457" t="str">
        <f>'&lt;단산1-29&gt;투입인원'!B19</f>
        <v>누수복구 입회</v>
      </c>
      <c r="C139" s="458"/>
      <c r="D139" s="459">
        <v>1</v>
      </c>
      <c r="E139" s="460" t="s">
        <v>383</v>
      </c>
      <c r="F139" s="461"/>
      <c r="G139" s="461"/>
      <c r="H139" s="461"/>
      <c r="I139" s="461"/>
      <c r="J139" s="461"/>
      <c r="K139" s="461"/>
      <c r="L139" s="461"/>
      <c r="M139" s="462">
        <f>'&lt;단산1-29&gt;투입인원'!A19</f>
        <v>15</v>
      </c>
    </row>
    <row r="140" spans="1:14">
      <c r="A140" s="874" t="s">
        <v>21</v>
      </c>
      <c r="B140" s="874"/>
      <c r="C140" s="54"/>
      <c r="D140" s="148"/>
      <c r="E140" s="619"/>
      <c r="F140" s="147">
        <f t="shared" ref="F140:F147" si="36">H140+J140+L140</f>
        <v>0</v>
      </c>
      <c r="G140" s="147">
        <f>'&lt;산근1&gt;노임단가'!$B$4</f>
        <v>467217</v>
      </c>
      <c r="H140" s="55">
        <f t="shared" ref="H140:H146" si="37">INT(D140*G140)</f>
        <v>0</v>
      </c>
      <c r="I140" s="147"/>
      <c r="J140" s="51"/>
      <c r="K140" s="147"/>
      <c r="L140" s="51"/>
      <c r="M140" s="439"/>
    </row>
    <row r="141" spans="1:14">
      <c r="A141" s="874" t="s">
        <v>61</v>
      </c>
      <c r="B141" s="874"/>
      <c r="C141" s="54"/>
      <c r="D141" s="148"/>
      <c r="E141" s="619"/>
      <c r="F141" s="147">
        <f t="shared" si="36"/>
        <v>0</v>
      </c>
      <c r="G141" s="147">
        <f>'&lt;산근1&gt;노임단가'!$C$4</f>
        <v>373353</v>
      </c>
      <c r="H141" s="55">
        <f t="shared" si="37"/>
        <v>0</v>
      </c>
      <c r="I141" s="147"/>
      <c r="J141" s="147"/>
      <c r="K141" s="147"/>
      <c r="L141" s="147"/>
      <c r="M141" s="439"/>
    </row>
    <row r="142" spans="1:14">
      <c r="A142" s="874" t="s">
        <v>62</v>
      </c>
      <c r="B142" s="874"/>
      <c r="C142" s="54"/>
      <c r="D142" s="148">
        <f>'&lt;단산1-29&gt;투입인원'!P19</f>
        <v>0.26300000000000001</v>
      </c>
      <c r="E142" s="619" t="s">
        <v>78</v>
      </c>
      <c r="F142" s="147">
        <f t="shared" si="36"/>
        <v>81762</v>
      </c>
      <c r="G142" s="147">
        <f>'&lt;산근1&gt;노임단가'!$D$4</f>
        <v>310884</v>
      </c>
      <c r="H142" s="55">
        <f t="shared" si="37"/>
        <v>81762</v>
      </c>
      <c r="I142" s="147"/>
      <c r="J142" s="147"/>
      <c r="K142" s="147"/>
      <c r="L142" s="147"/>
      <c r="M142" s="439"/>
    </row>
    <row r="143" spans="1:14">
      <c r="A143" s="874" t="s">
        <v>63</v>
      </c>
      <c r="B143" s="874"/>
      <c r="C143" s="54"/>
      <c r="D143" s="148"/>
      <c r="E143" s="619"/>
      <c r="F143" s="147">
        <f t="shared" si="36"/>
        <v>0</v>
      </c>
      <c r="G143" s="147">
        <f>'&lt;산근1&gt;노임단가'!$E$4</f>
        <v>295138</v>
      </c>
      <c r="H143" s="55">
        <f t="shared" si="37"/>
        <v>0</v>
      </c>
      <c r="I143" s="121"/>
      <c r="J143" s="121"/>
      <c r="K143" s="121"/>
      <c r="L143" s="121"/>
      <c r="M143" s="439"/>
    </row>
    <row r="144" spans="1:14">
      <c r="A144" s="874" t="s">
        <v>64</v>
      </c>
      <c r="B144" s="874"/>
      <c r="C144" s="54"/>
      <c r="D144" s="148"/>
      <c r="E144" s="619"/>
      <c r="F144" s="147">
        <f t="shared" si="36"/>
        <v>0</v>
      </c>
      <c r="G144" s="147">
        <f>'&lt;산근1&gt;노임단가'!$F$4</f>
        <v>235459</v>
      </c>
      <c r="H144" s="55">
        <f t="shared" si="37"/>
        <v>0</v>
      </c>
      <c r="I144" s="149"/>
      <c r="J144" s="149"/>
      <c r="K144" s="149"/>
      <c r="L144" s="149"/>
      <c r="M144" s="439"/>
    </row>
    <row r="145" spans="1:14">
      <c r="A145" s="874" t="s">
        <v>462</v>
      </c>
      <c r="B145" s="874"/>
      <c r="C145" s="54"/>
      <c r="D145" s="150">
        <f>'&lt;단산1-29&gt;투입인원'!S19</f>
        <v>0.26300000000000001</v>
      </c>
      <c r="E145" s="619" t="s">
        <v>78</v>
      </c>
      <c r="F145" s="147">
        <f t="shared" si="36"/>
        <v>65772</v>
      </c>
      <c r="G145" s="147">
        <f>'&lt;산근1&gt;노임단가'!$H$4</f>
        <v>250087</v>
      </c>
      <c r="H145" s="55">
        <f t="shared" si="37"/>
        <v>65772</v>
      </c>
      <c r="I145" s="147"/>
      <c r="J145" s="147"/>
      <c r="K145" s="147"/>
      <c r="L145" s="147"/>
      <c r="M145" s="453"/>
      <c r="N145" s="151"/>
    </row>
    <row r="146" spans="1:14">
      <c r="A146" s="874" t="s">
        <v>463</v>
      </c>
      <c r="B146" s="874"/>
      <c r="C146" s="123"/>
      <c r="D146" s="152"/>
      <c r="E146" s="124"/>
      <c r="F146" s="147">
        <f t="shared" si="36"/>
        <v>0</v>
      </c>
      <c r="G146" s="153">
        <f>'&lt;산근1&gt;노임단가'!$I$4</f>
        <v>218142</v>
      </c>
      <c r="H146" s="55">
        <f t="shared" si="37"/>
        <v>0</v>
      </c>
      <c r="I146" s="153"/>
      <c r="J146" s="153"/>
      <c r="K146" s="153"/>
      <c r="L146" s="153"/>
      <c r="M146" s="453"/>
      <c r="N146" s="151"/>
    </row>
    <row r="147" spans="1:14">
      <c r="A147" s="877" t="s">
        <v>77</v>
      </c>
      <c r="B147" s="878"/>
      <c r="C147" s="54"/>
      <c r="D147" s="202"/>
      <c r="E147" s="619"/>
      <c r="F147" s="147">
        <f t="shared" si="36"/>
        <v>147534</v>
      </c>
      <c r="G147" s="147"/>
      <c r="H147" s="147">
        <f>SUM(H140:H146)</f>
        <v>147534</v>
      </c>
      <c r="I147" s="147"/>
      <c r="J147" s="147">
        <f>SUM(J140:J146)</f>
        <v>0</v>
      </c>
      <c r="K147" s="147"/>
      <c r="L147" s="147">
        <f>SUM(L140:L146)</f>
        <v>0</v>
      </c>
      <c r="M147" s="439"/>
      <c r="N147" s="151"/>
    </row>
    <row r="148" spans="1:14">
      <c r="A148" s="456">
        <f>A139+1</f>
        <v>16</v>
      </c>
      <c r="B148" s="457" t="str">
        <f>'&lt;단산1-29&gt;투입인원'!B20</f>
        <v>누수민원 대응</v>
      </c>
      <c r="C148" s="458"/>
      <c r="D148" s="459">
        <v>1</v>
      </c>
      <c r="E148" s="460" t="s">
        <v>383</v>
      </c>
      <c r="F148" s="461"/>
      <c r="G148" s="461"/>
      <c r="H148" s="461"/>
      <c r="I148" s="461"/>
      <c r="J148" s="461"/>
      <c r="K148" s="461"/>
      <c r="L148" s="461"/>
      <c r="M148" s="462">
        <f>'&lt;단산1-29&gt;투입인원'!A20</f>
        <v>16</v>
      </c>
    </row>
    <row r="149" spans="1:14">
      <c r="A149" s="874" t="s">
        <v>21</v>
      </c>
      <c r="B149" s="874"/>
      <c r="C149" s="54"/>
      <c r="D149" s="148"/>
      <c r="E149" s="619"/>
      <c r="F149" s="147">
        <f t="shared" ref="F149:F156" si="38">H149+J149+L149</f>
        <v>0</v>
      </c>
      <c r="G149" s="147">
        <f>'&lt;산근1&gt;노임단가'!$B$4</f>
        <v>467217</v>
      </c>
      <c r="H149" s="55">
        <f t="shared" ref="H149:H155" si="39">INT(D149*G149)</f>
        <v>0</v>
      </c>
      <c r="I149" s="147"/>
      <c r="J149" s="51"/>
      <c r="K149" s="147"/>
      <c r="L149" s="51"/>
      <c r="M149" s="439"/>
    </row>
    <row r="150" spans="1:14">
      <c r="A150" s="874" t="s">
        <v>61</v>
      </c>
      <c r="B150" s="874"/>
      <c r="C150" s="54"/>
      <c r="D150" s="148"/>
      <c r="E150" s="619"/>
      <c r="F150" s="147">
        <f t="shared" si="38"/>
        <v>0</v>
      </c>
      <c r="G150" s="147">
        <f>'&lt;산근1&gt;노임단가'!$C$4</f>
        <v>373353</v>
      </c>
      <c r="H150" s="55">
        <f t="shared" si="39"/>
        <v>0</v>
      </c>
      <c r="I150" s="147"/>
      <c r="J150" s="147"/>
      <c r="K150" s="147"/>
      <c r="L150" s="147"/>
      <c r="M150" s="439"/>
    </row>
    <row r="151" spans="1:14">
      <c r="A151" s="874" t="s">
        <v>62</v>
      </c>
      <c r="B151" s="874"/>
      <c r="C151" s="54"/>
      <c r="D151" s="148">
        <f>'&lt;단산1-29&gt;투입인원'!P20</f>
        <v>0.51300000000000001</v>
      </c>
      <c r="E151" s="619" t="s">
        <v>78</v>
      </c>
      <c r="F151" s="147">
        <f t="shared" si="38"/>
        <v>159483</v>
      </c>
      <c r="G151" s="147">
        <f>'&lt;산근1&gt;노임단가'!$D$4</f>
        <v>310884</v>
      </c>
      <c r="H151" s="55">
        <f t="shared" si="39"/>
        <v>159483</v>
      </c>
      <c r="I151" s="147"/>
      <c r="J151" s="147"/>
      <c r="K151" s="147"/>
      <c r="L151" s="147"/>
      <c r="M151" s="439"/>
    </row>
    <row r="152" spans="1:14">
      <c r="A152" s="874" t="s">
        <v>63</v>
      </c>
      <c r="B152" s="874"/>
      <c r="C152" s="54"/>
      <c r="D152" s="148"/>
      <c r="E152" s="619"/>
      <c r="F152" s="147">
        <f t="shared" si="38"/>
        <v>0</v>
      </c>
      <c r="G152" s="147">
        <f>'&lt;산근1&gt;노임단가'!$E$4</f>
        <v>295138</v>
      </c>
      <c r="H152" s="55">
        <f t="shared" si="39"/>
        <v>0</v>
      </c>
      <c r="I152" s="121"/>
      <c r="J152" s="121"/>
      <c r="K152" s="121"/>
      <c r="L152" s="121"/>
      <c r="M152" s="439"/>
    </row>
    <row r="153" spans="1:14">
      <c r="A153" s="874" t="s">
        <v>64</v>
      </c>
      <c r="B153" s="874"/>
      <c r="C153" s="54"/>
      <c r="D153" s="148"/>
      <c r="E153" s="619"/>
      <c r="F153" s="147">
        <f t="shared" si="38"/>
        <v>0</v>
      </c>
      <c r="G153" s="147">
        <f>'&lt;산근1&gt;노임단가'!$F$4</f>
        <v>235459</v>
      </c>
      <c r="H153" s="55">
        <f t="shared" si="39"/>
        <v>0</v>
      </c>
      <c r="I153" s="149"/>
      <c r="J153" s="149"/>
      <c r="K153" s="149"/>
      <c r="L153" s="149"/>
      <c r="M153" s="439"/>
    </row>
    <row r="154" spans="1:14">
      <c r="A154" s="874" t="s">
        <v>462</v>
      </c>
      <c r="B154" s="874"/>
      <c r="C154" s="54"/>
      <c r="D154" s="150">
        <f>'&lt;단산1-29&gt;투입인원'!S20</f>
        <v>0.51300000000000001</v>
      </c>
      <c r="E154" s="619" t="s">
        <v>78</v>
      </c>
      <c r="F154" s="147">
        <f t="shared" si="38"/>
        <v>128294</v>
      </c>
      <c r="G154" s="147">
        <f>'&lt;산근1&gt;노임단가'!$H$4</f>
        <v>250087</v>
      </c>
      <c r="H154" s="55">
        <f t="shared" si="39"/>
        <v>128294</v>
      </c>
      <c r="I154" s="147"/>
      <c r="J154" s="147"/>
      <c r="K154" s="147"/>
      <c r="L154" s="147"/>
      <c r="M154" s="453"/>
      <c r="N154" s="151"/>
    </row>
    <row r="155" spans="1:14">
      <c r="A155" s="874" t="s">
        <v>463</v>
      </c>
      <c r="B155" s="874"/>
      <c r="C155" s="123"/>
      <c r="D155" s="152"/>
      <c r="E155" s="124"/>
      <c r="F155" s="147">
        <f t="shared" si="38"/>
        <v>0</v>
      </c>
      <c r="G155" s="153">
        <f>'&lt;산근1&gt;노임단가'!$I$4</f>
        <v>218142</v>
      </c>
      <c r="H155" s="55">
        <f t="shared" si="39"/>
        <v>0</v>
      </c>
      <c r="I155" s="153"/>
      <c r="J155" s="153"/>
      <c r="K155" s="153"/>
      <c r="L155" s="153"/>
      <c r="M155" s="453"/>
      <c r="N155" s="151"/>
    </row>
    <row r="156" spans="1:14">
      <c r="A156" s="877" t="s">
        <v>77</v>
      </c>
      <c r="B156" s="878"/>
      <c r="C156" s="54"/>
      <c r="D156" s="202"/>
      <c r="E156" s="619"/>
      <c r="F156" s="147">
        <f t="shared" si="38"/>
        <v>287777</v>
      </c>
      <c r="G156" s="147"/>
      <c r="H156" s="147">
        <f>SUM(H149:H155)</f>
        <v>287777</v>
      </c>
      <c r="I156" s="147"/>
      <c r="J156" s="147">
        <f>SUM(J149:J155)</f>
        <v>0</v>
      </c>
      <c r="K156" s="147"/>
      <c r="L156" s="147">
        <f>SUM(L149:L155)</f>
        <v>0</v>
      </c>
      <c r="M156" s="439"/>
      <c r="N156" s="151"/>
    </row>
    <row r="157" spans="1:14">
      <c r="A157" s="456">
        <f>A148+1</f>
        <v>17</v>
      </c>
      <c r="B157" s="457" t="str">
        <f>'&lt;단산1-29&gt;투입인원'!B21</f>
        <v>성과보고서 작성</v>
      </c>
      <c r="C157" s="458"/>
      <c r="D157" s="459">
        <v>1</v>
      </c>
      <c r="E157" s="460" t="s">
        <v>20</v>
      </c>
      <c r="F157" s="461"/>
      <c r="G157" s="461"/>
      <c r="H157" s="461"/>
      <c r="I157" s="461"/>
      <c r="J157" s="461"/>
      <c r="K157" s="461"/>
      <c r="L157" s="461"/>
      <c r="M157" s="462">
        <f>'&lt;단산1-29&gt;투입인원'!A21</f>
        <v>17</v>
      </c>
    </row>
    <row r="158" spans="1:14">
      <c r="A158" s="874" t="s">
        <v>21</v>
      </c>
      <c r="B158" s="874"/>
      <c r="C158" s="54"/>
      <c r="D158" s="148">
        <f>'&lt;단산1-29&gt;투입인원'!N21</f>
        <v>1.0760000000000001</v>
      </c>
      <c r="E158" s="619" t="s">
        <v>78</v>
      </c>
      <c r="F158" s="147">
        <f t="shared" ref="F158:F165" si="40">H158+J158+L158</f>
        <v>502725</v>
      </c>
      <c r="G158" s="147">
        <f>'&lt;산근1&gt;노임단가'!$B$4</f>
        <v>467217</v>
      </c>
      <c r="H158" s="55">
        <f t="shared" ref="H158:H164" si="41">INT(D158*G158)</f>
        <v>502725</v>
      </c>
      <c r="I158" s="147"/>
      <c r="J158" s="51"/>
      <c r="K158" s="147"/>
      <c r="L158" s="51"/>
      <c r="M158" s="439"/>
    </row>
    <row r="159" spans="1:14">
      <c r="A159" s="874" t="s">
        <v>61</v>
      </c>
      <c r="B159" s="874"/>
      <c r="C159" s="54"/>
      <c r="D159" s="148">
        <f>'&lt;단산1-29&gt;투입인원'!O21</f>
        <v>1.6140000000000001</v>
      </c>
      <c r="E159" s="619" t="s">
        <v>78</v>
      </c>
      <c r="F159" s="147">
        <f t="shared" si="40"/>
        <v>602591</v>
      </c>
      <c r="G159" s="147">
        <f>'&lt;산근1&gt;노임단가'!$C$4</f>
        <v>373353</v>
      </c>
      <c r="H159" s="55">
        <f t="shared" si="41"/>
        <v>602591</v>
      </c>
      <c r="I159" s="147"/>
      <c r="J159" s="147"/>
      <c r="K159" s="147"/>
      <c r="L159" s="147"/>
      <c r="M159" s="439"/>
    </row>
    <row r="160" spans="1:14">
      <c r="A160" s="874" t="s">
        <v>62</v>
      </c>
      <c r="B160" s="874"/>
      <c r="C160" s="54"/>
      <c r="D160" s="148">
        <f>'&lt;단산1-29&gt;투입인원'!P21</f>
        <v>2.1520000000000001</v>
      </c>
      <c r="E160" s="619" t="s">
        <v>78</v>
      </c>
      <c r="F160" s="147">
        <f t="shared" si="40"/>
        <v>669022</v>
      </c>
      <c r="G160" s="147">
        <f>'&lt;산근1&gt;노임단가'!$D$4</f>
        <v>310884</v>
      </c>
      <c r="H160" s="55">
        <f t="shared" si="41"/>
        <v>669022</v>
      </c>
      <c r="I160" s="147"/>
      <c r="J160" s="147"/>
      <c r="K160" s="147"/>
      <c r="L160" s="147"/>
      <c r="M160" s="439"/>
    </row>
    <row r="161" spans="1:14">
      <c r="A161" s="874" t="s">
        <v>63</v>
      </c>
      <c r="B161" s="874"/>
      <c r="C161" s="54"/>
      <c r="D161" s="148">
        <f>'&lt;단산1-29&gt;투입인원'!Q21</f>
        <v>2.69</v>
      </c>
      <c r="E161" s="619" t="s">
        <v>76</v>
      </c>
      <c r="F161" s="147">
        <f t="shared" si="40"/>
        <v>793921</v>
      </c>
      <c r="G161" s="147">
        <f>'&lt;산근1&gt;노임단가'!$E$4</f>
        <v>295138</v>
      </c>
      <c r="H161" s="55">
        <f t="shared" si="41"/>
        <v>793921</v>
      </c>
      <c r="I161" s="121"/>
      <c r="J161" s="121"/>
      <c r="K161" s="121"/>
      <c r="L161" s="121"/>
      <c r="M161" s="439"/>
    </row>
    <row r="162" spans="1:14">
      <c r="A162" s="874" t="s">
        <v>64</v>
      </c>
      <c r="B162" s="874"/>
      <c r="C162" s="54"/>
      <c r="D162" s="148">
        <f>'&lt;단산1-29&gt;투입인원'!R21</f>
        <v>3.2269999999999999</v>
      </c>
      <c r="E162" s="619" t="s">
        <v>78</v>
      </c>
      <c r="F162" s="147">
        <f t="shared" si="40"/>
        <v>759826</v>
      </c>
      <c r="G162" s="147">
        <f>'&lt;산근1&gt;노임단가'!$F$4</f>
        <v>235459</v>
      </c>
      <c r="H162" s="55">
        <f t="shared" si="41"/>
        <v>759826</v>
      </c>
      <c r="I162" s="149"/>
      <c r="J162" s="149"/>
      <c r="K162" s="149"/>
      <c r="L162" s="149"/>
      <c r="M162" s="439"/>
    </row>
    <row r="163" spans="1:14">
      <c r="A163" s="874" t="s">
        <v>462</v>
      </c>
      <c r="B163" s="874"/>
      <c r="C163" s="54"/>
      <c r="D163" s="150"/>
      <c r="E163" s="619"/>
      <c r="F163" s="147">
        <f t="shared" si="40"/>
        <v>0</v>
      </c>
      <c r="G163" s="147">
        <f>'&lt;산근1&gt;노임단가'!$H$4</f>
        <v>250087</v>
      </c>
      <c r="H163" s="55">
        <f t="shared" si="41"/>
        <v>0</v>
      </c>
      <c r="I163" s="147"/>
      <c r="J163" s="147"/>
      <c r="K163" s="147"/>
      <c r="L163" s="147"/>
      <c r="M163" s="453"/>
      <c r="N163" s="151"/>
    </row>
    <row r="164" spans="1:14">
      <c r="A164" s="874" t="s">
        <v>463</v>
      </c>
      <c r="B164" s="874"/>
      <c r="C164" s="123"/>
      <c r="D164" s="152"/>
      <c r="E164" s="124"/>
      <c r="F164" s="147">
        <f t="shared" si="40"/>
        <v>0</v>
      </c>
      <c r="G164" s="153">
        <f>'&lt;산근1&gt;노임단가'!$I$4</f>
        <v>218142</v>
      </c>
      <c r="H164" s="55">
        <f t="shared" si="41"/>
        <v>0</v>
      </c>
      <c r="I164" s="153"/>
      <c r="J164" s="153"/>
      <c r="K164" s="153"/>
      <c r="L164" s="153"/>
      <c r="M164" s="453"/>
      <c r="N164" s="151"/>
    </row>
    <row r="165" spans="1:14">
      <c r="A165" s="877" t="s">
        <v>77</v>
      </c>
      <c r="B165" s="878"/>
      <c r="C165" s="54"/>
      <c r="D165" s="202"/>
      <c r="E165" s="619"/>
      <c r="F165" s="147">
        <f t="shared" si="40"/>
        <v>3328085</v>
      </c>
      <c r="G165" s="147"/>
      <c r="H165" s="147">
        <f>SUM(H158:H164)</f>
        <v>3328085</v>
      </c>
      <c r="I165" s="147"/>
      <c r="J165" s="147">
        <f>SUM(J158:J164)</f>
        <v>0</v>
      </c>
      <c r="K165" s="147"/>
      <c r="L165" s="147">
        <f>SUM(L158:L164)</f>
        <v>0</v>
      </c>
      <c r="M165" s="439"/>
      <c r="N165" s="151"/>
    </row>
    <row r="166" spans="1:14" s="240" customFormat="1" ht="12">
      <c r="A166" s="466">
        <f>+A157+1</f>
        <v>18</v>
      </c>
      <c r="B166" s="467" t="str">
        <f>'&lt;단산1-29&gt;투입인원'!B22</f>
        <v>상수관로 상태점검</v>
      </c>
      <c r="C166" s="468"/>
      <c r="D166" s="469">
        <v>1</v>
      </c>
      <c r="E166" s="470" t="s">
        <v>36</v>
      </c>
      <c r="F166" s="471"/>
      <c r="G166" s="471"/>
      <c r="H166" s="471"/>
      <c r="I166" s="471"/>
      <c r="J166" s="471"/>
      <c r="K166" s="471"/>
      <c r="L166" s="471"/>
      <c r="M166" s="462">
        <f>'&lt;단산1-29&gt;투입인원'!A22</f>
        <v>18</v>
      </c>
    </row>
    <row r="167" spans="1:14" s="240" customFormat="1" ht="12">
      <c r="A167" s="874" t="s">
        <v>21</v>
      </c>
      <c r="B167" s="874"/>
      <c r="C167" s="54"/>
      <c r="D167" s="148"/>
      <c r="E167" s="619"/>
      <c r="F167" s="147">
        <f t="shared" ref="F167:F168" si="42">H167+J167+L167</f>
        <v>0</v>
      </c>
      <c r="G167" s="147">
        <f>'&lt;산근1&gt;노임단가'!$B$4</f>
        <v>467217</v>
      </c>
      <c r="H167" s="55">
        <f t="shared" ref="H167:H168" si="43">INT(D167*G167)</f>
        <v>0</v>
      </c>
      <c r="I167" s="147"/>
      <c r="J167" s="51"/>
      <c r="K167" s="147"/>
      <c r="L167" s="51"/>
      <c r="M167" s="439"/>
    </row>
    <row r="168" spans="1:14" s="240" customFormat="1" ht="12">
      <c r="A168" s="874" t="s">
        <v>61</v>
      </c>
      <c r="B168" s="874"/>
      <c r="C168" s="54"/>
      <c r="D168" s="148"/>
      <c r="E168" s="619"/>
      <c r="F168" s="147">
        <f t="shared" si="42"/>
        <v>0</v>
      </c>
      <c r="G168" s="147">
        <f>'&lt;산근1&gt;노임단가'!$C$4</f>
        <v>373353</v>
      </c>
      <c r="H168" s="55">
        <f t="shared" si="43"/>
        <v>0</v>
      </c>
      <c r="I168" s="147"/>
      <c r="J168" s="147"/>
      <c r="K168" s="147"/>
      <c r="L168" s="147"/>
      <c r="M168" s="439"/>
    </row>
    <row r="169" spans="1:14" s="240" customFormat="1" ht="12">
      <c r="A169" s="875" t="s">
        <v>62</v>
      </c>
      <c r="B169" s="876"/>
      <c r="C169" s="242"/>
      <c r="D169" s="244"/>
      <c r="E169" s="620"/>
      <c r="F169" s="243">
        <f t="shared" ref="F169:F174" si="44">H169+J169+L169</f>
        <v>0</v>
      </c>
      <c r="G169" s="147">
        <f>'&lt;산근1&gt;노임단가'!$D$4</f>
        <v>310884</v>
      </c>
      <c r="H169" s="245">
        <f t="shared" ref="H169:H173" si="45">INT(D169*G169)</f>
        <v>0</v>
      </c>
      <c r="I169" s="243"/>
      <c r="J169" s="243"/>
      <c r="K169" s="243"/>
      <c r="L169" s="243"/>
      <c r="M169" s="297"/>
    </row>
    <row r="170" spans="1:14" s="240" customFormat="1" ht="12">
      <c r="A170" s="875" t="s">
        <v>63</v>
      </c>
      <c r="B170" s="876"/>
      <c r="C170" s="242"/>
      <c r="D170" s="244"/>
      <c r="E170" s="620"/>
      <c r="F170" s="243">
        <f t="shared" si="44"/>
        <v>0</v>
      </c>
      <c r="G170" s="147">
        <f>'&lt;산근1&gt;노임단가'!$E$4</f>
        <v>295138</v>
      </c>
      <c r="H170" s="245">
        <f t="shared" si="45"/>
        <v>0</v>
      </c>
      <c r="I170" s="246"/>
      <c r="J170" s="246"/>
      <c r="K170" s="246"/>
      <c r="L170" s="246"/>
      <c r="M170" s="297"/>
    </row>
    <row r="171" spans="1:14" s="240" customFormat="1" ht="12">
      <c r="A171" s="875" t="s">
        <v>64</v>
      </c>
      <c r="B171" s="876"/>
      <c r="C171" s="242"/>
      <c r="D171" s="247">
        <f>+'&lt;단산1-29&gt;투입인원'!R22</f>
        <v>1.14E-2</v>
      </c>
      <c r="E171" s="620" t="s">
        <v>78</v>
      </c>
      <c r="F171" s="243">
        <f t="shared" si="44"/>
        <v>2684</v>
      </c>
      <c r="G171" s="147">
        <f>'&lt;산근1&gt;노임단가'!$F$4</f>
        <v>235459</v>
      </c>
      <c r="H171" s="245">
        <f t="shared" si="45"/>
        <v>2684</v>
      </c>
      <c r="I171" s="248"/>
      <c r="J171" s="248"/>
      <c r="K171" s="248"/>
      <c r="L171" s="248"/>
      <c r="M171" s="297"/>
    </row>
    <row r="172" spans="1:14" s="240" customFormat="1" ht="12">
      <c r="A172" s="875" t="s">
        <v>462</v>
      </c>
      <c r="B172" s="876"/>
      <c r="C172" s="242"/>
      <c r="D172" s="249"/>
      <c r="E172" s="620"/>
      <c r="F172" s="243">
        <f t="shared" si="44"/>
        <v>0</v>
      </c>
      <c r="G172" s="147">
        <f>'&lt;산근1&gt;노임단가'!$H$4</f>
        <v>250087</v>
      </c>
      <c r="H172" s="245">
        <f t="shared" si="45"/>
        <v>0</v>
      </c>
      <c r="I172" s="243"/>
      <c r="J172" s="243"/>
      <c r="K172" s="243"/>
      <c r="L172" s="243"/>
      <c r="M172" s="455"/>
      <c r="N172" s="241"/>
    </row>
    <row r="173" spans="1:14" s="240" customFormat="1" ht="12">
      <c r="A173" s="875" t="s">
        <v>463</v>
      </c>
      <c r="B173" s="876"/>
      <c r="C173" s="242"/>
      <c r="D173" s="250">
        <f>+'&lt;단산1-29&gt;투입인원'!T22</f>
        <v>1.14E-2</v>
      </c>
      <c r="E173" s="620" t="s">
        <v>78</v>
      </c>
      <c r="F173" s="243">
        <f t="shared" si="44"/>
        <v>2486</v>
      </c>
      <c r="G173" s="153">
        <f>'&lt;산근1&gt;노임단가'!$I$4</f>
        <v>218142</v>
      </c>
      <c r="H173" s="245">
        <f t="shared" si="45"/>
        <v>2486</v>
      </c>
      <c r="I173" s="243"/>
      <c r="J173" s="243"/>
      <c r="K173" s="243"/>
      <c r="L173" s="243"/>
      <c r="M173" s="455"/>
      <c r="N173" s="241"/>
    </row>
    <row r="174" spans="1:14" s="240" customFormat="1" ht="12">
      <c r="A174" s="875" t="s">
        <v>33</v>
      </c>
      <c r="B174" s="876"/>
      <c r="C174" s="242"/>
      <c r="D174" s="251"/>
      <c r="E174" s="620"/>
      <c r="F174" s="243">
        <f t="shared" si="44"/>
        <v>5170</v>
      </c>
      <c r="G174" s="243"/>
      <c r="H174" s="147">
        <f>SUM(H167:H173)</f>
        <v>5170</v>
      </c>
      <c r="I174" s="243"/>
      <c r="J174" s="147">
        <f>SUM(J167:J173)</f>
        <v>0</v>
      </c>
      <c r="K174" s="147"/>
      <c r="L174" s="147">
        <f>SUM(L167:L173)</f>
        <v>0</v>
      </c>
      <c r="M174" s="297"/>
      <c r="N174" s="241"/>
    </row>
    <row r="175" spans="1:14" s="240" customFormat="1" ht="12">
      <c r="A175" s="466">
        <f>A166+1</f>
        <v>19</v>
      </c>
      <c r="B175" s="467" t="str">
        <f>'&lt;단산1-29&gt;투입인원'!B23</f>
        <v>가압시설 상태점검</v>
      </c>
      <c r="C175" s="468"/>
      <c r="D175" s="469">
        <v>1</v>
      </c>
      <c r="E175" s="470" t="s">
        <v>428</v>
      </c>
      <c r="F175" s="471"/>
      <c r="G175" s="471"/>
      <c r="H175" s="471"/>
      <c r="I175" s="471"/>
      <c r="J175" s="471"/>
      <c r="K175" s="471"/>
      <c r="L175" s="471"/>
      <c r="M175" s="462">
        <f>'&lt;단산1-29&gt;투입인원'!A23</f>
        <v>19</v>
      </c>
    </row>
    <row r="176" spans="1:14" s="240" customFormat="1" ht="12">
      <c r="A176" s="874" t="s">
        <v>21</v>
      </c>
      <c r="B176" s="874"/>
      <c r="C176" s="54"/>
      <c r="D176" s="148"/>
      <c r="E176" s="619"/>
      <c r="F176" s="147">
        <f t="shared" ref="F176:F180" si="46">H176+J176+L176</f>
        <v>0</v>
      </c>
      <c r="G176" s="147">
        <f>'&lt;산근1&gt;노임단가'!$B$4</f>
        <v>467217</v>
      </c>
      <c r="H176" s="55">
        <f t="shared" ref="H176:H180" si="47">INT(D176*G176)</f>
        <v>0</v>
      </c>
      <c r="I176" s="147"/>
      <c r="J176" s="51"/>
      <c r="K176" s="147"/>
      <c r="L176" s="51"/>
      <c r="M176" s="439"/>
    </row>
    <row r="177" spans="1:14" s="240" customFormat="1" ht="12">
      <c r="A177" s="874" t="s">
        <v>61</v>
      </c>
      <c r="B177" s="874"/>
      <c r="C177" s="54"/>
      <c r="D177" s="148"/>
      <c r="E177" s="619"/>
      <c r="F177" s="147">
        <f t="shared" si="46"/>
        <v>0</v>
      </c>
      <c r="G177" s="147">
        <f>'&lt;산근1&gt;노임단가'!$C$4</f>
        <v>373353</v>
      </c>
      <c r="H177" s="55">
        <f t="shared" si="47"/>
        <v>0</v>
      </c>
      <c r="I177" s="147"/>
      <c r="J177" s="147"/>
      <c r="K177" s="147"/>
      <c r="L177" s="147"/>
      <c r="M177" s="439"/>
    </row>
    <row r="178" spans="1:14" s="240" customFormat="1" ht="12">
      <c r="A178" s="875" t="s">
        <v>62</v>
      </c>
      <c r="B178" s="876"/>
      <c r="C178" s="242"/>
      <c r="D178" s="244"/>
      <c r="E178" s="620"/>
      <c r="F178" s="243">
        <f t="shared" si="46"/>
        <v>0</v>
      </c>
      <c r="G178" s="147">
        <f>'&lt;산근1&gt;노임단가'!$D$4</f>
        <v>310884</v>
      </c>
      <c r="H178" s="245">
        <f t="shared" si="47"/>
        <v>0</v>
      </c>
      <c r="I178" s="243"/>
      <c r="J178" s="243"/>
      <c r="K178" s="243"/>
      <c r="L178" s="243"/>
      <c r="M178" s="297"/>
    </row>
    <row r="179" spans="1:14" s="240" customFormat="1" ht="12">
      <c r="A179" s="875" t="s">
        <v>63</v>
      </c>
      <c r="B179" s="876"/>
      <c r="C179" s="242"/>
      <c r="D179" s="244"/>
      <c r="E179" s="620"/>
      <c r="F179" s="243">
        <f t="shared" si="46"/>
        <v>0</v>
      </c>
      <c r="G179" s="147">
        <f>'&lt;산근1&gt;노임단가'!$E$4</f>
        <v>295138</v>
      </c>
      <c r="H179" s="245">
        <f t="shared" si="47"/>
        <v>0</v>
      </c>
      <c r="I179" s="246"/>
      <c r="J179" s="246"/>
      <c r="K179" s="246"/>
      <c r="L179" s="246"/>
      <c r="M179" s="297"/>
    </row>
    <row r="180" spans="1:14" s="240" customFormat="1" ht="12">
      <c r="A180" s="875" t="s">
        <v>64</v>
      </c>
      <c r="B180" s="876"/>
      <c r="C180" s="242"/>
      <c r="D180" s="247"/>
      <c r="E180" s="620"/>
      <c r="F180" s="243">
        <f t="shared" si="46"/>
        <v>0</v>
      </c>
      <c r="G180" s="147">
        <f>'&lt;산근1&gt;노임단가'!$F$4</f>
        <v>235459</v>
      </c>
      <c r="H180" s="245">
        <f t="shared" si="47"/>
        <v>0</v>
      </c>
      <c r="I180" s="248"/>
      <c r="J180" s="248"/>
      <c r="K180" s="248"/>
      <c r="L180" s="248"/>
      <c r="M180" s="297"/>
    </row>
    <row r="181" spans="1:14" s="240" customFormat="1" ht="12">
      <c r="A181" s="875" t="s">
        <v>462</v>
      </c>
      <c r="B181" s="876"/>
      <c r="C181" s="242"/>
      <c r="D181" s="250">
        <f>+'&lt;단산1-29&gt;투입인원'!S23</f>
        <v>0.16300000000000001</v>
      </c>
      <c r="E181" s="620" t="s">
        <v>78</v>
      </c>
      <c r="F181" s="243">
        <f t="shared" ref="F181:F183" si="48">H181+J181+L181</f>
        <v>40764</v>
      </c>
      <c r="G181" s="147">
        <f>'&lt;산근1&gt;노임단가'!$H$4</f>
        <v>250087</v>
      </c>
      <c r="H181" s="245">
        <f t="shared" ref="H181:H182" si="49">INT(D181*G181)</f>
        <v>40764</v>
      </c>
      <c r="I181" s="243"/>
      <c r="J181" s="243"/>
      <c r="K181" s="243"/>
      <c r="L181" s="243"/>
      <c r="M181" s="455"/>
    </row>
    <row r="182" spans="1:14" s="240" customFormat="1" ht="12">
      <c r="A182" s="875" t="s">
        <v>463</v>
      </c>
      <c r="B182" s="876"/>
      <c r="C182" s="242"/>
      <c r="D182" s="250">
        <f>+'&lt;단산1-29&gt;투입인원'!T23</f>
        <v>0.2074</v>
      </c>
      <c r="E182" s="620" t="s">
        <v>78</v>
      </c>
      <c r="F182" s="243">
        <f t="shared" si="48"/>
        <v>45242</v>
      </c>
      <c r="G182" s="153">
        <f>'&lt;산근1&gt;노임단가'!$I$4</f>
        <v>218142</v>
      </c>
      <c r="H182" s="245">
        <f t="shared" si="49"/>
        <v>45242</v>
      </c>
      <c r="I182" s="243"/>
      <c r="J182" s="243"/>
      <c r="K182" s="243"/>
      <c r="L182" s="243"/>
      <c r="M182" s="455"/>
    </row>
    <row r="183" spans="1:14" s="240" customFormat="1" ht="12">
      <c r="A183" s="875" t="s">
        <v>33</v>
      </c>
      <c r="B183" s="876"/>
      <c r="C183" s="242"/>
      <c r="D183" s="251"/>
      <c r="E183" s="620"/>
      <c r="F183" s="243">
        <f t="shared" si="48"/>
        <v>86006</v>
      </c>
      <c r="G183" s="243"/>
      <c r="H183" s="147">
        <f>SUM(H176:H182)</f>
        <v>86006</v>
      </c>
      <c r="I183" s="243"/>
      <c r="J183" s="147">
        <f>SUM(J176:J182)</f>
        <v>0</v>
      </c>
      <c r="K183" s="147"/>
      <c r="L183" s="147">
        <f>SUM(L176:L182)</f>
        <v>0</v>
      </c>
      <c r="M183" s="297"/>
      <c r="N183" s="241"/>
    </row>
    <row r="184" spans="1:14" s="240" customFormat="1" ht="12">
      <c r="A184" s="466">
        <f>A175+1</f>
        <v>20</v>
      </c>
      <c r="B184" s="467" t="str">
        <f>'&lt;단산1-29&gt;투입인원'!B24</f>
        <v>제수밸브실 상태점검</v>
      </c>
      <c r="C184" s="468" t="s">
        <v>469</v>
      </c>
      <c r="D184" s="469">
        <v>1</v>
      </c>
      <c r="E184" s="470" t="s">
        <v>428</v>
      </c>
      <c r="F184" s="471"/>
      <c r="G184" s="471"/>
      <c r="H184" s="471"/>
      <c r="I184" s="471"/>
      <c r="J184" s="471"/>
      <c r="K184" s="471"/>
      <c r="L184" s="471"/>
      <c r="M184" s="462">
        <f>'&lt;단산1-29&gt;투입인원'!A24</f>
        <v>20</v>
      </c>
    </row>
    <row r="185" spans="1:14" s="240" customFormat="1" ht="12">
      <c r="A185" s="874" t="s">
        <v>21</v>
      </c>
      <c r="B185" s="874"/>
      <c r="C185" s="54"/>
      <c r="D185" s="148"/>
      <c r="E185" s="620"/>
      <c r="F185" s="147">
        <f t="shared" ref="F185:F188" si="50">H185+J185+L185</f>
        <v>0</v>
      </c>
      <c r="G185" s="147">
        <f>'&lt;산근1&gt;노임단가'!$B$4</f>
        <v>467217</v>
      </c>
      <c r="H185" s="55">
        <f t="shared" ref="H185:H188" si="51">INT(D185*G185)</f>
        <v>0</v>
      </c>
      <c r="I185" s="147"/>
      <c r="J185" s="51"/>
      <c r="K185" s="147"/>
      <c r="L185" s="51"/>
      <c r="M185" s="439"/>
    </row>
    <row r="186" spans="1:14" s="240" customFormat="1" ht="12">
      <c r="A186" s="874" t="s">
        <v>61</v>
      </c>
      <c r="B186" s="874"/>
      <c r="C186" s="54"/>
      <c r="D186" s="148"/>
      <c r="E186" s="620"/>
      <c r="F186" s="147">
        <f t="shared" si="50"/>
        <v>0</v>
      </c>
      <c r="G186" s="147">
        <f>'&lt;산근1&gt;노임단가'!$C$4</f>
        <v>373353</v>
      </c>
      <c r="H186" s="55">
        <f t="shared" si="51"/>
        <v>0</v>
      </c>
      <c r="I186" s="147"/>
      <c r="J186" s="147"/>
      <c r="K186" s="147"/>
      <c r="L186" s="147"/>
      <c r="M186" s="439"/>
    </row>
    <row r="187" spans="1:14" s="240" customFormat="1" ht="12">
      <c r="A187" s="875" t="s">
        <v>62</v>
      </c>
      <c r="B187" s="876"/>
      <c r="C187" s="242"/>
      <c r="D187" s="244"/>
      <c r="E187" s="620"/>
      <c r="F187" s="243">
        <f t="shared" si="50"/>
        <v>0</v>
      </c>
      <c r="G187" s="147">
        <f>'&lt;산근1&gt;노임단가'!$D$4</f>
        <v>310884</v>
      </c>
      <c r="H187" s="245">
        <f t="shared" si="51"/>
        <v>0</v>
      </c>
      <c r="I187" s="243"/>
      <c r="J187" s="243"/>
      <c r="K187" s="243"/>
      <c r="L187" s="243"/>
      <c r="M187" s="297"/>
    </row>
    <row r="188" spans="1:14" s="240" customFormat="1" ht="12">
      <c r="A188" s="875" t="s">
        <v>63</v>
      </c>
      <c r="B188" s="876"/>
      <c r="C188" s="242"/>
      <c r="D188" s="244"/>
      <c r="E188" s="620"/>
      <c r="F188" s="243">
        <f t="shared" si="50"/>
        <v>0</v>
      </c>
      <c r="G188" s="147">
        <f>'&lt;산근1&gt;노임단가'!$E$4</f>
        <v>295138</v>
      </c>
      <c r="H188" s="245">
        <f t="shared" si="51"/>
        <v>0</v>
      </c>
      <c r="I188" s="246"/>
      <c r="J188" s="246"/>
      <c r="K188" s="246"/>
      <c r="L188" s="246"/>
      <c r="M188" s="297"/>
    </row>
    <row r="189" spans="1:14" s="240" customFormat="1" ht="12">
      <c r="A189" s="875" t="s">
        <v>64</v>
      </c>
      <c r="B189" s="876"/>
      <c r="C189" s="242"/>
      <c r="D189" s="247">
        <f>+'&lt;단산1-29&gt;투입인원'!R24</f>
        <v>2.9600000000000001E-2</v>
      </c>
      <c r="E189" s="620" t="s">
        <v>78</v>
      </c>
      <c r="F189" s="243">
        <f t="shared" ref="F189:F192" si="52">H189+J189+L189</f>
        <v>6969</v>
      </c>
      <c r="G189" s="147">
        <f>'&lt;산근1&gt;노임단가'!$F$4</f>
        <v>235459</v>
      </c>
      <c r="H189" s="245">
        <f t="shared" ref="H189:H191" si="53">INT(D189*G189)</f>
        <v>6969</v>
      </c>
      <c r="I189" s="248"/>
      <c r="J189" s="248"/>
      <c r="K189" s="248"/>
      <c r="L189" s="248"/>
      <c r="M189" s="297"/>
    </row>
    <row r="190" spans="1:14" s="240" customFormat="1" ht="12">
      <c r="A190" s="875" t="s">
        <v>462</v>
      </c>
      <c r="B190" s="876"/>
      <c r="C190" s="242"/>
      <c r="D190" s="250"/>
      <c r="E190" s="620" t="s">
        <v>78</v>
      </c>
      <c r="F190" s="243">
        <f t="shared" si="52"/>
        <v>0</v>
      </c>
      <c r="G190" s="147">
        <f>'&lt;산근1&gt;노임단가'!$H$4</f>
        <v>250087</v>
      </c>
      <c r="H190" s="245">
        <f t="shared" si="53"/>
        <v>0</v>
      </c>
      <c r="I190" s="243"/>
      <c r="J190" s="243"/>
      <c r="K190" s="243"/>
      <c r="L190" s="243"/>
      <c r="M190" s="455"/>
    </row>
    <row r="191" spans="1:14" s="240" customFormat="1" ht="12">
      <c r="A191" s="875" t="s">
        <v>463</v>
      </c>
      <c r="B191" s="876"/>
      <c r="C191" s="242"/>
      <c r="D191" s="250">
        <f>+'&lt;단산1-29&gt;투입인원'!T24</f>
        <v>3.6999999999999998E-2</v>
      </c>
      <c r="E191" s="620" t="s">
        <v>78</v>
      </c>
      <c r="F191" s="243">
        <f t="shared" si="52"/>
        <v>8071</v>
      </c>
      <c r="G191" s="153">
        <f>'&lt;산근1&gt;노임단가'!$I$4</f>
        <v>218142</v>
      </c>
      <c r="H191" s="245">
        <f t="shared" si="53"/>
        <v>8071</v>
      </c>
      <c r="I191" s="243"/>
      <c r="J191" s="243"/>
      <c r="K191" s="243"/>
      <c r="L191" s="243"/>
      <c r="M191" s="455"/>
      <c r="N191" s="241"/>
    </row>
    <row r="192" spans="1:14" s="240" customFormat="1" ht="12">
      <c r="A192" s="875" t="s">
        <v>33</v>
      </c>
      <c r="B192" s="876"/>
      <c r="C192" s="242"/>
      <c r="D192" s="251"/>
      <c r="E192" s="620"/>
      <c r="F192" s="243">
        <f t="shared" si="52"/>
        <v>15040</v>
      </c>
      <c r="G192" s="243"/>
      <c r="H192" s="147">
        <f>SUM(H185:H191)</f>
        <v>15040</v>
      </c>
      <c r="I192" s="243"/>
      <c r="J192" s="243">
        <f>SUM(J189:J189)</f>
        <v>0</v>
      </c>
      <c r="K192" s="243"/>
      <c r="L192" s="243">
        <f>SUM(L189:L189)</f>
        <v>0</v>
      </c>
      <c r="M192" s="297"/>
      <c r="N192" s="241"/>
    </row>
    <row r="193" spans="1:14" s="240" customFormat="1" ht="12">
      <c r="A193" s="466">
        <f>A184+1</f>
        <v>21</v>
      </c>
      <c r="B193" s="467" t="str">
        <f>'&lt;단산1-29&gt;투입인원'!B25</f>
        <v>공기밸브실 상태점검</v>
      </c>
      <c r="C193" s="468"/>
      <c r="D193" s="469">
        <v>1</v>
      </c>
      <c r="E193" s="470" t="s">
        <v>740</v>
      </c>
      <c r="F193" s="471"/>
      <c r="G193" s="471"/>
      <c r="H193" s="471"/>
      <c r="I193" s="471"/>
      <c r="J193" s="471"/>
      <c r="K193" s="471"/>
      <c r="L193" s="471"/>
      <c r="M193" s="462">
        <f>'&lt;단산1-29&gt;투입인원'!A25</f>
        <v>21</v>
      </c>
    </row>
    <row r="194" spans="1:14" s="240" customFormat="1" ht="12">
      <c r="A194" s="874" t="s">
        <v>21</v>
      </c>
      <c r="B194" s="874"/>
      <c r="C194" s="54"/>
      <c r="D194" s="148"/>
      <c r="E194" s="620"/>
      <c r="F194" s="147">
        <f t="shared" ref="F194:F197" si="54">H194+J194+L194</f>
        <v>0</v>
      </c>
      <c r="G194" s="147">
        <f>'&lt;산근1&gt;노임단가'!$B$4</f>
        <v>467217</v>
      </c>
      <c r="H194" s="55">
        <f t="shared" ref="H194:H197" si="55">INT(D194*G194)</f>
        <v>0</v>
      </c>
      <c r="I194" s="147"/>
      <c r="J194" s="51"/>
      <c r="K194" s="147"/>
      <c r="L194" s="51"/>
      <c r="M194" s="439"/>
    </row>
    <row r="195" spans="1:14" s="240" customFormat="1" ht="12">
      <c r="A195" s="874" t="s">
        <v>61</v>
      </c>
      <c r="B195" s="874"/>
      <c r="C195" s="54"/>
      <c r="D195" s="148"/>
      <c r="E195" s="620"/>
      <c r="F195" s="147">
        <f t="shared" si="54"/>
        <v>0</v>
      </c>
      <c r="G195" s="147">
        <f>'&lt;산근1&gt;노임단가'!$C$4</f>
        <v>373353</v>
      </c>
      <c r="H195" s="55">
        <f t="shared" si="55"/>
        <v>0</v>
      </c>
      <c r="I195" s="147"/>
      <c r="J195" s="147"/>
      <c r="K195" s="147"/>
      <c r="L195" s="147"/>
      <c r="M195" s="439"/>
    </row>
    <row r="196" spans="1:14" s="240" customFormat="1" ht="12">
      <c r="A196" s="875" t="s">
        <v>62</v>
      </c>
      <c r="B196" s="876"/>
      <c r="C196" s="242"/>
      <c r="D196" s="244"/>
      <c r="E196" s="620"/>
      <c r="F196" s="243">
        <f t="shared" si="54"/>
        <v>0</v>
      </c>
      <c r="G196" s="147">
        <f>'&lt;산근1&gt;노임단가'!$D$4</f>
        <v>310884</v>
      </c>
      <c r="H196" s="245">
        <f t="shared" si="55"/>
        <v>0</v>
      </c>
      <c r="I196" s="243"/>
      <c r="J196" s="243"/>
      <c r="K196" s="243"/>
      <c r="L196" s="243"/>
      <c r="M196" s="297"/>
    </row>
    <row r="197" spans="1:14" s="240" customFormat="1" ht="12">
      <c r="A197" s="875" t="s">
        <v>63</v>
      </c>
      <c r="B197" s="876"/>
      <c r="C197" s="242"/>
      <c r="D197" s="244"/>
      <c r="E197" s="620"/>
      <c r="F197" s="243">
        <f t="shared" si="54"/>
        <v>0</v>
      </c>
      <c r="G197" s="147">
        <f>'&lt;산근1&gt;노임단가'!$E$4</f>
        <v>295138</v>
      </c>
      <c r="H197" s="245">
        <f t="shared" si="55"/>
        <v>0</v>
      </c>
      <c r="I197" s="246"/>
      <c r="J197" s="246"/>
      <c r="K197" s="246"/>
      <c r="L197" s="246"/>
      <c r="M197" s="297"/>
    </row>
    <row r="198" spans="1:14" s="240" customFormat="1" ht="12">
      <c r="A198" s="875" t="s">
        <v>64</v>
      </c>
      <c r="B198" s="876"/>
      <c r="C198" s="242"/>
      <c r="D198" s="247">
        <f>+'&lt;단산1-29&gt;투입인원'!R25</f>
        <v>2.2200000000000001E-2</v>
      </c>
      <c r="E198" s="620" t="s">
        <v>78</v>
      </c>
      <c r="F198" s="243">
        <f t="shared" ref="F198:F201" si="56">H198+J198+L198</f>
        <v>5227</v>
      </c>
      <c r="G198" s="147">
        <f>'&lt;산근1&gt;노임단가'!$F$4</f>
        <v>235459</v>
      </c>
      <c r="H198" s="245">
        <f t="shared" ref="H198:H200" si="57">INT(D198*G198)</f>
        <v>5227</v>
      </c>
      <c r="I198" s="248"/>
      <c r="J198" s="248"/>
      <c r="K198" s="248"/>
      <c r="L198" s="248"/>
      <c r="M198" s="297"/>
    </row>
    <row r="199" spans="1:14" s="240" customFormat="1" ht="12">
      <c r="A199" s="875" t="s">
        <v>462</v>
      </c>
      <c r="B199" s="876"/>
      <c r="C199" s="242"/>
      <c r="D199" s="250">
        <f>+'&lt;단산1-29&gt;투입인원'!S25</f>
        <v>0.1221</v>
      </c>
      <c r="E199" s="620" t="s">
        <v>78</v>
      </c>
      <c r="F199" s="243">
        <f t="shared" si="56"/>
        <v>30535</v>
      </c>
      <c r="G199" s="147">
        <f>'&lt;산근1&gt;노임단가'!$H$4</f>
        <v>250087</v>
      </c>
      <c r="H199" s="245">
        <f t="shared" si="57"/>
        <v>30535</v>
      </c>
      <c r="I199" s="243"/>
      <c r="J199" s="243"/>
      <c r="K199" s="243"/>
      <c r="L199" s="243"/>
      <c r="M199" s="455"/>
    </row>
    <row r="200" spans="1:14" s="240" customFormat="1" ht="12">
      <c r="A200" s="875" t="s">
        <v>463</v>
      </c>
      <c r="B200" s="876"/>
      <c r="C200" s="242"/>
      <c r="D200" s="250">
        <f>+'&lt;단산1-29&gt;투입인원'!T25</f>
        <v>0.2999</v>
      </c>
      <c r="E200" s="620" t="s">
        <v>683</v>
      </c>
      <c r="F200" s="243">
        <f t="shared" si="56"/>
        <v>65420</v>
      </c>
      <c r="G200" s="153">
        <f>'&lt;산근1&gt;노임단가'!$I$4</f>
        <v>218142</v>
      </c>
      <c r="H200" s="245">
        <f t="shared" si="57"/>
        <v>65420</v>
      </c>
      <c r="I200" s="243"/>
      <c r="J200" s="243"/>
      <c r="K200" s="243"/>
      <c r="L200" s="243"/>
      <c r="M200" s="455"/>
    </row>
    <row r="201" spans="1:14" s="240" customFormat="1" ht="12">
      <c r="A201" s="875" t="s">
        <v>33</v>
      </c>
      <c r="B201" s="876"/>
      <c r="C201" s="242"/>
      <c r="D201" s="251"/>
      <c r="E201" s="620"/>
      <c r="F201" s="243">
        <f t="shared" si="56"/>
        <v>101182</v>
      </c>
      <c r="G201" s="243"/>
      <c r="H201" s="147">
        <f>SUM(H194:H200)</f>
        <v>101182</v>
      </c>
      <c r="I201" s="243"/>
      <c r="J201" s="243">
        <f>SUM(J198:J199)</f>
        <v>0</v>
      </c>
      <c r="K201" s="243"/>
      <c r="L201" s="243">
        <f>SUM(L198:L199)</f>
        <v>0</v>
      </c>
      <c r="M201" s="297"/>
      <c r="N201" s="241"/>
    </row>
    <row r="202" spans="1:14" s="240" customFormat="1" ht="12">
      <c r="A202" s="466">
        <f>A193+1</f>
        <v>22</v>
      </c>
      <c r="B202" s="467" t="str">
        <f>'&lt;단산1-29&gt;투입인원'!B26</f>
        <v>이토밸브실 상태점검</v>
      </c>
      <c r="C202" s="468"/>
      <c r="D202" s="469">
        <v>1</v>
      </c>
      <c r="E202" s="470" t="s">
        <v>428</v>
      </c>
      <c r="F202" s="471"/>
      <c r="G202" s="471"/>
      <c r="H202" s="471"/>
      <c r="I202" s="471"/>
      <c r="J202" s="471"/>
      <c r="K202" s="471"/>
      <c r="L202" s="471"/>
      <c r="M202" s="462">
        <f>'&lt;단산1-29&gt;투입인원'!A26</f>
        <v>22</v>
      </c>
    </row>
    <row r="203" spans="1:14" s="240" customFormat="1" ht="12">
      <c r="A203" s="874" t="s">
        <v>21</v>
      </c>
      <c r="B203" s="874"/>
      <c r="C203" s="54"/>
      <c r="D203" s="148"/>
      <c r="E203" s="620"/>
      <c r="F203" s="147">
        <f t="shared" ref="F203:F206" si="58">H203+J203+L203</f>
        <v>0</v>
      </c>
      <c r="G203" s="147">
        <f>'&lt;산근1&gt;노임단가'!$B$4</f>
        <v>467217</v>
      </c>
      <c r="H203" s="55">
        <f t="shared" ref="H203:H206" si="59">INT(D203*G203)</f>
        <v>0</v>
      </c>
      <c r="I203" s="147"/>
      <c r="J203" s="51"/>
      <c r="K203" s="147"/>
      <c r="L203" s="51"/>
      <c r="M203" s="439"/>
    </row>
    <row r="204" spans="1:14" s="240" customFormat="1" ht="12">
      <c r="A204" s="874" t="s">
        <v>61</v>
      </c>
      <c r="B204" s="874"/>
      <c r="C204" s="54"/>
      <c r="D204" s="148"/>
      <c r="E204" s="620"/>
      <c r="F204" s="147">
        <f t="shared" si="58"/>
        <v>0</v>
      </c>
      <c r="G204" s="147">
        <f>'&lt;산근1&gt;노임단가'!$C$4</f>
        <v>373353</v>
      </c>
      <c r="H204" s="55">
        <f t="shared" si="59"/>
        <v>0</v>
      </c>
      <c r="I204" s="147"/>
      <c r="J204" s="147"/>
      <c r="K204" s="147"/>
      <c r="L204" s="147"/>
      <c r="M204" s="439"/>
    </row>
    <row r="205" spans="1:14" s="240" customFormat="1" ht="12">
      <c r="A205" s="875" t="s">
        <v>62</v>
      </c>
      <c r="B205" s="876"/>
      <c r="C205" s="242"/>
      <c r="D205" s="244"/>
      <c r="E205" s="620"/>
      <c r="F205" s="243">
        <f t="shared" si="58"/>
        <v>0</v>
      </c>
      <c r="G205" s="147">
        <f>'&lt;산근1&gt;노임단가'!$D$4</f>
        <v>310884</v>
      </c>
      <c r="H205" s="245">
        <f t="shared" si="59"/>
        <v>0</v>
      </c>
      <c r="I205" s="243"/>
      <c r="J205" s="243"/>
      <c r="K205" s="243"/>
      <c r="L205" s="243"/>
      <c r="M205" s="297"/>
    </row>
    <row r="206" spans="1:14" s="240" customFormat="1" ht="12">
      <c r="A206" s="875" t="s">
        <v>63</v>
      </c>
      <c r="B206" s="876"/>
      <c r="C206" s="242"/>
      <c r="D206" s="244"/>
      <c r="E206" s="620"/>
      <c r="F206" s="243">
        <f t="shared" si="58"/>
        <v>0</v>
      </c>
      <c r="G206" s="147">
        <f>'&lt;산근1&gt;노임단가'!$E$4</f>
        <v>295138</v>
      </c>
      <c r="H206" s="245">
        <f t="shared" si="59"/>
        <v>0</v>
      </c>
      <c r="I206" s="246"/>
      <c r="J206" s="246"/>
      <c r="K206" s="246"/>
      <c r="L206" s="246"/>
      <c r="M206" s="297"/>
    </row>
    <row r="207" spans="1:14" s="240" customFormat="1" ht="12">
      <c r="A207" s="875" t="s">
        <v>64</v>
      </c>
      <c r="B207" s="876"/>
      <c r="C207" s="242"/>
      <c r="D207" s="247">
        <f>+'&lt;단산1-29&gt;투입인원'!R26</f>
        <v>2.2200000000000001E-2</v>
      </c>
      <c r="E207" s="620" t="s">
        <v>78</v>
      </c>
      <c r="F207" s="243">
        <f t="shared" ref="F207:F210" si="60">H207+J207+L207</f>
        <v>5227</v>
      </c>
      <c r="G207" s="147">
        <f>'&lt;산근1&gt;노임단가'!$F$4</f>
        <v>235459</v>
      </c>
      <c r="H207" s="245">
        <f t="shared" ref="H207:H209" si="61">INT(D207*G207)</f>
        <v>5227</v>
      </c>
      <c r="I207" s="248"/>
      <c r="J207" s="248"/>
      <c r="K207" s="248"/>
      <c r="L207" s="248"/>
      <c r="M207" s="297"/>
    </row>
    <row r="208" spans="1:14" s="240" customFormat="1" ht="12">
      <c r="A208" s="875" t="s">
        <v>462</v>
      </c>
      <c r="B208" s="876"/>
      <c r="C208" s="242"/>
      <c r="D208" s="250">
        <f>+'&lt;단산1-29&gt;투입인원'!S26</f>
        <v>0.13320000000000001</v>
      </c>
      <c r="E208" s="620" t="s">
        <v>78</v>
      </c>
      <c r="F208" s="243">
        <f t="shared" si="60"/>
        <v>33311</v>
      </c>
      <c r="G208" s="147">
        <f>'&lt;산근1&gt;노임단가'!$H$4</f>
        <v>250087</v>
      </c>
      <c r="H208" s="245">
        <f t="shared" si="61"/>
        <v>33311</v>
      </c>
      <c r="I208" s="243"/>
      <c r="J208" s="243"/>
      <c r="K208" s="243"/>
      <c r="L208" s="243"/>
      <c r="M208" s="455"/>
    </row>
    <row r="209" spans="1:14" s="240" customFormat="1" ht="12">
      <c r="A209" s="875" t="s">
        <v>463</v>
      </c>
      <c r="B209" s="876"/>
      <c r="C209" s="242"/>
      <c r="D209" s="250">
        <f>+'&lt;단산1-29&gt;투입인원'!T26</f>
        <v>0.1777</v>
      </c>
      <c r="E209" s="620" t="s">
        <v>683</v>
      </c>
      <c r="F209" s="243">
        <f t="shared" si="60"/>
        <v>38763</v>
      </c>
      <c r="G209" s="153">
        <f>'&lt;산근1&gt;노임단가'!$I$4</f>
        <v>218142</v>
      </c>
      <c r="H209" s="245">
        <f t="shared" si="61"/>
        <v>38763</v>
      </c>
      <c r="I209" s="243"/>
      <c r="J209" s="243"/>
      <c r="K209" s="243"/>
      <c r="L209" s="243"/>
      <c r="M209" s="455"/>
    </row>
    <row r="210" spans="1:14" s="240" customFormat="1" ht="12">
      <c r="A210" s="875" t="s">
        <v>33</v>
      </c>
      <c r="B210" s="876"/>
      <c r="C210" s="242"/>
      <c r="D210" s="251"/>
      <c r="E210" s="620"/>
      <c r="F210" s="243">
        <f t="shared" si="60"/>
        <v>77301</v>
      </c>
      <c r="G210" s="243"/>
      <c r="H210" s="147">
        <f>SUM(H203:H209)</f>
        <v>77301</v>
      </c>
      <c r="I210" s="243"/>
      <c r="J210" s="243">
        <f>SUM(J207:J208)</f>
        <v>0</v>
      </c>
      <c r="K210" s="243"/>
      <c r="L210" s="243">
        <f>SUM(L207:L208)</f>
        <v>0</v>
      </c>
      <c r="M210" s="297"/>
      <c r="N210" s="241"/>
    </row>
    <row r="211" spans="1:14" s="240" customFormat="1" ht="12">
      <c r="A211" s="466">
        <f>A202+1</f>
        <v>23</v>
      </c>
      <c r="B211" s="467" t="str">
        <f>'&lt;단산1-29&gt;투입인원'!B27</f>
        <v>감압밸브실 상태점검</v>
      </c>
      <c r="C211" s="468"/>
      <c r="D211" s="469">
        <v>1</v>
      </c>
      <c r="E211" s="470" t="s">
        <v>428</v>
      </c>
      <c r="F211" s="471"/>
      <c r="G211" s="471"/>
      <c r="H211" s="471"/>
      <c r="I211" s="471"/>
      <c r="J211" s="471"/>
      <c r="K211" s="471"/>
      <c r="L211" s="471"/>
      <c r="M211" s="462">
        <f>'&lt;단산1-29&gt;투입인원'!A27</f>
        <v>23</v>
      </c>
    </row>
    <row r="212" spans="1:14" s="240" customFormat="1" ht="12">
      <c r="A212" s="874" t="s">
        <v>21</v>
      </c>
      <c r="B212" s="874"/>
      <c r="C212" s="54"/>
      <c r="D212" s="148"/>
      <c r="E212" s="620"/>
      <c r="F212" s="147">
        <f t="shared" ref="F212:F216" si="62">H212+J212+L212</f>
        <v>0</v>
      </c>
      <c r="G212" s="147">
        <f>'&lt;산근1&gt;노임단가'!$B$4</f>
        <v>467217</v>
      </c>
      <c r="H212" s="55">
        <f t="shared" ref="H212:H216" si="63">INT(D212*G212)</f>
        <v>0</v>
      </c>
      <c r="I212" s="147"/>
      <c r="J212" s="51"/>
      <c r="K212" s="147"/>
      <c r="L212" s="51"/>
      <c r="M212" s="439"/>
    </row>
    <row r="213" spans="1:14" s="240" customFormat="1" ht="12">
      <c r="A213" s="874" t="s">
        <v>61</v>
      </c>
      <c r="B213" s="874"/>
      <c r="C213" s="54"/>
      <c r="D213" s="148"/>
      <c r="E213" s="620"/>
      <c r="F213" s="147">
        <f t="shared" si="62"/>
        <v>0</v>
      </c>
      <c r="G213" s="147">
        <f>'&lt;산근1&gt;노임단가'!$C$4</f>
        <v>373353</v>
      </c>
      <c r="H213" s="55">
        <f t="shared" si="63"/>
        <v>0</v>
      </c>
      <c r="I213" s="147"/>
      <c r="J213" s="147"/>
      <c r="K213" s="147"/>
      <c r="L213" s="147"/>
      <c r="M213" s="439"/>
    </row>
    <row r="214" spans="1:14" s="240" customFormat="1" ht="12">
      <c r="A214" s="875" t="s">
        <v>62</v>
      </c>
      <c r="B214" s="876"/>
      <c r="C214" s="242"/>
      <c r="D214" s="244"/>
      <c r="E214" s="620"/>
      <c r="F214" s="243">
        <f t="shared" si="62"/>
        <v>0</v>
      </c>
      <c r="G214" s="147">
        <f>'&lt;산근1&gt;노임단가'!$D$4</f>
        <v>310884</v>
      </c>
      <c r="H214" s="245">
        <f t="shared" si="63"/>
        <v>0</v>
      </c>
      <c r="I214" s="243"/>
      <c r="J214" s="243"/>
      <c r="K214" s="243"/>
      <c r="L214" s="243"/>
      <c r="M214" s="297"/>
    </row>
    <row r="215" spans="1:14" s="240" customFormat="1" ht="12">
      <c r="A215" s="875" t="s">
        <v>63</v>
      </c>
      <c r="B215" s="876"/>
      <c r="C215" s="242"/>
      <c r="D215" s="244"/>
      <c r="E215" s="620"/>
      <c r="F215" s="243">
        <f t="shared" si="62"/>
        <v>0</v>
      </c>
      <c r="G215" s="147">
        <f>'&lt;산근1&gt;노임단가'!$E$4</f>
        <v>295138</v>
      </c>
      <c r="H215" s="245">
        <f t="shared" si="63"/>
        <v>0</v>
      </c>
      <c r="I215" s="246"/>
      <c r="J215" s="246"/>
      <c r="K215" s="246"/>
      <c r="L215" s="246"/>
      <c r="M215" s="297"/>
    </row>
    <row r="216" spans="1:14" s="240" customFormat="1" ht="12">
      <c r="A216" s="875" t="s">
        <v>64</v>
      </c>
      <c r="B216" s="876"/>
      <c r="C216" s="242"/>
      <c r="D216" s="247"/>
      <c r="E216" s="620"/>
      <c r="F216" s="243">
        <f t="shared" si="62"/>
        <v>0</v>
      </c>
      <c r="G216" s="147">
        <f>'&lt;산근1&gt;노임단가'!$F$4</f>
        <v>235459</v>
      </c>
      <c r="H216" s="245">
        <f t="shared" si="63"/>
        <v>0</v>
      </c>
      <c r="I216" s="248"/>
      <c r="J216" s="248"/>
      <c r="K216" s="248"/>
      <c r="L216" s="248"/>
      <c r="M216" s="297"/>
    </row>
    <row r="217" spans="1:14" s="240" customFormat="1" ht="12">
      <c r="A217" s="875" t="s">
        <v>462</v>
      </c>
      <c r="B217" s="876"/>
      <c r="C217" s="242"/>
      <c r="D217" s="250">
        <f>+'&lt;단산1-29&gt;투입인원'!S27</f>
        <v>3.3300000000000003E-2</v>
      </c>
      <c r="E217" s="620" t="s">
        <v>78</v>
      </c>
      <c r="F217" s="243">
        <f t="shared" ref="F217:F219" si="64">H217+J217+L217</f>
        <v>8327</v>
      </c>
      <c r="G217" s="147">
        <f>'&lt;산근1&gt;노임단가'!$H$4</f>
        <v>250087</v>
      </c>
      <c r="H217" s="245">
        <f t="shared" ref="H217:H218" si="65">INT(D217*G217)</f>
        <v>8327</v>
      </c>
      <c r="I217" s="243"/>
      <c r="J217" s="243"/>
      <c r="K217" s="243"/>
      <c r="L217" s="243"/>
      <c r="M217" s="455"/>
    </row>
    <row r="218" spans="1:14" s="240" customFormat="1" ht="12">
      <c r="A218" s="875" t="s">
        <v>463</v>
      </c>
      <c r="B218" s="876"/>
      <c r="C218" s="242"/>
      <c r="D218" s="250">
        <f>+'&lt;단산1-29&gt;투입인원'!T27</f>
        <v>0.24440000000000001</v>
      </c>
      <c r="E218" s="620" t="s">
        <v>78</v>
      </c>
      <c r="F218" s="243">
        <f t="shared" si="64"/>
        <v>53313</v>
      </c>
      <c r="G218" s="153">
        <f>'&lt;산근1&gt;노임단가'!$I$4</f>
        <v>218142</v>
      </c>
      <c r="H218" s="245">
        <f t="shared" si="65"/>
        <v>53313</v>
      </c>
      <c r="I218" s="243"/>
      <c r="J218" s="243"/>
      <c r="K218" s="243"/>
      <c r="L218" s="243"/>
      <c r="M218" s="455"/>
    </row>
    <row r="219" spans="1:14" s="240" customFormat="1" ht="12">
      <c r="A219" s="875" t="s">
        <v>33</v>
      </c>
      <c r="B219" s="876"/>
      <c r="C219" s="242"/>
      <c r="D219" s="251"/>
      <c r="E219" s="620"/>
      <c r="F219" s="243">
        <f t="shared" si="64"/>
        <v>61640</v>
      </c>
      <c r="G219" s="243"/>
      <c r="H219" s="147">
        <f>SUM(H212:H218)</f>
        <v>61640</v>
      </c>
      <c r="I219" s="243"/>
      <c r="J219" s="147">
        <f>SUM(J212:J218)</f>
        <v>0</v>
      </c>
      <c r="K219" s="147"/>
      <c r="L219" s="147">
        <f>SUM(L212:L218)</f>
        <v>0</v>
      </c>
      <c r="M219" s="297"/>
      <c r="N219" s="241"/>
    </row>
    <row r="220" spans="1:14" s="240" customFormat="1" ht="12">
      <c r="A220" s="466">
        <f>A211+1</f>
        <v>24</v>
      </c>
      <c r="B220" s="467" t="str">
        <f>'&lt;단산1-29&gt;투입인원'!B28</f>
        <v>성과품 작성</v>
      </c>
      <c r="C220" s="468"/>
      <c r="D220" s="469">
        <v>1</v>
      </c>
      <c r="E220" s="470" t="s">
        <v>428</v>
      </c>
      <c r="F220" s="471"/>
      <c r="G220" s="471"/>
      <c r="H220" s="471"/>
      <c r="I220" s="471"/>
      <c r="J220" s="471"/>
      <c r="K220" s="471"/>
      <c r="L220" s="471"/>
      <c r="M220" s="462">
        <f>'&lt;단산1-29&gt;투입인원'!A28</f>
        <v>24</v>
      </c>
    </row>
    <row r="221" spans="1:14" s="240" customFormat="1" ht="12">
      <c r="A221" s="874" t="s">
        <v>21</v>
      </c>
      <c r="B221" s="874"/>
      <c r="C221" s="54"/>
      <c r="D221" s="148"/>
      <c r="E221" s="620"/>
      <c r="F221" s="147">
        <f t="shared" ref="F221:F228" si="66">H221+J221+L221</f>
        <v>0</v>
      </c>
      <c r="G221" s="147">
        <f>'&lt;산근1&gt;노임단가'!$B$4</f>
        <v>467217</v>
      </c>
      <c r="H221" s="55">
        <f t="shared" ref="H221:H227" si="67">INT(D221*G221)</f>
        <v>0</v>
      </c>
      <c r="I221" s="147"/>
      <c r="J221" s="619"/>
      <c r="K221" s="147"/>
      <c r="L221" s="619"/>
      <c r="M221" s="439"/>
    </row>
    <row r="222" spans="1:14" s="240" customFormat="1" ht="12">
      <c r="A222" s="874" t="s">
        <v>61</v>
      </c>
      <c r="B222" s="874"/>
      <c r="C222" s="54"/>
      <c r="D222" s="148"/>
      <c r="E222" s="620"/>
      <c r="F222" s="147">
        <f t="shared" si="66"/>
        <v>0</v>
      </c>
      <c r="G222" s="147">
        <f>'&lt;산근1&gt;노임단가'!$C$4</f>
        <v>373353</v>
      </c>
      <c r="H222" s="55">
        <f t="shared" si="67"/>
        <v>0</v>
      </c>
      <c r="I222" s="147"/>
      <c r="J222" s="147"/>
      <c r="K222" s="147"/>
      <c r="L222" s="147"/>
      <c r="M222" s="439"/>
    </row>
    <row r="223" spans="1:14" s="240" customFormat="1" ht="12">
      <c r="A223" s="875" t="s">
        <v>62</v>
      </c>
      <c r="B223" s="876"/>
      <c r="C223" s="242"/>
      <c r="D223" s="244"/>
      <c r="E223" s="620"/>
      <c r="F223" s="243">
        <f t="shared" si="66"/>
        <v>0</v>
      </c>
      <c r="G223" s="147">
        <f>'&lt;산근1&gt;노임단가'!$D$4</f>
        <v>310884</v>
      </c>
      <c r="H223" s="245">
        <f t="shared" si="67"/>
        <v>0</v>
      </c>
      <c r="I223" s="243"/>
      <c r="J223" s="243"/>
      <c r="K223" s="243"/>
      <c r="L223" s="243"/>
      <c r="M223" s="297"/>
    </row>
    <row r="224" spans="1:14" s="240" customFormat="1" ht="12">
      <c r="A224" s="875" t="s">
        <v>63</v>
      </c>
      <c r="B224" s="876"/>
      <c r="C224" s="242"/>
      <c r="D224" s="148">
        <f>'&lt;단산1-29&gt;투입인원'!Q28</f>
        <v>2</v>
      </c>
      <c r="E224" s="620" t="s">
        <v>78</v>
      </c>
      <c r="F224" s="243">
        <f t="shared" si="66"/>
        <v>590276</v>
      </c>
      <c r="G224" s="147">
        <f>'&lt;산근1&gt;노임단가'!$E$4</f>
        <v>295138</v>
      </c>
      <c r="H224" s="245">
        <f t="shared" si="67"/>
        <v>590276</v>
      </c>
      <c r="I224" s="246"/>
      <c r="J224" s="246"/>
      <c r="K224" s="246"/>
      <c r="L224" s="246"/>
      <c r="M224" s="297"/>
    </row>
    <row r="225" spans="1:16" s="240" customFormat="1" ht="12">
      <c r="A225" s="875" t="s">
        <v>64</v>
      </c>
      <c r="B225" s="876"/>
      <c r="C225" s="242"/>
      <c r="D225" s="148">
        <f>'&lt;단산1-29&gt;투입인원'!R28</f>
        <v>3.2</v>
      </c>
      <c r="E225" s="620" t="s">
        <v>78</v>
      </c>
      <c r="F225" s="243">
        <f t="shared" si="66"/>
        <v>753468</v>
      </c>
      <c r="G225" s="147">
        <f>'&lt;산근1&gt;노임단가'!$F$4</f>
        <v>235459</v>
      </c>
      <c r="H225" s="245">
        <f t="shared" si="67"/>
        <v>753468</v>
      </c>
      <c r="I225" s="248"/>
      <c r="J225" s="248"/>
      <c r="K225" s="248"/>
      <c r="L225" s="248"/>
      <c r="M225" s="297"/>
    </row>
    <row r="226" spans="1:16" s="240" customFormat="1" ht="12">
      <c r="A226" s="875" t="s">
        <v>462</v>
      </c>
      <c r="B226" s="876"/>
      <c r="C226" s="242"/>
      <c r="D226" s="250"/>
      <c r="E226" s="620" t="s">
        <v>78</v>
      </c>
      <c r="F226" s="243">
        <f t="shared" si="66"/>
        <v>0</v>
      </c>
      <c r="G226" s="147">
        <f>'&lt;산근1&gt;노임단가'!$H$4</f>
        <v>250087</v>
      </c>
      <c r="H226" s="245">
        <f t="shared" si="67"/>
        <v>0</v>
      </c>
      <c r="I226" s="243"/>
      <c r="J226" s="243"/>
      <c r="K226" s="243"/>
      <c r="L226" s="243"/>
      <c r="M226" s="455"/>
    </row>
    <row r="227" spans="1:16" s="240" customFormat="1" ht="12">
      <c r="A227" s="875" t="s">
        <v>463</v>
      </c>
      <c r="B227" s="876"/>
      <c r="C227" s="242"/>
      <c r="D227" s="250"/>
      <c r="E227" s="620"/>
      <c r="F227" s="243">
        <f t="shared" si="66"/>
        <v>0</v>
      </c>
      <c r="G227" s="153">
        <f>'&lt;산근1&gt;노임단가'!$I$4</f>
        <v>218142</v>
      </c>
      <c r="H227" s="245">
        <f t="shared" si="67"/>
        <v>0</v>
      </c>
      <c r="I227" s="243"/>
      <c r="J227" s="243"/>
      <c r="K227" s="243"/>
      <c r="L227" s="243"/>
      <c r="M227" s="455"/>
    </row>
    <row r="228" spans="1:16" s="240" customFormat="1" ht="12">
      <c r="A228" s="875" t="s">
        <v>33</v>
      </c>
      <c r="B228" s="876"/>
      <c r="C228" s="242"/>
      <c r="D228" s="251"/>
      <c r="E228" s="620"/>
      <c r="F228" s="243">
        <f t="shared" si="66"/>
        <v>1343744</v>
      </c>
      <c r="G228" s="243"/>
      <c r="H228" s="147">
        <f>SUM(H221:H227)</f>
        <v>1343744</v>
      </c>
      <c r="I228" s="243"/>
      <c r="J228" s="243">
        <f>SUM(J225:J226)</f>
        <v>0</v>
      </c>
      <c r="K228" s="243"/>
      <c r="L228" s="243">
        <f>SUM(L225:L226)</f>
        <v>0</v>
      </c>
      <c r="M228" s="297"/>
      <c r="N228" s="241"/>
    </row>
    <row r="229" spans="1:16" hidden="1">
      <c r="A229" s="466"/>
      <c r="B229" s="457" t="str">
        <f>'&lt;단산1-29&gt;투입인원'!B29</f>
        <v>부단수 관내시경 조사</v>
      </c>
      <c r="C229" s="458"/>
      <c r="D229" s="459">
        <v>1</v>
      </c>
      <c r="E229" s="460" t="s">
        <v>428</v>
      </c>
      <c r="F229" s="461"/>
      <c r="G229" s="461"/>
      <c r="H229" s="461"/>
      <c r="I229" s="461"/>
      <c r="J229" s="461"/>
      <c r="K229" s="461"/>
      <c r="L229" s="461"/>
      <c r="M229" s="462">
        <f>'&lt;단산1-29&gt;투입인원'!A29</f>
        <v>0</v>
      </c>
      <c r="O229" s="240"/>
      <c r="P229" s="240"/>
    </row>
    <row r="230" spans="1:16" hidden="1">
      <c r="A230" s="874" t="s">
        <v>21</v>
      </c>
      <c r="B230" s="874"/>
      <c r="C230" s="54"/>
      <c r="D230" s="148">
        <f>'&lt;단산1-29&gt;투입인원'!D29</f>
        <v>0.2</v>
      </c>
      <c r="E230" s="619" t="s">
        <v>78</v>
      </c>
      <c r="F230" s="147">
        <f t="shared" ref="F230:F237" si="68">H230+J230+L230</f>
        <v>93443</v>
      </c>
      <c r="G230" s="147">
        <f>'&lt;산근1&gt;노임단가'!$B$4</f>
        <v>467217</v>
      </c>
      <c r="H230" s="55">
        <f t="shared" ref="H230:H236" si="69">INT(D230*G230)</f>
        <v>93443</v>
      </c>
      <c r="I230" s="147"/>
      <c r="J230" s="51"/>
      <c r="K230" s="147"/>
      <c r="L230" s="51"/>
      <c r="M230" s="439"/>
      <c r="P230" s="240"/>
    </row>
    <row r="231" spans="1:16" hidden="1">
      <c r="A231" s="874" t="s">
        <v>61</v>
      </c>
      <c r="B231" s="874"/>
      <c r="C231" s="54"/>
      <c r="D231" s="148"/>
      <c r="E231" s="619"/>
      <c r="F231" s="147">
        <f t="shared" si="68"/>
        <v>0</v>
      </c>
      <c r="G231" s="147">
        <f>'&lt;산근1&gt;노임단가'!$C$4</f>
        <v>373353</v>
      </c>
      <c r="H231" s="55">
        <f t="shared" si="69"/>
        <v>0</v>
      </c>
      <c r="I231" s="147"/>
      <c r="J231" s="147"/>
      <c r="K231" s="147"/>
      <c r="L231" s="147"/>
      <c r="M231" s="439"/>
      <c r="P231" s="240"/>
    </row>
    <row r="232" spans="1:16" hidden="1">
      <c r="A232" s="874" t="s">
        <v>62</v>
      </c>
      <c r="B232" s="874"/>
      <c r="C232" s="54"/>
      <c r="D232" s="148">
        <f>'&lt;단산1-29&gt;투입인원'!F29</f>
        <v>0.6</v>
      </c>
      <c r="E232" s="619" t="s">
        <v>76</v>
      </c>
      <c r="F232" s="147">
        <f t="shared" si="68"/>
        <v>186530</v>
      </c>
      <c r="G232" s="147">
        <f>'&lt;산근1&gt;노임단가'!$D$4</f>
        <v>310884</v>
      </c>
      <c r="H232" s="55">
        <f t="shared" si="69"/>
        <v>186530</v>
      </c>
      <c r="I232" s="147"/>
      <c r="J232" s="147"/>
      <c r="K232" s="147"/>
      <c r="L232" s="147"/>
      <c r="M232" s="439"/>
      <c r="P232" s="240"/>
    </row>
    <row r="233" spans="1:16" hidden="1">
      <c r="A233" s="874" t="s">
        <v>63</v>
      </c>
      <c r="B233" s="874"/>
      <c r="C233" s="54"/>
      <c r="D233" s="148">
        <f>'&lt;단산1-29&gt;투입인원'!G29</f>
        <v>1.6</v>
      </c>
      <c r="E233" s="619" t="s">
        <v>78</v>
      </c>
      <c r="F233" s="147">
        <f t="shared" si="68"/>
        <v>472220</v>
      </c>
      <c r="G233" s="147">
        <f>'&lt;산근1&gt;노임단가'!$E$4</f>
        <v>295138</v>
      </c>
      <c r="H233" s="55">
        <f t="shared" si="69"/>
        <v>472220</v>
      </c>
      <c r="I233" s="121"/>
      <c r="J233" s="121"/>
      <c r="K233" s="121"/>
      <c r="L233" s="121"/>
      <c r="M233" s="439"/>
      <c r="P233" s="240"/>
    </row>
    <row r="234" spans="1:16" hidden="1">
      <c r="A234" s="874" t="s">
        <v>64</v>
      </c>
      <c r="B234" s="874"/>
      <c r="C234" s="54"/>
      <c r="D234" s="148">
        <f>'&lt;단산1-29&gt;투입인원'!H29</f>
        <v>1.6</v>
      </c>
      <c r="E234" s="619" t="s">
        <v>78</v>
      </c>
      <c r="F234" s="147">
        <f t="shared" si="68"/>
        <v>376734</v>
      </c>
      <c r="G234" s="147">
        <f>'&lt;산근1&gt;노임단가'!$F$4</f>
        <v>235459</v>
      </c>
      <c r="H234" s="55">
        <f t="shared" si="69"/>
        <v>376734</v>
      </c>
      <c r="I234" s="149"/>
      <c r="J234" s="149"/>
      <c r="K234" s="149"/>
      <c r="L234" s="149"/>
      <c r="M234" s="439"/>
      <c r="P234" s="240"/>
    </row>
    <row r="235" spans="1:16" hidden="1">
      <c r="A235" s="874" t="s">
        <v>462</v>
      </c>
      <c r="B235" s="874"/>
      <c r="C235" s="54"/>
      <c r="D235" s="150"/>
      <c r="E235" s="619"/>
      <c r="F235" s="147">
        <f t="shared" si="68"/>
        <v>0</v>
      </c>
      <c r="G235" s="147">
        <f>'&lt;산근1&gt;노임단가'!$H$4</f>
        <v>250087</v>
      </c>
      <c r="H235" s="55">
        <f t="shared" si="69"/>
        <v>0</v>
      </c>
      <c r="I235" s="147"/>
      <c r="J235" s="147"/>
      <c r="K235" s="147"/>
      <c r="L235" s="147"/>
      <c r="M235" s="453"/>
      <c r="N235" s="151"/>
      <c r="P235" s="240"/>
    </row>
    <row r="236" spans="1:16" hidden="1">
      <c r="A236" s="874" t="s">
        <v>463</v>
      </c>
      <c r="B236" s="874"/>
      <c r="C236" s="123"/>
      <c r="D236" s="152">
        <f>'&lt;단산1-29&gt;투입인원'!J29</f>
        <v>2.6</v>
      </c>
      <c r="E236" s="124" t="s">
        <v>78</v>
      </c>
      <c r="F236" s="147">
        <f t="shared" si="68"/>
        <v>567169</v>
      </c>
      <c r="G236" s="153">
        <f>'&lt;산근1&gt;노임단가'!$I$4</f>
        <v>218142</v>
      </c>
      <c r="H236" s="55">
        <f t="shared" si="69"/>
        <v>567169</v>
      </c>
      <c r="I236" s="153"/>
      <c r="J236" s="153"/>
      <c r="K236" s="153"/>
      <c r="L236" s="153"/>
      <c r="M236" s="453"/>
      <c r="N236" s="151"/>
      <c r="P236" s="240"/>
    </row>
    <row r="237" spans="1:16" hidden="1">
      <c r="A237" s="877" t="s">
        <v>77</v>
      </c>
      <c r="B237" s="878"/>
      <c r="C237" s="54"/>
      <c r="D237" s="202"/>
      <c r="E237" s="619"/>
      <c r="F237" s="147">
        <f t="shared" si="68"/>
        <v>1696096</v>
      </c>
      <c r="G237" s="147"/>
      <c r="H237" s="147">
        <f>SUM(H230:H236)</f>
        <v>1696096</v>
      </c>
      <c r="I237" s="147"/>
      <c r="J237" s="147">
        <f>SUM(J230:J236)</f>
        <v>0</v>
      </c>
      <c r="K237" s="147"/>
      <c r="L237" s="147">
        <f>SUM(L230:L236)</f>
        <v>0</v>
      </c>
      <c r="M237" s="439"/>
      <c r="N237" s="151"/>
    </row>
    <row r="238" spans="1:16">
      <c r="A238" s="466">
        <f>A220+1</f>
        <v>25</v>
      </c>
      <c r="B238" s="457" t="str">
        <f>'&lt;단산1-29&gt;투입인원'!B30</f>
        <v>관망도 전산화</v>
      </c>
      <c r="C238" s="458"/>
      <c r="D238" s="459">
        <v>1</v>
      </c>
      <c r="E238" s="460" t="s">
        <v>36</v>
      </c>
      <c r="F238" s="461"/>
      <c r="G238" s="461"/>
      <c r="H238" s="461"/>
      <c r="I238" s="461"/>
      <c r="J238" s="461"/>
      <c r="K238" s="461"/>
      <c r="L238" s="461"/>
      <c r="M238" s="462">
        <f>'&lt;단산1-29&gt;투입인원'!A30</f>
        <v>25</v>
      </c>
      <c r="O238" s="240"/>
      <c r="P238" s="240"/>
    </row>
    <row r="239" spans="1:16">
      <c r="A239" s="874" t="s">
        <v>21</v>
      </c>
      <c r="B239" s="874"/>
      <c r="C239" s="54"/>
      <c r="D239" s="148"/>
      <c r="E239" s="619"/>
      <c r="F239" s="147">
        <f t="shared" ref="F239:F246" si="70">H239+J239+L239</f>
        <v>0</v>
      </c>
      <c r="G239" s="147">
        <f>'&lt;산근1&gt;노임단가'!$B$4</f>
        <v>467217</v>
      </c>
      <c r="H239" s="55">
        <f t="shared" ref="H239:H245" si="71">INT(D239*G239)</f>
        <v>0</v>
      </c>
      <c r="I239" s="147"/>
      <c r="J239" s="51"/>
      <c r="K239" s="147"/>
      <c r="L239" s="51"/>
      <c r="M239" s="439"/>
    </row>
    <row r="240" spans="1:16">
      <c r="A240" s="874" t="s">
        <v>61</v>
      </c>
      <c r="B240" s="874"/>
      <c r="C240" s="54"/>
      <c r="D240" s="148"/>
      <c r="E240" s="619"/>
      <c r="F240" s="147">
        <f t="shared" si="70"/>
        <v>0</v>
      </c>
      <c r="G240" s="147">
        <f>'&lt;산근1&gt;노임단가'!$C$4</f>
        <v>373353</v>
      </c>
      <c r="H240" s="55">
        <f t="shared" si="71"/>
        <v>0</v>
      </c>
      <c r="I240" s="147"/>
      <c r="J240" s="147"/>
      <c r="K240" s="147"/>
      <c r="L240" s="147"/>
      <c r="M240" s="439"/>
    </row>
    <row r="241" spans="1:16">
      <c r="A241" s="874" t="s">
        <v>62</v>
      </c>
      <c r="B241" s="874"/>
      <c r="C241" s="54"/>
      <c r="D241" s="148"/>
      <c r="E241" s="619"/>
      <c r="F241" s="147">
        <f t="shared" si="70"/>
        <v>0</v>
      </c>
      <c r="G241" s="147">
        <f>'&lt;산근1&gt;노임단가'!$D$4</f>
        <v>310884</v>
      </c>
      <c r="H241" s="55">
        <f t="shared" si="71"/>
        <v>0</v>
      </c>
      <c r="I241" s="147"/>
      <c r="J241" s="147"/>
      <c r="K241" s="147"/>
      <c r="L241" s="147"/>
      <c r="M241" s="439"/>
    </row>
    <row r="242" spans="1:16">
      <c r="A242" s="874" t="s">
        <v>63</v>
      </c>
      <c r="B242" s="874"/>
      <c r="C242" s="54"/>
      <c r="D242" s="148"/>
      <c r="E242" s="619"/>
      <c r="F242" s="147">
        <f t="shared" si="70"/>
        <v>0</v>
      </c>
      <c r="G242" s="147">
        <f>'&lt;산근1&gt;노임단가'!$E$4</f>
        <v>295138</v>
      </c>
      <c r="H242" s="55">
        <f t="shared" si="71"/>
        <v>0</v>
      </c>
      <c r="I242" s="121"/>
      <c r="J242" s="121"/>
      <c r="K242" s="121"/>
      <c r="L242" s="121"/>
      <c r="M242" s="439"/>
    </row>
    <row r="243" spans="1:16">
      <c r="A243" s="874" t="s">
        <v>64</v>
      </c>
      <c r="B243" s="874"/>
      <c r="C243" s="54"/>
      <c r="D243" s="148">
        <f>'&lt;단산1-29&gt;투입인원'!R30</f>
        <v>0.63200000000000001</v>
      </c>
      <c r="E243" s="619" t="s">
        <v>78</v>
      </c>
      <c r="F243" s="147">
        <f t="shared" si="70"/>
        <v>148810</v>
      </c>
      <c r="G243" s="147">
        <f>'&lt;산근1&gt;노임단가'!$F$4</f>
        <v>235459</v>
      </c>
      <c r="H243" s="55">
        <f t="shared" si="71"/>
        <v>148810</v>
      </c>
      <c r="I243" s="149"/>
      <c r="J243" s="149"/>
      <c r="K243" s="149"/>
      <c r="L243" s="149"/>
      <c r="M243" s="439"/>
    </row>
    <row r="244" spans="1:16">
      <c r="A244" s="874" t="s">
        <v>462</v>
      </c>
      <c r="B244" s="874"/>
      <c r="C244" s="54"/>
      <c r="D244" s="150">
        <f>'&lt;단산1-29&gt;투입인원'!S30</f>
        <v>0.63200000000000001</v>
      </c>
      <c r="E244" s="619" t="s">
        <v>78</v>
      </c>
      <c r="F244" s="147">
        <f t="shared" si="70"/>
        <v>158054</v>
      </c>
      <c r="G244" s="147">
        <f>'&lt;산근1&gt;노임단가'!$H$4</f>
        <v>250087</v>
      </c>
      <c r="H244" s="55">
        <f t="shared" si="71"/>
        <v>158054</v>
      </c>
      <c r="I244" s="147"/>
      <c r="J244" s="147"/>
      <c r="K244" s="147"/>
      <c r="L244" s="147"/>
      <c r="M244" s="453"/>
      <c r="N244" s="151"/>
    </row>
    <row r="245" spans="1:16">
      <c r="A245" s="874" t="s">
        <v>463</v>
      </c>
      <c r="B245" s="874"/>
      <c r="C245" s="123"/>
      <c r="D245" s="152"/>
      <c r="E245" s="124"/>
      <c r="F245" s="147">
        <f t="shared" si="70"/>
        <v>0</v>
      </c>
      <c r="G245" s="153">
        <f>'&lt;산근1&gt;노임단가'!$I$4</f>
        <v>218142</v>
      </c>
      <c r="H245" s="55">
        <f t="shared" si="71"/>
        <v>0</v>
      </c>
      <c r="I245" s="153"/>
      <c r="J245" s="153"/>
      <c r="K245" s="153"/>
      <c r="L245" s="153"/>
      <c r="M245" s="453"/>
      <c r="N245" s="151"/>
    </row>
    <row r="246" spans="1:16">
      <c r="A246" s="877" t="s">
        <v>77</v>
      </c>
      <c r="B246" s="878"/>
      <c r="C246" s="54"/>
      <c r="D246" s="202"/>
      <c r="E246" s="619"/>
      <c r="F246" s="147">
        <f t="shared" si="70"/>
        <v>306864</v>
      </c>
      <c r="G246" s="147"/>
      <c r="H246" s="147">
        <f>SUM(H239:H245)</f>
        <v>306864</v>
      </c>
      <c r="I246" s="147"/>
      <c r="J246" s="147">
        <f>SUM(J239:J245)</f>
        <v>0</v>
      </c>
      <c r="K246" s="147"/>
      <c r="L246" s="147">
        <f>SUM(L239:L245)</f>
        <v>0</v>
      </c>
      <c r="M246" s="439"/>
      <c r="N246" s="151"/>
    </row>
    <row r="247" spans="1:16">
      <c r="A247" s="466">
        <f>A238+1</f>
        <v>26</v>
      </c>
      <c r="B247" s="457" t="str">
        <f>'&lt;단산1-29&gt;투입인원'!B31</f>
        <v>속성정보 입력</v>
      </c>
      <c r="C247" s="458"/>
      <c r="D247" s="459">
        <v>1</v>
      </c>
      <c r="E247" s="460" t="s">
        <v>741</v>
      </c>
      <c r="F247" s="461"/>
      <c r="G247" s="461"/>
      <c r="H247" s="461"/>
      <c r="I247" s="461"/>
      <c r="J247" s="461"/>
      <c r="K247" s="461"/>
      <c r="L247" s="461"/>
      <c r="M247" s="462">
        <f>'&lt;단산1-29&gt;투입인원'!A31</f>
        <v>26</v>
      </c>
      <c r="O247" s="240"/>
      <c r="P247" s="240"/>
    </row>
    <row r="248" spans="1:16">
      <c r="A248" s="874" t="s">
        <v>21</v>
      </c>
      <c r="B248" s="874"/>
      <c r="C248" s="54"/>
      <c r="D248" s="148"/>
      <c r="E248" s="619"/>
      <c r="F248" s="147">
        <f t="shared" ref="F248:F255" si="72">H248+J248+L248</f>
        <v>0</v>
      </c>
      <c r="G248" s="147">
        <f>'&lt;산근1&gt;노임단가'!$B$4</f>
        <v>467217</v>
      </c>
      <c r="H248" s="55">
        <f t="shared" ref="H248:H254" si="73">INT(D248*G248)</f>
        <v>0</v>
      </c>
      <c r="I248" s="147"/>
      <c r="J248" s="51"/>
      <c r="K248" s="147"/>
      <c r="L248" s="51"/>
      <c r="M248" s="439"/>
    </row>
    <row r="249" spans="1:16">
      <c r="A249" s="874" t="s">
        <v>61</v>
      </c>
      <c r="B249" s="874"/>
      <c r="C249" s="54"/>
      <c r="D249" s="148"/>
      <c r="E249" s="619"/>
      <c r="F249" s="147">
        <f t="shared" si="72"/>
        <v>0</v>
      </c>
      <c r="G249" s="147">
        <f>'&lt;산근1&gt;노임단가'!$C$4</f>
        <v>373353</v>
      </c>
      <c r="H249" s="55">
        <f t="shared" si="73"/>
        <v>0</v>
      </c>
      <c r="I249" s="147"/>
      <c r="J249" s="147"/>
      <c r="K249" s="147"/>
      <c r="L249" s="147"/>
      <c r="M249" s="439"/>
    </row>
    <row r="250" spans="1:16">
      <c r="A250" s="874" t="s">
        <v>62</v>
      </c>
      <c r="B250" s="874"/>
      <c r="C250" s="54"/>
      <c r="D250" s="148"/>
      <c r="E250" s="619"/>
      <c r="F250" s="147">
        <f t="shared" si="72"/>
        <v>0</v>
      </c>
      <c r="G250" s="147">
        <f>'&lt;산근1&gt;노임단가'!$D$4</f>
        <v>310884</v>
      </c>
      <c r="H250" s="55">
        <f t="shared" si="73"/>
        <v>0</v>
      </c>
      <c r="I250" s="147"/>
      <c r="J250" s="147"/>
      <c r="K250" s="147"/>
      <c r="L250" s="147"/>
      <c r="M250" s="439"/>
    </row>
    <row r="251" spans="1:16">
      <c r="A251" s="874" t="s">
        <v>63</v>
      </c>
      <c r="B251" s="874"/>
      <c r="C251" s="54"/>
      <c r="D251" s="148">
        <f>'&lt;단산1-29&gt;투입인원'!Q31</f>
        <v>0.55000000000000004</v>
      </c>
      <c r="E251" s="619" t="s">
        <v>78</v>
      </c>
      <c r="F251" s="147">
        <f t="shared" si="72"/>
        <v>162325</v>
      </c>
      <c r="G251" s="147">
        <f>'&lt;산근1&gt;노임단가'!$E$4</f>
        <v>295138</v>
      </c>
      <c r="H251" s="55">
        <f t="shared" si="73"/>
        <v>162325</v>
      </c>
      <c r="I251" s="121"/>
      <c r="J251" s="121"/>
      <c r="K251" s="121"/>
      <c r="L251" s="121"/>
      <c r="M251" s="439"/>
    </row>
    <row r="252" spans="1:16">
      <c r="A252" s="874" t="s">
        <v>64</v>
      </c>
      <c r="B252" s="874"/>
      <c r="C252" s="54"/>
      <c r="D252" s="148">
        <f>'&lt;단산1-29&gt;투입인원'!R31</f>
        <v>1.1000000000000001</v>
      </c>
      <c r="E252" s="619" t="s">
        <v>78</v>
      </c>
      <c r="F252" s="147">
        <f t="shared" si="72"/>
        <v>259004</v>
      </c>
      <c r="G252" s="147">
        <f>'&lt;산근1&gt;노임단가'!$F$4</f>
        <v>235459</v>
      </c>
      <c r="H252" s="55">
        <f t="shared" si="73"/>
        <v>259004</v>
      </c>
      <c r="I252" s="149"/>
      <c r="J252" s="149"/>
      <c r="K252" s="149"/>
      <c r="L252" s="149"/>
      <c r="M252" s="439"/>
    </row>
    <row r="253" spans="1:16">
      <c r="A253" s="874" t="s">
        <v>462</v>
      </c>
      <c r="B253" s="874"/>
      <c r="C253" s="54"/>
      <c r="D253" s="150">
        <f>'&lt;단산1-29&gt;투입인원'!S31</f>
        <v>0.55000000000000004</v>
      </c>
      <c r="E253" s="619" t="s">
        <v>78</v>
      </c>
      <c r="F253" s="147">
        <f t="shared" si="72"/>
        <v>137547</v>
      </c>
      <c r="G253" s="147">
        <f>'&lt;산근1&gt;노임단가'!$H$4</f>
        <v>250087</v>
      </c>
      <c r="H253" s="55">
        <f t="shared" si="73"/>
        <v>137547</v>
      </c>
      <c r="I253" s="147"/>
      <c r="J253" s="147"/>
      <c r="K253" s="147"/>
      <c r="L253" s="147"/>
      <c r="M253" s="453"/>
      <c r="N253" s="151"/>
    </row>
    <row r="254" spans="1:16">
      <c r="A254" s="874" t="s">
        <v>463</v>
      </c>
      <c r="B254" s="874"/>
      <c r="C254" s="123"/>
      <c r="D254" s="152"/>
      <c r="E254" s="124"/>
      <c r="F254" s="147">
        <f t="shared" si="72"/>
        <v>0</v>
      </c>
      <c r="G254" s="153">
        <f>'&lt;산근1&gt;노임단가'!$I$4</f>
        <v>218142</v>
      </c>
      <c r="H254" s="55">
        <f t="shared" si="73"/>
        <v>0</v>
      </c>
      <c r="I254" s="153"/>
      <c r="J254" s="153"/>
      <c r="K254" s="153"/>
      <c r="L254" s="153"/>
      <c r="M254" s="453"/>
      <c r="N254" s="151"/>
    </row>
    <row r="255" spans="1:16">
      <c r="A255" s="877" t="s">
        <v>77</v>
      </c>
      <c r="B255" s="878"/>
      <c r="C255" s="54"/>
      <c r="D255" s="202"/>
      <c r="E255" s="619"/>
      <c r="F255" s="147">
        <f t="shared" si="72"/>
        <v>558876</v>
      </c>
      <c r="G255" s="147"/>
      <c r="H255" s="147">
        <f>SUM(H248:H254)</f>
        <v>558876</v>
      </c>
      <c r="I255" s="147"/>
      <c r="J255" s="147">
        <f>SUM(J248:J254)</f>
        <v>0</v>
      </c>
      <c r="K255" s="147"/>
      <c r="L255" s="147">
        <f>SUM(L248:L254)</f>
        <v>0</v>
      </c>
      <c r="M255" s="439"/>
      <c r="N255" s="151"/>
    </row>
    <row r="256" spans="1:16" s="240" customFormat="1" ht="12">
      <c r="A256" s="466">
        <f>A247+1</f>
        <v>27</v>
      </c>
      <c r="B256" s="472" t="s">
        <v>1005</v>
      </c>
      <c r="C256" s="473"/>
      <c r="D256" s="469">
        <v>1</v>
      </c>
      <c r="E256" s="470" t="s">
        <v>686</v>
      </c>
      <c r="F256" s="471"/>
      <c r="G256" s="471"/>
      <c r="H256" s="471"/>
      <c r="I256" s="471"/>
      <c r="J256" s="471"/>
      <c r="K256" s="471"/>
      <c r="L256" s="471"/>
      <c r="M256" s="462">
        <f>'&lt;단산1-29&gt;투입인원'!A32</f>
        <v>27</v>
      </c>
    </row>
    <row r="257" spans="1:14" s="240" customFormat="1" ht="12">
      <c r="A257" s="874" t="s">
        <v>21</v>
      </c>
      <c r="B257" s="874"/>
      <c r="C257" s="433"/>
      <c r="D257" s="250"/>
      <c r="E257" s="620"/>
      <c r="F257" s="147"/>
      <c r="G257" s="147">
        <f>'&lt;산근1&gt;노임단가'!$B$4</f>
        <v>467217</v>
      </c>
      <c r="H257" s="55"/>
      <c r="I257" s="147"/>
      <c r="J257" s="426"/>
      <c r="K257" s="147"/>
      <c r="L257" s="426"/>
      <c r="M257" s="439"/>
    </row>
    <row r="258" spans="1:14" s="240" customFormat="1" ht="12">
      <c r="A258" s="874" t="s">
        <v>61</v>
      </c>
      <c r="B258" s="874"/>
      <c r="C258" s="433"/>
      <c r="D258" s="148">
        <f>'&lt;단산1-29&gt;투입인원'!E32</f>
        <v>6.0000000000000001E-3</v>
      </c>
      <c r="E258" s="620"/>
      <c r="F258" s="147">
        <f t="shared" ref="F258:F262" si="74">H258+J258+L258</f>
        <v>2240</v>
      </c>
      <c r="G258" s="147">
        <f>'&lt;산근1&gt;노임단가'!$C$4</f>
        <v>373353</v>
      </c>
      <c r="H258" s="55">
        <f t="shared" ref="H258:H262" si="75">INT(D258*G258)</f>
        <v>2240</v>
      </c>
      <c r="I258" s="147"/>
      <c r="J258" s="147"/>
      <c r="K258" s="147"/>
      <c r="L258" s="147"/>
      <c r="M258" s="439"/>
    </row>
    <row r="259" spans="1:14" s="240" customFormat="1" ht="12">
      <c r="A259" s="875" t="s">
        <v>62</v>
      </c>
      <c r="B259" s="876"/>
      <c r="C259" s="433"/>
      <c r="D259" s="244">
        <f>'&lt;단산1-29&gt;투입인원'!F32</f>
        <v>0.02</v>
      </c>
      <c r="E259" s="620"/>
      <c r="F259" s="243">
        <f t="shared" si="74"/>
        <v>6217</v>
      </c>
      <c r="G259" s="147">
        <f>'&lt;산근1&gt;노임단가'!$D$4</f>
        <v>310884</v>
      </c>
      <c r="H259" s="245">
        <f t="shared" si="75"/>
        <v>6217</v>
      </c>
      <c r="I259" s="243"/>
      <c r="J259" s="243"/>
      <c r="K259" s="243"/>
      <c r="L259" s="243"/>
      <c r="M259" s="297"/>
    </row>
    <row r="260" spans="1:14" s="240" customFormat="1" ht="12">
      <c r="A260" s="875" t="s">
        <v>63</v>
      </c>
      <c r="B260" s="876"/>
      <c r="C260" s="433"/>
      <c r="D260" s="250"/>
      <c r="E260" s="620" t="s">
        <v>78</v>
      </c>
      <c r="F260" s="243">
        <f t="shared" si="74"/>
        <v>0</v>
      </c>
      <c r="G260" s="147">
        <f>'&lt;산근1&gt;노임단가'!$E$4</f>
        <v>295138</v>
      </c>
      <c r="H260" s="245">
        <f t="shared" si="75"/>
        <v>0</v>
      </c>
      <c r="I260" s="246"/>
      <c r="J260" s="246"/>
      <c r="K260" s="246"/>
      <c r="L260" s="246"/>
      <c r="M260" s="297"/>
    </row>
    <row r="261" spans="1:14" s="240" customFormat="1" ht="12">
      <c r="A261" s="875" t="s">
        <v>64</v>
      </c>
      <c r="B261" s="876"/>
      <c r="C261" s="433"/>
      <c r="D261" s="244">
        <f>'&lt;단산1-29&gt;투입인원'!H32</f>
        <v>0.02</v>
      </c>
      <c r="E261" s="620"/>
      <c r="F261" s="243">
        <f t="shared" si="74"/>
        <v>4709</v>
      </c>
      <c r="G261" s="147">
        <f>'&lt;산근1&gt;노임단가'!$F$4</f>
        <v>235459</v>
      </c>
      <c r="H261" s="245">
        <f t="shared" si="75"/>
        <v>4709</v>
      </c>
      <c r="I261" s="248"/>
      <c r="J261" s="248"/>
      <c r="K261" s="248"/>
      <c r="L261" s="248"/>
      <c r="M261" s="297"/>
    </row>
    <row r="262" spans="1:14" s="240" customFormat="1" ht="12">
      <c r="A262" s="875" t="s">
        <v>462</v>
      </c>
      <c r="B262" s="876"/>
      <c r="C262" s="253"/>
      <c r="D262" s="250"/>
      <c r="E262" s="620"/>
      <c r="F262" s="243">
        <f t="shared" si="74"/>
        <v>0</v>
      </c>
      <c r="G262" s="147">
        <f>'&lt;산근1&gt;노임단가'!$H$4</f>
        <v>250087</v>
      </c>
      <c r="H262" s="245">
        <f t="shared" si="75"/>
        <v>0</v>
      </c>
      <c r="I262" s="243"/>
      <c r="J262" s="243"/>
      <c r="K262" s="243"/>
      <c r="L262" s="243"/>
      <c r="M262" s="455"/>
    </row>
    <row r="263" spans="1:14" s="240" customFormat="1" ht="12">
      <c r="A263" s="875" t="s">
        <v>463</v>
      </c>
      <c r="B263" s="876"/>
      <c r="C263" s="253"/>
      <c r="D263" s="250"/>
      <c r="E263" s="620" t="s">
        <v>78</v>
      </c>
      <c r="F263" s="243">
        <f t="shared" ref="F263:F264" si="76">H263+J263+L263</f>
        <v>0</v>
      </c>
      <c r="G263" s="153">
        <f>'&lt;산근1&gt;노임단가'!$I$4</f>
        <v>218142</v>
      </c>
      <c r="H263" s="245">
        <f t="shared" ref="H263" si="77">INT(D263*G263)</f>
        <v>0</v>
      </c>
      <c r="I263" s="243"/>
      <c r="J263" s="243"/>
      <c r="K263" s="243"/>
      <c r="L263" s="243"/>
      <c r="M263" s="455"/>
    </row>
    <row r="264" spans="1:14" s="240" customFormat="1" ht="12">
      <c r="A264" s="875" t="s">
        <v>33</v>
      </c>
      <c r="B264" s="876"/>
      <c r="C264" s="253"/>
      <c r="D264" s="251"/>
      <c r="E264" s="620"/>
      <c r="F264" s="243">
        <f t="shared" si="76"/>
        <v>13166</v>
      </c>
      <c r="G264" s="243"/>
      <c r="H264" s="147">
        <f>SUM(H257:H263)</f>
        <v>13166</v>
      </c>
      <c r="I264" s="243"/>
      <c r="J264" s="147">
        <f>SUM(J257:J263)</f>
        <v>0</v>
      </c>
      <c r="K264" s="147"/>
      <c r="L264" s="147">
        <f>SUM(L257:L263)</f>
        <v>0</v>
      </c>
      <c r="M264" s="297"/>
      <c r="N264" s="241"/>
    </row>
    <row r="265" spans="1:14" s="240" customFormat="1" ht="12">
      <c r="A265" s="466">
        <f>A256+1</f>
        <v>28</v>
      </c>
      <c r="B265" s="472" t="s">
        <v>473</v>
      </c>
      <c r="C265" s="473"/>
      <c r="D265" s="469">
        <v>1</v>
      </c>
      <c r="E265" s="470" t="s">
        <v>428</v>
      </c>
      <c r="F265" s="471"/>
      <c r="G265" s="471"/>
      <c r="H265" s="471"/>
      <c r="I265" s="471"/>
      <c r="J265" s="471"/>
      <c r="K265" s="471"/>
      <c r="L265" s="471"/>
      <c r="M265" s="462">
        <f>'&lt;단산1-29&gt;투입인원'!A33</f>
        <v>28</v>
      </c>
    </row>
    <row r="266" spans="1:14" s="240" customFormat="1" ht="12">
      <c r="A266" s="875" t="s">
        <v>474</v>
      </c>
      <c r="B266" s="876"/>
      <c r="C266" s="253"/>
      <c r="D266" s="148">
        <f>'&lt;단산1-29&gt;투입인원'!U33</f>
        <v>1.9E-2</v>
      </c>
      <c r="E266" s="620" t="s">
        <v>78</v>
      </c>
      <c r="F266" s="147">
        <f t="shared" ref="F266:F268" si="78">H266+J266+L266</f>
        <v>3269</v>
      </c>
      <c r="G266" s="147">
        <f>+'&lt;산근1&gt;노임단가'!B41</f>
        <v>172068</v>
      </c>
      <c r="H266" s="55">
        <f t="shared" ref="H266:H267" si="79">INT(D266*G266)</f>
        <v>3269</v>
      </c>
      <c r="I266" s="147"/>
      <c r="J266" s="426"/>
      <c r="K266" s="147"/>
      <c r="L266" s="426"/>
      <c r="M266" s="439"/>
      <c r="N266" s="241"/>
    </row>
    <row r="267" spans="1:14" s="240" customFormat="1" ht="12">
      <c r="A267" s="875" t="s">
        <v>475</v>
      </c>
      <c r="B267" s="876"/>
      <c r="C267" s="253"/>
      <c r="D267" s="148">
        <v>1</v>
      </c>
      <c r="E267" s="620" t="s">
        <v>476</v>
      </c>
      <c r="F267" s="147">
        <f t="shared" si="78"/>
        <v>1100</v>
      </c>
      <c r="G267" s="147"/>
      <c r="H267" s="55">
        <f t="shared" si="79"/>
        <v>0</v>
      </c>
      <c r="I267" s="147">
        <v>1100</v>
      </c>
      <c r="J267" s="147">
        <f>+I267*D267</f>
        <v>1100</v>
      </c>
      <c r="K267" s="147"/>
      <c r="L267" s="147"/>
      <c r="M267" s="439"/>
      <c r="N267" s="241"/>
    </row>
    <row r="268" spans="1:14" s="240" customFormat="1" ht="12">
      <c r="A268" s="875" t="s">
        <v>33</v>
      </c>
      <c r="B268" s="876"/>
      <c r="C268" s="253"/>
      <c r="D268" s="251"/>
      <c r="E268" s="620"/>
      <c r="F268" s="243">
        <f t="shared" si="78"/>
        <v>4369</v>
      </c>
      <c r="G268" s="243"/>
      <c r="H268" s="243">
        <f>SUM(H266:H267)</f>
        <v>3269</v>
      </c>
      <c r="I268" s="243"/>
      <c r="J268" s="147">
        <f>SUM(J266:J267)</f>
        <v>1100</v>
      </c>
      <c r="K268" s="147"/>
      <c r="L268" s="147">
        <f>SUM(L266:L267)</f>
        <v>0</v>
      </c>
      <c r="M268" s="297"/>
      <c r="N268" s="241"/>
    </row>
    <row r="269" spans="1:14" s="240" customFormat="1" ht="12">
      <c r="A269" s="466">
        <f>A265+1</f>
        <v>29</v>
      </c>
      <c r="B269" s="472" t="s">
        <v>981</v>
      </c>
      <c r="C269" s="473"/>
      <c r="D269" s="469">
        <v>1</v>
      </c>
      <c r="E269" s="470" t="s">
        <v>688</v>
      </c>
      <c r="F269" s="471"/>
      <c r="G269" s="471"/>
      <c r="H269" s="471"/>
      <c r="I269" s="471"/>
      <c r="J269" s="471"/>
      <c r="K269" s="471"/>
      <c r="L269" s="471"/>
      <c r="M269" s="462">
        <f>'&lt;단산1-29&gt;투입인원'!A34</f>
        <v>29</v>
      </c>
      <c r="N269" s="425"/>
    </row>
    <row r="270" spans="1:14" s="240" customFormat="1" ht="12">
      <c r="A270" s="875" t="s">
        <v>21</v>
      </c>
      <c r="B270" s="876"/>
      <c r="C270" s="242"/>
      <c r="D270" s="148">
        <f>'&lt;단산1-29&gt;투입인원'!N34</f>
        <v>0.5</v>
      </c>
      <c r="E270" s="620" t="s">
        <v>687</v>
      </c>
      <c r="F270" s="147">
        <f t="shared" ref="F270:F277" si="80">H270+J270+L270</f>
        <v>233608</v>
      </c>
      <c r="G270" s="147">
        <f>'&lt;산근1&gt;노임단가'!$B$4</f>
        <v>467217</v>
      </c>
      <c r="H270" s="55">
        <f t="shared" ref="H270:H274" si="81">INT(D270*G270)</f>
        <v>233608</v>
      </c>
      <c r="I270" s="147"/>
      <c r="J270" s="426"/>
      <c r="K270" s="147"/>
      <c r="L270" s="426"/>
      <c r="M270" s="439"/>
    </row>
    <row r="271" spans="1:14" s="240" customFormat="1" ht="12">
      <c r="A271" s="875" t="s">
        <v>61</v>
      </c>
      <c r="B271" s="876"/>
      <c r="C271" s="242"/>
      <c r="D271" s="148">
        <f>'&lt;단산1-29&gt;투입인원'!O34</f>
        <v>1</v>
      </c>
      <c r="E271" s="620" t="s">
        <v>687</v>
      </c>
      <c r="F271" s="147">
        <f t="shared" si="80"/>
        <v>373353</v>
      </c>
      <c r="G271" s="147">
        <f>'&lt;산근1&gt;노임단가'!$C$4</f>
        <v>373353</v>
      </c>
      <c r="H271" s="55">
        <f t="shared" si="81"/>
        <v>373353</v>
      </c>
      <c r="I271" s="147"/>
      <c r="J271" s="426"/>
      <c r="K271" s="147"/>
      <c r="L271" s="426"/>
      <c r="M271" s="439"/>
    </row>
    <row r="272" spans="1:14" s="240" customFormat="1" ht="12">
      <c r="A272" s="875" t="s">
        <v>62</v>
      </c>
      <c r="B272" s="876"/>
      <c r="C272" s="242"/>
      <c r="D272" s="148">
        <f>'&lt;단산1-29&gt;투입인원'!P34</f>
        <v>2</v>
      </c>
      <c r="E272" s="620" t="s">
        <v>687</v>
      </c>
      <c r="F272" s="147">
        <f t="shared" si="80"/>
        <v>621768</v>
      </c>
      <c r="G272" s="147">
        <f>'&lt;산근1&gt;노임단가'!$D$4</f>
        <v>310884</v>
      </c>
      <c r="H272" s="55">
        <f t="shared" si="81"/>
        <v>621768</v>
      </c>
      <c r="I272" s="147"/>
      <c r="J272" s="426"/>
      <c r="K272" s="147"/>
      <c r="L272" s="426"/>
      <c r="M272" s="439"/>
    </row>
    <row r="273" spans="1:14" s="240" customFormat="1" ht="12">
      <c r="A273" s="875" t="s">
        <v>63</v>
      </c>
      <c r="B273" s="876"/>
      <c r="C273" s="242"/>
      <c r="D273" s="148">
        <f>'&lt;단산1-29&gt;투입인원'!Q34</f>
        <v>3</v>
      </c>
      <c r="E273" s="620" t="s">
        <v>687</v>
      </c>
      <c r="F273" s="147">
        <f t="shared" si="80"/>
        <v>885414</v>
      </c>
      <c r="G273" s="147">
        <f>'&lt;산근1&gt;노임단가'!$E$4</f>
        <v>295138</v>
      </c>
      <c r="H273" s="55">
        <f t="shared" si="81"/>
        <v>885414</v>
      </c>
      <c r="I273" s="147"/>
      <c r="J273" s="426"/>
      <c r="K273" s="147"/>
      <c r="L273" s="426"/>
      <c r="M273" s="439"/>
    </row>
    <row r="274" spans="1:14" s="240" customFormat="1" ht="12">
      <c r="A274" s="875" t="s">
        <v>64</v>
      </c>
      <c r="B274" s="876"/>
      <c r="C274" s="297"/>
      <c r="D274" s="435">
        <f>'&lt;단산1-29&gt;투입인원'!R34</f>
        <v>3</v>
      </c>
      <c r="E274" s="620" t="s">
        <v>687</v>
      </c>
      <c r="F274" s="147">
        <f t="shared" si="80"/>
        <v>706377</v>
      </c>
      <c r="G274" s="147">
        <f>'&lt;산근1&gt;노임단가'!$F$4</f>
        <v>235459</v>
      </c>
      <c r="H274" s="55">
        <f t="shared" si="81"/>
        <v>706377</v>
      </c>
      <c r="I274" s="437"/>
      <c r="J274" s="438"/>
      <c r="K274" s="437"/>
      <c r="L274" s="438"/>
      <c r="M274" s="439"/>
    </row>
    <row r="275" spans="1:14" s="240" customFormat="1" ht="12">
      <c r="A275" s="875" t="s">
        <v>462</v>
      </c>
      <c r="B275" s="876"/>
      <c r="C275" s="297"/>
      <c r="D275" s="435"/>
      <c r="E275" s="436"/>
      <c r="F275" s="147">
        <f t="shared" si="80"/>
        <v>0</v>
      </c>
      <c r="G275" s="147">
        <f>'&lt;산근1&gt;노임단가'!$H$4</f>
        <v>250087</v>
      </c>
      <c r="H275" s="55">
        <f t="shared" ref="H275:H276" si="82">INT(D275*G275)</f>
        <v>0</v>
      </c>
      <c r="I275" s="437"/>
      <c r="J275" s="438"/>
      <c r="K275" s="437"/>
      <c r="L275" s="438"/>
      <c r="M275" s="439"/>
    </row>
    <row r="276" spans="1:14" s="240" customFormat="1" ht="12">
      <c r="A276" s="875" t="s">
        <v>463</v>
      </c>
      <c r="B276" s="876"/>
      <c r="C276" s="297"/>
      <c r="D276" s="435"/>
      <c r="E276" s="436"/>
      <c r="F276" s="147">
        <f t="shared" si="80"/>
        <v>0</v>
      </c>
      <c r="G276" s="153">
        <f>'&lt;산근1&gt;노임단가'!$I$4</f>
        <v>218142</v>
      </c>
      <c r="H276" s="55">
        <f t="shared" si="82"/>
        <v>0</v>
      </c>
      <c r="I276" s="437"/>
      <c r="J276" s="438"/>
      <c r="K276" s="437"/>
      <c r="L276" s="438"/>
      <c r="M276" s="439"/>
    </row>
    <row r="277" spans="1:14" s="240" customFormat="1" ht="12">
      <c r="A277" s="875" t="s">
        <v>33</v>
      </c>
      <c r="B277" s="876"/>
      <c r="C277" s="242"/>
      <c r="D277" s="251"/>
      <c r="E277" s="620"/>
      <c r="F277" s="243">
        <f t="shared" si="80"/>
        <v>2820520</v>
      </c>
      <c r="G277" s="243"/>
      <c r="H277" s="147">
        <f>SUM(H270:H276)</f>
        <v>2820520</v>
      </c>
      <c r="I277" s="243"/>
      <c r="J277" s="147">
        <f>SUM(J270:J276)</f>
        <v>0</v>
      </c>
      <c r="K277" s="147"/>
      <c r="L277" s="147">
        <f>SUM(L270:L276)</f>
        <v>0</v>
      </c>
      <c r="M277" s="297"/>
      <c r="N277" s="241"/>
    </row>
    <row r="278" spans="1:14" s="240" customFormat="1" ht="12" hidden="1">
      <c r="A278" s="466"/>
      <c r="B278" s="472" t="s">
        <v>491</v>
      </c>
      <c r="C278" s="473"/>
      <c r="D278" s="474">
        <v>1</v>
      </c>
      <c r="E278" s="470" t="s">
        <v>685</v>
      </c>
      <c r="F278" s="475"/>
      <c r="G278" s="475"/>
      <c r="H278" s="475"/>
      <c r="I278" s="475"/>
      <c r="J278" s="475"/>
      <c r="K278" s="475"/>
      <c r="L278" s="475"/>
      <c r="M278" s="462"/>
    </row>
    <row r="279" spans="1:14" s="240" customFormat="1" ht="12" hidden="1">
      <c r="A279" s="875" t="s">
        <v>21</v>
      </c>
      <c r="B279" s="876"/>
      <c r="C279" s="433"/>
      <c r="D279" s="440"/>
      <c r="E279" s="436"/>
      <c r="F279" s="147">
        <f t="shared" ref="F279:F281" si="83">H279+J279+L279</f>
        <v>0</v>
      </c>
      <c r="G279" s="147">
        <f>'&lt;산근1&gt;노임단가'!$B$4</f>
        <v>467217</v>
      </c>
      <c r="H279" s="55">
        <f t="shared" ref="H279:H281" si="84">INT(D279*G279)</f>
        <v>0</v>
      </c>
      <c r="I279" s="434"/>
      <c r="J279" s="434"/>
      <c r="K279" s="434"/>
      <c r="L279" s="434"/>
      <c r="M279" s="441"/>
    </row>
    <row r="280" spans="1:14" s="240" customFormat="1" ht="12" hidden="1">
      <c r="A280" s="875" t="s">
        <v>61</v>
      </c>
      <c r="B280" s="876"/>
      <c r="C280" s="433"/>
      <c r="D280" s="440"/>
      <c r="E280" s="436"/>
      <c r="F280" s="147">
        <f t="shared" si="83"/>
        <v>0</v>
      </c>
      <c r="G280" s="147">
        <f>'&lt;산근1&gt;노임단가'!$C$4</f>
        <v>373353</v>
      </c>
      <c r="H280" s="55">
        <f t="shared" si="84"/>
        <v>0</v>
      </c>
      <c r="I280" s="434"/>
      <c r="J280" s="434"/>
      <c r="K280" s="434"/>
      <c r="L280" s="434"/>
      <c r="M280" s="441"/>
    </row>
    <row r="281" spans="1:14" s="240" customFormat="1" ht="12" hidden="1">
      <c r="A281" s="875" t="s">
        <v>62</v>
      </c>
      <c r="B281" s="876"/>
      <c r="C281" s="433"/>
      <c r="D281" s="440"/>
      <c r="E281" s="436"/>
      <c r="F281" s="147">
        <f t="shared" si="83"/>
        <v>0</v>
      </c>
      <c r="G281" s="147">
        <f>'&lt;산근1&gt;노임단가'!$D$4</f>
        <v>310884</v>
      </c>
      <c r="H281" s="55">
        <f t="shared" si="84"/>
        <v>0</v>
      </c>
      <c r="I281" s="434"/>
      <c r="J281" s="434"/>
      <c r="K281" s="434"/>
      <c r="L281" s="434"/>
      <c r="M281" s="441"/>
    </row>
    <row r="282" spans="1:14" s="240" customFormat="1" ht="12" hidden="1">
      <c r="A282" s="874" t="s">
        <v>63</v>
      </c>
      <c r="B282" s="874"/>
      <c r="C282" s="242"/>
      <c r="D282" s="273">
        <f>'&lt;단산1-29&gt;투입인원'!Q35</f>
        <v>1</v>
      </c>
      <c r="E282" s="620" t="s">
        <v>684</v>
      </c>
      <c r="F282" s="274">
        <f t="shared" ref="F282:F286" si="85">H282+J282+L282</f>
        <v>6493036</v>
      </c>
      <c r="G282" s="147">
        <f>'&lt;산근1&gt;노임단가'!$E$4</f>
        <v>295138</v>
      </c>
      <c r="H282" s="245">
        <f>INT(D282*G282*22)</f>
        <v>6493036</v>
      </c>
      <c r="I282" s="243"/>
      <c r="J282" s="243"/>
      <c r="K282" s="243"/>
      <c r="L282" s="243"/>
      <c r="M282" s="297"/>
    </row>
    <row r="283" spans="1:14" s="240" customFormat="1" ht="12" hidden="1">
      <c r="A283" s="874" t="s">
        <v>64</v>
      </c>
      <c r="B283" s="874"/>
      <c r="C283" s="242"/>
      <c r="D283" s="273">
        <f>'&lt;단산1-29&gt;투입인원'!R35</f>
        <v>1</v>
      </c>
      <c r="E283" s="620" t="s">
        <v>684</v>
      </c>
      <c r="F283" s="274">
        <f t="shared" ref="F283:F285" si="86">H283+J283+L283</f>
        <v>5180098</v>
      </c>
      <c r="G283" s="147">
        <f>'&lt;산근1&gt;노임단가'!$F$4</f>
        <v>235459</v>
      </c>
      <c r="H283" s="245">
        <f>INT(D283*G283*22)</f>
        <v>5180098</v>
      </c>
      <c r="I283" s="282"/>
      <c r="J283" s="282"/>
      <c r="K283" s="282"/>
      <c r="L283" s="282"/>
      <c r="M283" s="297"/>
    </row>
    <row r="284" spans="1:14" s="240" customFormat="1" ht="12" hidden="1">
      <c r="A284" s="875" t="s">
        <v>462</v>
      </c>
      <c r="B284" s="876"/>
      <c r="C284" s="297"/>
      <c r="D284" s="442"/>
      <c r="E284" s="436"/>
      <c r="F284" s="147">
        <f t="shared" si="86"/>
        <v>0</v>
      </c>
      <c r="G284" s="147">
        <f>'&lt;산근1&gt;노임단가'!$H$4</f>
        <v>250087</v>
      </c>
      <c r="H284" s="55">
        <f t="shared" ref="H284" si="87">INT(D284*G284)</f>
        <v>0</v>
      </c>
      <c r="I284" s="282"/>
      <c r="J284" s="282"/>
      <c r="K284" s="282"/>
      <c r="L284" s="282"/>
      <c r="M284" s="297"/>
    </row>
    <row r="285" spans="1:14" s="240" customFormat="1" ht="12" hidden="1">
      <c r="A285" s="875" t="s">
        <v>463</v>
      </c>
      <c r="B285" s="876"/>
      <c r="C285" s="297"/>
      <c r="D285" s="442">
        <f>'&lt;단산1-29&gt;투입인원'!T35</f>
        <v>2</v>
      </c>
      <c r="E285" s="620" t="s">
        <v>78</v>
      </c>
      <c r="F285" s="147">
        <f t="shared" si="86"/>
        <v>9598248</v>
      </c>
      <c r="G285" s="153">
        <f>'&lt;산근1&gt;노임단가'!$I$4</f>
        <v>218142</v>
      </c>
      <c r="H285" s="245">
        <f>INT(D285*G285*22)</f>
        <v>9598248</v>
      </c>
      <c r="I285" s="282"/>
      <c r="J285" s="282"/>
      <c r="K285" s="282"/>
      <c r="L285" s="282"/>
      <c r="M285" s="297"/>
    </row>
    <row r="286" spans="1:14" s="240" customFormat="1" ht="12" hidden="1">
      <c r="A286" s="875" t="s">
        <v>33</v>
      </c>
      <c r="B286" s="876"/>
      <c r="C286" s="242"/>
      <c r="D286" s="275"/>
      <c r="E286" s="620"/>
      <c r="F286" s="274">
        <f t="shared" si="85"/>
        <v>21271382</v>
      </c>
      <c r="G286" s="274"/>
      <c r="H286" s="274">
        <f>SUM(H279:H285)</f>
        <v>21271382</v>
      </c>
      <c r="I286" s="243"/>
      <c r="J286" s="147">
        <f>SUM(J279:J285)</f>
        <v>0</v>
      </c>
      <c r="K286" s="147"/>
      <c r="L286" s="147">
        <f>SUM(L279:L285)</f>
        <v>0</v>
      </c>
      <c r="M286" s="297"/>
      <c r="N286" s="241"/>
    </row>
  </sheetData>
  <mergeCells count="261"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80:B80"/>
    <mergeCell ref="A81:B81"/>
    <mergeCell ref="A82:B82"/>
    <mergeCell ref="A83:B83"/>
    <mergeCell ref="A84:B84"/>
    <mergeCell ref="A136:B136"/>
    <mergeCell ref="A109:B109"/>
    <mergeCell ref="A93:B93"/>
    <mergeCell ref="A104:B104"/>
    <mergeCell ref="A105:B105"/>
    <mergeCell ref="A106:B106"/>
    <mergeCell ref="A107:B107"/>
    <mergeCell ref="A108:B108"/>
    <mergeCell ref="A99:B99"/>
    <mergeCell ref="A100:B100"/>
    <mergeCell ref="A101:B101"/>
    <mergeCell ref="A254:B254"/>
    <mergeCell ref="A245:B245"/>
    <mergeCell ref="A243:B243"/>
    <mergeCell ref="A244:B244"/>
    <mergeCell ref="A251:B251"/>
    <mergeCell ref="A165:B165"/>
    <mergeCell ref="A239:B239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252:B252"/>
    <mergeCell ref="A253:B253"/>
    <mergeCell ref="A152:B152"/>
    <mergeCell ref="A232:B232"/>
    <mergeCell ref="A233:B233"/>
    <mergeCell ref="A234:B234"/>
    <mergeCell ref="A235:B235"/>
    <mergeCell ref="A236:B236"/>
    <mergeCell ref="A237:B237"/>
    <mergeCell ref="A128:B128"/>
    <mergeCell ref="A95:B95"/>
    <mergeCell ref="A96:B96"/>
    <mergeCell ref="A97:B97"/>
    <mergeCell ref="A98:B98"/>
    <mergeCell ref="A28:B28"/>
    <mergeCell ref="A30:B30"/>
    <mergeCell ref="A55:B55"/>
    <mergeCell ref="A57:B57"/>
    <mergeCell ref="A53:B53"/>
    <mergeCell ref="A61:B61"/>
    <mergeCell ref="A50:B50"/>
    <mergeCell ref="A51:B51"/>
    <mergeCell ref="A52:B52"/>
    <mergeCell ref="A59:B59"/>
    <mergeCell ref="A60:B60"/>
    <mergeCell ref="A62:B62"/>
    <mergeCell ref="A63:B63"/>
    <mergeCell ref="A45:B45"/>
    <mergeCell ref="A78:B78"/>
    <mergeCell ref="A87:B87"/>
    <mergeCell ref="A88:B88"/>
    <mergeCell ref="A89:B89"/>
    <mergeCell ref="A90:B90"/>
    <mergeCell ref="A24:B24"/>
    <mergeCell ref="A25:B25"/>
    <mergeCell ref="A26:B26"/>
    <mergeCell ref="A27:B27"/>
    <mergeCell ref="A56:B56"/>
    <mergeCell ref="A65:B65"/>
    <mergeCell ref="A38:B38"/>
    <mergeCell ref="A10:B10"/>
    <mergeCell ref="A12:B12"/>
    <mergeCell ref="A11:B11"/>
    <mergeCell ref="A29:B29"/>
    <mergeCell ref="A41:B41"/>
    <mergeCell ref="A42:B42"/>
    <mergeCell ref="A43:B43"/>
    <mergeCell ref="A44:B44"/>
    <mergeCell ref="A47:B47"/>
    <mergeCell ref="A14:B14"/>
    <mergeCell ref="A15:B15"/>
    <mergeCell ref="A16:B16"/>
    <mergeCell ref="A17:B17"/>
    <mergeCell ref="A18:B18"/>
    <mergeCell ref="A19:B19"/>
    <mergeCell ref="A20:B20"/>
    <mergeCell ref="A21:B21"/>
    <mergeCell ref="A23:B23"/>
    <mergeCell ref="A1:M1"/>
    <mergeCell ref="I2:J2"/>
    <mergeCell ref="K2:L2"/>
    <mergeCell ref="M2:M3"/>
    <mergeCell ref="D2:D3"/>
    <mergeCell ref="E2:E3"/>
    <mergeCell ref="F2:F3"/>
    <mergeCell ref="G2:H2"/>
    <mergeCell ref="A2:B3"/>
    <mergeCell ref="C2:C3"/>
    <mergeCell ref="A5:B5"/>
    <mergeCell ref="A6:B6"/>
    <mergeCell ref="A7:B7"/>
    <mergeCell ref="A8:B8"/>
    <mergeCell ref="A9:B9"/>
    <mergeCell ref="A64:B64"/>
    <mergeCell ref="A66:B66"/>
    <mergeCell ref="A32:B32"/>
    <mergeCell ref="A46:B46"/>
    <mergeCell ref="A48:B48"/>
    <mergeCell ref="A54:B54"/>
    <mergeCell ref="A33:B33"/>
    <mergeCell ref="A79:B79"/>
    <mergeCell ref="A34:B34"/>
    <mergeCell ref="A35:B35"/>
    <mergeCell ref="A36:B36"/>
    <mergeCell ref="A37:B37"/>
    <mergeCell ref="A39:B39"/>
    <mergeCell ref="A102:B102"/>
    <mergeCell ref="A68:B68"/>
    <mergeCell ref="A69:B69"/>
    <mergeCell ref="A70:B70"/>
    <mergeCell ref="A71:B71"/>
    <mergeCell ref="A72:B72"/>
    <mergeCell ref="A73:B73"/>
    <mergeCell ref="A74:B74"/>
    <mergeCell ref="A75:B75"/>
    <mergeCell ref="A77:B77"/>
    <mergeCell ref="A92:B92"/>
    <mergeCell ref="A91:B91"/>
    <mergeCell ref="A86:B86"/>
    <mergeCell ref="A255:B255"/>
    <mergeCell ref="A137:B137"/>
    <mergeCell ref="A146:B146"/>
    <mergeCell ref="A155:B155"/>
    <mergeCell ref="A164:B164"/>
    <mergeCell ref="A156:B156"/>
    <mergeCell ref="A158:B158"/>
    <mergeCell ref="A159:B159"/>
    <mergeCell ref="A160:B160"/>
    <mergeCell ref="A161:B161"/>
    <mergeCell ref="A162:B162"/>
    <mergeCell ref="A163:B163"/>
    <mergeCell ref="A138:B138"/>
    <mergeCell ref="A240:B240"/>
    <mergeCell ref="A241:B241"/>
    <mergeCell ref="A242:B242"/>
    <mergeCell ref="A246:B246"/>
    <mergeCell ref="A248:B248"/>
    <mergeCell ref="A249:B249"/>
    <mergeCell ref="A250:B250"/>
    <mergeCell ref="A153:B153"/>
    <mergeCell ref="A154:B154"/>
    <mergeCell ref="A140:B140"/>
    <mergeCell ref="A141:B141"/>
    <mergeCell ref="A230:B230"/>
    <mergeCell ref="A231:B231"/>
    <mergeCell ref="A110:B110"/>
    <mergeCell ref="A143:B143"/>
    <mergeCell ref="A144:B144"/>
    <mergeCell ref="A145:B145"/>
    <mergeCell ref="A147:B147"/>
    <mergeCell ref="A150:B150"/>
    <mergeCell ref="A151:B151"/>
    <mergeCell ref="A149:B149"/>
    <mergeCell ref="A111:B111"/>
    <mergeCell ref="A142:B142"/>
    <mergeCell ref="A122:B122"/>
    <mergeCell ref="A123:B123"/>
    <mergeCell ref="A124:B124"/>
    <mergeCell ref="A125:B125"/>
    <mergeCell ref="A126:B126"/>
    <mergeCell ref="A127:B127"/>
    <mergeCell ref="A129:B129"/>
    <mergeCell ref="A131:B131"/>
    <mergeCell ref="A132:B132"/>
    <mergeCell ref="A133:B133"/>
    <mergeCell ref="A134:B134"/>
    <mergeCell ref="A135:B135"/>
    <mergeCell ref="A217:B217"/>
    <mergeCell ref="A218:B218"/>
    <mergeCell ref="A219:B219"/>
    <mergeCell ref="A190:B190"/>
    <mergeCell ref="A189:B189"/>
    <mergeCell ref="A191:B191"/>
    <mergeCell ref="A192:B192"/>
    <mergeCell ref="A198:B198"/>
    <mergeCell ref="A199:B199"/>
    <mergeCell ref="A200:B200"/>
    <mergeCell ref="A201:B201"/>
    <mergeCell ref="A207:B207"/>
    <mergeCell ref="A208:B208"/>
    <mergeCell ref="A194:B194"/>
    <mergeCell ref="A195:B195"/>
    <mergeCell ref="A196:B196"/>
    <mergeCell ref="A197:B197"/>
    <mergeCell ref="A203:B203"/>
    <mergeCell ref="A204:B204"/>
    <mergeCell ref="A205:B205"/>
    <mergeCell ref="A206:B206"/>
    <mergeCell ref="A212:B212"/>
    <mergeCell ref="A213:B213"/>
    <mergeCell ref="A214:B214"/>
    <mergeCell ref="A215:B215"/>
    <mergeCell ref="A216:B216"/>
    <mergeCell ref="A177:B177"/>
    <mergeCell ref="A187:B187"/>
    <mergeCell ref="A167:B167"/>
    <mergeCell ref="A168:B168"/>
    <mergeCell ref="A176:B176"/>
    <mergeCell ref="A178:B178"/>
    <mergeCell ref="A179:B179"/>
    <mergeCell ref="A180:B180"/>
    <mergeCell ref="A185:B185"/>
    <mergeCell ref="A186:B186"/>
    <mergeCell ref="A188:B188"/>
    <mergeCell ref="A209:B209"/>
    <mergeCell ref="A210:B210"/>
    <mergeCell ref="A169:B169"/>
    <mergeCell ref="A170:B170"/>
    <mergeCell ref="A171:B171"/>
    <mergeCell ref="A172:B172"/>
    <mergeCell ref="A173:B173"/>
    <mergeCell ref="A174:B174"/>
    <mergeCell ref="A181:B181"/>
    <mergeCell ref="A182:B182"/>
    <mergeCell ref="A183:B183"/>
    <mergeCell ref="A282:B282"/>
    <mergeCell ref="A286:B286"/>
    <mergeCell ref="A262:B262"/>
    <mergeCell ref="A263:B263"/>
    <mergeCell ref="A264:B264"/>
    <mergeCell ref="A266:B266"/>
    <mergeCell ref="A267:B267"/>
    <mergeCell ref="A268:B268"/>
    <mergeCell ref="A270:B270"/>
    <mergeCell ref="A271:B271"/>
    <mergeCell ref="A272:B272"/>
    <mergeCell ref="A283:B283"/>
    <mergeCell ref="A281:B281"/>
    <mergeCell ref="A284:B284"/>
    <mergeCell ref="A285:B285"/>
    <mergeCell ref="A257:B257"/>
    <mergeCell ref="A258:B258"/>
    <mergeCell ref="A259:B259"/>
    <mergeCell ref="A260:B260"/>
    <mergeCell ref="A261:B261"/>
    <mergeCell ref="A275:B275"/>
    <mergeCell ref="A276:B276"/>
    <mergeCell ref="A279:B279"/>
    <mergeCell ref="A280:B280"/>
    <mergeCell ref="A274:B274"/>
    <mergeCell ref="A273:B273"/>
    <mergeCell ref="A277:B277"/>
  </mergeCells>
  <phoneticPr fontId="2" type="noConversion"/>
  <printOptions horizontalCentered="1"/>
  <pageMargins left="0.78740157480314965" right="0.59055118110236227" top="0.78740157480314965" bottom="0.59055118110236227" header="0.47244094488188981" footer="0.31496062992125984"/>
  <pageSetup paperSize="9" scale="97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</sheetPr>
  <dimension ref="A1:M34"/>
  <sheetViews>
    <sheetView view="pageBreakPreview" zoomScaleNormal="85" zoomScaleSheetLayoutView="100" workbookViewId="0">
      <selection activeCell="U30" sqref="U30"/>
    </sheetView>
  </sheetViews>
  <sheetFormatPr defaultColWidth="9" defaultRowHeight="14.25"/>
  <cols>
    <col min="1" max="16384" width="9" style="25"/>
  </cols>
  <sheetData>
    <row r="1" spans="1:13" ht="15" thickTop="1">
      <c r="A1" s="22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>
      <c r="A2" s="26"/>
      <c r="M2" s="27"/>
    </row>
    <row r="3" spans="1:13">
      <c r="A3" s="26"/>
      <c r="M3" s="27"/>
    </row>
    <row r="4" spans="1:13">
      <c r="A4" s="26"/>
      <c r="M4" s="27"/>
    </row>
    <row r="5" spans="1:13">
      <c r="A5" s="26"/>
      <c r="M5" s="27"/>
    </row>
    <row r="6" spans="1:13">
      <c r="A6" s="26"/>
      <c r="M6" s="27"/>
    </row>
    <row r="7" spans="1:13">
      <c r="A7" s="26"/>
      <c r="M7" s="27"/>
    </row>
    <row r="8" spans="1:13">
      <c r="A8" s="26"/>
      <c r="M8" s="27"/>
    </row>
    <row r="9" spans="1:13">
      <c r="A9" s="26"/>
      <c r="M9" s="27"/>
    </row>
    <row r="10" spans="1:13">
      <c r="A10" s="26"/>
      <c r="M10" s="27"/>
    </row>
    <row r="11" spans="1:13">
      <c r="A11" s="26"/>
      <c r="M11" s="27"/>
    </row>
    <row r="12" spans="1:13">
      <c r="A12" s="26"/>
      <c r="M12" s="27"/>
    </row>
    <row r="13" spans="1:13">
      <c r="A13" s="26"/>
      <c r="M13" s="27"/>
    </row>
    <row r="14" spans="1:13">
      <c r="A14" s="26"/>
      <c r="M14" s="27"/>
    </row>
    <row r="15" spans="1:13">
      <c r="A15" s="26"/>
      <c r="C15" s="787" t="s">
        <v>375</v>
      </c>
      <c r="D15" s="787"/>
      <c r="E15" s="787"/>
      <c r="F15" s="787"/>
      <c r="G15" s="787"/>
      <c r="H15" s="787"/>
      <c r="I15" s="787"/>
      <c r="J15" s="787"/>
      <c r="K15" s="787"/>
      <c r="M15" s="27"/>
    </row>
    <row r="16" spans="1:13">
      <c r="A16" s="26"/>
      <c r="C16" s="787"/>
      <c r="D16" s="787"/>
      <c r="E16" s="787"/>
      <c r="F16" s="787"/>
      <c r="G16" s="787"/>
      <c r="H16" s="787"/>
      <c r="I16" s="787"/>
      <c r="J16" s="787"/>
      <c r="K16" s="787"/>
      <c r="M16" s="27"/>
    </row>
    <row r="17" spans="1:13">
      <c r="A17" s="26"/>
      <c r="C17" s="787"/>
      <c r="D17" s="787"/>
      <c r="E17" s="787"/>
      <c r="F17" s="787"/>
      <c r="G17" s="787"/>
      <c r="H17" s="787"/>
      <c r="I17" s="787"/>
      <c r="J17" s="787"/>
      <c r="K17" s="787"/>
      <c r="M17" s="27"/>
    </row>
    <row r="18" spans="1:13">
      <c r="A18" s="26"/>
      <c r="M18" s="27"/>
    </row>
    <row r="19" spans="1:13">
      <c r="A19" s="26"/>
      <c r="M19" s="27"/>
    </row>
    <row r="20" spans="1:13">
      <c r="A20" s="26"/>
      <c r="M20" s="27"/>
    </row>
    <row r="21" spans="1:13">
      <c r="A21" s="26"/>
      <c r="M21" s="27"/>
    </row>
    <row r="22" spans="1:13">
      <c r="A22" s="26"/>
      <c r="M22" s="27"/>
    </row>
    <row r="23" spans="1:13">
      <c r="A23" s="26"/>
      <c r="M23" s="27"/>
    </row>
    <row r="24" spans="1:13">
      <c r="A24" s="26"/>
      <c r="M24" s="27"/>
    </row>
    <row r="25" spans="1:13">
      <c r="A25" s="26"/>
      <c r="M25" s="27"/>
    </row>
    <row r="26" spans="1:13">
      <c r="A26" s="26"/>
      <c r="M26" s="27"/>
    </row>
    <row r="27" spans="1:13">
      <c r="A27" s="26"/>
      <c r="M27" s="27"/>
    </row>
    <row r="28" spans="1:13">
      <c r="A28" s="26"/>
      <c r="M28" s="27"/>
    </row>
    <row r="29" spans="1:13">
      <c r="A29" s="26"/>
      <c r="M29" s="27"/>
    </row>
    <row r="30" spans="1:13">
      <c r="A30" s="26"/>
      <c r="M30" s="27"/>
    </row>
    <row r="31" spans="1:13">
      <c r="A31" s="26"/>
      <c r="M31" s="27"/>
    </row>
    <row r="32" spans="1:13">
      <c r="A32" s="26"/>
      <c r="M32" s="27"/>
    </row>
    <row r="33" spans="1:13" ht="15" thickBot="1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30"/>
    </row>
    <row r="34" spans="1:13" ht="15" thickTop="1"/>
  </sheetData>
  <mergeCells count="1">
    <mergeCell ref="C15:K17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A35"/>
  <sheetViews>
    <sheetView view="pageBreakPreview" zoomScale="130" zoomScaleNormal="115" zoomScaleSheetLayoutView="130" workbookViewId="0">
      <pane ySplit="3" topLeftCell="A4" activePane="bottomLeft" state="frozen"/>
      <selection activeCell="R30" sqref="R30"/>
      <selection pane="bottomLeft" activeCell="E32" sqref="E32"/>
    </sheetView>
  </sheetViews>
  <sheetFormatPr defaultColWidth="9" defaultRowHeight="14.25"/>
  <cols>
    <col min="1" max="1" width="7.375" style="60" bestFit="1" customWidth="1"/>
    <col min="2" max="2" width="13.875" style="60" bestFit="1" customWidth="1"/>
    <col min="3" max="3" width="5.625" style="60" bestFit="1" customWidth="1"/>
    <col min="4" max="6" width="5.875" style="60" bestFit="1" customWidth="1"/>
    <col min="7" max="7" width="7.625" style="60" bestFit="1" customWidth="1"/>
    <col min="8" max="8" width="6.75" style="60" bestFit="1" customWidth="1"/>
    <col min="9" max="9" width="7.625" style="60" bestFit="1" customWidth="1"/>
    <col min="10" max="10" width="6.75" style="60" bestFit="1" customWidth="1"/>
    <col min="11" max="11" width="6.5" style="60" bestFit="1" customWidth="1"/>
    <col min="12" max="12" width="6.75" style="60" bestFit="1" customWidth="1"/>
    <col min="13" max="16" width="5.875" style="60" bestFit="1" customWidth="1"/>
    <col min="17" max="17" width="7.625" style="60" bestFit="1" customWidth="1"/>
    <col min="18" max="18" width="6.75" style="60" bestFit="1" customWidth="1"/>
    <col min="19" max="19" width="7.625" style="60" bestFit="1" customWidth="1"/>
    <col min="20" max="20" width="6.75" style="60" bestFit="1" customWidth="1"/>
    <col min="21" max="21" width="6.5" style="60" bestFit="1" customWidth="1"/>
    <col min="22" max="22" width="30.75" style="60" bestFit="1" customWidth="1"/>
    <col min="23" max="23" width="26.875" style="60" bestFit="1" customWidth="1"/>
    <col min="24" max="24" width="2.125" style="60" customWidth="1"/>
    <col min="25" max="25" width="15.375" style="60" bestFit="1" customWidth="1"/>
    <col min="26" max="26" width="9" style="60"/>
    <col min="27" max="27" width="16" style="60" bestFit="1" customWidth="1"/>
    <col min="28" max="16384" width="9" style="60"/>
  </cols>
  <sheetData>
    <row r="1" spans="1:23" ht="15.75">
      <c r="A1" s="884" t="s">
        <v>92</v>
      </c>
      <c r="B1" s="885"/>
      <c r="C1" s="885"/>
      <c r="D1" s="885"/>
      <c r="E1" s="885"/>
      <c r="F1" s="885"/>
      <c r="G1" s="885"/>
      <c r="H1" s="885"/>
      <c r="I1" s="885"/>
      <c r="J1" s="885"/>
      <c r="K1" s="885"/>
      <c r="L1" s="885"/>
      <c r="M1" s="885"/>
      <c r="N1" s="885"/>
      <c r="O1" s="885"/>
      <c r="P1" s="885"/>
      <c r="Q1" s="885"/>
      <c r="R1" s="885"/>
      <c r="S1" s="885"/>
      <c r="T1" s="885"/>
      <c r="U1" s="885"/>
      <c r="V1" s="885"/>
      <c r="W1" s="885"/>
    </row>
    <row r="2" spans="1:23">
      <c r="A2" s="887" t="s">
        <v>23</v>
      </c>
      <c r="B2" s="888"/>
      <c r="C2" s="886" t="s">
        <v>24</v>
      </c>
      <c r="D2" s="893" t="s">
        <v>25</v>
      </c>
      <c r="E2" s="894"/>
      <c r="F2" s="894"/>
      <c r="G2" s="894"/>
      <c r="H2" s="894"/>
      <c r="I2" s="894"/>
      <c r="J2" s="894"/>
      <c r="K2" s="895"/>
      <c r="L2" s="891" t="s">
        <v>116</v>
      </c>
      <c r="M2" s="891" t="s">
        <v>91</v>
      </c>
      <c r="N2" s="896" t="s">
        <v>26</v>
      </c>
      <c r="O2" s="897"/>
      <c r="P2" s="897"/>
      <c r="Q2" s="897"/>
      <c r="R2" s="897"/>
      <c r="S2" s="897"/>
      <c r="T2" s="897"/>
      <c r="U2" s="898"/>
      <c r="V2" s="886" t="s">
        <v>27</v>
      </c>
      <c r="W2" s="886" t="s">
        <v>28</v>
      </c>
    </row>
    <row r="3" spans="1:23" ht="21">
      <c r="A3" s="889"/>
      <c r="B3" s="890"/>
      <c r="C3" s="886"/>
      <c r="D3" s="61" t="s">
        <v>21</v>
      </c>
      <c r="E3" s="62" t="s">
        <v>29</v>
      </c>
      <c r="F3" s="62" t="s">
        <v>30</v>
      </c>
      <c r="G3" s="62" t="s">
        <v>31</v>
      </c>
      <c r="H3" s="62" t="s">
        <v>32</v>
      </c>
      <c r="I3" s="62" t="s">
        <v>89</v>
      </c>
      <c r="J3" s="62" t="s">
        <v>88</v>
      </c>
      <c r="K3" s="62" t="s">
        <v>682</v>
      </c>
      <c r="L3" s="892"/>
      <c r="M3" s="892"/>
      <c r="N3" s="61" t="s">
        <v>21</v>
      </c>
      <c r="O3" s="62" t="s">
        <v>29</v>
      </c>
      <c r="P3" s="62" t="s">
        <v>30</v>
      </c>
      <c r="Q3" s="62" t="s">
        <v>31</v>
      </c>
      <c r="R3" s="62" t="s">
        <v>32</v>
      </c>
      <c r="S3" s="62" t="s">
        <v>89</v>
      </c>
      <c r="T3" s="62" t="s">
        <v>88</v>
      </c>
      <c r="U3" s="62" t="s">
        <v>682</v>
      </c>
      <c r="V3" s="886"/>
      <c r="W3" s="886"/>
    </row>
    <row r="4" spans="1:23" ht="22.5" customHeight="1">
      <c r="A4" s="63">
        <v>1</v>
      </c>
      <c r="B4" s="146" t="s">
        <v>362</v>
      </c>
      <c r="C4" s="144" t="s">
        <v>750</v>
      </c>
      <c r="D4" s="499">
        <f>'&lt;산근2&gt;표준품셈'!C6</f>
        <v>0.113</v>
      </c>
      <c r="E4" s="499">
        <f>'&lt;산근2&gt;표준품셈'!D6</f>
        <v>0.33800000000000002</v>
      </c>
      <c r="F4" s="499">
        <f>'&lt;산근2&gt;표준품셈'!E6</f>
        <v>0.45</v>
      </c>
      <c r="G4" s="499">
        <f>'&lt;산근2&gt;표준품셈'!F6</f>
        <v>0.56200000000000006</v>
      </c>
      <c r="H4" s="499">
        <f>'&lt;산근2&gt;표준품셈'!G6</f>
        <v>0.78700000000000003</v>
      </c>
      <c r="I4" s="499"/>
      <c r="J4" s="499"/>
      <c r="K4" s="499"/>
      <c r="L4" s="500">
        <f>'&lt;산근3&gt;환산,보정(누수관리)'!$E$5</f>
        <v>5.7619999999999996</v>
      </c>
      <c r="M4" s="500"/>
      <c r="N4" s="501">
        <f>ROUND(D4*$L4,3)</f>
        <v>0.65100000000000002</v>
      </c>
      <c r="O4" s="501">
        <f>ROUND(E4*$L4,3)</f>
        <v>1.948</v>
      </c>
      <c r="P4" s="501">
        <f>ROUND(F4*$L4,3)</f>
        <v>2.593</v>
      </c>
      <c r="Q4" s="501">
        <f>ROUND(G4*$L4,3)</f>
        <v>3.238</v>
      </c>
      <c r="R4" s="501">
        <f>ROUND(H4*$L4,3)</f>
        <v>4.5350000000000001</v>
      </c>
      <c r="S4" s="501"/>
      <c r="T4" s="499"/>
      <c r="U4" s="499"/>
      <c r="V4" s="899" t="s">
        <v>689</v>
      </c>
      <c r="W4" s="65" t="s">
        <v>365</v>
      </c>
    </row>
    <row r="5" spans="1:23" ht="22.5" customHeight="1">
      <c r="A5" s="63">
        <f t="shared" ref="A5:A16" si="0">A4+1</f>
        <v>2</v>
      </c>
      <c r="B5" s="146" t="s">
        <v>363</v>
      </c>
      <c r="C5" s="144" t="s">
        <v>364</v>
      </c>
      <c r="D5" s="499"/>
      <c r="E5" s="499"/>
      <c r="F5" s="499">
        <f>'&lt;산근2&gt;표준품셈'!E7</f>
        <v>6.7000000000000004E-2</v>
      </c>
      <c r="G5" s="499">
        <f>'&lt;산근2&gt;표준품셈'!F7</f>
        <v>6.7000000000000004E-2</v>
      </c>
      <c r="H5" s="499">
        <f>'&lt;산근2&gt;표준품셈'!G7</f>
        <v>6.7000000000000004E-2</v>
      </c>
      <c r="I5" s="499"/>
      <c r="J5" s="499"/>
      <c r="K5" s="499"/>
      <c r="L5" s="500"/>
      <c r="M5" s="500"/>
      <c r="N5" s="499"/>
      <c r="O5" s="499"/>
      <c r="P5" s="499">
        <f>F5</f>
        <v>6.7000000000000004E-2</v>
      </c>
      <c r="Q5" s="499">
        <f>G5</f>
        <v>6.7000000000000004E-2</v>
      </c>
      <c r="R5" s="499">
        <f>H5</f>
        <v>6.7000000000000004E-2</v>
      </c>
      <c r="S5" s="499"/>
      <c r="T5" s="499"/>
      <c r="U5" s="499"/>
      <c r="V5" s="900"/>
      <c r="W5" s="65" t="s">
        <v>366</v>
      </c>
    </row>
    <row r="6" spans="1:23" ht="22.5" customHeight="1">
      <c r="A6" s="63">
        <f t="shared" si="0"/>
        <v>3</v>
      </c>
      <c r="B6" s="64" t="s">
        <v>140</v>
      </c>
      <c r="C6" s="66" t="s">
        <v>117</v>
      </c>
      <c r="D6" s="501"/>
      <c r="E6" s="501">
        <f>'&lt;산근2&gt;표준품셈'!D11</f>
        <v>0.25</v>
      </c>
      <c r="F6" s="501">
        <f>'&lt;산근2&gt;표준품셈'!E11</f>
        <v>0.25</v>
      </c>
      <c r="G6" s="501">
        <f>'&lt;산근2&gt;표준품셈'!F11</f>
        <v>0.75</v>
      </c>
      <c r="H6" s="501"/>
      <c r="I6" s="501"/>
      <c r="J6" s="501"/>
      <c r="K6" s="501"/>
      <c r="L6" s="502"/>
      <c r="M6" s="502"/>
      <c r="N6" s="501"/>
      <c r="O6" s="501">
        <f>E6</f>
        <v>0.25</v>
      </c>
      <c r="P6" s="501">
        <f t="shared" ref="P6:P7" si="1">F6</f>
        <v>0.25</v>
      </c>
      <c r="Q6" s="501">
        <f t="shared" ref="Q6:Q7" si="2">G6</f>
        <v>0.75</v>
      </c>
      <c r="R6" s="501"/>
      <c r="S6" s="501"/>
      <c r="T6" s="501"/>
      <c r="U6" s="501"/>
      <c r="V6" s="900"/>
      <c r="W6" s="65" t="s">
        <v>195</v>
      </c>
    </row>
    <row r="7" spans="1:23" ht="22.5" hidden="1" customHeight="1">
      <c r="A7" s="63"/>
      <c r="B7" s="132" t="s">
        <v>330</v>
      </c>
      <c r="C7" s="134" t="s">
        <v>117</v>
      </c>
      <c r="D7" s="499"/>
      <c r="E7" s="499"/>
      <c r="F7" s="499">
        <f>'&lt;산근2&gt;표준품셈'!E13</f>
        <v>0.5</v>
      </c>
      <c r="G7" s="499">
        <f>'&lt;산근2&gt;표준품셈'!F13</f>
        <v>0.5</v>
      </c>
      <c r="H7" s="499">
        <f>'&lt;산근2&gt;표준품셈'!G13</f>
        <v>1</v>
      </c>
      <c r="I7" s="499"/>
      <c r="J7" s="499"/>
      <c r="K7" s="499"/>
      <c r="L7" s="503"/>
      <c r="M7" s="503"/>
      <c r="N7" s="499"/>
      <c r="O7" s="499"/>
      <c r="P7" s="499">
        <f t="shared" si="1"/>
        <v>0.5</v>
      </c>
      <c r="Q7" s="499">
        <f t="shared" si="2"/>
        <v>0.5</v>
      </c>
      <c r="R7" s="499">
        <f>H7</f>
        <v>1</v>
      </c>
      <c r="S7" s="499"/>
      <c r="T7" s="499"/>
      <c r="U7" s="499"/>
      <c r="V7" s="900"/>
      <c r="W7" s="65" t="s">
        <v>326</v>
      </c>
    </row>
    <row r="8" spans="1:23" ht="22.5" customHeight="1">
      <c r="A8" s="63">
        <f>A6+1</f>
        <v>4</v>
      </c>
      <c r="B8" s="64" t="s">
        <v>149</v>
      </c>
      <c r="C8" s="66" t="s">
        <v>117</v>
      </c>
      <c r="D8" s="501"/>
      <c r="E8" s="501">
        <f>'&lt;산근2&gt;표준품셈'!D14</f>
        <v>0.05</v>
      </c>
      <c r="F8" s="501">
        <f>'&lt;산근2&gt;표준품셈'!E14</f>
        <v>0.15</v>
      </c>
      <c r="G8" s="501">
        <f>'&lt;산근2&gt;표준품셈'!F14</f>
        <v>0.3</v>
      </c>
      <c r="H8" s="501"/>
      <c r="I8" s="501"/>
      <c r="J8" s="501"/>
      <c r="K8" s="501"/>
      <c r="L8" s="502"/>
      <c r="M8" s="502"/>
      <c r="N8" s="501"/>
      <c r="O8" s="501">
        <f>E8</f>
        <v>0.05</v>
      </c>
      <c r="P8" s="501">
        <f t="shared" ref="P8:Q12" si="3">F8</f>
        <v>0.15</v>
      </c>
      <c r="Q8" s="501">
        <f t="shared" si="3"/>
        <v>0.3</v>
      </c>
      <c r="R8" s="501"/>
      <c r="S8" s="501"/>
      <c r="T8" s="501"/>
      <c r="U8" s="501"/>
      <c r="V8" s="900"/>
      <c r="W8" s="65" t="s">
        <v>196</v>
      </c>
    </row>
    <row r="9" spans="1:23" ht="22.5" customHeight="1">
      <c r="A9" s="63">
        <f t="shared" si="0"/>
        <v>5</v>
      </c>
      <c r="B9" s="64" t="s">
        <v>141</v>
      </c>
      <c r="C9" s="66" t="s">
        <v>128</v>
      </c>
      <c r="D9" s="501"/>
      <c r="E9" s="501">
        <f>'&lt;산근2&gt;표준품셈'!D16</f>
        <v>0.20599999999999999</v>
      </c>
      <c r="F9" s="501">
        <f>'&lt;산근2&gt;표준품셈'!E16</f>
        <v>1.444</v>
      </c>
      <c r="G9" s="501">
        <f>'&lt;산근2&gt;표준품셈'!F16</f>
        <v>1.238</v>
      </c>
      <c r="H9" s="501">
        <f>'&lt;산근2&gt;표준품셈'!G16</f>
        <v>1.238</v>
      </c>
      <c r="I9" s="501"/>
      <c r="J9" s="501"/>
      <c r="K9" s="501"/>
      <c r="L9" s="502"/>
      <c r="M9" s="502"/>
      <c r="N9" s="501"/>
      <c r="O9" s="501">
        <f>E9</f>
        <v>0.20599999999999999</v>
      </c>
      <c r="P9" s="501">
        <f t="shared" si="3"/>
        <v>1.444</v>
      </c>
      <c r="Q9" s="501">
        <f t="shared" si="3"/>
        <v>1.238</v>
      </c>
      <c r="R9" s="501">
        <f>H9</f>
        <v>1.238</v>
      </c>
      <c r="S9" s="501"/>
      <c r="T9" s="501"/>
      <c r="U9" s="501"/>
      <c r="V9" s="900"/>
      <c r="W9" s="65" t="s">
        <v>197</v>
      </c>
    </row>
    <row r="10" spans="1:23" ht="22.5" customHeight="1">
      <c r="A10" s="63">
        <f t="shared" si="0"/>
        <v>6</v>
      </c>
      <c r="B10" s="64" t="s">
        <v>142</v>
      </c>
      <c r="C10" s="67" t="s">
        <v>128</v>
      </c>
      <c r="D10" s="501">
        <f>'&lt;산근2&gt;표준품셈'!C17</f>
        <v>2.3250000000000002</v>
      </c>
      <c r="E10" s="501">
        <f>'&lt;산근2&gt;표준품셈'!D17</f>
        <v>2.3250000000000002</v>
      </c>
      <c r="F10" s="501">
        <f>'&lt;산근2&gt;표준품셈'!E17</f>
        <v>3.1</v>
      </c>
      <c r="G10" s="501">
        <f>'&lt;산근2&gt;표준품셈'!F17</f>
        <v>3.875</v>
      </c>
      <c r="H10" s="501">
        <f>'&lt;산근2&gt;표준품셈'!G17</f>
        <v>3.875</v>
      </c>
      <c r="I10" s="501"/>
      <c r="J10" s="501"/>
      <c r="K10" s="501"/>
      <c r="L10" s="502"/>
      <c r="M10" s="502"/>
      <c r="N10" s="501">
        <f>D10</f>
        <v>2.3250000000000002</v>
      </c>
      <c r="O10" s="501">
        <f>E10</f>
        <v>2.3250000000000002</v>
      </c>
      <c r="P10" s="501">
        <f t="shared" si="3"/>
        <v>3.1</v>
      </c>
      <c r="Q10" s="501">
        <f t="shared" si="3"/>
        <v>3.875</v>
      </c>
      <c r="R10" s="501">
        <f>H10</f>
        <v>3.875</v>
      </c>
      <c r="S10" s="501"/>
      <c r="T10" s="501"/>
      <c r="U10" s="501"/>
      <c r="V10" s="900"/>
      <c r="W10" s="65" t="s">
        <v>198</v>
      </c>
    </row>
    <row r="11" spans="1:23" ht="22.5" customHeight="1">
      <c r="A11" s="63">
        <f t="shared" si="0"/>
        <v>7</v>
      </c>
      <c r="B11" s="132" t="s">
        <v>356</v>
      </c>
      <c r="C11" s="134" t="s">
        <v>357</v>
      </c>
      <c r="D11" s="499">
        <f>'&lt;산근2&gt;표준품셈'!C19</f>
        <v>1.7749999999999999</v>
      </c>
      <c r="E11" s="499">
        <f>'&lt;산근2&gt;표준품셈'!D19</f>
        <v>2.6629999999999998</v>
      </c>
      <c r="F11" s="499">
        <f>'&lt;산근2&gt;표준품셈'!E19</f>
        <v>2.6629999999999998</v>
      </c>
      <c r="G11" s="499">
        <f>'&lt;산근2&gt;표준품셈'!F19</f>
        <v>5.3250000000000002</v>
      </c>
      <c r="H11" s="499">
        <f>'&lt;산근2&gt;표준품셈'!G19</f>
        <v>5.3250000000000002</v>
      </c>
      <c r="I11" s="499"/>
      <c r="J11" s="499"/>
      <c r="K11" s="499"/>
      <c r="L11" s="503"/>
      <c r="M11" s="503"/>
      <c r="N11" s="499">
        <f>D11</f>
        <v>1.7749999999999999</v>
      </c>
      <c r="O11" s="499">
        <f>E11</f>
        <v>2.6629999999999998</v>
      </c>
      <c r="P11" s="499">
        <f t="shared" si="3"/>
        <v>2.6629999999999998</v>
      </c>
      <c r="Q11" s="499">
        <f t="shared" si="3"/>
        <v>5.3250000000000002</v>
      </c>
      <c r="R11" s="499">
        <f>H11</f>
        <v>5.3250000000000002</v>
      </c>
      <c r="S11" s="499"/>
      <c r="T11" s="499"/>
      <c r="U11" s="499"/>
      <c r="V11" s="900"/>
      <c r="W11" s="65" t="s">
        <v>367</v>
      </c>
    </row>
    <row r="12" spans="1:23" ht="22.5" customHeight="1">
      <c r="A12" s="63">
        <f t="shared" si="0"/>
        <v>8</v>
      </c>
      <c r="B12" s="132" t="s">
        <v>530</v>
      </c>
      <c r="C12" s="277" t="s">
        <v>79</v>
      </c>
      <c r="D12" s="504"/>
      <c r="E12" s="504"/>
      <c r="F12" s="499">
        <f>'&lt;산근2&gt;표준품셈'!E20</f>
        <v>0.45</v>
      </c>
      <c r="G12" s="499">
        <f>'&lt;산근2&gt;표준품셈'!F20</f>
        <v>2.0249999999999999</v>
      </c>
      <c r="H12" s="499">
        <f>'&lt;산근2&gt;표준품셈'!G20</f>
        <v>2.0249999999999999</v>
      </c>
      <c r="I12" s="504"/>
      <c r="J12" s="504"/>
      <c r="K12" s="504"/>
      <c r="L12" s="503"/>
      <c r="M12" s="503"/>
      <c r="N12" s="499"/>
      <c r="O12" s="499"/>
      <c r="P12" s="499">
        <f t="shared" si="3"/>
        <v>0.45</v>
      </c>
      <c r="Q12" s="499">
        <f t="shared" si="3"/>
        <v>2.0249999999999999</v>
      </c>
      <c r="R12" s="499">
        <f>H12</f>
        <v>2.0249999999999999</v>
      </c>
      <c r="S12" s="499"/>
      <c r="T12" s="499"/>
      <c r="U12" s="499"/>
      <c r="V12" s="900"/>
      <c r="W12" s="65" t="s">
        <v>367</v>
      </c>
    </row>
    <row r="13" spans="1:23" ht="22.5" customHeight="1">
      <c r="A13" s="63">
        <f t="shared" si="0"/>
        <v>9</v>
      </c>
      <c r="B13" s="64" t="s">
        <v>325</v>
      </c>
      <c r="C13" s="67" t="s">
        <v>118</v>
      </c>
      <c r="D13" s="499"/>
      <c r="E13" s="499">
        <f>'&lt;산근2&gt;표준품셈'!D21</f>
        <v>2.5000000000000001E-2</v>
      </c>
      <c r="F13" s="499">
        <f>'&lt;산근2&gt;표준품셈'!E21</f>
        <v>7.4999999999999997E-2</v>
      </c>
      <c r="G13" s="499">
        <f>'&lt;산근2&gt;표준품셈'!F21</f>
        <v>0.2</v>
      </c>
      <c r="H13" s="499">
        <f>'&lt;산근2&gt;표준품셈'!G21</f>
        <v>0.2</v>
      </c>
      <c r="I13" s="499"/>
      <c r="J13" s="499"/>
      <c r="K13" s="499"/>
      <c r="L13" s="503"/>
      <c r="M13" s="503">
        <f>'&lt;산근3&gt;환산,보정(누수관리)'!$E$59</f>
        <v>0.9</v>
      </c>
      <c r="N13" s="499"/>
      <c r="O13" s="501">
        <f>ROUND(E13*$M13,3)</f>
        <v>2.3E-2</v>
      </c>
      <c r="P13" s="501">
        <f>ROUND(F13*$M13,3)</f>
        <v>6.8000000000000005E-2</v>
      </c>
      <c r="Q13" s="501">
        <f>ROUND(G13*$M13,3)</f>
        <v>0.18</v>
      </c>
      <c r="R13" s="501">
        <f>ROUND(H13*$M13,3)</f>
        <v>0.18</v>
      </c>
      <c r="S13" s="499"/>
      <c r="T13" s="499"/>
      <c r="U13" s="499"/>
      <c r="V13" s="900"/>
      <c r="W13" s="65" t="s">
        <v>328</v>
      </c>
    </row>
    <row r="14" spans="1:23" ht="22.5" customHeight="1">
      <c r="A14" s="63">
        <f t="shared" si="0"/>
        <v>10</v>
      </c>
      <c r="B14" s="132" t="s">
        <v>358</v>
      </c>
      <c r="C14" s="134" t="s">
        <v>360</v>
      </c>
      <c r="D14" s="499"/>
      <c r="E14" s="499"/>
      <c r="F14" s="499">
        <f>'&lt;산근2&gt;표준품셈'!E22</f>
        <v>4.0000000000000001E-3</v>
      </c>
      <c r="G14" s="499">
        <f>'&lt;산근2&gt;표준품셈'!F22</f>
        <v>1.6E-2</v>
      </c>
      <c r="H14" s="499"/>
      <c r="I14" s="499">
        <f>'&lt;산근2&gt;표준품셈'!H22</f>
        <v>1.6E-2</v>
      </c>
      <c r="J14" s="499"/>
      <c r="K14" s="499"/>
      <c r="L14" s="503"/>
      <c r="M14" s="503">
        <f>'&lt;산근3&gt;환산,보정(누수관리)'!$E$72</f>
        <v>1.1000000000000001</v>
      </c>
      <c r="N14" s="499"/>
      <c r="O14" s="499"/>
      <c r="P14" s="501">
        <f>ROUND(F14*$M14,3)</f>
        <v>4.0000000000000001E-3</v>
      </c>
      <c r="Q14" s="501">
        <f>ROUND(G14*$M14,3)</f>
        <v>1.7999999999999999E-2</v>
      </c>
      <c r="R14" s="499"/>
      <c r="S14" s="501">
        <f>ROUND(I14*$M14,3)</f>
        <v>1.7999999999999999E-2</v>
      </c>
      <c r="T14" s="499"/>
      <c r="U14" s="499"/>
      <c r="V14" s="900"/>
      <c r="W14" s="65" t="s">
        <v>368</v>
      </c>
    </row>
    <row r="15" spans="1:23" ht="22.5" customHeight="1">
      <c r="A15" s="63">
        <f t="shared" si="0"/>
        <v>11</v>
      </c>
      <c r="B15" s="132" t="s">
        <v>359</v>
      </c>
      <c r="C15" s="67" t="s">
        <v>118</v>
      </c>
      <c r="D15" s="499"/>
      <c r="E15" s="499"/>
      <c r="F15" s="499">
        <f>'&lt;산근2&gt;표준품셈'!E24</f>
        <v>0.20599999999999999</v>
      </c>
      <c r="G15" s="499">
        <f>'&lt;산근2&gt;표준품셈'!F24</f>
        <v>0.61899999999999999</v>
      </c>
      <c r="H15" s="499">
        <f>'&lt;산근2&gt;표준품셈'!G24</f>
        <v>0.61899999999999999</v>
      </c>
      <c r="I15" s="499">
        <f>'&lt;산근2&gt;표준품셈'!H24</f>
        <v>0.61899999999999999</v>
      </c>
      <c r="J15" s="499"/>
      <c r="K15" s="499"/>
      <c r="L15" s="503"/>
      <c r="M15" s="503"/>
      <c r="N15" s="499"/>
      <c r="O15" s="499"/>
      <c r="P15" s="499">
        <f>F15</f>
        <v>0.20599999999999999</v>
      </c>
      <c r="Q15" s="499">
        <f>G15</f>
        <v>0.61899999999999999</v>
      </c>
      <c r="R15" s="499">
        <f>H15</f>
        <v>0.61899999999999999</v>
      </c>
      <c r="S15" s="499">
        <f>I15</f>
        <v>0.61899999999999999</v>
      </c>
      <c r="T15" s="499"/>
      <c r="U15" s="499"/>
      <c r="V15" s="900"/>
      <c r="W15" s="65" t="s">
        <v>370</v>
      </c>
    </row>
    <row r="16" spans="1:23" ht="22.5" customHeight="1">
      <c r="A16" s="63">
        <f t="shared" si="0"/>
        <v>12</v>
      </c>
      <c r="B16" s="132" t="s">
        <v>424</v>
      </c>
      <c r="C16" s="67" t="s">
        <v>118</v>
      </c>
      <c r="D16" s="499"/>
      <c r="E16" s="499">
        <f>'&lt;산근2&gt;표준품셈'!D25</f>
        <v>0.1</v>
      </c>
      <c r="F16" s="499">
        <f>'&lt;산근2&gt;표준품셈'!E25</f>
        <v>0.8</v>
      </c>
      <c r="G16" s="499"/>
      <c r="H16" s="499">
        <f>'&lt;산근2&gt;표준품셈'!G25</f>
        <v>0.8</v>
      </c>
      <c r="I16" s="499">
        <f>'&lt;산근2&gt;표준품셈'!H25</f>
        <v>0.8</v>
      </c>
      <c r="J16" s="499"/>
      <c r="K16" s="499"/>
      <c r="L16" s="503"/>
      <c r="M16" s="503">
        <f>'&lt;산근3&gt;환산,보정(누수관리)'!$E$59</f>
        <v>0.9</v>
      </c>
      <c r="N16" s="499"/>
      <c r="O16" s="501">
        <f>ROUND(E16*$M16,3)</f>
        <v>0.09</v>
      </c>
      <c r="P16" s="501">
        <f>ROUND(F16*$M16,3)</f>
        <v>0.72</v>
      </c>
      <c r="Q16" s="499"/>
      <c r="R16" s="501">
        <f>ROUND(H16*$M16,3)</f>
        <v>0.72</v>
      </c>
      <c r="S16" s="501">
        <f>ROUND(I16*$M16,3)</f>
        <v>0.72</v>
      </c>
      <c r="T16" s="499"/>
      <c r="U16" s="499"/>
      <c r="V16" s="900"/>
      <c r="W16" s="65" t="s">
        <v>746</v>
      </c>
    </row>
    <row r="17" spans="1:27" ht="22.5" customHeight="1">
      <c r="A17" s="63">
        <f t="shared" ref="A17:A21" si="4">A16+1</f>
        <v>13</v>
      </c>
      <c r="B17" s="64" t="s">
        <v>143</v>
      </c>
      <c r="C17" s="67" t="s">
        <v>118</v>
      </c>
      <c r="D17" s="501"/>
      <c r="E17" s="501">
        <f>'&lt;산근2&gt;표준품셈'!D23</f>
        <v>0.15</v>
      </c>
      <c r="F17" s="501">
        <f>'&lt;산근2&gt;표준품셈'!E23</f>
        <v>0.45</v>
      </c>
      <c r="G17" s="501">
        <f>'&lt;산근2&gt;표준품셈'!F23</f>
        <v>0.45</v>
      </c>
      <c r="H17" s="501">
        <f>'&lt;산근2&gt;표준품셈'!G23</f>
        <v>0.45</v>
      </c>
      <c r="I17" s="501"/>
      <c r="J17" s="501"/>
      <c r="K17" s="501"/>
      <c r="L17" s="502"/>
      <c r="M17" s="502">
        <f>'&lt;산근3&gt;환산,보정(누수관리)'!$E$59</f>
        <v>0.9</v>
      </c>
      <c r="N17" s="501"/>
      <c r="O17" s="501">
        <f>ROUND(E17*$M17,3)</f>
        <v>0.13500000000000001</v>
      </c>
      <c r="P17" s="501">
        <f>ROUND(F17*$M17,3)</f>
        <v>0.40500000000000003</v>
      </c>
      <c r="Q17" s="501">
        <f>ROUND(G17*$M17,3)</f>
        <v>0.40500000000000003</v>
      </c>
      <c r="R17" s="501">
        <f>ROUND(H17*$M17,3)</f>
        <v>0.40500000000000003</v>
      </c>
      <c r="S17" s="501"/>
      <c r="T17" s="501"/>
      <c r="U17" s="501"/>
      <c r="V17" s="900"/>
      <c r="W17" s="65" t="s">
        <v>329</v>
      </c>
    </row>
    <row r="18" spans="1:27" ht="22.5" customHeight="1">
      <c r="A18" s="63">
        <f t="shared" si="4"/>
        <v>14</v>
      </c>
      <c r="B18" s="64" t="s">
        <v>125</v>
      </c>
      <c r="C18" s="67" t="s">
        <v>119</v>
      </c>
      <c r="D18" s="501"/>
      <c r="E18" s="501"/>
      <c r="F18" s="501">
        <f>'&lt;산근2&gt;표준품셈'!E26</f>
        <v>0.14199999999999999</v>
      </c>
      <c r="G18" s="501">
        <f>'&lt;산근2&gt;표준품셈'!F26</f>
        <v>0.14199999999999999</v>
      </c>
      <c r="H18" s="501">
        <f>'&lt;산근2&gt;표준품셈'!G26</f>
        <v>0.14199999999999999</v>
      </c>
      <c r="I18" s="501"/>
      <c r="J18" s="501"/>
      <c r="K18" s="501"/>
      <c r="L18" s="502"/>
      <c r="M18" s="502"/>
      <c r="N18" s="501"/>
      <c r="O18" s="501"/>
      <c r="P18" s="501">
        <f>F18</f>
        <v>0.14199999999999999</v>
      </c>
      <c r="Q18" s="501">
        <f>G18</f>
        <v>0.14199999999999999</v>
      </c>
      <c r="R18" s="501">
        <f>H18</f>
        <v>0.14199999999999999</v>
      </c>
      <c r="S18" s="501"/>
      <c r="T18" s="501"/>
      <c r="U18" s="501"/>
      <c r="V18" s="900"/>
      <c r="W18" s="65" t="s">
        <v>327</v>
      </c>
    </row>
    <row r="19" spans="1:27" ht="22.5" customHeight="1">
      <c r="A19" s="63">
        <f t="shared" si="4"/>
        <v>15</v>
      </c>
      <c r="B19" s="64" t="s">
        <v>126</v>
      </c>
      <c r="C19" s="67" t="s">
        <v>119</v>
      </c>
      <c r="D19" s="501"/>
      <c r="E19" s="501"/>
      <c r="F19" s="501">
        <f>'&lt;산근2&gt;표준품셈'!E27</f>
        <v>0.26300000000000001</v>
      </c>
      <c r="G19" s="501"/>
      <c r="H19" s="501"/>
      <c r="I19" s="501">
        <f>'&lt;산근2&gt;표준품셈'!H27</f>
        <v>0.26300000000000001</v>
      </c>
      <c r="J19" s="501"/>
      <c r="K19" s="501"/>
      <c r="L19" s="502"/>
      <c r="M19" s="502"/>
      <c r="N19" s="501"/>
      <c r="O19" s="501"/>
      <c r="P19" s="501">
        <f>F19</f>
        <v>0.26300000000000001</v>
      </c>
      <c r="Q19" s="501"/>
      <c r="R19" s="501"/>
      <c r="S19" s="501">
        <f>I19</f>
        <v>0.26300000000000001</v>
      </c>
      <c r="T19" s="501"/>
      <c r="U19" s="501"/>
      <c r="V19" s="900"/>
      <c r="W19" s="65" t="s">
        <v>199</v>
      </c>
    </row>
    <row r="20" spans="1:27" ht="22.5" customHeight="1">
      <c r="A20" s="63">
        <f t="shared" si="4"/>
        <v>16</v>
      </c>
      <c r="B20" s="64" t="s">
        <v>127</v>
      </c>
      <c r="C20" s="67" t="s">
        <v>119</v>
      </c>
      <c r="D20" s="501"/>
      <c r="E20" s="501"/>
      <c r="F20" s="501">
        <f>'&lt;산근2&gt;표준품셈'!E28</f>
        <v>0.51300000000000001</v>
      </c>
      <c r="G20" s="501"/>
      <c r="H20" s="501"/>
      <c r="I20" s="501">
        <f>'&lt;산근2&gt;표준품셈'!H28</f>
        <v>0.51300000000000001</v>
      </c>
      <c r="J20" s="501"/>
      <c r="K20" s="501"/>
      <c r="L20" s="502"/>
      <c r="M20" s="502"/>
      <c r="N20" s="501"/>
      <c r="O20" s="501"/>
      <c r="P20" s="501">
        <f>F20</f>
        <v>0.51300000000000001</v>
      </c>
      <c r="Q20" s="501"/>
      <c r="R20" s="501"/>
      <c r="S20" s="501">
        <f>I20</f>
        <v>0.51300000000000001</v>
      </c>
      <c r="T20" s="501"/>
      <c r="U20" s="501"/>
      <c r="V20" s="900"/>
      <c r="W20" s="65" t="s">
        <v>200</v>
      </c>
    </row>
    <row r="21" spans="1:27" ht="22.5" customHeight="1">
      <c r="A21" s="63">
        <f t="shared" si="4"/>
        <v>17</v>
      </c>
      <c r="B21" s="64" t="s">
        <v>749</v>
      </c>
      <c r="C21" s="68" t="s">
        <v>122</v>
      </c>
      <c r="D21" s="501">
        <f>'&lt;산근2&gt;표준품셈'!C30</f>
        <v>0.6</v>
      </c>
      <c r="E21" s="501">
        <f>'&lt;산근2&gt;표준품셈'!D30</f>
        <v>0.9</v>
      </c>
      <c r="F21" s="501">
        <f>'&lt;산근2&gt;표준품셈'!E30</f>
        <v>1.2</v>
      </c>
      <c r="G21" s="501">
        <f>'&lt;산근2&gt;표준품셈'!F30</f>
        <v>1.5</v>
      </c>
      <c r="H21" s="501">
        <f>'&lt;산근2&gt;표준품셈'!G30</f>
        <v>1.8</v>
      </c>
      <c r="I21" s="501"/>
      <c r="J21" s="501"/>
      <c r="K21" s="501"/>
      <c r="L21" s="502">
        <f>'&lt;산근3&gt;환산,보정(누수관리)'!$E$47</f>
        <v>1.7929999999999999</v>
      </c>
      <c r="M21" s="502"/>
      <c r="N21" s="501">
        <f>ROUND(D21*$L21,3)</f>
        <v>1.0760000000000001</v>
      </c>
      <c r="O21" s="501">
        <f>ROUND(E21*$L21,3)</f>
        <v>1.6140000000000001</v>
      </c>
      <c r="P21" s="501">
        <f>ROUND(F21*$L21,3)</f>
        <v>2.1520000000000001</v>
      </c>
      <c r="Q21" s="501">
        <f>ROUND(G21*$L21,3)</f>
        <v>2.69</v>
      </c>
      <c r="R21" s="501">
        <f>ROUND(H21*$L21,3)</f>
        <v>3.2269999999999999</v>
      </c>
      <c r="S21" s="501"/>
      <c r="T21" s="501"/>
      <c r="U21" s="501"/>
      <c r="V21" s="883"/>
      <c r="W21" s="65" t="s">
        <v>321</v>
      </c>
      <c r="Y21" s="44"/>
      <c r="AA21" s="44"/>
    </row>
    <row r="22" spans="1:27" ht="22.5" customHeight="1">
      <c r="A22" s="63">
        <f>A21+1</f>
        <v>18</v>
      </c>
      <c r="B22" s="132" t="s">
        <v>742</v>
      </c>
      <c r="C22" s="133" t="s">
        <v>118</v>
      </c>
      <c r="D22" s="505"/>
      <c r="E22" s="505"/>
      <c r="F22" s="505"/>
      <c r="G22" s="505"/>
      <c r="H22" s="505">
        <f>+'&lt;산근2&gt;표준품셈'!G35</f>
        <v>1.14E-2</v>
      </c>
      <c r="I22" s="505"/>
      <c r="J22" s="505">
        <f>+'&lt;산근2&gt;표준품셈'!I35</f>
        <v>1.14E-2</v>
      </c>
      <c r="K22" s="505"/>
      <c r="L22" s="506"/>
      <c r="M22" s="506"/>
      <c r="N22" s="507"/>
      <c r="O22" s="507"/>
      <c r="P22" s="507"/>
      <c r="Q22" s="507"/>
      <c r="R22" s="507">
        <f>+H22</f>
        <v>1.14E-2</v>
      </c>
      <c r="S22" s="507"/>
      <c r="T22" s="507">
        <f t="shared" ref="T22" si="5">+J22</f>
        <v>1.14E-2</v>
      </c>
      <c r="U22" s="507"/>
      <c r="V22" s="899" t="s">
        <v>974</v>
      </c>
      <c r="W22" s="65" t="s">
        <v>975</v>
      </c>
      <c r="Y22" s="44"/>
      <c r="AA22" s="44"/>
    </row>
    <row r="23" spans="1:27" ht="22.5" customHeight="1">
      <c r="A23" s="63">
        <f t="shared" ref="A23:A34" si="6">A22+1</f>
        <v>19</v>
      </c>
      <c r="B23" s="132" t="s">
        <v>464</v>
      </c>
      <c r="C23" s="133" t="s">
        <v>430</v>
      </c>
      <c r="D23" s="505"/>
      <c r="E23" s="505"/>
      <c r="F23" s="505"/>
      <c r="G23" s="505"/>
      <c r="H23" s="505"/>
      <c r="I23" s="505">
        <f>+'&lt;산근2&gt;표준품셈'!H36</f>
        <v>0.16300000000000001</v>
      </c>
      <c r="J23" s="505">
        <f>+'&lt;산근2&gt;표준품셈'!I36</f>
        <v>0.2074</v>
      </c>
      <c r="K23" s="505"/>
      <c r="L23" s="506"/>
      <c r="M23" s="506"/>
      <c r="N23" s="505"/>
      <c r="O23" s="505"/>
      <c r="P23" s="505"/>
      <c r="Q23" s="505"/>
      <c r="R23" s="507"/>
      <c r="S23" s="507">
        <f t="shared" ref="Q23:S28" si="7">+I23</f>
        <v>0.16300000000000001</v>
      </c>
      <c r="T23" s="507">
        <f t="shared" ref="R23:U34" si="8">+J23</f>
        <v>0.2074</v>
      </c>
      <c r="U23" s="507"/>
      <c r="V23" s="900"/>
      <c r="W23" s="65" t="s">
        <v>976</v>
      </c>
      <c r="Y23" s="44"/>
      <c r="AA23" s="44"/>
    </row>
    <row r="24" spans="1:27" ht="22.5" customHeight="1">
      <c r="A24" s="63">
        <f t="shared" si="6"/>
        <v>20</v>
      </c>
      <c r="B24" s="132" t="s">
        <v>465</v>
      </c>
      <c r="C24" s="133" t="s">
        <v>430</v>
      </c>
      <c r="D24" s="505"/>
      <c r="E24" s="505"/>
      <c r="F24" s="505"/>
      <c r="G24" s="505"/>
      <c r="H24" s="505">
        <f>+'&lt;산근2&gt;표준품셈'!G37</f>
        <v>2.9600000000000001E-2</v>
      </c>
      <c r="I24" s="505"/>
      <c r="J24" s="505">
        <f>+'&lt;산근2&gt;표준품셈'!I37</f>
        <v>3.6999999999999998E-2</v>
      </c>
      <c r="K24" s="505"/>
      <c r="L24" s="506"/>
      <c r="M24" s="506"/>
      <c r="N24" s="505"/>
      <c r="O24" s="505"/>
      <c r="P24" s="505"/>
      <c r="Q24" s="505"/>
      <c r="R24" s="507">
        <f t="shared" ref="R24:R26" si="9">+H24</f>
        <v>2.9600000000000001E-2</v>
      </c>
      <c r="S24" s="507"/>
      <c r="T24" s="507">
        <f t="shared" si="8"/>
        <v>3.6999999999999998E-2</v>
      </c>
      <c r="U24" s="507"/>
      <c r="V24" s="900"/>
      <c r="W24" s="65" t="s">
        <v>977</v>
      </c>
      <c r="Y24" s="44"/>
      <c r="AA24" s="44"/>
    </row>
    <row r="25" spans="1:27" ht="22.5" customHeight="1">
      <c r="A25" s="63">
        <f t="shared" si="6"/>
        <v>21</v>
      </c>
      <c r="B25" s="132" t="s">
        <v>466</v>
      </c>
      <c r="C25" s="133" t="s">
        <v>430</v>
      </c>
      <c r="D25" s="505"/>
      <c r="E25" s="505"/>
      <c r="F25" s="505"/>
      <c r="G25" s="505"/>
      <c r="H25" s="505">
        <f>+'&lt;산근2&gt;표준품셈'!G38</f>
        <v>2.2200000000000001E-2</v>
      </c>
      <c r="I25" s="505">
        <f>+'&lt;산근2&gt;표준품셈'!H38</f>
        <v>0.1221</v>
      </c>
      <c r="J25" s="505">
        <f>+'&lt;산근2&gt;표준품셈'!I38</f>
        <v>0.2999</v>
      </c>
      <c r="K25" s="505"/>
      <c r="L25" s="506"/>
      <c r="M25" s="506"/>
      <c r="N25" s="505"/>
      <c r="O25" s="505"/>
      <c r="P25" s="505"/>
      <c r="Q25" s="505"/>
      <c r="R25" s="507">
        <f t="shared" si="9"/>
        <v>2.2200000000000001E-2</v>
      </c>
      <c r="S25" s="507">
        <f t="shared" si="7"/>
        <v>0.1221</v>
      </c>
      <c r="T25" s="507">
        <f t="shared" si="8"/>
        <v>0.2999</v>
      </c>
      <c r="U25" s="507"/>
      <c r="V25" s="900"/>
      <c r="W25" s="65" t="s">
        <v>978</v>
      </c>
      <c r="Y25" s="44"/>
      <c r="AA25" s="44"/>
    </row>
    <row r="26" spans="1:27" ht="22.5" customHeight="1">
      <c r="A26" s="63">
        <f t="shared" si="6"/>
        <v>22</v>
      </c>
      <c r="B26" s="132" t="s">
        <v>467</v>
      </c>
      <c r="C26" s="133" t="s">
        <v>430</v>
      </c>
      <c r="D26" s="505"/>
      <c r="E26" s="505"/>
      <c r="F26" s="505"/>
      <c r="G26" s="505"/>
      <c r="H26" s="505">
        <f>+'&lt;산근2&gt;표준품셈'!G39</f>
        <v>2.2200000000000001E-2</v>
      </c>
      <c r="I26" s="505">
        <f>+'&lt;산근2&gt;표준품셈'!H39</f>
        <v>0.13320000000000001</v>
      </c>
      <c r="J26" s="505">
        <f>+'&lt;산근2&gt;표준품셈'!I39</f>
        <v>0.1777</v>
      </c>
      <c r="K26" s="505"/>
      <c r="L26" s="506"/>
      <c r="M26" s="506"/>
      <c r="N26" s="505"/>
      <c r="O26" s="505"/>
      <c r="P26" s="505"/>
      <c r="Q26" s="505"/>
      <c r="R26" s="507">
        <f t="shared" si="9"/>
        <v>2.2200000000000001E-2</v>
      </c>
      <c r="S26" s="507">
        <f t="shared" si="7"/>
        <v>0.13320000000000001</v>
      </c>
      <c r="T26" s="507">
        <f t="shared" si="8"/>
        <v>0.1777</v>
      </c>
      <c r="U26" s="507"/>
      <c r="V26" s="900"/>
      <c r="W26" s="65" t="s">
        <v>979</v>
      </c>
      <c r="Y26" s="44"/>
      <c r="AA26" s="44"/>
    </row>
    <row r="27" spans="1:27" ht="22.5" customHeight="1">
      <c r="A27" s="63">
        <f t="shared" si="6"/>
        <v>23</v>
      </c>
      <c r="B27" s="132" t="s">
        <v>468</v>
      </c>
      <c r="C27" s="133" t="s">
        <v>430</v>
      </c>
      <c r="D27" s="505"/>
      <c r="E27" s="505"/>
      <c r="F27" s="505"/>
      <c r="G27" s="505"/>
      <c r="H27" s="505"/>
      <c r="I27" s="505">
        <f>+'&lt;산근2&gt;표준품셈'!H40</f>
        <v>3.3300000000000003E-2</v>
      </c>
      <c r="J27" s="505">
        <f>+'&lt;산근2&gt;표준품셈'!I40</f>
        <v>0.24440000000000001</v>
      </c>
      <c r="K27" s="505"/>
      <c r="L27" s="506"/>
      <c r="M27" s="506"/>
      <c r="N27" s="505"/>
      <c r="O27" s="505"/>
      <c r="P27" s="505"/>
      <c r="Q27" s="505"/>
      <c r="R27" s="507"/>
      <c r="S27" s="507">
        <f t="shared" si="7"/>
        <v>3.3300000000000003E-2</v>
      </c>
      <c r="T27" s="507">
        <f t="shared" si="8"/>
        <v>0.24440000000000001</v>
      </c>
      <c r="U27" s="507"/>
      <c r="V27" s="900"/>
      <c r="W27" s="65" t="s">
        <v>980</v>
      </c>
      <c r="Y27" s="44"/>
      <c r="AA27" s="44"/>
    </row>
    <row r="28" spans="1:27" ht="22.5" customHeight="1">
      <c r="A28" s="63">
        <f t="shared" si="6"/>
        <v>24</v>
      </c>
      <c r="B28" s="64" t="s">
        <v>748</v>
      </c>
      <c r="C28" s="491" t="s">
        <v>747</v>
      </c>
      <c r="D28" s="508"/>
      <c r="E28" s="508"/>
      <c r="F28" s="508"/>
      <c r="G28" s="508">
        <v>2</v>
      </c>
      <c r="H28" s="508">
        <v>3.2</v>
      </c>
      <c r="I28" s="508"/>
      <c r="J28" s="508"/>
      <c r="K28" s="508"/>
      <c r="L28" s="509"/>
      <c r="M28" s="509"/>
      <c r="N28" s="508"/>
      <c r="O28" s="508"/>
      <c r="P28" s="508"/>
      <c r="Q28" s="507">
        <f t="shared" si="7"/>
        <v>2</v>
      </c>
      <c r="R28" s="507">
        <f t="shared" si="7"/>
        <v>3.2</v>
      </c>
      <c r="S28" s="508"/>
      <c r="T28" s="508"/>
      <c r="U28" s="508"/>
      <c r="V28" s="883"/>
      <c r="W28" s="492"/>
      <c r="Y28" s="44"/>
      <c r="AA28" s="44"/>
    </row>
    <row r="29" spans="1:27" ht="22.5" hidden="1" customHeight="1">
      <c r="A29" s="63"/>
      <c r="B29" s="132" t="s">
        <v>743</v>
      </c>
      <c r="C29" s="134" t="s">
        <v>430</v>
      </c>
      <c r="D29" s="499">
        <f>'&lt;산근2&gt;표준품셈'!C72</f>
        <v>0.2</v>
      </c>
      <c r="E29" s="499"/>
      <c r="F29" s="499">
        <f>'&lt;산근2&gt;표준품셈'!E72</f>
        <v>0.6</v>
      </c>
      <c r="G29" s="499">
        <f>'&lt;산근2&gt;표준품셈'!F72</f>
        <v>1.6</v>
      </c>
      <c r="H29" s="499">
        <f>'&lt;산근2&gt;표준품셈'!G72</f>
        <v>1.6</v>
      </c>
      <c r="I29" s="499"/>
      <c r="J29" s="499">
        <f>'&lt;산근2&gt;표준품셈'!I72</f>
        <v>2.6</v>
      </c>
      <c r="K29" s="499"/>
      <c r="L29" s="503"/>
      <c r="M29" s="503"/>
      <c r="N29" s="499">
        <f>D29</f>
        <v>0.2</v>
      </c>
      <c r="O29" s="499"/>
      <c r="P29" s="499">
        <f>F29</f>
        <v>0.6</v>
      </c>
      <c r="Q29" s="499">
        <f>G29</f>
        <v>1.6</v>
      </c>
      <c r="R29" s="499">
        <f>H29</f>
        <v>1.6</v>
      </c>
      <c r="S29" s="499"/>
      <c r="T29" s="499">
        <f>J29</f>
        <v>2.6</v>
      </c>
      <c r="U29" s="499"/>
      <c r="V29" s="145" t="s">
        <v>972</v>
      </c>
      <c r="W29" s="203"/>
    </row>
    <row r="30" spans="1:27" ht="22.5" customHeight="1">
      <c r="A30" s="63">
        <f>A28+1</f>
        <v>25</v>
      </c>
      <c r="B30" s="132" t="s">
        <v>322</v>
      </c>
      <c r="C30" s="133" t="s">
        <v>118</v>
      </c>
      <c r="D30" s="499"/>
      <c r="E30" s="499"/>
      <c r="F30" s="499"/>
      <c r="G30" s="499"/>
      <c r="H30" s="499">
        <f>'&lt;산근2&gt;표준품셈'!G57</f>
        <v>2.1070000000000002</v>
      </c>
      <c r="I30" s="499">
        <f>'&lt;산근2&gt;표준품셈'!H57</f>
        <v>2.1070000000000002</v>
      </c>
      <c r="J30" s="499"/>
      <c r="K30" s="499"/>
      <c r="L30" s="503"/>
      <c r="M30" s="503">
        <f>'&lt;산근5&gt;환산,보정(관망도보완)'!$G$35</f>
        <v>0.3</v>
      </c>
      <c r="N30" s="499"/>
      <c r="O30" s="499"/>
      <c r="P30" s="499"/>
      <c r="Q30" s="499"/>
      <c r="R30" s="499">
        <f>ROUND(H30*$M30,3)</f>
        <v>0.63200000000000001</v>
      </c>
      <c r="S30" s="499">
        <f>ROUND(I30*$M30,3)</f>
        <v>0.63200000000000001</v>
      </c>
      <c r="T30" s="499"/>
      <c r="U30" s="499"/>
      <c r="V30" s="882" t="s">
        <v>973</v>
      </c>
      <c r="W30" s="65" t="s">
        <v>324</v>
      </c>
      <c r="Y30" s="44"/>
      <c r="AA30" s="44"/>
    </row>
    <row r="31" spans="1:27" ht="22.5" customHeight="1">
      <c r="A31" s="63">
        <f t="shared" si="6"/>
        <v>26</v>
      </c>
      <c r="B31" s="132" t="s">
        <v>323</v>
      </c>
      <c r="C31" s="133" t="s">
        <v>118</v>
      </c>
      <c r="D31" s="499"/>
      <c r="E31" s="499"/>
      <c r="F31" s="499"/>
      <c r="G31" s="499">
        <f>'&lt;산근2&gt;표준품셈'!F58</f>
        <v>1.833</v>
      </c>
      <c r="H31" s="499">
        <f>'&lt;산근2&gt;표준품셈'!G58</f>
        <v>3.6669999999999998</v>
      </c>
      <c r="I31" s="499">
        <f>'&lt;산근2&gt;표준품셈'!H58</f>
        <v>1.833</v>
      </c>
      <c r="J31" s="499"/>
      <c r="K31" s="499"/>
      <c r="L31" s="503"/>
      <c r="M31" s="503">
        <f>'&lt;산근5&gt;환산,보정(관망도보완)'!$G$35</f>
        <v>0.3</v>
      </c>
      <c r="N31" s="499"/>
      <c r="O31" s="499"/>
      <c r="P31" s="499"/>
      <c r="Q31" s="499">
        <f>ROUND(G31*$M31,3)</f>
        <v>0.55000000000000004</v>
      </c>
      <c r="R31" s="499">
        <f>ROUND(H31*$M31,3)</f>
        <v>1.1000000000000001</v>
      </c>
      <c r="S31" s="499">
        <f>ROUND(I31*$M31,3)</f>
        <v>0.55000000000000004</v>
      </c>
      <c r="T31" s="499"/>
      <c r="U31" s="499"/>
      <c r="V31" s="883"/>
      <c r="W31" s="65" t="s">
        <v>324</v>
      </c>
      <c r="Y31" s="44"/>
      <c r="AA31" s="44"/>
    </row>
    <row r="32" spans="1:27" ht="22.5" customHeight="1">
      <c r="A32" s="63">
        <f t="shared" si="6"/>
        <v>27</v>
      </c>
      <c r="B32" s="132" t="s">
        <v>1005</v>
      </c>
      <c r="C32" s="134" t="s">
        <v>676</v>
      </c>
      <c r="D32" s="499"/>
      <c r="E32" s="499">
        <f>'&lt;산근2&gt;표준품셈'!D55</f>
        <v>6.0000000000000001E-3</v>
      </c>
      <c r="F32" s="499">
        <f>'&lt;산근2&gt;표준품셈'!E55</f>
        <v>0.02</v>
      </c>
      <c r="G32" s="499"/>
      <c r="H32" s="499">
        <f>'&lt;산근2&gt;표준품셈'!G55</f>
        <v>0.02</v>
      </c>
      <c r="I32" s="499"/>
      <c r="J32" s="499"/>
      <c r="K32" s="510"/>
      <c r="L32" s="511"/>
      <c r="M32" s="511"/>
      <c r="N32" s="510"/>
      <c r="O32" s="499">
        <f>E32</f>
        <v>6.0000000000000001E-3</v>
      </c>
      <c r="P32" s="499">
        <f>F32</f>
        <v>0.02</v>
      </c>
      <c r="Q32" s="499"/>
      <c r="R32" s="499">
        <f>H32</f>
        <v>0.02</v>
      </c>
      <c r="S32" s="510"/>
      <c r="T32" s="510"/>
      <c r="U32" s="510"/>
      <c r="V32" s="145" t="s">
        <v>690</v>
      </c>
      <c r="W32" s="203"/>
    </row>
    <row r="33" spans="1:23" ht="22.5" customHeight="1">
      <c r="A33" s="63">
        <f t="shared" si="6"/>
        <v>28</v>
      </c>
      <c r="B33" s="132" t="s">
        <v>702</v>
      </c>
      <c r="C33" s="134" t="s">
        <v>677</v>
      </c>
      <c r="D33" s="499"/>
      <c r="E33" s="499"/>
      <c r="F33" s="499"/>
      <c r="G33" s="499"/>
      <c r="H33" s="499"/>
      <c r="I33" s="499"/>
      <c r="J33" s="499"/>
      <c r="K33" s="499">
        <v>1.9E-2</v>
      </c>
      <c r="L33" s="503"/>
      <c r="M33" s="503"/>
      <c r="N33" s="499"/>
      <c r="O33" s="499"/>
      <c r="P33" s="499"/>
      <c r="Q33" s="499"/>
      <c r="R33" s="499"/>
      <c r="S33" s="499"/>
      <c r="T33" s="499"/>
      <c r="U33" s="501">
        <f t="shared" si="8"/>
        <v>1.9E-2</v>
      </c>
      <c r="V33" s="145" t="s">
        <v>696</v>
      </c>
      <c r="W33" s="203"/>
    </row>
    <row r="34" spans="1:23" ht="22.5" customHeight="1">
      <c r="A34" s="63">
        <f t="shared" si="6"/>
        <v>29</v>
      </c>
      <c r="B34" s="132" t="s">
        <v>744</v>
      </c>
      <c r="C34" s="134" t="s">
        <v>128</v>
      </c>
      <c r="D34" s="499">
        <v>0.5</v>
      </c>
      <c r="E34" s="499">
        <v>1</v>
      </c>
      <c r="F34" s="499">
        <v>2</v>
      </c>
      <c r="G34" s="499">
        <v>3</v>
      </c>
      <c r="H34" s="499">
        <v>3</v>
      </c>
      <c r="I34" s="499"/>
      <c r="J34" s="499"/>
      <c r="K34" s="499"/>
      <c r="L34" s="503"/>
      <c r="M34" s="503"/>
      <c r="N34" s="499">
        <f t="shared" ref="N34:Q34" si="10">+D34</f>
        <v>0.5</v>
      </c>
      <c r="O34" s="499">
        <f t="shared" si="10"/>
        <v>1</v>
      </c>
      <c r="P34" s="499">
        <f t="shared" si="10"/>
        <v>2</v>
      </c>
      <c r="Q34" s="499">
        <f t="shared" si="10"/>
        <v>3</v>
      </c>
      <c r="R34" s="499">
        <f t="shared" si="8"/>
        <v>3</v>
      </c>
      <c r="S34" s="499"/>
      <c r="T34" s="499"/>
      <c r="U34" s="499"/>
      <c r="V34" s="145" t="s">
        <v>691</v>
      </c>
      <c r="W34" s="203"/>
    </row>
    <row r="35" spans="1:23" s="498" customFormat="1" ht="22.5" hidden="1" customHeight="1">
      <c r="A35" s="493"/>
      <c r="B35" s="494" t="s">
        <v>745</v>
      </c>
      <c r="C35" s="495" t="s">
        <v>681</v>
      </c>
      <c r="D35" s="512"/>
      <c r="E35" s="512"/>
      <c r="F35" s="512"/>
      <c r="G35" s="512">
        <v>1</v>
      </c>
      <c r="H35" s="512">
        <v>1</v>
      </c>
      <c r="I35" s="512"/>
      <c r="J35" s="512">
        <v>2</v>
      </c>
      <c r="K35" s="512"/>
      <c r="L35" s="503"/>
      <c r="M35" s="503"/>
      <c r="N35" s="512"/>
      <c r="O35" s="512"/>
      <c r="P35" s="512"/>
      <c r="Q35" s="512">
        <f>G35</f>
        <v>1</v>
      </c>
      <c r="R35" s="512">
        <f>H35</f>
        <v>1</v>
      </c>
      <c r="S35" s="512"/>
      <c r="T35" s="512">
        <f>J35</f>
        <v>2</v>
      </c>
      <c r="U35" s="512"/>
      <c r="V35" s="496" t="s">
        <v>695</v>
      </c>
      <c r="W35" s="497"/>
    </row>
  </sheetData>
  <mergeCells count="12">
    <mergeCell ref="V30:V31"/>
    <mergeCell ref="A1:W1"/>
    <mergeCell ref="W2:W3"/>
    <mergeCell ref="A2:B3"/>
    <mergeCell ref="C2:C3"/>
    <mergeCell ref="V2:V3"/>
    <mergeCell ref="L2:L3"/>
    <mergeCell ref="M2:M3"/>
    <mergeCell ref="D2:K2"/>
    <mergeCell ref="N2:U2"/>
    <mergeCell ref="V22:V28"/>
    <mergeCell ref="V4:V21"/>
  </mergeCells>
  <phoneticPr fontId="2" type="noConversion"/>
  <printOptions horizontalCentered="1"/>
  <pageMargins left="0.51181102362204722" right="0.51181102362204722" top="0.59055118110236227" bottom="0.59055118110236227" header="0.31496062992125984" footer="0.31496062992125984"/>
  <pageSetup paperSize="9" scale="61" fitToHeight="0" orientation="landscape" r:id="rId1"/>
  <ignoredErrors>
    <ignoredError sqref="P21 P17:R17 P15:S15" 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BE102"/>
  <sheetViews>
    <sheetView showGridLines="0" view="pageBreakPreview" zoomScale="130" zoomScaleNormal="83" zoomScaleSheetLayoutView="130" workbookViewId="0">
      <selection activeCell="AL68" sqref="AL68:AQ68"/>
    </sheetView>
  </sheetViews>
  <sheetFormatPr defaultColWidth="9" defaultRowHeight="14.25"/>
  <cols>
    <col min="1" max="1" width="8.875" style="602" customWidth="1"/>
    <col min="2" max="37" width="2.125" style="602" customWidth="1"/>
    <col min="38" max="43" width="2.25" style="602" customWidth="1"/>
    <col min="44" max="47" width="2.125" style="602" customWidth="1"/>
    <col min="48" max="48" width="7.375" style="604" customWidth="1"/>
    <col min="49" max="49" width="3.125" style="25" customWidth="1"/>
    <col min="50" max="50" width="12.375" style="25" customWidth="1"/>
    <col min="51" max="51" width="17.5" style="25" bestFit="1" customWidth="1"/>
    <col min="52" max="52" width="7" style="25" customWidth="1"/>
    <col min="53" max="53" width="10.625" style="25" customWidth="1"/>
    <col min="54" max="54" width="7" style="25" customWidth="1"/>
    <col min="55" max="55" width="6.625" style="25" customWidth="1"/>
    <col min="56" max="57" width="9" style="25"/>
    <col min="58" max="58" width="21.25" style="25" bestFit="1" customWidth="1"/>
    <col min="59" max="16384" width="9" style="25"/>
  </cols>
  <sheetData>
    <row r="1" spans="1:48" ht="16.5" customHeight="1" thickBot="1">
      <c r="A1" s="529" t="s">
        <v>334</v>
      </c>
      <c r="B1" s="530"/>
      <c r="C1" s="901" t="s">
        <v>335</v>
      </c>
      <c r="D1" s="901"/>
      <c r="E1" s="901"/>
      <c r="F1" s="901"/>
      <c r="G1" s="901"/>
      <c r="H1" s="901"/>
      <c r="I1" s="901"/>
      <c r="J1" s="901"/>
      <c r="K1" s="901"/>
      <c r="L1" s="901"/>
      <c r="M1" s="901"/>
      <c r="N1" s="901"/>
      <c r="O1" s="901"/>
      <c r="P1" s="901"/>
      <c r="Q1" s="901"/>
      <c r="R1" s="901"/>
      <c r="S1" s="901"/>
      <c r="T1" s="901"/>
      <c r="U1" s="901"/>
      <c r="V1" s="901"/>
      <c r="W1" s="901"/>
      <c r="X1" s="901"/>
      <c r="Y1" s="901"/>
      <c r="Z1" s="901"/>
      <c r="AA1" s="901"/>
      <c r="AB1" s="901"/>
      <c r="AC1" s="901"/>
      <c r="AD1" s="901"/>
      <c r="AE1" s="901"/>
      <c r="AF1" s="901"/>
      <c r="AG1" s="901"/>
      <c r="AH1" s="901"/>
      <c r="AI1" s="901"/>
      <c r="AJ1" s="901"/>
      <c r="AK1" s="901"/>
      <c r="AL1" s="901"/>
      <c r="AM1" s="901"/>
      <c r="AN1" s="901"/>
      <c r="AO1" s="901"/>
      <c r="AP1" s="901"/>
      <c r="AQ1" s="901"/>
      <c r="AR1" s="901"/>
      <c r="AS1" s="901"/>
      <c r="AT1" s="901"/>
      <c r="AU1" s="901"/>
      <c r="AV1" s="529" t="s">
        <v>100</v>
      </c>
    </row>
    <row r="2" spans="1:48" ht="16.5" customHeight="1" thickTop="1">
      <c r="A2" s="531">
        <f>'&lt;단산1-29&gt;투입인원'!A34+1</f>
        <v>30</v>
      </c>
      <c r="B2" s="532"/>
      <c r="C2" s="533"/>
      <c r="D2" s="534" t="s">
        <v>692</v>
      </c>
      <c r="E2" s="535"/>
      <c r="F2" s="535"/>
      <c r="G2" s="536"/>
      <c r="H2" s="535"/>
      <c r="I2" s="535"/>
      <c r="J2" s="535"/>
      <c r="K2" s="535"/>
      <c r="L2" s="535"/>
      <c r="M2" s="535"/>
      <c r="N2" s="533"/>
      <c r="O2" s="533"/>
      <c r="P2" s="533"/>
      <c r="Q2" s="533"/>
      <c r="R2" s="533"/>
      <c r="S2" s="533"/>
      <c r="T2" s="533"/>
      <c r="U2" s="533"/>
      <c r="V2" s="533"/>
      <c r="W2" s="533"/>
      <c r="X2" s="533"/>
      <c r="Y2" s="533"/>
      <c r="Z2" s="533"/>
      <c r="AA2" s="533"/>
      <c r="AB2" s="533"/>
      <c r="AC2" s="533"/>
      <c r="AD2" s="533"/>
      <c r="AE2" s="533"/>
      <c r="AF2" s="533"/>
      <c r="AG2" s="533"/>
      <c r="AH2" s="533"/>
      <c r="AI2" s="533"/>
      <c r="AJ2" s="533"/>
      <c r="AK2" s="533"/>
      <c r="AL2" s="533"/>
      <c r="AM2" s="533"/>
      <c r="AN2" s="533"/>
      <c r="AO2" s="533"/>
      <c r="AP2" s="533"/>
      <c r="AQ2" s="533"/>
      <c r="AR2" s="533"/>
      <c r="AS2" s="533"/>
      <c r="AT2" s="533"/>
      <c r="AU2" s="533"/>
      <c r="AV2" s="537" t="s">
        <v>703</v>
      </c>
    </row>
    <row r="3" spans="1:48" ht="16.5" customHeight="1">
      <c r="A3" s="532"/>
      <c r="B3" s="532"/>
      <c r="C3" s="476"/>
      <c r="D3" s="538"/>
      <c r="E3" s="539"/>
      <c r="F3" s="540"/>
      <c r="G3" s="541"/>
      <c r="H3" s="540"/>
      <c r="I3" s="540"/>
      <c r="J3" s="540"/>
      <c r="K3" s="540"/>
      <c r="L3" s="540"/>
      <c r="M3" s="540"/>
      <c r="N3" s="476"/>
      <c r="O3" s="476"/>
      <c r="P3" s="476"/>
      <c r="Q3" s="476"/>
      <c r="R3" s="476"/>
      <c r="S3" s="476"/>
      <c r="T3" s="476"/>
      <c r="U3" s="476"/>
      <c r="V3" s="476"/>
      <c r="W3" s="476"/>
      <c r="X3" s="476"/>
      <c r="Y3" s="476"/>
      <c r="Z3" s="476"/>
      <c r="AA3" s="476"/>
      <c r="AB3" s="476"/>
      <c r="AC3" s="476"/>
      <c r="AD3" s="476"/>
      <c r="AE3" s="476"/>
      <c r="AF3" s="476"/>
      <c r="AG3" s="476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  <c r="AT3" s="476"/>
      <c r="AU3" s="533"/>
      <c r="AV3" s="537"/>
    </row>
    <row r="4" spans="1:48" ht="16.5" customHeight="1">
      <c r="A4" s="532"/>
      <c r="B4" s="532"/>
      <c r="C4" s="476"/>
      <c r="D4" s="540"/>
      <c r="E4" s="476" t="s">
        <v>477</v>
      </c>
      <c r="F4" s="476"/>
      <c r="G4" s="476"/>
      <c r="H4" s="476"/>
      <c r="I4" s="476"/>
      <c r="J4" s="476"/>
      <c r="K4" s="476"/>
      <c r="L4" s="476"/>
      <c r="M4" s="476"/>
      <c r="N4" s="926">
        <f>P5</f>
        <v>657173</v>
      </c>
      <c r="O4" s="926"/>
      <c r="P4" s="926"/>
      <c r="Q4" s="926"/>
      <c r="R4" s="926"/>
      <c r="S4" s="926"/>
      <c r="T4" s="476" t="s">
        <v>478</v>
      </c>
      <c r="U4" s="476"/>
      <c r="V4" s="476"/>
      <c r="W4" s="476"/>
      <c r="X4" s="476"/>
      <c r="Y4" s="476"/>
      <c r="Z4" s="476"/>
      <c r="AA4" s="476"/>
      <c r="AB4" s="476"/>
      <c r="AC4" s="476"/>
      <c r="AD4" s="476"/>
      <c r="AE4" s="476"/>
      <c r="AF4" s="476"/>
      <c r="AG4" s="476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  <c r="AT4" s="476"/>
      <c r="AU4" s="533"/>
      <c r="AV4" s="537"/>
    </row>
    <row r="5" spans="1:48" ht="16.5" customHeight="1">
      <c r="A5" s="542"/>
      <c r="B5" s="476"/>
      <c r="C5" s="476"/>
      <c r="D5" s="538"/>
      <c r="E5" s="476" t="s">
        <v>479</v>
      </c>
      <c r="F5" s="476"/>
      <c r="G5" s="476"/>
      <c r="H5" s="476"/>
      <c r="I5" s="476"/>
      <c r="J5" s="476"/>
      <c r="K5" s="476"/>
      <c r="L5" s="476"/>
      <c r="M5" s="476"/>
      <c r="N5" s="476"/>
      <c r="O5" s="476"/>
      <c r="P5" s="926">
        <f>ROUND(722890/1.1,0)</f>
        <v>657173</v>
      </c>
      <c r="Q5" s="926"/>
      <c r="R5" s="926"/>
      <c r="S5" s="926"/>
      <c r="T5" s="926"/>
      <c r="U5" s="926"/>
      <c r="V5" s="476" t="s">
        <v>339</v>
      </c>
      <c r="W5" s="476" t="s">
        <v>480</v>
      </c>
      <c r="X5" s="476"/>
      <c r="Y5" s="476"/>
      <c r="Z5" s="476"/>
      <c r="AA5" s="476"/>
      <c r="AB5" s="476"/>
      <c r="AC5" s="476" t="s">
        <v>481</v>
      </c>
      <c r="AD5" s="476"/>
      <c r="AE5" s="476"/>
      <c r="AF5" s="476"/>
      <c r="AG5" s="476"/>
      <c r="AH5" s="476"/>
      <c r="AI5" s="476"/>
      <c r="AJ5" s="476"/>
      <c r="AK5" s="476"/>
      <c r="AL5" s="476"/>
      <c r="AM5" s="476"/>
      <c r="AN5" s="476"/>
      <c r="AO5" s="476"/>
      <c r="AP5" s="476"/>
      <c r="AQ5" s="476"/>
      <c r="AR5" s="476"/>
      <c r="AS5" s="476"/>
      <c r="AT5" s="476"/>
      <c r="AU5" s="533"/>
      <c r="AV5" s="537"/>
    </row>
    <row r="6" spans="1:48" ht="16.5" customHeight="1">
      <c r="A6" s="542"/>
      <c r="B6" s="476"/>
      <c r="C6" s="476"/>
      <c r="D6" s="538"/>
      <c r="E6" s="476"/>
      <c r="F6" s="476"/>
      <c r="G6" s="476"/>
      <c r="H6" s="476"/>
      <c r="I6" s="476"/>
      <c r="J6" s="476"/>
      <c r="K6" s="476"/>
      <c r="L6" s="476"/>
      <c r="M6" s="476"/>
      <c r="N6" s="476"/>
      <c r="O6" s="476"/>
      <c r="P6" s="476"/>
      <c r="Q6" s="476"/>
      <c r="R6" s="476"/>
      <c r="S6" s="476"/>
      <c r="T6" s="476"/>
      <c r="U6" s="476"/>
      <c r="V6" s="476"/>
      <c r="W6" s="476"/>
      <c r="X6" s="476"/>
      <c r="Y6" s="476"/>
      <c r="Z6" s="476"/>
      <c r="AA6" s="476"/>
      <c r="AB6" s="476"/>
      <c r="AC6" s="476"/>
      <c r="AD6" s="476"/>
      <c r="AE6" s="476"/>
      <c r="AF6" s="476"/>
      <c r="AG6" s="476"/>
      <c r="AH6" s="476"/>
      <c r="AI6" s="476"/>
      <c r="AJ6" s="476"/>
      <c r="AK6" s="476"/>
      <c r="AL6" s="476"/>
      <c r="AM6" s="476"/>
      <c r="AN6" s="476"/>
      <c r="AO6" s="476"/>
      <c r="AP6" s="476"/>
      <c r="AQ6" s="476"/>
      <c r="AR6" s="476"/>
      <c r="AS6" s="476"/>
      <c r="AT6" s="476"/>
      <c r="AU6" s="533"/>
      <c r="AV6" s="537"/>
    </row>
    <row r="7" spans="1:48" ht="16.5" customHeight="1">
      <c r="A7" s="542"/>
      <c r="B7" s="476"/>
      <c r="C7" s="476"/>
      <c r="D7" s="538"/>
      <c r="E7" s="476" t="s">
        <v>482</v>
      </c>
      <c r="F7" s="926">
        <f>(K8+K9+K10)*K12</f>
        <v>180000</v>
      </c>
      <c r="G7" s="926"/>
      <c r="H7" s="926"/>
      <c r="I7" s="926"/>
      <c r="J7" s="926"/>
      <c r="K7" s="926"/>
      <c r="L7" s="476" t="s">
        <v>339</v>
      </c>
      <c r="M7" s="476"/>
      <c r="N7" s="476"/>
      <c r="O7" s="476"/>
      <c r="P7" s="476"/>
      <c r="Q7" s="476"/>
      <c r="R7" s="476"/>
      <c r="S7" s="476"/>
      <c r="T7" s="476"/>
      <c r="U7" s="476"/>
      <c r="V7" s="476"/>
      <c r="W7" s="476"/>
      <c r="X7" s="476"/>
      <c r="Y7" s="476"/>
      <c r="Z7" s="476"/>
      <c r="AA7" s="476"/>
      <c r="AB7" s="476"/>
      <c r="AC7" s="476"/>
      <c r="AD7" s="476"/>
      <c r="AE7" s="476"/>
      <c r="AF7" s="476"/>
      <c r="AG7" s="476"/>
      <c r="AH7" s="476"/>
      <c r="AI7" s="476"/>
      <c r="AJ7" s="476"/>
      <c r="AK7" s="476"/>
      <c r="AL7" s="476"/>
      <c r="AM7" s="476"/>
      <c r="AN7" s="476"/>
      <c r="AO7" s="476"/>
      <c r="AP7" s="476"/>
      <c r="AQ7" s="476"/>
      <c r="AR7" s="476"/>
      <c r="AS7" s="476"/>
      <c r="AT7" s="476"/>
      <c r="AU7" s="543"/>
      <c r="AV7" s="537"/>
    </row>
    <row r="8" spans="1:48" ht="16.5" customHeight="1">
      <c r="A8" s="542"/>
      <c r="B8" s="476"/>
      <c r="C8" s="476"/>
      <c r="D8" s="538"/>
      <c r="E8" s="476" t="s">
        <v>483</v>
      </c>
      <c r="F8" s="476"/>
      <c r="G8" s="476"/>
      <c r="H8" s="476"/>
      <c r="I8" s="476"/>
      <c r="J8" s="476"/>
      <c r="K8" s="926">
        <v>40000</v>
      </c>
      <c r="L8" s="926"/>
      <c r="M8" s="926"/>
      <c r="N8" s="926"/>
      <c r="O8" s="476"/>
      <c r="P8" s="476"/>
      <c r="Q8" s="476"/>
      <c r="R8" s="476"/>
      <c r="S8" s="476" t="s">
        <v>712</v>
      </c>
      <c r="T8" s="476"/>
      <c r="U8" s="476"/>
      <c r="V8" s="476"/>
      <c r="W8" s="476"/>
      <c r="X8" s="476"/>
      <c r="Y8" s="476"/>
      <c r="Z8" s="476"/>
      <c r="AA8" s="476"/>
      <c r="AB8" s="476"/>
      <c r="AC8" s="476"/>
      <c r="AD8" s="476"/>
      <c r="AE8" s="476"/>
      <c r="AF8" s="476"/>
      <c r="AG8" s="476"/>
      <c r="AH8" s="476"/>
      <c r="AI8" s="476"/>
      <c r="AJ8" s="476"/>
      <c r="AK8" s="476"/>
      <c r="AL8" s="476"/>
      <c r="AM8" s="476"/>
      <c r="AN8" s="476"/>
      <c r="AO8" s="476"/>
      <c r="AP8" s="476"/>
      <c r="AQ8" s="476"/>
      <c r="AR8" s="476"/>
      <c r="AS8" s="476"/>
      <c r="AT8" s="476"/>
      <c r="AU8" s="543"/>
      <c r="AV8" s="537"/>
    </row>
    <row r="9" spans="1:48" ht="16.5" customHeight="1">
      <c r="A9" s="542"/>
      <c r="B9" s="476"/>
      <c r="C9" s="476"/>
      <c r="D9" s="538"/>
      <c r="E9" s="476" t="s">
        <v>484</v>
      </c>
      <c r="F9" s="476"/>
      <c r="G9" s="476"/>
      <c r="H9" s="476"/>
      <c r="I9" s="476"/>
      <c r="J9" s="476"/>
      <c r="K9" s="926">
        <v>40000</v>
      </c>
      <c r="L9" s="926"/>
      <c r="M9" s="926"/>
      <c r="N9" s="926"/>
      <c r="O9" s="476"/>
      <c r="P9" s="476"/>
      <c r="Q9" s="476"/>
      <c r="R9" s="476"/>
      <c r="S9" s="476" t="s">
        <v>713</v>
      </c>
      <c r="T9" s="476"/>
      <c r="U9" s="476"/>
      <c r="V9" s="476"/>
      <c r="W9" s="476"/>
      <c r="X9" s="476"/>
      <c r="Y9" s="476"/>
      <c r="Z9" s="476"/>
      <c r="AA9" s="476"/>
      <c r="AB9" s="476"/>
      <c r="AC9" s="476"/>
      <c r="AD9" s="476"/>
      <c r="AE9" s="476"/>
      <c r="AF9" s="476"/>
      <c r="AG9" s="476"/>
      <c r="AH9" s="476"/>
      <c r="AI9" s="476"/>
      <c r="AJ9" s="476"/>
      <c r="AK9" s="476"/>
      <c r="AL9" s="476"/>
      <c r="AM9" s="476"/>
      <c r="AN9" s="476"/>
      <c r="AO9" s="476"/>
      <c r="AP9" s="476"/>
      <c r="AQ9" s="476"/>
      <c r="AR9" s="476"/>
      <c r="AS9" s="476"/>
      <c r="AT9" s="476"/>
      <c r="AU9" s="543"/>
      <c r="AV9" s="537"/>
    </row>
    <row r="10" spans="1:48" ht="16.5" customHeight="1">
      <c r="A10" s="542"/>
      <c r="B10" s="476"/>
      <c r="C10" s="476"/>
      <c r="D10" s="538"/>
      <c r="E10" s="476" t="s">
        <v>593</v>
      </c>
      <c r="F10" s="476"/>
      <c r="G10" s="476"/>
      <c r="H10" s="476"/>
      <c r="I10" s="476"/>
      <c r="J10" s="476"/>
      <c r="K10" s="926">
        <f>ROUNDDOWN((50*2)/12.52*1688.6,-4)</f>
        <v>10000</v>
      </c>
      <c r="L10" s="926"/>
      <c r="M10" s="926"/>
      <c r="N10" s="926"/>
      <c r="O10" s="476"/>
      <c r="P10" s="476" t="s">
        <v>489</v>
      </c>
      <c r="Q10" s="476"/>
      <c r="R10" s="476"/>
      <c r="S10" s="476" t="s">
        <v>714</v>
      </c>
      <c r="T10" s="476"/>
      <c r="U10" s="476"/>
      <c r="V10" s="476"/>
      <c r="W10" s="476"/>
      <c r="X10" s="476"/>
      <c r="Y10" s="476"/>
      <c r="Z10" s="476"/>
      <c r="AA10" s="476"/>
      <c r="AB10" s="476"/>
      <c r="AC10" s="476"/>
      <c r="AD10" s="476"/>
      <c r="AE10" s="476"/>
      <c r="AF10" s="476"/>
      <c r="AG10" s="476"/>
      <c r="AH10" s="476"/>
      <c r="AI10" s="476"/>
      <c r="AJ10" s="476"/>
      <c r="AK10" s="476"/>
      <c r="AL10" s="476"/>
      <c r="AM10" s="476"/>
      <c r="AN10" s="476"/>
      <c r="AO10" s="476"/>
      <c r="AP10" s="476"/>
      <c r="AQ10" s="476"/>
      <c r="AR10" s="476"/>
      <c r="AS10" s="476"/>
      <c r="AT10" s="476"/>
      <c r="AU10" s="543"/>
      <c r="AV10" s="537"/>
    </row>
    <row r="11" spans="1:48" ht="16.5" customHeight="1">
      <c r="A11" s="542"/>
      <c r="B11" s="476"/>
      <c r="C11" s="476"/>
      <c r="D11" s="538"/>
      <c r="E11" s="476"/>
      <c r="F11" s="476"/>
      <c r="G11" s="476"/>
      <c r="H11" s="476" t="s">
        <v>801</v>
      </c>
      <c r="I11" s="476"/>
      <c r="J11" s="476"/>
      <c r="K11" s="476"/>
      <c r="L11" s="476"/>
      <c r="M11" s="476"/>
      <c r="N11" s="476"/>
      <c r="O11" s="476"/>
      <c r="P11" s="476"/>
      <c r="Q11" s="476"/>
      <c r="R11" s="476"/>
      <c r="S11" s="476"/>
      <c r="T11" s="476"/>
      <c r="U11" s="476"/>
      <c r="V11" s="476"/>
      <c r="W11" s="476"/>
      <c r="X11" s="476"/>
      <c r="Y11" s="476"/>
      <c r="Z11" s="476"/>
      <c r="AA11" s="476"/>
      <c r="AB11" s="476"/>
      <c r="AC11" s="476"/>
      <c r="AD11" s="476"/>
      <c r="AE11" s="476"/>
      <c r="AF11" s="476"/>
      <c r="AG11" s="476"/>
      <c r="AH11" s="476"/>
      <c r="AI11" s="476"/>
      <c r="AJ11" s="476"/>
      <c r="AK11" s="476"/>
      <c r="AL11" s="476"/>
      <c r="AM11" s="476"/>
      <c r="AN11" s="476"/>
      <c r="AO11" s="476"/>
      <c r="AP11" s="476"/>
      <c r="AQ11" s="476"/>
      <c r="AR11" s="476"/>
      <c r="AS11" s="476"/>
      <c r="AT11" s="476"/>
      <c r="AU11" s="543"/>
      <c r="AV11" s="537"/>
    </row>
    <row r="12" spans="1:48" ht="16.5" customHeight="1">
      <c r="A12" s="542"/>
      <c r="B12" s="476"/>
      <c r="C12" s="476"/>
      <c r="D12" s="544"/>
      <c r="E12" s="476" t="s">
        <v>485</v>
      </c>
      <c r="F12" s="476"/>
      <c r="G12" s="476"/>
      <c r="H12" s="476"/>
      <c r="I12" s="476"/>
      <c r="J12" s="476"/>
      <c r="K12" s="476">
        <v>2</v>
      </c>
      <c r="L12" s="476" t="s">
        <v>486</v>
      </c>
      <c r="M12" s="476"/>
      <c r="N12" s="476"/>
      <c r="O12" s="476"/>
      <c r="P12" s="476"/>
      <c r="Q12" s="476"/>
      <c r="R12" s="476"/>
      <c r="S12" s="476"/>
      <c r="T12" s="476"/>
      <c r="U12" s="476"/>
      <c r="V12" s="476"/>
      <c r="W12" s="476"/>
      <c r="X12" s="476"/>
      <c r="Y12" s="476"/>
      <c r="Z12" s="476"/>
      <c r="AA12" s="476"/>
      <c r="AB12" s="476"/>
      <c r="AC12" s="476"/>
      <c r="AD12" s="476"/>
      <c r="AE12" s="476"/>
      <c r="AF12" s="476"/>
      <c r="AG12" s="476"/>
      <c r="AH12" s="476"/>
      <c r="AI12" s="476"/>
      <c r="AJ12" s="476"/>
      <c r="AK12" s="476"/>
      <c r="AL12" s="476"/>
      <c r="AM12" s="476"/>
      <c r="AN12" s="476"/>
      <c r="AO12" s="476"/>
      <c r="AP12" s="476"/>
      <c r="AQ12" s="476"/>
      <c r="AR12" s="476"/>
      <c r="AS12" s="476"/>
      <c r="AT12" s="476"/>
      <c r="AU12" s="543"/>
      <c r="AV12" s="537"/>
    </row>
    <row r="13" spans="1:48" ht="16.5" customHeight="1">
      <c r="A13" s="542"/>
      <c r="B13" s="476"/>
      <c r="C13" s="476"/>
      <c r="D13" s="545"/>
      <c r="E13" s="476"/>
      <c r="F13" s="476"/>
      <c r="G13" s="476"/>
      <c r="H13" s="476"/>
      <c r="I13" s="476"/>
      <c r="J13" s="476"/>
      <c r="K13" s="476"/>
      <c r="L13" s="476"/>
      <c r="M13" s="476"/>
      <c r="N13" s="476"/>
      <c r="O13" s="476"/>
      <c r="P13" s="476"/>
      <c r="Q13" s="476"/>
      <c r="R13" s="476"/>
      <c r="S13" s="476"/>
      <c r="T13" s="476"/>
      <c r="U13" s="476"/>
      <c r="V13" s="476"/>
      <c r="W13" s="476"/>
      <c r="X13" s="476"/>
      <c r="Y13" s="476"/>
      <c r="Z13" s="476"/>
      <c r="AA13" s="476"/>
      <c r="AB13" s="476"/>
      <c r="AC13" s="476"/>
      <c r="AD13" s="476"/>
      <c r="AE13" s="476"/>
      <c r="AF13" s="476"/>
      <c r="AG13" s="476"/>
      <c r="AH13" s="476"/>
      <c r="AI13" s="476"/>
      <c r="AJ13" s="476"/>
      <c r="AK13" s="476"/>
      <c r="AL13" s="476"/>
      <c r="AM13" s="476"/>
      <c r="AN13" s="476"/>
      <c r="AO13" s="476"/>
      <c r="AP13" s="476"/>
      <c r="AQ13" s="476"/>
      <c r="AR13" s="476"/>
      <c r="AS13" s="476"/>
      <c r="AT13" s="476"/>
      <c r="AU13" s="543"/>
      <c r="AV13" s="537"/>
    </row>
    <row r="14" spans="1:48" ht="16.5" customHeight="1">
      <c r="A14" s="542"/>
      <c r="B14" s="476"/>
      <c r="C14" s="476"/>
      <c r="D14" s="545"/>
      <c r="E14" s="476" t="s">
        <v>487</v>
      </c>
      <c r="F14" s="476"/>
      <c r="G14" s="476"/>
      <c r="H14" s="476"/>
      <c r="I14" s="476"/>
      <c r="J14" s="476"/>
      <c r="K14" s="476"/>
      <c r="L14" s="476"/>
      <c r="M14" s="476"/>
      <c r="N14" s="926">
        <f>F7+N4</f>
        <v>837173</v>
      </c>
      <c r="O14" s="926"/>
      <c r="P14" s="926"/>
      <c r="Q14" s="926"/>
      <c r="R14" s="926"/>
      <c r="S14" s="926"/>
      <c r="T14" s="476" t="s">
        <v>488</v>
      </c>
      <c r="U14" s="476"/>
      <c r="V14" s="476"/>
      <c r="W14" s="476"/>
      <c r="X14" s="476"/>
      <c r="Y14" s="476"/>
      <c r="Z14" s="476"/>
      <c r="AA14" s="476"/>
      <c r="AB14" s="476"/>
      <c r="AC14" s="476"/>
      <c r="AD14" s="476" t="s">
        <v>490</v>
      </c>
      <c r="AE14" s="476"/>
      <c r="AF14" s="476"/>
      <c r="AG14" s="911">
        <f>+ROUND(N14,-3)</f>
        <v>837000</v>
      </c>
      <c r="AH14" s="911"/>
      <c r="AI14" s="911"/>
      <c r="AJ14" s="911"/>
      <c r="AK14" s="911"/>
      <c r="AL14" s="911"/>
      <c r="AM14" s="477">
        <f t="shared" ref="AM14" si="0">+ROUND(U14,-3)</f>
        <v>0</v>
      </c>
      <c r="AN14" s="476"/>
      <c r="AO14" s="476"/>
      <c r="AP14" s="476"/>
      <c r="AQ14" s="476"/>
      <c r="AR14" s="476"/>
      <c r="AS14" s="476"/>
      <c r="AT14" s="476"/>
      <c r="AU14" s="543"/>
      <c r="AV14" s="537"/>
    </row>
    <row r="15" spans="1:48" ht="16.5" customHeight="1">
      <c r="A15" s="546"/>
      <c r="B15" s="547"/>
      <c r="C15" s="547"/>
      <c r="D15" s="548"/>
      <c r="E15" s="547"/>
      <c r="F15" s="547"/>
      <c r="G15" s="547"/>
      <c r="H15" s="547"/>
      <c r="I15" s="547"/>
      <c r="J15" s="547"/>
      <c r="K15" s="547"/>
      <c r="L15" s="547"/>
      <c r="M15" s="547"/>
      <c r="N15" s="549"/>
      <c r="O15" s="550"/>
      <c r="P15" s="550"/>
      <c r="Q15" s="550"/>
      <c r="R15" s="550"/>
      <c r="S15" s="550"/>
      <c r="T15" s="547"/>
      <c r="U15" s="547"/>
      <c r="V15" s="547"/>
      <c r="W15" s="547"/>
      <c r="X15" s="547"/>
      <c r="Y15" s="547"/>
      <c r="Z15" s="547"/>
      <c r="AA15" s="547"/>
      <c r="AB15" s="547"/>
      <c r="AC15" s="547"/>
      <c r="AD15" s="547"/>
      <c r="AE15" s="547"/>
      <c r="AF15" s="547"/>
      <c r="AG15" s="551"/>
      <c r="AH15" s="551"/>
      <c r="AI15" s="551"/>
      <c r="AJ15" s="551"/>
      <c r="AK15" s="551"/>
      <c r="AL15" s="551"/>
      <c r="AM15" s="552"/>
      <c r="AN15" s="547"/>
      <c r="AO15" s="547"/>
      <c r="AP15" s="547"/>
      <c r="AQ15" s="547"/>
      <c r="AR15" s="547"/>
      <c r="AS15" s="547"/>
      <c r="AT15" s="547"/>
      <c r="AU15" s="553"/>
      <c r="AV15" s="554"/>
    </row>
    <row r="16" spans="1:48" ht="16.5" customHeight="1">
      <c r="A16" s="555">
        <f>A2+1</f>
        <v>31</v>
      </c>
      <c r="B16" s="556"/>
      <c r="C16" s="557" t="s">
        <v>519</v>
      </c>
      <c r="D16" s="557"/>
      <c r="E16" s="557"/>
      <c r="F16" s="557"/>
      <c r="G16" s="557"/>
      <c r="H16" s="557"/>
      <c r="I16" s="557"/>
      <c r="J16" s="557" t="s">
        <v>711</v>
      </c>
      <c r="K16" s="557"/>
      <c r="L16" s="557"/>
      <c r="M16" s="557"/>
      <c r="N16" s="557"/>
      <c r="O16" s="557"/>
      <c r="P16" s="557"/>
      <c r="Q16" s="557"/>
      <c r="R16" s="557"/>
      <c r="S16" s="557"/>
      <c r="T16" s="557"/>
      <c r="U16" s="557"/>
      <c r="V16" s="557"/>
      <c r="W16" s="557"/>
      <c r="X16" s="557"/>
      <c r="Y16" s="557"/>
      <c r="Z16" s="557"/>
      <c r="AA16" s="558"/>
      <c r="AB16" s="558"/>
      <c r="AC16" s="557"/>
      <c r="AD16" s="557"/>
      <c r="AE16" s="558"/>
      <c r="AF16" s="558"/>
      <c r="AG16" s="557"/>
      <c r="AH16" s="557"/>
      <c r="AI16" s="557"/>
      <c r="AJ16" s="557"/>
      <c r="AK16" s="557"/>
      <c r="AL16" s="557"/>
      <c r="AM16" s="557"/>
      <c r="AN16" s="557"/>
      <c r="AO16" s="557"/>
      <c r="AP16" s="557"/>
      <c r="AQ16" s="557"/>
      <c r="AR16" s="557"/>
      <c r="AS16" s="557"/>
      <c r="AT16" s="558"/>
      <c r="AU16" s="558"/>
      <c r="AV16" s="559" t="s">
        <v>815</v>
      </c>
    </row>
    <row r="17" spans="1:50" ht="16.5" customHeight="1">
      <c r="A17" s="542"/>
      <c r="B17" s="533"/>
      <c r="C17" s="533"/>
      <c r="D17" s="560" t="s">
        <v>584</v>
      </c>
      <c r="E17" s="533" t="s">
        <v>581</v>
      </c>
      <c r="F17" s="533"/>
      <c r="G17" s="533"/>
      <c r="H17" s="533"/>
      <c r="I17" s="533"/>
      <c r="J17" s="561" t="s">
        <v>585</v>
      </c>
      <c r="K17" s="905">
        <f>'&lt;산근1&gt;노임단가'!$E$4</f>
        <v>295138</v>
      </c>
      <c r="L17" s="905"/>
      <c r="M17" s="905"/>
      <c r="N17" s="905"/>
      <c r="O17" s="905"/>
      <c r="P17" s="913" t="s">
        <v>517</v>
      </c>
      <c r="Q17" s="913"/>
      <c r="R17" s="913"/>
      <c r="S17" s="533" t="s">
        <v>586</v>
      </c>
      <c r="T17" s="974">
        <v>0.3</v>
      </c>
      <c r="U17" s="974"/>
      <c r="V17" s="974"/>
      <c r="W17" s="533" t="s">
        <v>586</v>
      </c>
      <c r="X17" s="906">
        <v>20.3</v>
      </c>
      <c r="Y17" s="906"/>
      <c r="Z17" s="906"/>
      <c r="AA17" s="533" t="s">
        <v>582</v>
      </c>
      <c r="AB17" s="533"/>
      <c r="AC17" s="533"/>
      <c r="AD17" s="533" t="s">
        <v>586</v>
      </c>
      <c r="AE17" s="533"/>
      <c r="AF17" s="533">
        <v>1</v>
      </c>
      <c r="AG17" s="533" t="s">
        <v>587</v>
      </c>
      <c r="AH17" s="533"/>
      <c r="AI17" s="533" t="s">
        <v>90</v>
      </c>
      <c r="AJ17" s="904">
        <f>TRUNC((K17*X17*AF17*T17),-4)</f>
        <v>1790000</v>
      </c>
      <c r="AK17" s="904"/>
      <c r="AL17" s="904"/>
      <c r="AM17" s="904"/>
      <c r="AN17" s="904"/>
      <c r="AO17" s="904"/>
      <c r="AP17" s="913" t="s">
        <v>598</v>
      </c>
      <c r="AQ17" s="913"/>
      <c r="AR17" s="913"/>
      <c r="AS17" s="533"/>
      <c r="AT17" s="533"/>
      <c r="AU17" s="533"/>
      <c r="AV17" s="537"/>
    </row>
    <row r="18" spans="1:50" ht="16.5" customHeight="1">
      <c r="A18" s="542"/>
      <c r="B18" s="533"/>
      <c r="C18" s="533"/>
      <c r="D18" s="560" t="s">
        <v>580</v>
      </c>
      <c r="E18" s="533" t="s">
        <v>518</v>
      </c>
      <c r="F18" s="533"/>
      <c r="G18" s="533"/>
      <c r="H18" s="533"/>
      <c r="I18" s="533"/>
      <c r="J18" s="561" t="s">
        <v>588</v>
      </c>
      <c r="K18" s="905">
        <f>'&lt;산근1&gt;노임단가'!$F$4</f>
        <v>235459</v>
      </c>
      <c r="L18" s="905"/>
      <c r="M18" s="905"/>
      <c r="N18" s="905"/>
      <c r="O18" s="905"/>
      <c r="P18" s="913" t="s">
        <v>578</v>
      </c>
      <c r="Q18" s="913"/>
      <c r="R18" s="913"/>
      <c r="S18" s="533" t="s">
        <v>579</v>
      </c>
      <c r="T18" s="974">
        <v>0.3</v>
      </c>
      <c r="U18" s="974"/>
      <c r="V18" s="974"/>
      <c r="W18" s="533" t="s">
        <v>579</v>
      </c>
      <c r="X18" s="906">
        <v>20.3</v>
      </c>
      <c r="Y18" s="906"/>
      <c r="Z18" s="906"/>
      <c r="AA18" s="533" t="s">
        <v>582</v>
      </c>
      <c r="AB18" s="533"/>
      <c r="AC18" s="533"/>
      <c r="AD18" s="533" t="s">
        <v>337</v>
      </c>
      <c r="AE18" s="533"/>
      <c r="AF18" s="533">
        <v>0</v>
      </c>
      <c r="AG18" s="533" t="s">
        <v>583</v>
      </c>
      <c r="AH18" s="533"/>
      <c r="AI18" s="533" t="s">
        <v>589</v>
      </c>
      <c r="AJ18" s="904">
        <f>TRUNC((K18*X18*AF18*T18),-4)</f>
        <v>0</v>
      </c>
      <c r="AK18" s="904"/>
      <c r="AL18" s="904"/>
      <c r="AM18" s="904"/>
      <c r="AN18" s="904"/>
      <c r="AO18" s="904"/>
      <c r="AP18" s="913" t="s">
        <v>598</v>
      </c>
      <c r="AQ18" s="913"/>
      <c r="AR18" s="913"/>
      <c r="AS18" s="533"/>
      <c r="AT18" s="533"/>
      <c r="AU18" s="533"/>
      <c r="AV18" s="537"/>
    </row>
    <row r="19" spans="1:50" ht="16.5" customHeight="1">
      <c r="A19" s="542"/>
      <c r="B19" s="533"/>
      <c r="C19" s="533"/>
      <c r="D19" s="560" t="s">
        <v>336</v>
      </c>
      <c r="E19" s="533" t="s">
        <v>716</v>
      </c>
      <c r="F19" s="533"/>
      <c r="G19" s="533"/>
      <c r="H19" s="533"/>
      <c r="I19" s="533"/>
      <c r="J19" s="561" t="s">
        <v>105</v>
      </c>
      <c r="K19" s="905">
        <f>'&lt;산근1&gt;노임단가'!$I$4</f>
        <v>218142</v>
      </c>
      <c r="L19" s="905"/>
      <c r="M19" s="905"/>
      <c r="N19" s="905"/>
      <c r="O19" s="905"/>
      <c r="P19" s="913" t="s">
        <v>517</v>
      </c>
      <c r="Q19" s="913"/>
      <c r="R19" s="913"/>
      <c r="S19" s="533" t="s">
        <v>337</v>
      </c>
      <c r="T19" s="974">
        <v>0.3</v>
      </c>
      <c r="U19" s="974"/>
      <c r="V19" s="974"/>
      <c r="W19" s="533" t="s">
        <v>337</v>
      </c>
      <c r="X19" s="906">
        <v>20.3</v>
      </c>
      <c r="Y19" s="906"/>
      <c r="Z19" s="906"/>
      <c r="AA19" s="533" t="s">
        <v>582</v>
      </c>
      <c r="AB19" s="533"/>
      <c r="AC19" s="533"/>
      <c r="AD19" s="533" t="s">
        <v>337</v>
      </c>
      <c r="AE19" s="533"/>
      <c r="AF19" s="533">
        <v>1</v>
      </c>
      <c r="AG19" s="533" t="s">
        <v>338</v>
      </c>
      <c r="AH19" s="533"/>
      <c r="AI19" s="533" t="s">
        <v>90</v>
      </c>
      <c r="AJ19" s="904">
        <f>TRUNC((K19*X19*AF19*T19),-4)</f>
        <v>1320000</v>
      </c>
      <c r="AK19" s="904"/>
      <c r="AL19" s="904"/>
      <c r="AM19" s="904"/>
      <c r="AN19" s="904"/>
      <c r="AO19" s="904"/>
      <c r="AP19" s="913" t="s">
        <v>598</v>
      </c>
      <c r="AQ19" s="913"/>
      <c r="AR19" s="913"/>
      <c r="AS19" s="533"/>
      <c r="AT19" s="533"/>
      <c r="AU19" s="533"/>
      <c r="AV19" s="537"/>
    </row>
    <row r="20" spans="1:50" ht="16.5" customHeight="1">
      <c r="A20" s="542"/>
      <c r="B20" s="533"/>
      <c r="C20" s="547"/>
      <c r="D20" s="562" t="s">
        <v>580</v>
      </c>
      <c r="E20" s="563" t="s">
        <v>716</v>
      </c>
      <c r="F20" s="563"/>
      <c r="G20" s="563"/>
      <c r="H20" s="547"/>
      <c r="I20" s="547"/>
      <c r="J20" s="564" t="s">
        <v>588</v>
      </c>
      <c r="K20" s="972">
        <f>'&lt;산근1&gt;노임단가'!$I$4</f>
        <v>218142</v>
      </c>
      <c r="L20" s="972"/>
      <c r="M20" s="972"/>
      <c r="N20" s="972"/>
      <c r="O20" s="972"/>
      <c r="P20" s="970" t="s">
        <v>517</v>
      </c>
      <c r="Q20" s="970"/>
      <c r="R20" s="970"/>
      <c r="S20" s="547" t="s">
        <v>579</v>
      </c>
      <c r="T20" s="975">
        <v>0.3</v>
      </c>
      <c r="U20" s="975"/>
      <c r="V20" s="975"/>
      <c r="W20" s="547" t="s">
        <v>579</v>
      </c>
      <c r="X20" s="973">
        <v>20.3</v>
      </c>
      <c r="Y20" s="973"/>
      <c r="Z20" s="973"/>
      <c r="AA20" s="547" t="s">
        <v>582</v>
      </c>
      <c r="AB20" s="547"/>
      <c r="AC20" s="547"/>
      <c r="AD20" s="547" t="s">
        <v>337</v>
      </c>
      <c r="AE20" s="547"/>
      <c r="AF20" s="547">
        <v>0</v>
      </c>
      <c r="AG20" s="547" t="s">
        <v>583</v>
      </c>
      <c r="AH20" s="547"/>
      <c r="AI20" s="547" t="s">
        <v>589</v>
      </c>
      <c r="AJ20" s="960">
        <f>TRUNC((K20*X20*AF20*T20),-4)</f>
        <v>0</v>
      </c>
      <c r="AK20" s="960"/>
      <c r="AL20" s="960"/>
      <c r="AM20" s="960"/>
      <c r="AN20" s="960"/>
      <c r="AO20" s="960"/>
      <c r="AP20" s="970" t="s">
        <v>598</v>
      </c>
      <c r="AQ20" s="970"/>
      <c r="AR20" s="970"/>
      <c r="AS20" s="533"/>
      <c r="AT20" s="533"/>
      <c r="AU20" s="533"/>
      <c r="AV20" s="537"/>
    </row>
    <row r="21" spans="1:50" ht="16.5" customHeight="1">
      <c r="A21" s="542"/>
      <c r="B21" s="533"/>
      <c r="C21" s="533"/>
      <c r="D21" s="533"/>
      <c r="E21" s="533"/>
      <c r="F21" s="971" t="s">
        <v>590</v>
      </c>
      <c r="G21" s="971"/>
      <c r="H21" s="971"/>
      <c r="I21" s="533" t="s">
        <v>591</v>
      </c>
      <c r="J21" s="533"/>
      <c r="K21" s="533"/>
      <c r="L21" s="533"/>
      <c r="M21" s="533"/>
      <c r="N21" s="533"/>
      <c r="O21" s="533"/>
      <c r="P21" s="533"/>
      <c r="Q21" s="533"/>
      <c r="R21" s="533"/>
      <c r="S21" s="533"/>
      <c r="T21" s="533"/>
      <c r="U21" s="533"/>
      <c r="V21" s="533"/>
      <c r="W21" s="533"/>
      <c r="X21" s="533"/>
      <c r="Y21" s="533"/>
      <c r="Z21" s="533"/>
      <c r="AA21" s="533"/>
      <c r="AB21" s="533"/>
      <c r="AC21" s="533"/>
      <c r="AD21" s="533"/>
      <c r="AE21" s="533"/>
      <c r="AF21" s="533"/>
      <c r="AG21" s="533"/>
      <c r="AH21" s="533"/>
      <c r="AI21" s="534" t="s">
        <v>589</v>
      </c>
      <c r="AJ21" s="942">
        <f>TRUNC((AJ17+AJ18+AJ19+AJ20),-4)</f>
        <v>3110000</v>
      </c>
      <c r="AK21" s="942"/>
      <c r="AL21" s="942"/>
      <c r="AM21" s="942"/>
      <c r="AN21" s="942"/>
      <c r="AO21" s="942"/>
      <c r="AP21" s="971" t="s">
        <v>598</v>
      </c>
      <c r="AQ21" s="971"/>
      <c r="AR21" s="971"/>
      <c r="AS21" s="533"/>
      <c r="AT21" s="533"/>
      <c r="AU21" s="533"/>
      <c r="AV21" s="969"/>
    </row>
    <row r="22" spans="1:50" ht="16.5" customHeight="1">
      <c r="A22" s="542"/>
      <c r="B22" s="533"/>
      <c r="C22" s="533" t="s">
        <v>592</v>
      </c>
      <c r="D22" s="533"/>
      <c r="E22" s="565"/>
      <c r="F22" s="565"/>
      <c r="G22" s="565"/>
      <c r="H22" s="533"/>
      <c r="I22" s="533"/>
      <c r="J22" s="533"/>
      <c r="K22" s="533"/>
      <c r="L22" s="533"/>
      <c r="M22" s="533"/>
      <c r="N22" s="533"/>
      <c r="O22" s="533"/>
      <c r="P22" s="533"/>
      <c r="Q22" s="533"/>
      <c r="R22" s="533"/>
      <c r="S22" s="533"/>
      <c r="T22" s="533"/>
      <c r="U22" s="533"/>
      <c r="V22" s="533"/>
      <c r="W22" s="533"/>
      <c r="X22" s="533"/>
      <c r="Y22" s="533"/>
      <c r="Z22" s="533"/>
      <c r="AA22" s="533"/>
      <c r="AB22" s="533"/>
      <c r="AC22" s="533"/>
      <c r="AD22" s="533"/>
      <c r="AE22" s="533"/>
      <c r="AF22" s="533"/>
      <c r="AG22" s="533"/>
      <c r="AH22" s="533"/>
      <c r="AI22" s="533"/>
      <c r="AJ22" s="534"/>
      <c r="AK22" s="534"/>
      <c r="AL22" s="566"/>
      <c r="AM22" s="566"/>
      <c r="AN22" s="566"/>
      <c r="AO22" s="566"/>
      <c r="AP22" s="566"/>
      <c r="AQ22" s="566"/>
      <c r="AR22" s="566"/>
      <c r="AS22" s="565"/>
      <c r="AT22" s="533"/>
      <c r="AU22" s="533"/>
      <c r="AV22" s="969"/>
      <c r="AX22" s="143"/>
    </row>
    <row r="23" spans="1:50" ht="16.5" customHeight="1">
      <c r="A23" s="542"/>
      <c r="B23" s="533"/>
      <c r="C23" s="533"/>
      <c r="D23" s="533" t="s">
        <v>521</v>
      </c>
      <c r="E23" s="565"/>
      <c r="F23" s="565"/>
      <c r="G23" s="565"/>
      <c r="H23" s="533"/>
      <c r="I23" s="533"/>
      <c r="J23" s="533"/>
      <c r="K23" s="533"/>
      <c r="L23" s="533"/>
      <c r="M23" s="533"/>
      <c r="N23" s="533"/>
      <c r="O23" s="533"/>
      <c r="P23" s="533"/>
      <c r="Q23" s="533"/>
      <c r="R23" s="533"/>
      <c r="S23" s="533"/>
      <c r="T23" s="533"/>
      <c r="U23" s="533"/>
      <c r="V23" s="533"/>
      <c r="W23" s="533"/>
      <c r="X23" s="533"/>
      <c r="Y23" s="533"/>
      <c r="Z23" s="533"/>
      <c r="AA23" s="533"/>
      <c r="AB23" s="533"/>
      <c r="AC23" s="533"/>
      <c r="AD23" s="533"/>
      <c r="AE23" s="533"/>
      <c r="AF23" s="533"/>
      <c r="AG23" s="533"/>
      <c r="AH23" s="533"/>
      <c r="AI23" s="533"/>
      <c r="AJ23" s="534"/>
      <c r="AK23" s="534"/>
      <c r="AL23" s="566"/>
      <c r="AM23" s="566"/>
      <c r="AN23" s="566"/>
      <c r="AO23" s="566"/>
      <c r="AP23" s="566"/>
      <c r="AQ23" s="566"/>
      <c r="AR23" s="566"/>
      <c r="AS23" s="565"/>
      <c r="AT23" s="533"/>
      <c r="AU23" s="533"/>
      <c r="AV23" s="537"/>
      <c r="AX23" s="143"/>
    </row>
    <row r="24" spans="1:50" ht="16.5" customHeight="1">
      <c r="A24" s="542"/>
      <c r="B24" s="533"/>
      <c r="C24" s="533"/>
      <c r="D24" s="533"/>
      <c r="E24" s="533"/>
      <c r="F24" s="565"/>
      <c r="G24" s="565"/>
      <c r="H24" s="565"/>
      <c r="I24" s="533"/>
      <c r="J24" s="533"/>
      <c r="K24" s="533"/>
      <c r="L24" s="533"/>
      <c r="M24" s="533"/>
      <c r="N24" s="533"/>
      <c r="O24" s="533"/>
      <c r="P24" s="533"/>
      <c r="Q24" s="533"/>
      <c r="R24" s="533"/>
      <c r="S24" s="533"/>
      <c r="T24" s="533"/>
      <c r="U24" s="533"/>
      <c r="V24" s="533"/>
      <c r="W24" s="533"/>
      <c r="X24" s="533"/>
      <c r="Y24" s="533"/>
      <c r="Z24" s="533"/>
      <c r="AA24" s="533"/>
      <c r="AB24" s="533"/>
      <c r="AC24" s="533"/>
      <c r="AD24" s="533"/>
      <c r="AE24" s="533"/>
      <c r="AF24" s="533"/>
      <c r="AG24" s="533"/>
      <c r="AH24" s="533"/>
      <c r="AI24" s="533"/>
      <c r="AJ24" s="534"/>
      <c r="AK24" s="534"/>
      <c r="AL24" s="566"/>
      <c r="AM24" s="566"/>
      <c r="AN24" s="566"/>
      <c r="AO24" s="566"/>
      <c r="AP24" s="566"/>
      <c r="AQ24" s="566"/>
      <c r="AR24" s="566"/>
      <c r="AS24" s="565"/>
      <c r="AT24" s="533"/>
      <c r="AU24" s="533"/>
      <c r="AV24" s="537"/>
    </row>
    <row r="25" spans="1:50" ht="16.5" customHeight="1">
      <c r="A25" s="546"/>
      <c r="B25" s="547"/>
      <c r="C25" s="567"/>
      <c r="D25" s="547"/>
      <c r="E25" s="547"/>
      <c r="F25" s="547"/>
      <c r="G25" s="547"/>
      <c r="H25" s="547"/>
      <c r="I25" s="547"/>
      <c r="J25" s="547"/>
      <c r="K25" s="568"/>
      <c r="L25" s="568"/>
      <c r="M25" s="568"/>
      <c r="N25" s="568"/>
      <c r="O25" s="568"/>
      <c r="P25" s="568"/>
      <c r="Q25" s="547"/>
      <c r="R25" s="547"/>
      <c r="S25" s="547"/>
      <c r="T25" s="547"/>
      <c r="U25" s="547"/>
      <c r="V25" s="569"/>
      <c r="W25" s="569"/>
      <c r="X25" s="569"/>
      <c r="Y25" s="547"/>
      <c r="Z25" s="547"/>
      <c r="AA25" s="547"/>
      <c r="AB25" s="547"/>
      <c r="AC25" s="547"/>
      <c r="AD25" s="547"/>
      <c r="AE25" s="547"/>
      <c r="AF25" s="547"/>
      <c r="AG25" s="547"/>
      <c r="AH25" s="547"/>
      <c r="AI25" s="547"/>
      <c r="AJ25" s="547"/>
      <c r="AK25" s="568"/>
      <c r="AL25" s="568"/>
      <c r="AM25" s="568"/>
      <c r="AN25" s="568"/>
      <c r="AO25" s="568"/>
      <c r="AP25" s="568"/>
      <c r="AQ25" s="568"/>
      <c r="AR25" s="564"/>
      <c r="AS25" s="570"/>
      <c r="AT25" s="547"/>
      <c r="AU25" s="547"/>
      <c r="AV25" s="554"/>
    </row>
    <row r="26" spans="1:50" ht="16.5" hidden="1" customHeight="1">
      <c r="A26" s="571"/>
      <c r="B26" s="476"/>
      <c r="C26" s="572" t="s">
        <v>570</v>
      </c>
      <c r="D26" s="572"/>
      <c r="E26" s="572"/>
      <c r="F26" s="572"/>
      <c r="G26" s="573"/>
      <c r="H26" s="476"/>
      <c r="I26" s="476"/>
      <c r="J26" s="476"/>
      <c r="K26" s="476"/>
      <c r="L26" s="476"/>
      <c r="M26" s="476"/>
      <c r="N26" s="476"/>
      <c r="O26" s="476"/>
      <c r="P26" s="476"/>
      <c r="Q26" s="476"/>
      <c r="R26" s="476"/>
      <c r="S26" s="476"/>
      <c r="T26" s="476"/>
      <c r="U26" s="476"/>
      <c r="V26" s="476"/>
      <c r="W26" s="476"/>
      <c r="X26" s="476"/>
      <c r="Y26" s="476"/>
      <c r="Z26" s="476"/>
      <c r="AA26" s="476"/>
      <c r="AB26" s="476"/>
      <c r="AC26" s="476"/>
      <c r="AD26" s="476"/>
      <c r="AE26" s="476"/>
      <c r="AF26" s="476"/>
      <c r="AG26" s="476"/>
      <c r="AH26" s="476"/>
      <c r="AI26" s="476"/>
      <c r="AJ26" s="476"/>
      <c r="AK26" s="476"/>
      <c r="AL26" s="476"/>
      <c r="AM26" s="476"/>
      <c r="AN26" s="476"/>
      <c r="AO26" s="476"/>
      <c r="AP26" s="476"/>
      <c r="AQ26" s="476"/>
      <c r="AR26" s="476"/>
      <c r="AS26" s="476"/>
      <c r="AT26" s="476"/>
      <c r="AU26" s="476"/>
      <c r="AV26" s="537"/>
      <c r="AX26" s="143"/>
    </row>
    <row r="27" spans="1:50" ht="16.5" hidden="1" customHeight="1">
      <c r="A27" s="542"/>
      <c r="B27" s="476"/>
      <c r="C27" s="563"/>
      <c r="D27" s="562" t="s">
        <v>599</v>
      </c>
      <c r="E27" s="563" t="s">
        <v>603</v>
      </c>
      <c r="F27" s="563"/>
      <c r="G27" s="563"/>
      <c r="H27" s="563"/>
      <c r="I27" s="563"/>
      <c r="J27" s="563"/>
      <c r="K27" s="563"/>
      <c r="L27" s="574"/>
      <c r="M27" s="574"/>
      <c r="N27" s="574"/>
      <c r="O27" s="574"/>
      <c r="P27" s="574"/>
      <c r="Q27" s="563"/>
      <c r="R27" s="563"/>
      <c r="S27" s="574" t="s">
        <v>520</v>
      </c>
      <c r="T27" s="563"/>
      <c r="U27" s="907"/>
      <c r="V27" s="907"/>
      <c r="W27" s="907"/>
      <c r="X27" s="907"/>
      <c r="Y27" s="907"/>
      <c r="Z27" s="907"/>
      <c r="AA27" s="907"/>
      <c r="AB27" s="563" t="s">
        <v>600</v>
      </c>
      <c r="AC27" s="563"/>
      <c r="AD27" s="908">
        <v>0.1</v>
      </c>
      <c r="AE27" s="908"/>
      <c r="AF27" s="908"/>
      <c r="AG27" s="563"/>
      <c r="AH27" s="563"/>
      <c r="AI27" s="563"/>
      <c r="AJ27" s="563" t="s">
        <v>601</v>
      </c>
      <c r="AK27" s="563"/>
      <c r="AL27" s="907">
        <f>U27*AD27</f>
        <v>0</v>
      </c>
      <c r="AM27" s="907"/>
      <c r="AN27" s="907"/>
      <c r="AO27" s="907"/>
      <c r="AP27" s="907"/>
      <c r="AQ27" s="907"/>
      <c r="AR27" s="907"/>
      <c r="AS27" s="575" t="s">
        <v>602</v>
      </c>
      <c r="AT27" s="476"/>
      <c r="AU27" s="476"/>
      <c r="AV27" s="537"/>
      <c r="AX27" s="143"/>
    </row>
    <row r="28" spans="1:50" ht="16.5" hidden="1" customHeight="1">
      <c r="A28" s="542"/>
      <c r="B28" s="476"/>
      <c r="C28" s="476"/>
      <c r="D28" s="476"/>
      <c r="E28" s="476"/>
      <c r="F28" s="937" t="s">
        <v>561</v>
      </c>
      <c r="G28" s="937"/>
      <c r="H28" s="937"/>
      <c r="I28" s="476" t="s">
        <v>571</v>
      </c>
      <c r="J28" s="476"/>
      <c r="K28" s="476"/>
      <c r="L28" s="476"/>
      <c r="M28" s="476"/>
      <c r="N28" s="476"/>
      <c r="O28" s="476"/>
      <c r="P28" s="476"/>
      <c r="Q28" s="476"/>
      <c r="R28" s="476"/>
      <c r="S28" s="476"/>
      <c r="T28" s="476"/>
      <c r="U28" s="476"/>
      <c r="V28" s="476"/>
      <c r="W28" s="476"/>
      <c r="X28" s="476"/>
      <c r="Y28" s="476"/>
      <c r="Z28" s="476"/>
      <c r="AA28" s="476"/>
      <c r="AB28" s="476"/>
      <c r="AC28" s="476"/>
      <c r="AD28" s="476"/>
      <c r="AE28" s="476"/>
      <c r="AF28" s="476"/>
      <c r="AG28" s="476"/>
      <c r="AH28" s="476"/>
      <c r="AI28" s="476"/>
      <c r="AJ28" s="572" t="s">
        <v>562</v>
      </c>
      <c r="AK28" s="572"/>
      <c r="AL28" s="942">
        <f>TRUNC(AL27,-4)</f>
        <v>0</v>
      </c>
      <c r="AM28" s="942"/>
      <c r="AN28" s="942"/>
      <c r="AO28" s="942"/>
      <c r="AP28" s="942"/>
      <c r="AQ28" s="942"/>
      <c r="AR28" s="942"/>
      <c r="AS28" s="576" t="s">
        <v>339</v>
      </c>
      <c r="AT28" s="476"/>
      <c r="AU28" s="476"/>
      <c r="AV28" s="969" t="s">
        <v>606</v>
      </c>
      <c r="AX28" s="143"/>
    </row>
    <row r="29" spans="1:50" ht="16.5" hidden="1" customHeight="1">
      <c r="A29" s="542"/>
      <c r="B29" s="476"/>
      <c r="C29" s="476"/>
      <c r="D29" s="476" t="s">
        <v>572</v>
      </c>
      <c r="E29" s="476"/>
      <c r="F29" s="576"/>
      <c r="G29" s="576"/>
      <c r="H29" s="576"/>
      <c r="I29" s="476"/>
      <c r="J29" s="476"/>
      <c r="K29" s="476"/>
      <c r="L29" s="476"/>
      <c r="M29" s="476"/>
      <c r="N29" s="476"/>
      <c r="O29" s="476"/>
      <c r="P29" s="476"/>
      <c r="Q29" s="476"/>
      <c r="R29" s="476"/>
      <c r="S29" s="476"/>
      <c r="T29" s="476"/>
      <c r="U29" s="476"/>
      <c r="V29" s="476"/>
      <c r="W29" s="476"/>
      <c r="X29" s="476"/>
      <c r="Y29" s="476"/>
      <c r="Z29" s="476"/>
      <c r="AA29" s="476"/>
      <c r="AB29" s="476"/>
      <c r="AC29" s="476"/>
      <c r="AD29" s="476"/>
      <c r="AE29" s="476"/>
      <c r="AF29" s="476"/>
      <c r="AG29" s="476"/>
      <c r="AH29" s="476"/>
      <c r="AI29" s="476"/>
      <c r="AJ29" s="476"/>
      <c r="AK29" s="476"/>
      <c r="AL29" s="476"/>
      <c r="AM29" s="476"/>
      <c r="AN29" s="476"/>
      <c r="AO29" s="476"/>
      <c r="AP29" s="476"/>
      <c r="AQ29" s="476"/>
      <c r="AR29" s="476"/>
      <c r="AS29" s="476"/>
      <c r="AT29" s="476"/>
      <c r="AU29" s="476"/>
      <c r="AV29" s="969"/>
      <c r="AX29" s="143"/>
    </row>
    <row r="30" spans="1:50" ht="16.5" hidden="1" customHeight="1">
      <c r="A30" s="542"/>
      <c r="B30" s="476"/>
      <c r="C30" s="476"/>
      <c r="D30" s="476"/>
      <c r="E30" s="476" t="s">
        <v>537</v>
      </c>
      <c r="F30" s="576"/>
      <c r="G30" s="576"/>
      <c r="H30" s="576"/>
      <c r="I30" s="476"/>
      <c r="J30" s="476"/>
      <c r="K30" s="476"/>
      <c r="L30" s="476"/>
      <c r="M30" s="476"/>
      <c r="N30" s="476"/>
      <c r="O30" s="476"/>
      <c r="P30" s="476"/>
      <c r="Q30" s="476"/>
      <c r="R30" s="476"/>
      <c r="S30" s="476"/>
      <c r="T30" s="476"/>
      <c r="U30" s="476"/>
      <c r="V30" s="476"/>
      <c r="W30" s="476"/>
      <c r="X30" s="476"/>
      <c r="Y30" s="476"/>
      <c r="Z30" s="476"/>
      <c r="AA30" s="476"/>
      <c r="AB30" s="476"/>
      <c r="AC30" s="476"/>
      <c r="AD30" s="476"/>
      <c r="AE30" s="476"/>
      <c r="AF30" s="476"/>
      <c r="AG30" s="476"/>
      <c r="AH30" s="476"/>
      <c r="AI30" s="476"/>
      <c r="AJ30" s="476"/>
      <c r="AK30" s="476"/>
      <c r="AL30" s="476"/>
      <c r="AM30" s="476"/>
      <c r="AN30" s="476"/>
      <c r="AO30" s="476"/>
      <c r="AP30" s="476"/>
      <c r="AQ30" s="476"/>
      <c r="AR30" s="476"/>
      <c r="AS30" s="476"/>
      <c r="AT30" s="476"/>
      <c r="AU30" s="476"/>
      <c r="AV30" s="537"/>
      <c r="AX30" s="143"/>
    </row>
    <row r="31" spans="1:50" ht="16.5" hidden="1" customHeight="1">
      <c r="A31" s="542"/>
      <c r="B31" s="476"/>
      <c r="C31" s="476"/>
      <c r="D31" s="476"/>
      <c r="E31" s="476" t="s">
        <v>573</v>
      </c>
      <c r="F31" s="576"/>
      <c r="G31" s="576"/>
      <c r="H31" s="576"/>
      <c r="I31" s="476"/>
      <c r="J31" s="476"/>
      <c r="K31" s="476"/>
      <c r="L31" s="476"/>
      <c r="M31" s="476"/>
      <c r="N31" s="476"/>
      <c r="O31" s="476"/>
      <c r="P31" s="476"/>
      <c r="Q31" s="476"/>
      <c r="R31" s="476"/>
      <c r="S31" s="476"/>
      <c r="T31" s="476"/>
      <c r="U31" s="476"/>
      <c r="V31" s="476"/>
      <c r="W31" s="476"/>
      <c r="X31" s="476"/>
      <c r="Y31" s="476"/>
      <c r="Z31" s="476"/>
      <c r="AA31" s="476"/>
      <c r="AB31" s="476"/>
      <c r="AC31" s="476"/>
      <c r="AD31" s="476"/>
      <c r="AE31" s="476"/>
      <c r="AF31" s="476"/>
      <c r="AG31" s="476"/>
      <c r="AH31" s="476"/>
      <c r="AI31" s="476"/>
      <c r="AJ31" s="476"/>
      <c r="AK31" s="476"/>
      <c r="AL31" s="476"/>
      <c r="AM31" s="476"/>
      <c r="AN31" s="476"/>
      <c r="AO31" s="476"/>
      <c r="AP31" s="476"/>
      <c r="AQ31" s="476"/>
      <c r="AR31" s="476"/>
      <c r="AS31" s="476"/>
      <c r="AT31" s="476"/>
      <c r="AU31" s="476"/>
      <c r="AV31" s="537"/>
      <c r="AX31" s="143"/>
    </row>
    <row r="32" spans="1:50" ht="16.5" hidden="1" customHeight="1">
      <c r="A32" s="546"/>
      <c r="B32" s="547"/>
      <c r="C32" s="547"/>
      <c r="D32" s="547"/>
      <c r="E32" s="547"/>
      <c r="F32" s="570"/>
      <c r="G32" s="570"/>
      <c r="H32" s="570"/>
      <c r="I32" s="547"/>
      <c r="J32" s="547"/>
      <c r="K32" s="547"/>
      <c r="L32" s="547"/>
      <c r="M32" s="547"/>
      <c r="N32" s="547"/>
      <c r="O32" s="547"/>
      <c r="P32" s="547"/>
      <c r="Q32" s="547"/>
      <c r="R32" s="547"/>
      <c r="S32" s="547"/>
      <c r="T32" s="547"/>
      <c r="U32" s="547"/>
      <c r="V32" s="547"/>
      <c r="W32" s="547"/>
      <c r="X32" s="547"/>
      <c r="Y32" s="547"/>
      <c r="Z32" s="547"/>
      <c r="AA32" s="547"/>
      <c r="AB32" s="547"/>
      <c r="AC32" s="547"/>
      <c r="AD32" s="547"/>
      <c r="AE32" s="547"/>
      <c r="AF32" s="547"/>
      <c r="AG32" s="547"/>
      <c r="AH32" s="547"/>
      <c r="AI32" s="547"/>
      <c r="AJ32" s="547"/>
      <c r="AK32" s="547"/>
      <c r="AL32" s="547"/>
      <c r="AM32" s="547"/>
      <c r="AN32" s="547"/>
      <c r="AO32" s="547"/>
      <c r="AP32" s="547"/>
      <c r="AQ32" s="547"/>
      <c r="AR32" s="547"/>
      <c r="AS32" s="547"/>
      <c r="AT32" s="547"/>
      <c r="AU32" s="547"/>
      <c r="AV32" s="554"/>
      <c r="AX32" s="143"/>
    </row>
    <row r="33" spans="1:57" ht="16.5" customHeight="1">
      <c r="A33" s="577">
        <f>A16+1</f>
        <v>32</v>
      </c>
      <c r="B33" s="558"/>
      <c r="C33" s="557" t="s">
        <v>532</v>
      </c>
      <c r="D33" s="557"/>
      <c r="E33" s="557"/>
      <c r="F33" s="557"/>
      <c r="G33" s="578"/>
      <c r="H33" s="578"/>
      <c r="I33" s="558"/>
      <c r="J33" s="558"/>
      <c r="K33" s="558"/>
      <c r="L33" s="558"/>
      <c r="M33" s="558"/>
      <c r="N33" s="558"/>
      <c r="O33" s="558"/>
      <c r="P33" s="558"/>
      <c r="Q33" s="558"/>
      <c r="R33" s="558"/>
      <c r="S33" s="558"/>
      <c r="T33" s="558"/>
      <c r="U33" s="558"/>
      <c r="V33" s="558"/>
      <c r="W33" s="558"/>
      <c r="X33" s="558"/>
      <c r="Y33" s="558"/>
      <c r="Z33" s="558"/>
      <c r="AA33" s="558"/>
      <c r="AB33" s="558"/>
      <c r="AC33" s="558"/>
      <c r="AD33" s="558"/>
      <c r="AE33" s="558"/>
      <c r="AF33" s="558"/>
      <c r="AG33" s="558"/>
      <c r="AH33" s="558"/>
      <c r="AI33" s="558"/>
      <c r="AJ33" s="558"/>
      <c r="AK33" s="558"/>
      <c r="AL33" s="558"/>
      <c r="AM33" s="558"/>
      <c r="AN33" s="558"/>
      <c r="AO33" s="558"/>
      <c r="AP33" s="558"/>
      <c r="AQ33" s="558"/>
      <c r="AR33" s="558"/>
      <c r="AS33" s="558"/>
      <c r="AT33" s="558"/>
      <c r="AU33" s="558"/>
      <c r="AV33" s="559" t="s">
        <v>704</v>
      </c>
    </row>
    <row r="34" spans="1:57" ht="16.5" customHeight="1">
      <c r="A34" s="542"/>
      <c r="B34" s="476"/>
      <c r="C34" s="572"/>
      <c r="D34" s="579" t="s">
        <v>336</v>
      </c>
      <c r="E34" s="476" t="s">
        <v>715</v>
      </c>
      <c r="F34" s="576"/>
      <c r="G34" s="576"/>
      <c r="H34" s="576"/>
      <c r="I34" s="476"/>
      <c r="J34" s="476"/>
      <c r="K34" s="476"/>
      <c r="L34" s="476"/>
      <c r="M34" s="476"/>
      <c r="N34" s="476"/>
      <c r="O34" s="476"/>
      <c r="P34" s="573" t="s">
        <v>105</v>
      </c>
      <c r="Q34" s="476"/>
      <c r="R34" s="930">
        <f>20340000/1.1</f>
        <v>18490909.09090909</v>
      </c>
      <c r="S34" s="931"/>
      <c r="T34" s="910" t="s">
        <v>523</v>
      </c>
      <c r="U34" s="910"/>
      <c r="V34" s="910"/>
      <c r="W34" s="476" t="s">
        <v>337</v>
      </c>
      <c r="X34" s="909">
        <v>1.5469999999999999E-4</v>
      </c>
      <c r="Y34" s="909"/>
      <c r="Z34" s="909"/>
      <c r="AA34" s="909"/>
      <c r="AB34" s="909"/>
      <c r="AC34" s="909"/>
      <c r="AD34" s="476" t="s">
        <v>337</v>
      </c>
      <c r="AE34" s="476">
        <v>8</v>
      </c>
      <c r="AF34" s="910" t="s">
        <v>533</v>
      </c>
      <c r="AG34" s="910"/>
      <c r="AH34" s="476" t="s">
        <v>337</v>
      </c>
      <c r="AI34" s="910">
        <v>22</v>
      </c>
      <c r="AJ34" s="910"/>
      <c r="AK34" s="476" t="s">
        <v>534</v>
      </c>
      <c r="AL34" s="476" t="s">
        <v>90</v>
      </c>
      <c r="AM34" s="904">
        <f>TRUNC(R34*X34*AE34*AI34,-4)</f>
        <v>500000</v>
      </c>
      <c r="AN34" s="904"/>
      <c r="AO34" s="904"/>
      <c r="AP34" s="904"/>
      <c r="AQ34" s="904"/>
      <c r="AR34" s="573" t="s">
        <v>339</v>
      </c>
      <c r="AS34" s="476"/>
      <c r="AT34" s="476"/>
      <c r="AU34" s="476"/>
      <c r="AV34" s="537"/>
    </row>
    <row r="35" spans="1:57" ht="16.5" customHeight="1">
      <c r="A35" s="542"/>
      <c r="B35" s="476"/>
      <c r="C35" s="572"/>
      <c r="D35" s="579" t="s">
        <v>336</v>
      </c>
      <c r="E35" s="476" t="s">
        <v>631</v>
      </c>
      <c r="F35" s="576"/>
      <c r="G35" s="576"/>
      <c r="H35" s="576"/>
      <c r="I35" s="476"/>
      <c r="J35" s="476"/>
      <c r="K35" s="476"/>
      <c r="L35" s="476"/>
      <c r="M35" s="476"/>
      <c r="N35" s="476"/>
      <c r="O35" s="476"/>
      <c r="P35" s="573" t="s">
        <v>105</v>
      </c>
      <c r="Q35" s="476"/>
      <c r="R35" s="476"/>
      <c r="S35" s="950">
        <v>1688.6</v>
      </c>
      <c r="T35" s="950"/>
      <c r="U35" s="950"/>
      <c r="V35" s="950"/>
      <c r="W35" s="950"/>
      <c r="X35" s="476" t="s">
        <v>339</v>
      </c>
      <c r="Y35" s="476"/>
      <c r="Z35" s="476"/>
      <c r="AA35" s="476" t="s">
        <v>337</v>
      </c>
      <c r="AB35" s="476"/>
      <c r="AC35" s="910">
        <v>10</v>
      </c>
      <c r="AD35" s="910"/>
      <c r="AE35" s="910" t="s">
        <v>535</v>
      </c>
      <c r="AF35" s="910"/>
      <c r="AG35" s="476"/>
      <c r="AH35" s="476" t="s">
        <v>337</v>
      </c>
      <c r="AI35" s="910">
        <v>22</v>
      </c>
      <c r="AJ35" s="910"/>
      <c r="AK35" s="476" t="s">
        <v>534</v>
      </c>
      <c r="AL35" s="476" t="s">
        <v>90</v>
      </c>
      <c r="AM35" s="904">
        <f>TRUNC(S35*AC35*AI35,-4)</f>
        <v>370000</v>
      </c>
      <c r="AN35" s="904"/>
      <c r="AO35" s="904"/>
      <c r="AP35" s="904"/>
      <c r="AQ35" s="904"/>
      <c r="AR35" s="573" t="s">
        <v>339</v>
      </c>
      <c r="AS35" s="476"/>
      <c r="AT35" s="476"/>
      <c r="AU35" s="476"/>
      <c r="AV35" s="537"/>
    </row>
    <row r="36" spans="1:57" ht="16.5" customHeight="1">
      <c r="A36" s="542"/>
      <c r="B36" s="476"/>
      <c r="C36" s="580"/>
      <c r="D36" s="567" t="s">
        <v>336</v>
      </c>
      <c r="E36" s="563" t="s">
        <v>632</v>
      </c>
      <c r="F36" s="581"/>
      <c r="G36" s="581"/>
      <c r="H36" s="581"/>
      <c r="I36" s="563"/>
      <c r="J36" s="563"/>
      <c r="K36" s="563"/>
      <c r="L36" s="563"/>
      <c r="M36" s="563"/>
      <c r="N36" s="563"/>
      <c r="O36" s="563"/>
      <c r="P36" s="575" t="s">
        <v>105</v>
      </c>
      <c r="Q36" s="563"/>
      <c r="R36" s="563"/>
      <c r="S36" s="563"/>
      <c r="T36" s="953" t="s">
        <v>536</v>
      </c>
      <c r="U36" s="953"/>
      <c r="V36" s="953"/>
      <c r="W36" s="953"/>
      <c r="X36" s="953"/>
      <c r="Y36" s="563"/>
      <c r="Z36" s="563"/>
      <c r="AA36" s="563"/>
      <c r="AB36" s="563" t="s">
        <v>337</v>
      </c>
      <c r="AC36" s="563"/>
      <c r="AD36" s="563"/>
      <c r="AE36" s="563"/>
      <c r="AF36" s="908">
        <v>0.1</v>
      </c>
      <c r="AG36" s="908"/>
      <c r="AH36" s="908"/>
      <c r="AI36" s="563"/>
      <c r="AJ36" s="563"/>
      <c r="AK36" s="563"/>
      <c r="AL36" s="563" t="s">
        <v>90</v>
      </c>
      <c r="AM36" s="907">
        <f>TRUNC(AM35*AF36,-4)</f>
        <v>30000</v>
      </c>
      <c r="AN36" s="907"/>
      <c r="AO36" s="907"/>
      <c r="AP36" s="907"/>
      <c r="AQ36" s="907"/>
      <c r="AR36" s="575" t="s">
        <v>339</v>
      </c>
      <c r="AS36" s="476"/>
      <c r="AT36" s="476"/>
      <c r="AU36" s="476"/>
      <c r="AV36" s="537"/>
    </row>
    <row r="37" spans="1:57" ht="16.5" customHeight="1">
      <c r="A37" s="542"/>
      <c r="B37" s="476"/>
      <c r="C37" s="476"/>
      <c r="D37" s="476"/>
      <c r="E37" s="476"/>
      <c r="F37" s="476"/>
      <c r="G37" s="572" t="s">
        <v>121</v>
      </c>
      <c r="H37" s="476" t="s">
        <v>343</v>
      </c>
      <c r="I37" s="476"/>
      <c r="J37" s="476"/>
      <c r="K37" s="476"/>
      <c r="L37" s="476"/>
      <c r="M37" s="476"/>
      <c r="N37" s="476"/>
      <c r="O37" s="476"/>
      <c r="P37" s="476"/>
      <c r="Q37" s="476"/>
      <c r="R37" s="476"/>
      <c r="S37" s="476"/>
      <c r="T37" s="476"/>
      <c r="U37" s="476"/>
      <c r="V37" s="476"/>
      <c r="W37" s="476"/>
      <c r="X37" s="476"/>
      <c r="Y37" s="476"/>
      <c r="Z37" s="476"/>
      <c r="AA37" s="476"/>
      <c r="AB37" s="476"/>
      <c r="AC37" s="476"/>
      <c r="AD37" s="476"/>
      <c r="AE37" s="476"/>
      <c r="AF37" s="476"/>
      <c r="AG37" s="476"/>
      <c r="AH37" s="476"/>
      <c r="AI37" s="476"/>
      <c r="AJ37" s="476"/>
      <c r="AK37" s="476"/>
      <c r="AL37" s="572" t="s">
        <v>90</v>
      </c>
      <c r="AM37" s="942">
        <f>TRUNC(SUM(AM34:AR36),-4)</f>
        <v>900000</v>
      </c>
      <c r="AN37" s="942"/>
      <c r="AO37" s="942"/>
      <c r="AP37" s="942"/>
      <c r="AQ37" s="942"/>
      <c r="AR37" s="572" t="s">
        <v>563</v>
      </c>
      <c r="AS37" s="476"/>
      <c r="AT37" s="476"/>
      <c r="AU37" s="476"/>
      <c r="AV37" s="537"/>
    </row>
    <row r="38" spans="1:57" ht="16.5" customHeight="1">
      <c r="A38" s="542"/>
      <c r="B38" s="476"/>
      <c r="C38" s="476" t="s">
        <v>693</v>
      </c>
      <c r="D38" s="476"/>
      <c r="E38" s="576"/>
      <c r="F38" s="576"/>
      <c r="G38" s="576"/>
      <c r="H38" s="476"/>
      <c r="I38" s="476"/>
      <c r="J38" s="476"/>
      <c r="K38" s="476"/>
      <c r="L38" s="476"/>
      <c r="M38" s="476"/>
      <c r="N38" s="476"/>
      <c r="O38" s="476"/>
      <c r="P38" s="476"/>
      <c r="Q38" s="476"/>
      <c r="R38" s="476"/>
      <c r="S38" s="476"/>
      <c r="T38" s="476"/>
      <c r="U38" s="476"/>
      <c r="V38" s="476"/>
      <c r="W38" s="476"/>
      <c r="X38" s="476"/>
      <c r="Y38" s="476"/>
      <c r="Z38" s="476"/>
      <c r="AA38" s="476"/>
      <c r="AB38" s="476"/>
      <c r="AC38" s="476"/>
      <c r="AD38" s="476"/>
      <c r="AE38" s="476"/>
      <c r="AF38" s="476"/>
      <c r="AG38" s="476"/>
      <c r="AH38" s="476"/>
      <c r="AI38" s="572"/>
      <c r="AJ38" s="572"/>
      <c r="AK38" s="566"/>
      <c r="AL38" s="566"/>
      <c r="AM38" s="476"/>
      <c r="AN38" s="566"/>
      <c r="AO38" s="566"/>
      <c r="AP38" s="566"/>
      <c r="AQ38" s="566"/>
      <c r="AR38" s="566"/>
      <c r="AS38" s="476"/>
      <c r="AT38" s="476"/>
      <c r="AU38" s="476"/>
      <c r="AV38" s="537"/>
    </row>
    <row r="39" spans="1:57" ht="16.5" customHeight="1">
      <c r="A39" s="542"/>
      <c r="B39" s="476"/>
      <c r="C39" s="476"/>
      <c r="D39" s="476" t="s">
        <v>537</v>
      </c>
      <c r="E39" s="576"/>
      <c r="F39" s="576"/>
      <c r="G39" s="576"/>
      <c r="H39" s="476"/>
      <c r="I39" s="476"/>
      <c r="J39" s="476"/>
      <c r="K39" s="476"/>
      <c r="L39" s="476"/>
      <c r="M39" s="476"/>
      <c r="N39" s="476"/>
      <c r="O39" s="476"/>
      <c r="P39" s="476"/>
      <c r="Q39" s="476"/>
      <c r="R39" s="476"/>
      <c r="S39" s="476"/>
      <c r="T39" s="476"/>
      <c r="U39" s="476"/>
      <c r="V39" s="476"/>
      <c r="W39" s="476"/>
      <c r="X39" s="476"/>
      <c r="Y39" s="476"/>
      <c r="Z39" s="476"/>
      <c r="AA39" s="476"/>
      <c r="AB39" s="476"/>
      <c r="AC39" s="476"/>
      <c r="AD39" s="476"/>
      <c r="AE39" s="476"/>
      <c r="AF39" s="476"/>
      <c r="AG39" s="476"/>
      <c r="AH39" s="476"/>
      <c r="AI39" s="572"/>
      <c r="AJ39" s="572"/>
      <c r="AK39" s="566"/>
      <c r="AL39" s="566"/>
      <c r="AM39" s="476"/>
      <c r="AN39" s="566"/>
      <c r="AO39" s="566"/>
      <c r="AP39" s="566"/>
      <c r="AQ39" s="566"/>
      <c r="AR39" s="566"/>
      <c r="AS39" s="476"/>
      <c r="AT39" s="476"/>
      <c r="AU39" s="476"/>
      <c r="AV39" s="537"/>
    </row>
    <row r="40" spans="1:57" ht="16.5" customHeight="1">
      <c r="A40" s="542"/>
      <c r="B40" s="476"/>
      <c r="C40" s="476"/>
      <c r="D40" s="476"/>
      <c r="E40" s="576"/>
      <c r="F40" s="576"/>
      <c r="G40" s="576"/>
      <c r="H40" s="476"/>
      <c r="I40" s="476"/>
      <c r="J40" s="476"/>
      <c r="K40" s="476"/>
      <c r="L40" s="476"/>
      <c r="M40" s="476"/>
      <c r="N40" s="476"/>
      <c r="O40" s="476"/>
      <c r="P40" s="476"/>
      <c r="Q40" s="476"/>
      <c r="R40" s="476"/>
      <c r="S40" s="476"/>
      <c r="T40" s="476"/>
      <c r="U40" s="476"/>
      <c r="V40" s="476"/>
      <c r="W40" s="476"/>
      <c r="X40" s="476"/>
      <c r="Y40" s="476"/>
      <c r="Z40" s="476"/>
      <c r="AA40" s="476"/>
      <c r="AB40" s="476"/>
      <c r="AC40" s="476"/>
      <c r="AD40" s="476"/>
      <c r="AE40" s="476"/>
      <c r="AF40" s="476"/>
      <c r="AG40" s="476"/>
      <c r="AH40" s="476"/>
      <c r="AI40" s="572"/>
      <c r="AJ40" s="572"/>
      <c r="AK40" s="566"/>
      <c r="AL40" s="566"/>
      <c r="AM40" s="476"/>
      <c r="AN40" s="566"/>
      <c r="AO40" s="566"/>
      <c r="AP40" s="566"/>
      <c r="AQ40" s="566"/>
      <c r="AR40" s="566"/>
      <c r="AS40" s="476"/>
      <c r="AT40" s="476"/>
      <c r="AU40" s="476"/>
      <c r="AV40" s="537"/>
    </row>
    <row r="41" spans="1:57" ht="16.5" customHeight="1">
      <c r="A41" s="542"/>
      <c r="B41" s="476"/>
      <c r="C41" s="476"/>
      <c r="D41" s="476"/>
      <c r="E41" s="932" t="s">
        <v>538</v>
      </c>
      <c r="F41" s="932"/>
      <c r="G41" s="932"/>
      <c r="H41" s="932"/>
      <c r="I41" s="932"/>
      <c r="J41" s="932"/>
      <c r="K41" s="932"/>
      <c r="L41" s="932"/>
      <c r="M41" s="932"/>
      <c r="N41" s="932"/>
      <c r="O41" s="932"/>
      <c r="P41" s="932" t="s">
        <v>539</v>
      </c>
      <c r="Q41" s="932"/>
      <c r="R41" s="932"/>
      <c r="S41" s="932"/>
      <c r="T41" s="932"/>
      <c r="U41" s="932"/>
      <c r="V41" s="932"/>
      <c r="W41" s="932"/>
      <c r="X41" s="932"/>
      <c r="Y41" s="932"/>
      <c r="Z41" s="932"/>
      <c r="AA41" s="932" t="s">
        <v>540</v>
      </c>
      <c r="AB41" s="932"/>
      <c r="AC41" s="932"/>
      <c r="AD41" s="932"/>
      <c r="AE41" s="932"/>
      <c r="AF41" s="932"/>
      <c r="AG41" s="932"/>
      <c r="AH41" s="932"/>
      <c r="AI41" s="932"/>
      <c r="AJ41" s="932"/>
      <c r="AK41" s="932"/>
      <c r="AL41" s="932"/>
      <c r="AM41" s="932"/>
      <c r="AN41" s="932"/>
      <c r="AO41" s="932"/>
      <c r="AP41" s="932"/>
      <c r="AQ41" s="932"/>
      <c r="AR41" s="932"/>
      <c r="AS41" s="476"/>
      <c r="AT41" s="476"/>
      <c r="AU41" s="476"/>
      <c r="AV41" s="537"/>
      <c r="AX41" s="967"/>
      <c r="AY41" s="967"/>
      <c r="AZ41" s="951"/>
      <c r="BA41" s="951"/>
      <c r="BB41" s="968"/>
      <c r="BC41" s="968"/>
      <c r="BD41" s="963"/>
      <c r="BE41" s="963"/>
    </row>
    <row r="42" spans="1:57" ht="16.5" customHeight="1">
      <c r="A42" s="542"/>
      <c r="B42" s="476"/>
      <c r="C42" s="476"/>
      <c r="D42" s="476"/>
      <c r="E42" s="932" t="s">
        <v>541</v>
      </c>
      <c r="F42" s="932"/>
      <c r="G42" s="932"/>
      <c r="H42" s="932"/>
      <c r="I42" s="932"/>
      <c r="J42" s="932"/>
      <c r="K42" s="932"/>
      <c r="L42" s="932"/>
      <c r="M42" s="932"/>
      <c r="N42" s="932"/>
      <c r="O42" s="932"/>
      <c r="P42" s="932">
        <v>1</v>
      </c>
      <c r="Q42" s="932"/>
      <c r="R42" s="932"/>
      <c r="S42" s="932"/>
      <c r="T42" s="932"/>
      <c r="U42" s="932"/>
      <c r="V42" s="932"/>
      <c r="W42" s="932"/>
      <c r="X42" s="932"/>
      <c r="Y42" s="932"/>
      <c r="Z42" s="932"/>
      <c r="AA42" s="932" t="s">
        <v>542</v>
      </c>
      <c r="AB42" s="932"/>
      <c r="AC42" s="932"/>
      <c r="AD42" s="932"/>
      <c r="AE42" s="932"/>
      <c r="AF42" s="932"/>
      <c r="AG42" s="932"/>
      <c r="AH42" s="932"/>
      <c r="AI42" s="932"/>
      <c r="AJ42" s="932"/>
      <c r="AK42" s="932"/>
      <c r="AL42" s="932"/>
      <c r="AM42" s="932"/>
      <c r="AN42" s="932"/>
      <c r="AO42" s="932"/>
      <c r="AP42" s="932"/>
      <c r="AQ42" s="932"/>
      <c r="AR42" s="932"/>
      <c r="AS42" s="476"/>
      <c r="AT42" s="476"/>
      <c r="AU42" s="476"/>
      <c r="AV42" s="537"/>
      <c r="AX42" s="949"/>
      <c r="AY42" s="949"/>
      <c r="AZ42" s="964"/>
      <c r="BA42" s="964"/>
      <c r="BB42" s="965"/>
      <c r="BC42" s="965"/>
      <c r="BD42" s="966"/>
      <c r="BE42" s="966"/>
    </row>
    <row r="43" spans="1:57" ht="16.5" customHeight="1">
      <c r="A43" s="542"/>
      <c r="B43" s="476"/>
      <c r="C43" s="476"/>
      <c r="D43" s="476"/>
      <c r="E43" s="932" t="s">
        <v>543</v>
      </c>
      <c r="F43" s="932"/>
      <c r="G43" s="932"/>
      <c r="H43" s="932"/>
      <c r="I43" s="932"/>
      <c r="J43" s="932"/>
      <c r="K43" s="932"/>
      <c r="L43" s="932"/>
      <c r="M43" s="932"/>
      <c r="N43" s="932"/>
      <c r="O43" s="932"/>
      <c r="P43" s="932" t="s">
        <v>544</v>
      </c>
      <c r="Q43" s="958"/>
      <c r="R43" s="958"/>
      <c r="S43" s="932"/>
      <c r="T43" s="932"/>
      <c r="U43" s="932"/>
      <c r="V43" s="932"/>
      <c r="W43" s="932"/>
      <c r="X43" s="932"/>
      <c r="Y43" s="932"/>
      <c r="Z43" s="932"/>
      <c r="AA43" s="932" t="s">
        <v>545</v>
      </c>
      <c r="AB43" s="932"/>
      <c r="AC43" s="932"/>
      <c r="AD43" s="932"/>
      <c r="AE43" s="932"/>
      <c r="AF43" s="932"/>
      <c r="AG43" s="932"/>
      <c r="AH43" s="932"/>
      <c r="AI43" s="932"/>
      <c r="AJ43" s="932"/>
      <c r="AK43" s="932"/>
      <c r="AL43" s="932"/>
      <c r="AM43" s="932"/>
      <c r="AN43" s="932"/>
      <c r="AO43" s="932"/>
      <c r="AP43" s="932"/>
      <c r="AQ43" s="932"/>
      <c r="AR43" s="932"/>
      <c r="AS43" s="476"/>
      <c r="AT43" s="476"/>
      <c r="AU43" s="476"/>
      <c r="AV43" s="537"/>
    </row>
    <row r="44" spans="1:57" ht="16.5" customHeight="1">
      <c r="A44" s="542"/>
      <c r="B44" s="476"/>
      <c r="C44" s="476"/>
      <c r="D44" s="476"/>
      <c r="E44" s="476"/>
      <c r="F44" s="576"/>
      <c r="G44" s="576"/>
      <c r="H44" s="576"/>
      <c r="I44" s="476"/>
      <c r="J44" s="476"/>
      <c r="K44" s="476"/>
      <c r="L44" s="476"/>
      <c r="M44" s="476"/>
      <c r="N44" s="476"/>
      <c r="O44" s="476"/>
      <c r="P44" s="476"/>
      <c r="Q44" s="476"/>
      <c r="R44" s="476"/>
      <c r="S44" s="476"/>
      <c r="T44" s="476"/>
      <c r="U44" s="476"/>
      <c r="V44" s="476"/>
      <c r="W44" s="476"/>
      <c r="X44" s="476"/>
      <c r="Y44" s="476"/>
      <c r="Z44" s="476"/>
      <c r="AA44" s="476"/>
      <c r="AB44" s="476"/>
      <c r="AC44" s="476"/>
      <c r="AD44" s="476"/>
      <c r="AE44" s="476"/>
      <c r="AF44" s="476"/>
      <c r="AG44" s="476"/>
      <c r="AH44" s="476"/>
      <c r="AI44" s="476"/>
      <c r="AJ44" s="572"/>
      <c r="AK44" s="572"/>
      <c r="AL44" s="566"/>
      <c r="AM44" s="566"/>
      <c r="AN44" s="566"/>
      <c r="AO44" s="566"/>
      <c r="AP44" s="566"/>
      <c r="AQ44" s="566"/>
      <c r="AR44" s="566"/>
      <c r="AS44" s="476"/>
      <c r="AT44" s="476"/>
      <c r="AU44" s="476"/>
      <c r="AV44" s="537"/>
    </row>
    <row r="45" spans="1:57" ht="16.5" customHeight="1">
      <c r="A45" s="542"/>
      <c r="B45" s="476"/>
      <c r="C45" s="476"/>
      <c r="D45" s="476"/>
      <c r="E45" s="932" t="s">
        <v>546</v>
      </c>
      <c r="F45" s="932"/>
      <c r="G45" s="932"/>
      <c r="H45" s="932"/>
      <c r="I45" s="932"/>
      <c r="J45" s="932" t="s">
        <v>547</v>
      </c>
      <c r="K45" s="932"/>
      <c r="L45" s="932"/>
      <c r="M45" s="932"/>
      <c r="N45" s="932"/>
      <c r="O45" s="941"/>
      <c r="P45" s="954" t="s">
        <v>548</v>
      </c>
      <c r="Q45" s="955"/>
      <c r="R45" s="955"/>
      <c r="S45" s="956"/>
      <c r="T45" s="956"/>
      <c r="U45" s="956"/>
      <c r="V45" s="956"/>
      <c r="W45" s="956"/>
      <c r="X45" s="956"/>
      <c r="Y45" s="956"/>
      <c r="Z45" s="957"/>
      <c r="AA45" s="948" t="s">
        <v>549</v>
      </c>
      <c r="AB45" s="948"/>
      <c r="AC45" s="948"/>
      <c r="AD45" s="948"/>
      <c r="AE45" s="948"/>
      <c r="AF45" s="948"/>
      <c r="AG45" s="948"/>
      <c r="AH45" s="948"/>
      <c r="AI45" s="948"/>
      <c r="AJ45" s="948"/>
      <c r="AK45" s="948"/>
      <c r="AL45" s="948"/>
      <c r="AM45" s="948"/>
      <c r="AN45" s="948"/>
      <c r="AO45" s="948"/>
      <c r="AP45" s="948"/>
      <c r="AQ45" s="948"/>
      <c r="AR45" s="947"/>
      <c r="AS45" s="476"/>
      <c r="AT45" s="476"/>
      <c r="AU45" s="476"/>
      <c r="AV45" s="537"/>
      <c r="AX45" s="952"/>
      <c r="AY45" s="952"/>
      <c r="AZ45" s="943"/>
      <c r="BA45" s="943"/>
      <c r="BB45" s="943"/>
      <c r="BC45" s="943"/>
    </row>
    <row r="46" spans="1:57" ht="16.5" customHeight="1">
      <c r="A46" s="542"/>
      <c r="B46" s="476"/>
      <c r="C46" s="476"/>
      <c r="D46" s="476"/>
      <c r="E46" s="932"/>
      <c r="F46" s="932"/>
      <c r="G46" s="932"/>
      <c r="H46" s="932"/>
      <c r="I46" s="932"/>
      <c r="J46" s="932"/>
      <c r="K46" s="932"/>
      <c r="L46" s="932"/>
      <c r="M46" s="932"/>
      <c r="N46" s="932"/>
      <c r="O46" s="941"/>
      <c r="P46" s="944" t="s">
        <v>550</v>
      </c>
      <c r="Q46" s="945"/>
      <c r="R46" s="945"/>
      <c r="S46" s="945"/>
      <c r="T46" s="945"/>
      <c r="U46" s="945"/>
      <c r="V46" s="945"/>
      <c r="W46" s="945"/>
      <c r="X46" s="945"/>
      <c r="Y46" s="945"/>
      <c r="Z46" s="946"/>
      <c r="AA46" s="947" t="s">
        <v>551</v>
      </c>
      <c r="AB46" s="932"/>
      <c r="AC46" s="932"/>
      <c r="AD46" s="932"/>
      <c r="AE46" s="932"/>
      <c r="AF46" s="932"/>
      <c r="AG46" s="932"/>
      <c r="AH46" s="932"/>
      <c r="AI46" s="932"/>
      <c r="AJ46" s="941" t="s">
        <v>552</v>
      </c>
      <c r="AK46" s="948"/>
      <c r="AL46" s="948"/>
      <c r="AM46" s="948"/>
      <c r="AN46" s="948"/>
      <c r="AO46" s="948"/>
      <c r="AP46" s="948"/>
      <c r="AQ46" s="948"/>
      <c r="AR46" s="947"/>
      <c r="AS46" s="476"/>
      <c r="AT46" s="476"/>
      <c r="AU46" s="476"/>
      <c r="AV46" s="537"/>
      <c r="AX46" s="949"/>
      <c r="AY46" s="949"/>
    </row>
    <row r="47" spans="1:57" ht="16.5" customHeight="1">
      <c r="A47" s="542"/>
      <c r="B47" s="476"/>
      <c r="C47" s="476"/>
      <c r="D47" s="476"/>
      <c r="E47" s="932" t="s">
        <v>553</v>
      </c>
      <c r="F47" s="932"/>
      <c r="G47" s="932"/>
      <c r="H47" s="932"/>
      <c r="I47" s="932"/>
      <c r="J47" s="932" t="s">
        <v>554</v>
      </c>
      <c r="K47" s="932"/>
      <c r="L47" s="932"/>
      <c r="M47" s="932"/>
      <c r="N47" s="932"/>
      <c r="O47" s="932"/>
      <c r="P47" s="940" t="s">
        <v>708</v>
      </c>
      <c r="Q47" s="940"/>
      <c r="R47" s="940"/>
      <c r="S47" s="940"/>
      <c r="T47" s="940"/>
      <c r="U47" s="940"/>
      <c r="V47" s="940"/>
      <c r="W47" s="940"/>
      <c r="X47" s="940"/>
      <c r="Y47" s="940"/>
      <c r="Z47" s="940"/>
      <c r="AA47" s="932" t="s">
        <v>555</v>
      </c>
      <c r="AB47" s="932"/>
      <c r="AC47" s="932"/>
      <c r="AD47" s="932"/>
      <c r="AE47" s="932"/>
      <c r="AF47" s="932"/>
      <c r="AG47" s="932"/>
      <c r="AH47" s="932"/>
      <c r="AI47" s="932"/>
      <c r="AJ47" s="932" t="s">
        <v>556</v>
      </c>
      <c r="AK47" s="932"/>
      <c r="AL47" s="932"/>
      <c r="AM47" s="932"/>
      <c r="AN47" s="932"/>
      <c r="AO47" s="932"/>
      <c r="AP47" s="932"/>
      <c r="AQ47" s="932"/>
      <c r="AR47" s="932"/>
      <c r="AS47" s="476"/>
      <c r="AT47" s="476"/>
      <c r="AU47" s="476"/>
      <c r="AV47" s="537"/>
    </row>
    <row r="48" spans="1:57" ht="16.5" customHeight="1">
      <c r="A48" s="542"/>
      <c r="B48" s="476"/>
      <c r="C48" s="476"/>
      <c r="D48" s="476"/>
      <c r="E48" s="932" t="s">
        <v>557</v>
      </c>
      <c r="F48" s="932"/>
      <c r="G48" s="932"/>
      <c r="H48" s="932"/>
      <c r="I48" s="932"/>
      <c r="J48" s="932" t="s">
        <v>554</v>
      </c>
      <c r="K48" s="932"/>
      <c r="L48" s="932"/>
      <c r="M48" s="932"/>
      <c r="N48" s="932"/>
      <c r="O48" s="932"/>
      <c r="P48" s="932" t="s">
        <v>709</v>
      </c>
      <c r="Q48" s="932"/>
      <c r="R48" s="932"/>
      <c r="S48" s="932"/>
      <c r="T48" s="932"/>
      <c r="U48" s="932"/>
      <c r="V48" s="932"/>
      <c r="W48" s="932"/>
      <c r="X48" s="932"/>
      <c r="Y48" s="932"/>
      <c r="Z48" s="932"/>
      <c r="AA48" s="932" t="s">
        <v>558</v>
      </c>
      <c r="AB48" s="932"/>
      <c r="AC48" s="932"/>
      <c r="AD48" s="932"/>
      <c r="AE48" s="932"/>
      <c r="AF48" s="932"/>
      <c r="AG48" s="932"/>
      <c r="AH48" s="932"/>
      <c r="AI48" s="932"/>
      <c r="AJ48" s="932"/>
      <c r="AK48" s="932"/>
      <c r="AL48" s="932"/>
      <c r="AM48" s="932"/>
      <c r="AN48" s="932"/>
      <c r="AO48" s="932"/>
      <c r="AP48" s="932"/>
      <c r="AQ48" s="932"/>
      <c r="AR48" s="932"/>
      <c r="AS48" s="476"/>
      <c r="AT48" s="476"/>
      <c r="AU48" s="476"/>
      <c r="AV48" s="537"/>
      <c r="AX48" s="279"/>
      <c r="AY48" s="279"/>
    </row>
    <row r="49" spans="1:50" ht="16.5" customHeight="1">
      <c r="A49" s="542"/>
      <c r="B49" s="476"/>
      <c r="C49" s="476" t="s">
        <v>559</v>
      </c>
      <c r="D49" s="476"/>
      <c r="E49" s="582"/>
      <c r="F49" s="582"/>
      <c r="G49" s="582"/>
      <c r="H49" s="582"/>
      <c r="I49" s="582"/>
      <c r="J49" s="582"/>
      <c r="K49" s="582"/>
      <c r="L49" s="582"/>
      <c r="M49" s="582"/>
      <c r="N49" s="582"/>
      <c r="O49" s="582"/>
      <c r="P49" s="582"/>
      <c r="Q49" s="582"/>
      <c r="R49" s="582"/>
      <c r="S49" s="582"/>
      <c r="T49" s="582"/>
      <c r="U49" s="582"/>
      <c r="V49" s="582"/>
      <c r="W49" s="582"/>
      <c r="X49" s="582"/>
      <c r="Y49" s="582"/>
      <c r="Z49" s="582"/>
      <c r="AA49" s="582"/>
      <c r="AB49" s="582"/>
      <c r="AC49" s="582"/>
      <c r="AD49" s="582"/>
      <c r="AE49" s="582"/>
      <c r="AF49" s="582"/>
      <c r="AG49" s="582"/>
      <c r="AH49" s="582"/>
      <c r="AI49" s="582"/>
      <c r="AJ49" s="582"/>
      <c r="AK49" s="582"/>
      <c r="AL49" s="582"/>
      <c r="AM49" s="582"/>
      <c r="AN49" s="582"/>
      <c r="AO49" s="582"/>
      <c r="AP49" s="582"/>
      <c r="AQ49" s="582"/>
      <c r="AR49" s="582"/>
      <c r="AS49" s="476"/>
      <c r="AT49" s="476"/>
      <c r="AU49" s="476"/>
      <c r="AV49" s="537"/>
      <c r="AX49" s="959"/>
    </row>
    <row r="50" spans="1:50" ht="16.5" customHeight="1">
      <c r="A50" s="542"/>
      <c r="B50" s="533"/>
      <c r="C50" s="533"/>
      <c r="D50" s="533"/>
      <c r="E50" s="927" t="s">
        <v>501</v>
      </c>
      <c r="F50" s="928"/>
      <c r="G50" s="928"/>
      <c r="H50" s="928"/>
      <c r="I50" s="928"/>
      <c r="J50" s="928"/>
      <c r="K50" s="928"/>
      <c r="L50" s="929"/>
      <c r="M50" s="927" t="s">
        <v>560</v>
      </c>
      <c r="N50" s="928"/>
      <c r="O50" s="928"/>
      <c r="P50" s="928"/>
      <c r="Q50" s="928"/>
      <c r="R50" s="928"/>
      <c r="S50" s="928"/>
      <c r="T50" s="929"/>
      <c r="U50" s="927" t="s">
        <v>633</v>
      </c>
      <c r="V50" s="928"/>
      <c r="W50" s="928"/>
      <c r="X50" s="928"/>
      <c r="Y50" s="928"/>
      <c r="Z50" s="928"/>
      <c r="AA50" s="928"/>
      <c r="AB50" s="929"/>
      <c r="AC50" s="927" t="s">
        <v>634</v>
      </c>
      <c r="AD50" s="928"/>
      <c r="AE50" s="928"/>
      <c r="AF50" s="928"/>
      <c r="AG50" s="928"/>
      <c r="AH50" s="928"/>
      <c r="AI50" s="928"/>
      <c r="AJ50" s="929"/>
      <c r="AK50" s="927" t="s">
        <v>635</v>
      </c>
      <c r="AL50" s="928"/>
      <c r="AM50" s="928"/>
      <c r="AN50" s="928"/>
      <c r="AO50" s="928"/>
      <c r="AP50" s="928"/>
      <c r="AQ50" s="928"/>
      <c r="AR50" s="929"/>
      <c r="AS50" s="533"/>
      <c r="AT50" s="533"/>
      <c r="AU50" s="533"/>
      <c r="AV50" s="537"/>
      <c r="AX50" s="959"/>
    </row>
    <row r="51" spans="1:50" ht="16.5" customHeight="1">
      <c r="A51" s="542"/>
      <c r="B51" s="533"/>
      <c r="C51" s="533"/>
      <c r="D51" s="533"/>
      <c r="E51" s="927" t="s">
        <v>802</v>
      </c>
      <c r="F51" s="928"/>
      <c r="G51" s="928"/>
      <c r="H51" s="928"/>
      <c r="I51" s="928"/>
      <c r="J51" s="928"/>
      <c r="K51" s="928"/>
      <c r="L51" s="929"/>
      <c r="M51" s="938">
        <v>1688.6</v>
      </c>
      <c r="N51" s="928"/>
      <c r="O51" s="928"/>
      <c r="P51" s="928"/>
      <c r="Q51" s="928"/>
      <c r="R51" s="928"/>
      <c r="S51" s="928"/>
      <c r="T51" s="929"/>
      <c r="U51" s="938">
        <v>1587.3</v>
      </c>
      <c r="V51" s="928"/>
      <c r="W51" s="928"/>
      <c r="X51" s="928"/>
      <c r="Y51" s="928"/>
      <c r="Z51" s="928"/>
      <c r="AA51" s="928"/>
      <c r="AB51" s="929"/>
      <c r="AC51" s="938">
        <v>1312.2</v>
      </c>
      <c r="AD51" s="928"/>
      <c r="AE51" s="928"/>
      <c r="AF51" s="928"/>
      <c r="AG51" s="928"/>
      <c r="AH51" s="928"/>
      <c r="AI51" s="928"/>
      <c r="AJ51" s="929"/>
      <c r="AK51" s="938">
        <v>998</v>
      </c>
      <c r="AL51" s="928"/>
      <c r="AM51" s="928"/>
      <c r="AN51" s="928"/>
      <c r="AO51" s="928"/>
      <c r="AP51" s="928"/>
      <c r="AQ51" s="928"/>
      <c r="AR51" s="929"/>
      <c r="AS51" s="533"/>
      <c r="AT51" s="533"/>
      <c r="AU51" s="533"/>
      <c r="AV51" s="537"/>
      <c r="AX51" s="280"/>
    </row>
    <row r="52" spans="1:50" ht="16.5" customHeight="1">
      <c r="A52" s="546"/>
      <c r="B52" s="547"/>
      <c r="C52" s="547"/>
      <c r="D52" s="547"/>
      <c r="E52" s="583"/>
      <c r="F52" s="583"/>
      <c r="G52" s="583"/>
      <c r="H52" s="583"/>
      <c r="I52" s="583"/>
      <c r="J52" s="583"/>
      <c r="K52" s="583"/>
      <c r="L52" s="583"/>
      <c r="M52" s="584"/>
      <c r="N52" s="583"/>
      <c r="O52" s="583"/>
      <c r="P52" s="583"/>
      <c r="Q52" s="583"/>
      <c r="R52" s="583"/>
      <c r="S52" s="583"/>
      <c r="T52" s="583"/>
      <c r="U52" s="584"/>
      <c r="V52" s="583"/>
      <c r="W52" s="583"/>
      <c r="X52" s="583"/>
      <c r="Y52" s="583"/>
      <c r="Z52" s="583"/>
      <c r="AA52" s="583"/>
      <c r="AB52" s="583"/>
      <c r="AC52" s="584"/>
      <c r="AD52" s="583"/>
      <c r="AE52" s="583"/>
      <c r="AF52" s="583"/>
      <c r="AG52" s="583"/>
      <c r="AH52" s="583"/>
      <c r="AI52" s="583"/>
      <c r="AJ52" s="583"/>
      <c r="AK52" s="584"/>
      <c r="AL52" s="583"/>
      <c r="AM52" s="583"/>
      <c r="AN52" s="583"/>
      <c r="AO52" s="583"/>
      <c r="AP52" s="583"/>
      <c r="AQ52" s="583"/>
      <c r="AR52" s="583"/>
      <c r="AS52" s="547"/>
      <c r="AT52" s="547"/>
      <c r="AU52" s="547"/>
      <c r="AV52" s="554"/>
      <c r="AX52" s="280"/>
    </row>
    <row r="53" spans="1:50" ht="16.5" customHeight="1">
      <c r="A53" s="577">
        <f>A33+1</f>
        <v>33</v>
      </c>
      <c r="B53" s="558"/>
      <c r="C53" s="557" t="s">
        <v>706</v>
      </c>
      <c r="D53" s="557"/>
      <c r="E53" s="557"/>
      <c r="F53" s="558"/>
      <c r="G53" s="558"/>
      <c r="H53" s="558"/>
      <c r="I53" s="558"/>
      <c r="J53" s="558"/>
      <c r="K53" s="558"/>
      <c r="L53" s="558"/>
      <c r="M53" s="558"/>
      <c r="N53" s="558"/>
      <c r="O53" s="558"/>
      <c r="P53" s="558"/>
      <c r="Q53" s="558"/>
      <c r="R53" s="558"/>
      <c r="S53" s="558"/>
      <c r="T53" s="558"/>
      <c r="U53" s="558"/>
      <c r="V53" s="558"/>
      <c r="W53" s="558"/>
      <c r="X53" s="558"/>
      <c r="Y53" s="558"/>
      <c r="Z53" s="558"/>
      <c r="AA53" s="558"/>
      <c r="AB53" s="558"/>
      <c r="AC53" s="558"/>
      <c r="AD53" s="558"/>
      <c r="AE53" s="558"/>
      <c r="AF53" s="558"/>
      <c r="AG53" s="558"/>
      <c r="AH53" s="558"/>
      <c r="AI53" s="558"/>
      <c r="AJ53" s="558"/>
      <c r="AK53" s="558"/>
      <c r="AL53" s="558"/>
      <c r="AM53" s="558"/>
      <c r="AN53" s="558"/>
      <c r="AO53" s="558"/>
      <c r="AP53" s="558"/>
      <c r="AQ53" s="558"/>
      <c r="AR53" s="558"/>
      <c r="AS53" s="558"/>
      <c r="AT53" s="558"/>
      <c r="AU53" s="558"/>
      <c r="AV53" s="559" t="s">
        <v>705</v>
      </c>
    </row>
    <row r="54" spans="1:50" ht="16.5" customHeight="1">
      <c r="A54" s="542"/>
      <c r="B54" s="476"/>
      <c r="C54" s="476"/>
      <c r="D54" s="579" t="s">
        <v>336</v>
      </c>
      <c r="E54" s="476" t="s">
        <v>340</v>
      </c>
      <c r="F54" s="476"/>
      <c r="G54" s="476"/>
      <c r="H54" s="476"/>
      <c r="I54" s="476"/>
      <c r="J54" s="476"/>
      <c r="K54" s="476"/>
      <c r="L54" s="476"/>
      <c r="M54" s="476"/>
      <c r="N54" s="476" t="s">
        <v>105</v>
      </c>
      <c r="O54" s="902">
        <v>100</v>
      </c>
      <c r="P54" s="902"/>
      <c r="Q54" s="902"/>
      <c r="R54" s="902"/>
      <c r="S54" s="476" t="s">
        <v>337</v>
      </c>
      <c r="T54" s="476"/>
      <c r="U54" s="916">
        <v>10</v>
      </c>
      <c r="V54" s="916"/>
      <c r="W54" s="916"/>
      <c r="X54" s="476" t="s">
        <v>337</v>
      </c>
      <c r="Y54" s="903">
        <v>200</v>
      </c>
      <c r="Z54" s="903"/>
      <c r="AA54" s="903"/>
      <c r="AB54" s="903"/>
      <c r="AC54" s="476"/>
      <c r="AD54" s="476"/>
      <c r="AE54" s="476"/>
      <c r="AF54" s="476"/>
      <c r="AG54" s="476"/>
      <c r="AH54" s="476"/>
      <c r="AI54" s="476" t="s">
        <v>90</v>
      </c>
      <c r="AJ54" s="476"/>
      <c r="AK54" s="904">
        <f>O54*U54*Y54</f>
        <v>200000</v>
      </c>
      <c r="AL54" s="904"/>
      <c r="AM54" s="904"/>
      <c r="AN54" s="904"/>
      <c r="AO54" s="904"/>
      <c r="AP54" s="904"/>
      <c r="AQ54" s="904"/>
      <c r="AR54" s="573" t="s">
        <v>339</v>
      </c>
      <c r="AS54" s="476"/>
      <c r="AT54" s="476"/>
      <c r="AU54" s="476"/>
      <c r="AV54" s="537"/>
    </row>
    <row r="55" spans="1:50" ht="16.5" customHeight="1">
      <c r="A55" s="542"/>
      <c r="B55" s="476"/>
      <c r="C55" s="476"/>
      <c r="D55" s="579" t="s">
        <v>336</v>
      </c>
      <c r="E55" s="476" t="s">
        <v>425</v>
      </c>
      <c r="F55" s="476"/>
      <c r="G55" s="476"/>
      <c r="H55" s="476"/>
      <c r="I55" s="476"/>
      <c r="J55" s="476"/>
      <c r="K55" s="476"/>
      <c r="L55" s="476"/>
      <c r="M55" s="476"/>
      <c r="N55" s="476" t="s">
        <v>105</v>
      </c>
      <c r="O55" s="902">
        <v>100</v>
      </c>
      <c r="P55" s="902"/>
      <c r="Q55" s="902"/>
      <c r="R55" s="902"/>
      <c r="S55" s="476" t="s">
        <v>337</v>
      </c>
      <c r="T55" s="476"/>
      <c r="U55" s="916">
        <v>10</v>
      </c>
      <c r="V55" s="916"/>
      <c r="W55" s="916"/>
      <c r="X55" s="476" t="s">
        <v>337</v>
      </c>
      <c r="Y55" s="903">
        <v>50</v>
      </c>
      <c r="Z55" s="903"/>
      <c r="AA55" s="903"/>
      <c r="AB55" s="903"/>
      <c r="AC55" s="476"/>
      <c r="AD55" s="476"/>
      <c r="AE55" s="476"/>
      <c r="AF55" s="476"/>
      <c r="AG55" s="476"/>
      <c r="AH55" s="476"/>
      <c r="AI55" s="476" t="s">
        <v>90</v>
      </c>
      <c r="AJ55" s="476"/>
      <c r="AK55" s="904">
        <f>O55*U55*Y55</f>
        <v>50000</v>
      </c>
      <c r="AL55" s="904"/>
      <c r="AM55" s="904"/>
      <c r="AN55" s="904"/>
      <c r="AO55" s="904"/>
      <c r="AP55" s="904"/>
      <c r="AQ55" s="904"/>
      <c r="AR55" s="573" t="s">
        <v>339</v>
      </c>
      <c r="AS55" s="476"/>
      <c r="AT55" s="476"/>
      <c r="AU55" s="476"/>
      <c r="AV55" s="537"/>
    </row>
    <row r="56" spans="1:50" ht="16.5" customHeight="1">
      <c r="A56" s="542"/>
      <c r="B56" s="476"/>
      <c r="C56" s="476"/>
      <c r="D56" s="579" t="s">
        <v>336</v>
      </c>
      <c r="E56" s="476" t="s">
        <v>341</v>
      </c>
      <c r="F56" s="476"/>
      <c r="G56" s="476"/>
      <c r="H56" s="476"/>
      <c r="I56" s="476"/>
      <c r="J56" s="476"/>
      <c r="K56" s="476"/>
      <c r="L56" s="476"/>
      <c r="M56" s="476"/>
      <c r="N56" s="476" t="s">
        <v>105</v>
      </c>
      <c r="O56" s="902">
        <v>1000</v>
      </c>
      <c r="P56" s="902"/>
      <c r="Q56" s="902"/>
      <c r="R56" s="902"/>
      <c r="S56" s="476" t="s">
        <v>337</v>
      </c>
      <c r="T56" s="476"/>
      <c r="U56" s="916">
        <v>5</v>
      </c>
      <c r="V56" s="916"/>
      <c r="W56" s="916"/>
      <c r="X56" s="476" t="s">
        <v>337</v>
      </c>
      <c r="Y56" s="903">
        <v>200</v>
      </c>
      <c r="Z56" s="903"/>
      <c r="AA56" s="903"/>
      <c r="AB56" s="903"/>
      <c r="AC56" s="585"/>
      <c r="AD56" s="476"/>
      <c r="AE56" s="476"/>
      <c r="AF56" s="476"/>
      <c r="AG56" s="476"/>
      <c r="AH56" s="476"/>
      <c r="AI56" s="476" t="s">
        <v>90</v>
      </c>
      <c r="AJ56" s="476"/>
      <c r="AK56" s="904">
        <f>O56*U56*Y56</f>
        <v>1000000</v>
      </c>
      <c r="AL56" s="904"/>
      <c r="AM56" s="904"/>
      <c r="AN56" s="904"/>
      <c r="AO56" s="904"/>
      <c r="AP56" s="904"/>
      <c r="AQ56" s="904"/>
      <c r="AR56" s="573" t="s">
        <v>339</v>
      </c>
      <c r="AS56" s="476"/>
      <c r="AT56" s="476"/>
      <c r="AU56" s="476"/>
      <c r="AV56" s="537"/>
    </row>
    <row r="57" spans="1:50" ht="16.5" customHeight="1">
      <c r="A57" s="542"/>
      <c r="B57" s="476"/>
      <c r="C57" s="476"/>
      <c r="D57" s="579" t="s">
        <v>336</v>
      </c>
      <c r="E57" s="476" t="s">
        <v>426</v>
      </c>
      <c r="F57" s="476"/>
      <c r="G57" s="476"/>
      <c r="H57" s="476"/>
      <c r="I57" s="476"/>
      <c r="J57" s="476"/>
      <c r="K57" s="476"/>
      <c r="L57" s="476"/>
      <c r="M57" s="476"/>
      <c r="N57" s="476" t="s">
        <v>105</v>
      </c>
      <c r="O57" s="902">
        <v>1000</v>
      </c>
      <c r="P57" s="902"/>
      <c r="Q57" s="902"/>
      <c r="R57" s="902"/>
      <c r="S57" s="476" t="s">
        <v>337</v>
      </c>
      <c r="T57" s="476"/>
      <c r="U57" s="916">
        <v>5</v>
      </c>
      <c r="V57" s="916"/>
      <c r="W57" s="916"/>
      <c r="X57" s="476" t="s">
        <v>337</v>
      </c>
      <c r="Y57" s="903">
        <v>50</v>
      </c>
      <c r="Z57" s="903"/>
      <c r="AA57" s="903"/>
      <c r="AB57" s="903"/>
      <c r="AC57" s="585"/>
      <c r="AD57" s="476"/>
      <c r="AE57" s="476"/>
      <c r="AF57" s="476"/>
      <c r="AG57" s="476"/>
      <c r="AH57" s="476"/>
      <c r="AI57" s="476" t="s">
        <v>90</v>
      </c>
      <c r="AJ57" s="476"/>
      <c r="AK57" s="904">
        <f>O57*U57*Y57</f>
        <v>250000</v>
      </c>
      <c r="AL57" s="904"/>
      <c r="AM57" s="904"/>
      <c r="AN57" s="904"/>
      <c r="AO57" s="904"/>
      <c r="AP57" s="904"/>
      <c r="AQ57" s="904"/>
      <c r="AR57" s="573" t="s">
        <v>339</v>
      </c>
      <c r="AS57" s="476"/>
      <c r="AT57" s="476"/>
      <c r="AU57" s="476"/>
      <c r="AV57" s="537"/>
    </row>
    <row r="58" spans="1:50" ht="16.5" customHeight="1">
      <c r="A58" s="542"/>
      <c r="B58" s="476"/>
      <c r="C58" s="476"/>
      <c r="D58" s="579" t="s">
        <v>336</v>
      </c>
      <c r="E58" s="476" t="s">
        <v>694</v>
      </c>
      <c r="F58" s="476"/>
      <c r="G58" s="476"/>
      <c r="H58" s="476"/>
      <c r="I58" s="476"/>
      <c r="J58" s="476"/>
      <c r="K58" s="476"/>
      <c r="L58" s="476"/>
      <c r="M58" s="476"/>
      <c r="N58" s="476" t="s">
        <v>105</v>
      </c>
      <c r="O58" s="476"/>
      <c r="P58" s="476"/>
      <c r="Q58" s="933">
        <v>2</v>
      </c>
      <c r="R58" s="933"/>
      <c r="S58" s="476" t="s">
        <v>337</v>
      </c>
      <c r="T58" s="934">
        <v>1100</v>
      </c>
      <c r="U58" s="934"/>
      <c r="V58" s="934"/>
      <c r="W58" s="934"/>
      <c r="X58" s="934"/>
      <c r="Y58" s="476"/>
      <c r="Z58" s="476"/>
      <c r="AA58" s="476"/>
      <c r="AB58" s="476"/>
      <c r="AC58" s="476"/>
      <c r="AD58" s="476"/>
      <c r="AE58" s="476"/>
      <c r="AF58" s="476"/>
      <c r="AG58" s="476"/>
      <c r="AH58" s="476"/>
      <c r="AI58" s="476" t="s">
        <v>90</v>
      </c>
      <c r="AJ58" s="476"/>
      <c r="AK58" s="904">
        <f>Q58*T58</f>
        <v>2200</v>
      </c>
      <c r="AL58" s="904"/>
      <c r="AM58" s="904"/>
      <c r="AN58" s="904"/>
      <c r="AO58" s="904"/>
      <c r="AP58" s="904"/>
      <c r="AQ58" s="904"/>
      <c r="AR58" s="573" t="s">
        <v>339</v>
      </c>
      <c r="AS58" s="476"/>
      <c r="AT58" s="476"/>
      <c r="AU58" s="476"/>
      <c r="AV58" s="537"/>
    </row>
    <row r="59" spans="1:50" ht="16.5" customHeight="1">
      <c r="A59" s="542"/>
      <c r="B59" s="533"/>
      <c r="C59" s="533"/>
      <c r="D59" s="567" t="s">
        <v>336</v>
      </c>
      <c r="E59" s="547" t="s">
        <v>342</v>
      </c>
      <c r="F59" s="547"/>
      <c r="G59" s="547"/>
      <c r="H59" s="547"/>
      <c r="I59" s="547"/>
      <c r="J59" s="547"/>
      <c r="K59" s="547"/>
      <c r="L59" s="547"/>
      <c r="M59" s="547"/>
      <c r="N59" s="547" t="s">
        <v>105</v>
      </c>
      <c r="O59" s="547"/>
      <c r="P59" s="547"/>
      <c r="Q59" s="935">
        <v>4000</v>
      </c>
      <c r="R59" s="935"/>
      <c r="S59" s="935"/>
      <c r="T59" s="935"/>
      <c r="U59" s="935"/>
      <c r="V59" s="547" t="s">
        <v>337</v>
      </c>
      <c r="W59" s="939">
        <v>30</v>
      </c>
      <c r="X59" s="939"/>
      <c r="Y59" s="939"/>
      <c r="Z59" s="547"/>
      <c r="AA59" s="547"/>
      <c r="AB59" s="547"/>
      <c r="AC59" s="547"/>
      <c r="AD59" s="547"/>
      <c r="AE59" s="547"/>
      <c r="AF59" s="547"/>
      <c r="AG59" s="547"/>
      <c r="AH59" s="547"/>
      <c r="AI59" s="547" t="s">
        <v>90</v>
      </c>
      <c r="AJ59" s="547"/>
      <c r="AK59" s="960">
        <f>Q59*W59</f>
        <v>120000</v>
      </c>
      <c r="AL59" s="960"/>
      <c r="AM59" s="960"/>
      <c r="AN59" s="960"/>
      <c r="AO59" s="960"/>
      <c r="AP59" s="960"/>
      <c r="AQ59" s="960"/>
      <c r="AR59" s="564" t="s">
        <v>339</v>
      </c>
      <c r="AS59" s="533"/>
      <c r="AT59" s="533"/>
      <c r="AU59" s="533"/>
      <c r="AV59" s="537"/>
    </row>
    <row r="60" spans="1:50" ht="16.5" customHeight="1">
      <c r="A60" s="542"/>
      <c r="B60" s="533"/>
      <c r="C60" s="533"/>
      <c r="D60" s="533"/>
      <c r="E60" s="533"/>
      <c r="F60" s="533"/>
      <c r="G60" s="534" t="s">
        <v>121</v>
      </c>
      <c r="H60" s="533" t="s">
        <v>343</v>
      </c>
      <c r="I60" s="533"/>
      <c r="J60" s="533"/>
      <c r="K60" s="533"/>
      <c r="L60" s="533"/>
      <c r="M60" s="533"/>
      <c r="N60" s="533"/>
      <c r="O60" s="533"/>
      <c r="P60" s="533"/>
      <c r="Q60" s="533"/>
      <c r="R60" s="533"/>
      <c r="S60" s="533"/>
      <c r="T60" s="533"/>
      <c r="U60" s="533"/>
      <c r="V60" s="533"/>
      <c r="W60" s="533"/>
      <c r="X60" s="533"/>
      <c r="Y60" s="533"/>
      <c r="Z60" s="533"/>
      <c r="AA60" s="533"/>
      <c r="AB60" s="533"/>
      <c r="AC60" s="533"/>
      <c r="AD60" s="533"/>
      <c r="AE60" s="533"/>
      <c r="AF60" s="533"/>
      <c r="AG60" s="533"/>
      <c r="AH60" s="533"/>
      <c r="AI60" s="534" t="s">
        <v>90</v>
      </c>
      <c r="AJ60" s="534"/>
      <c r="AK60" s="936">
        <f>TRUNC(SUM(AK54:AQ59),-4)</f>
        <v>1620000</v>
      </c>
      <c r="AL60" s="936"/>
      <c r="AM60" s="936"/>
      <c r="AN60" s="936"/>
      <c r="AO60" s="936"/>
      <c r="AP60" s="936"/>
      <c r="AQ60" s="936"/>
      <c r="AR60" s="586" t="s">
        <v>339</v>
      </c>
      <c r="AS60" s="533"/>
      <c r="AT60" s="533"/>
      <c r="AU60" s="533"/>
      <c r="AV60" s="537"/>
    </row>
    <row r="61" spans="1:50" ht="16.5" customHeight="1">
      <c r="A61" s="546"/>
      <c r="B61" s="547"/>
      <c r="C61" s="547"/>
      <c r="D61" s="547"/>
      <c r="E61" s="547"/>
      <c r="F61" s="547"/>
      <c r="G61" s="580"/>
      <c r="H61" s="547"/>
      <c r="I61" s="547"/>
      <c r="J61" s="547"/>
      <c r="K61" s="547"/>
      <c r="L61" s="547"/>
      <c r="M61" s="547"/>
      <c r="N61" s="547"/>
      <c r="O61" s="547"/>
      <c r="P61" s="547"/>
      <c r="Q61" s="547"/>
      <c r="R61" s="547"/>
      <c r="S61" s="547"/>
      <c r="T61" s="547"/>
      <c r="U61" s="547"/>
      <c r="V61" s="547"/>
      <c r="W61" s="547"/>
      <c r="X61" s="547"/>
      <c r="Y61" s="547"/>
      <c r="Z61" s="547"/>
      <c r="AA61" s="547"/>
      <c r="AB61" s="547"/>
      <c r="AC61" s="547"/>
      <c r="AD61" s="547"/>
      <c r="AE61" s="547"/>
      <c r="AF61" s="547"/>
      <c r="AG61" s="547"/>
      <c r="AH61" s="547"/>
      <c r="AI61" s="547"/>
      <c r="AJ61" s="580"/>
      <c r="AK61" s="580"/>
      <c r="AL61" s="587"/>
      <c r="AM61" s="587"/>
      <c r="AN61" s="587"/>
      <c r="AO61" s="587"/>
      <c r="AP61" s="587"/>
      <c r="AQ61" s="587"/>
      <c r="AR61" s="587"/>
      <c r="AS61" s="570"/>
      <c r="AT61" s="547"/>
      <c r="AU61" s="547"/>
      <c r="AV61" s="554"/>
    </row>
    <row r="62" spans="1:50" ht="16.5" customHeight="1">
      <c r="A62" s="571">
        <f>A53+1</f>
        <v>34</v>
      </c>
      <c r="B62" s="476"/>
      <c r="C62" s="476"/>
      <c r="D62" s="572" t="s">
        <v>707</v>
      </c>
      <c r="E62" s="476"/>
      <c r="F62" s="476"/>
      <c r="G62" s="476"/>
      <c r="H62" s="476"/>
      <c r="I62" s="476"/>
      <c r="J62" s="476"/>
      <c r="K62" s="476"/>
      <c r="L62" s="476"/>
      <c r="M62" s="476"/>
      <c r="N62" s="588"/>
      <c r="O62" s="483"/>
      <c r="P62" s="483"/>
      <c r="Q62" s="483"/>
      <c r="R62" s="483"/>
      <c r="S62" s="483"/>
      <c r="T62" s="476"/>
      <c r="U62" s="476"/>
      <c r="V62" s="476"/>
      <c r="W62" s="476"/>
      <c r="X62" s="476"/>
      <c r="Y62" s="476"/>
      <c r="Z62" s="476"/>
      <c r="AA62" s="476"/>
      <c r="AB62" s="476"/>
      <c r="AC62" s="476"/>
      <c r="AD62" s="476"/>
      <c r="AE62" s="476"/>
      <c r="AF62" s="476"/>
      <c r="AG62" s="484"/>
      <c r="AH62" s="484"/>
      <c r="AI62" s="484"/>
      <c r="AJ62" s="484"/>
      <c r="AK62" s="484"/>
      <c r="AL62" s="484"/>
      <c r="AM62" s="477"/>
      <c r="AN62" s="476"/>
      <c r="AO62" s="476"/>
      <c r="AP62" s="476"/>
      <c r="AQ62" s="476"/>
      <c r="AR62" s="476"/>
      <c r="AS62" s="476"/>
      <c r="AT62" s="476"/>
      <c r="AU62" s="543"/>
      <c r="AV62" s="537" t="s">
        <v>705</v>
      </c>
    </row>
    <row r="63" spans="1:50" ht="16.5" customHeight="1">
      <c r="A63" s="542"/>
      <c r="B63" s="476"/>
      <c r="C63" s="476"/>
      <c r="D63" s="545"/>
      <c r="E63" s="476"/>
      <c r="F63" s="476"/>
      <c r="G63" s="476"/>
      <c r="H63" s="476"/>
      <c r="I63" s="476"/>
      <c r="J63" s="476"/>
      <c r="K63" s="476"/>
      <c r="L63" s="476"/>
      <c r="M63" s="476"/>
      <c r="N63" s="588"/>
      <c r="O63" s="483"/>
      <c r="P63" s="483"/>
      <c r="Q63" s="483"/>
      <c r="R63" s="483"/>
      <c r="S63" s="483"/>
      <c r="T63" s="476"/>
      <c r="U63" s="476"/>
      <c r="V63" s="476"/>
      <c r="W63" s="476"/>
      <c r="X63" s="476"/>
      <c r="Y63" s="476"/>
      <c r="Z63" s="476"/>
      <c r="AA63" s="476"/>
      <c r="AB63" s="476"/>
      <c r="AC63" s="476"/>
      <c r="AD63" s="476"/>
      <c r="AE63" s="476"/>
      <c r="AF63" s="476"/>
      <c r="AG63" s="484"/>
      <c r="AH63" s="484"/>
      <c r="AI63" s="484"/>
      <c r="AJ63" s="484"/>
      <c r="AK63" s="484"/>
      <c r="AL63" s="484"/>
      <c r="AM63" s="477"/>
      <c r="AN63" s="476"/>
      <c r="AO63" s="476"/>
      <c r="AP63" s="476"/>
      <c r="AQ63" s="476"/>
      <c r="AR63" s="476"/>
      <c r="AS63" s="476"/>
      <c r="AT63" s="476"/>
      <c r="AU63" s="543"/>
      <c r="AV63" s="537"/>
    </row>
    <row r="64" spans="1:50" ht="16.5" customHeight="1">
      <c r="A64" s="542"/>
      <c r="B64" s="476"/>
      <c r="C64" s="476"/>
      <c r="D64" s="589" t="s">
        <v>565</v>
      </c>
      <c r="E64" s="589"/>
      <c r="F64" s="589"/>
      <c r="G64" s="589"/>
      <c r="H64" s="589"/>
      <c r="I64" s="589"/>
      <c r="J64" s="589"/>
      <c r="K64" s="589"/>
      <c r="L64" s="589"/>
      <c r="M64" s="589"/>
      <c r="N64" s="589" t="s">
        <v>564</v>
      </c>
      <c r="O64" s="921">
        <v>150</v>
      </c>
      <c r="P64" s="921"/>
      <c r="Q64" s="921"/>
      <c r="R64" s="476" t="s">
        <v>496</v>
      </c>
      <c r="S64" s="476" t="s">
        <v>497</v>
      </c>
      <c r="T64" s="922">
        <v>5</v>
      </c>
      <c r="U64" s="922"/>
      <c r="V64" s="476" t="s">
        <v>498</v>
      </c>
      <c r="W64" s="476" t="s">
        <v>497</v>
      </c>
      <c r="X64" s="922">
        <f>'과업대상지역 현황'!$A$5</f>
        <v>7</v>
      </c>
      <c r="Y64" s="922"/>
      <c r="Z64" s="476" t="s">
        <v>386</v>
      </c>
      <c r="AA64" s="476"/>
      <c r="AB64" s="476"/>
      <c r="AC64" s="476" t="s">
        <v>497</v>
      </c>
      <c r="AD64" s="476"/>
      <c r="AE64" s="922">
        <v>50</v>
      </c>
      <c r="AF64" s="922"/>
      <c r="AG64" s="476" t="s">
        <v>499</v>
      </c>
      <c r="AH64" s="484"/>
      <c r="AI64" s="484"/>
      <c r="AJ64" s="484" t="s">
        <v>90</v>
      </c>
      <c r="AK64" s="484"/>
      <c r="AL64" s="961">
        <f>+O64*T64*X64*AE64</f>
        <v>262500</v>
      </c>
      <c r="AM64" s="961"/>
      <c r="AN64" s="961"/>
      <c r="AO64" s="961"/>
      <c r="AP64" s="961"/>
      <c r="AQ64" s="961"/>
      <c r="AR64" s="590" t="s">
        <v>569</v>
      </c>
      <c r="AS64" s="476"/>
      <c r="AT64" s="476"/>
      <c r="AU64" s="543"/>
      <c r="AV64" s="537"/>
    </row>
    <row r="65" spans="1:55" ht="16.5" customHeight="1">
      <c r="A65" s="542"/>
      <c r="B65" s="476"/>
      <c r="C65" s="476"/>
      <c r="D65" s="589" t="s">
        <v>566</v>
      </c>
      <c r="E65" s="589"/>
      <c r="F65" s="589"/>
      <c r="G65" s="589"/>
      <c r="H65" s="589"/>
      <c r="I65" s="589"/>
      <c r="J65" s="589"/>
      <c r="K65" s="589"/>
      <c r="L65" s="589"/>
      <c r="M65" s="589"/>
      <c r="N65" s="589" t="s">
        <v>564</v>
      </c>
      <c r="O65" s="921">
        <v>300</v>
      </c>
      <c r="P65" s="921"/>
      <c r="Q65" s="921"/>
      <c r="R65" s="476" t="s">
        <v>496</v>
      </c>
      <c r="S65" s="476" t="s">
        <v>497</v>
      </c>
      <c r="T65" s="922">
        <v>5</v>
      </c>
      <c r="U65" s="922"/>
      <c r="V65" s="476" t="s">
        <v>498</v>
      </c>
      <c r="W65" s="476" t="s">
        <v>497</v>
      </c>
      <c r="X65" s="922">
        <f>'과업대상지역 현황'!$A$5</f>
        <v>7</v>
      </c>
      <c r="Y65" s="922"/>
      <c r="Z65" s="476" t="s">
        <v>386</v>
      </c>
      <c r="AA65" s="476"/>
      <c r="AB65" s="476"/>
      <c r="AC65" s="476" t="s">
        <v>497</v>
      </c>
      <c r="AD65" s="476"/>
      <c r="AE65" s="922">
        <v>50</v>
      </c>
      <c r="AF65" s="922"/>
      <c r="AG65" s="476" t="s">
        <v>499</v>
      </c>
      <c r="AH65" s="484"/>
      <c r="AI65" s="484"/>
      <c r="AJ65" s="484" t="s">
        <v>90</v>
      </c>
      <c r="AK65" s="484"/>
      <c r="AL65" s="961">
        <f>+O65*T65*X65*AE65</f>
        <v>525000</v>
      </c>
      <c r="AM65" s="961"/>
      <c r="AN65" s="961"/>
      <c r="AO65" s="961"/>
      <c r="AP65" s="961"/>
      <c r="AQ65" s="961"/>
      <c r="AR65" s="590" t="s">
        <v>569</v>
      </c>
      <c r="AS65" s="476"/>
      <c r="AT65" s="476"/>
      <c r="AU65" s="543"/>
      <c r="AV65" s="537"/>
    </row>
    <row r="66" spans="1:55" ht="16.5" customHeight="1">
      <c r="A66" s="542"/>
      <c r="B66" s="476"/>
      <c r="C66" s="476"/>
      <c r="D66" s="589" t="s">
        <v>567</v>
      </c>
      <c r="E66" s="589"/>
      <c r="F66" s="589"/>
      <c r="G66" s="589"/>
      <c r="H66" s="589"/>
      <c r="I66" s="589"/>
      <c r="J66" s="589"/>
      <c r="K66" s="589"/>
      <c r="L66" s="589"/>
      <c r="M66" s="589"/>
      <c r="N66" s="589" t="s">
        <v>564</v>
      </c>
      <c r="O66" s="926"/>
      <c r="P66" s="926"/>
      <c r="Q66" s="926"/>
      <c r="R66" s="476"/>
      <c r="S66" s="476"/>
      <c r="T66" s="922">
        <v>5</v>
      </c>
      <c r="U66" s="922"/>
      <c r="V66" s="476" t="s">
        <v>498</v>
      </c>
      <c r="W66" s="476" t="s">
        <v>497</v>
      </c>
      <c r="X66" s="922">
        <f>'과업대상지역 현황'!$A$5</f>
        <v>7</v>
      </c>
      <c r="Y66" s="922"/>
      <c r="Z66" s="476" t="s">
        <v>386</v>
      </c>
      <c r="AA66" s="476"/>
      <c r="AB66" s="476"/>
      <c r="AC66" s="476" t="s">
        <v>497</v>
      </c>
      <c r="AD66" s="922">
        <f>12410*8</f>
        <v>99280</v>
      </c>
      <c r="AE66" s="922"/>
      <c r="AF66" s="922"/>
      <c r="AG66" s="922"/>
      <c r="AH66" s="922"/>
      <c r="AI66" s="484" t="s">
        <v>339</v>
      </c>
      <c r="AJ66" s="484" t="s">
        <v>90</v>
      </c>
      <c r="AK66" s="484"/>
      <c r="AL66" s="961">
        <f>+T66*X66*AD66</f>
        <v>3474800</v>
      </c>
      <c r="AM66" s="961"/>
      <c r="AN66" s="961"/>
      <c r="AO66" s="961"/>
      <c r="AP66" s="961"/>
      <c r="AQ66" s="961"/>
      <c r="AR66" s="590" t="s">
        <v>569</v>
      </c>
      <c r="AS66" s="476"/>
      <c r="AT66" s="476"/>
      <c r="AU66" s="543"/>
      <c r="AV66" s="537"/>
    </row>
    <row r="67" spans="1:55" ht="16.5" customHeight="1">
      <c r="A67" s="542"/>
      <c r="B67" s="533"/>
      <c r="C67" s="533"/>
      <c r="D67" s="591" t="s">
        <v>568</v>
      </c>
      <c r="E67" s="591"/>
      <c r="F67" s="591"/>
      <c r="G67" s="591"/>
      <c r="H67" s="591"/>
      <c r="I67" s="591"/>
      <c r="J67" s="591"/>
      <c r="K67" s="591"/>
      <c r="L67" s="591"/>
      <c r="M67" s="591"/>
      <c r="N67" s="591" t="s">
        <v>564</v>
      </c>
      <c r="O67" s="924">
        <v>4</v>
      </c>
      <c r="P67" s="924"/>
      <c r="Q67" s="925" t="s">
        <v>427</v>
      </c>
      <c r="R67" s="925"/>
      <c r="S67" s="547" t="s">
        <v>497</v>
      </c>
      <c r="T67" s="923">
        <v>1</v>
      </c>
      <c r="U67" s="923"/>
      <c r="V67" s="547" t="s">
        <v>498</v>
      </c>
      <c r="W67" s="547" t="s">
        <v>497</v>
      </c>
      <c r="X67" s="923">
        <f>'과업대상지역 현황'!$A$5</f>
        <v>7</v>
      </c>
      <c r="Y67" s="923"/>
      <c r="Z67" s="547" t="s">
        <v>386</v>
      </c>
      <c r="AA67" s="547"/>
      <c r="AB67" s="547"/>
      <c r="AC67" s="547" t="s">
        <v>497</v>
      </c>
      <c r="AD67" s="923">
        <v>45000</v>
      </c>
      <c r="AE67" s="923"/>
      <c r="AF67" s="923"/>
      <c r="AG67" s="923"/>
      <c r="AH67" s="923"/>
      <c r="AI67" s="551" t="s">
        <v>339</v>
      </c>
      <c r="AJ67" s="551" t="s">
        <v>90</v>
      </c>
      <c r="AK67" s="551"/>
      <c r="AL67" s="962">
        <f>+O67*T67*X67*AD67</f>
        <v>1260000</v>
      </c>
      <c r="AM67" s="962"/>
      <c r="AN67" s="962"/>
      <c r="AO67" s="962"/>
      <c r="AP67" s="962"/>
      <c r="AQ67" s="962"/>
      <c r="AR67" s="592" t="s">
        <v>569</v>
      </c>
      <c r="AS67" s="533"/>
      <c r="AT67" s="533"/>
      <c r="AU67" s="543"/>
      <c r="AV67" s="537"/>
    </row>
    <row r="68" spans="1:55" ht="16.5" customHeight="1">
      <c r="A68" s="542"/>
      <c r="B68" s="533"/>
      <c r="C68" s="533"/>
      <c r="D68" s="593"/>
      <c r="E68" s="533"/>
      <c r="F68" s="533"/>
      <c r="G68" s="533" t="s">
        <v>121</v>
      </c>
      <c r="H68" s="533"/>
      <c r="I68" s="533"/>
      <c r="J68" s="533"/>
      <c r="K68" s="533"/>
      <c r="L68" s="533"/>
      <c r="M68" s="533"/>
      <c r="N68" s="588"/>
      <c r="O68" s="483"/>
      <c r="P68" s="483"/>
      <c r="Q68" s="483"/>
      <c r="R68" s="483"/>
      <c r="S68" s="483"/>
      <c r="T68" s="533"/>
      <c r="U68" s="533"/>
      <c r="V68" s="533"/>
      <c r="W68" s="533"/>
      <c r="X68" s="533"/>
      <c r="Y68" s="533"/>
      <c r="Z68" s="533"/>
      <c r="AA68" s="533"/>
      <c r="AB68" s="533"/>
      <c r="AC68" s="533"/>
      <c r="AD68" s="533"/>
      <c r="AE68" s="533"/>
      <c r="AF68" s="533"/>
      <c r="AG68" s="594"/>
      <c r="AH68" s="594"/>
      <c r="AI68" s="594"/>
      <c r="AJ68" s="594"/>
      <c r="AK68" s="594"/>
      <c r="AL68" s="915">
        <f>SUM(AL64:AR67)</f>
        <v>5522300</v>
      </c>
      <c r="AM68" s="915"/>
      <c r="AN68" s="915"/>
      <c r="AO68" s="915"/>
      <c r="AP68" s="915"/>
      <c r="AQ68" s="915"/>
      <c r="AR68" s="590" t="s">
        <v>569</v>
      </c>
      <c r="AS68" s="533"/>
      <c r="AT68" s="533"/>
      <c r="AU68" s="543"/>
      <c r="AV68" s="537"/>
    </row>
    <row r="69" spans="1:55" ht="16.5" customHeight="1">
      <c r="A69" s="542"/>
      <c r="B69" s="533"/>
      <c r="C69" s="476" t="s">
        <v>718</v>
      </c>
      <c r="D69" s="593"/>
      <c r="E69" s="533"/>
      <c r="F69" s="533"/>
      <c r="G69" s="533"/>
      <c r="H69" s="533"/>
      <c r="I69" s="533"/>
      <c r="J69" s="533"/>
      <c r="K69" s="533"/>
      <c r="L69" s="533"/>
      <c r="M69" s="533"/>
      <c r="N69" s="588"/>
      <c r="O69" s="483"/>
      <c r="P69" s="483"/>
      <c r="Q69" s="483"/>
      <c r="R69" s="483"/>
      <c r="S69" s="483"/>
      <c r="T69" s="533"/>
      <c r="U69" s="533"/>
      <c r="V69" s="533"/>
      <c r="W69" s="533"/>
      <c r="X69" s="533"/>
      <c r="Y69" s="533"/>
      <c r="Z69" s="533"/>
      <c r="AA69" s="533"/>
      <c r="AB69" s="533"/>
      <c r="AC69" s="533"/>
      <c r="AD69" s="533"/>
      <c r="AE69" s="533"/>
      <c r="AF69" s="533"/>
      <c r="AG69" s="594"/>
      <c r="AH69" s="594"/>
      <c r="AI69" s="594"/>
      <c r="AJ69" s="594"/>
      <c r="AK69" s="594"/>
      <c r="AL69" s="594"/>
      <c r="AM69" s="594"/>
      <c r="AN69" s="594"/>
      <c r="AO69" s="594"/>
      <c r="AP69" s="594"/>
      <c r="AQ69" s="594"/>
      <c r="AR69" s="590"/>
      <c r="AS69" s="533"/>
      <c r="AT69" s="533"/>
      <c r="AU69" s="543"/>
      <c r="AV69" s="537"/>
    </row>
    <row r="70" spans="1:55" ht="16.5" customHeight="1">
      <c r="A70" s="542"/>
      <c r="B70" s="533"/>
      <c r="C70" s="533"/>
      <c r="D70" s="593"/>
      <c r="E70" s="533"/>
      <c r="F70" s="533"/>
      <c r="G70" s="533"/>
      <c r="H70" s="533"/>
      <c r="I70" s="533"/>
      <c r="J70" s="533"/>
      <c r="K70" s="533"/>
      <c r="L70" s="533"/>
      <c r="M70" s="533"/>
      <c r="N70" s="588"/>
      <c r="O70" s="483"/>
      <c r="P70" s="483"/>
      <c r="Q70" s="483"/>
      <c r="R70" s="483"/>
      <c r="S70" s="483"/>
      <c r="T70" s="533"/>
      <c r="U70" s="533"/>
      <c r="V70" s="533"/>
      <c r="W70" s="533"/>
      <c r="X70" s="533"/>
      <c r="Y70" s="533"/>
      <c r="Z70" s="533"/>
      <c r="AA70" s="533"/>
      <c r="AB70" s="533"/>
      <c r="AC70" s="533"/>
      <c r="AD70" s="533"/>
      <c r="AE70" s="533"/>
      <c r="AF70" s="533"/>
      <c r="AG70" s="594"/>
      <c r="AH70" s="594"/>
      <c r="AI70" s="594"/>
      <c r="AJ70" s="594"/>
      <c r="AK70" s="594"/>
      <c r="AL70" s="594"/>
      <c r="AM70" s="594"/>
      <c r="AN70" s="594"/>
      <c r="AO70" s="594"/>
      <c r="AP70" s="594"/>
      <c r="AQ70" s="594"/>
      <c r="AR70" s="590"/>
      <c r="AS70" s="533"/>
      <c r="AT70" s="533"/>
      <c r="AU70" s="543"/>
      <c r="AV70" s="537"/>
    </row>
    <row r="71" spans="1:55" ht="16.5" customHeight="1">
      <c r="A71" s="542"/>
      <c r="B71" s="533"/>
      <c r="C71" s="533"/>
      <c r="D71" s="593"/>
      <c r="E71" s="533"/>
      <c r="F71" s="533" t="s">
        <v>500</v>
      </c>
      <c r="G71" s="533"/>
      <c r="H71" s="533"/>
      <c r="I71" s="915">
        <f>SUM(AL64:AQ66)/5+AL67</f>
        <v>2112460</v>
      </c>
      <c r="J71" s="915"/>
      <c r="K71" s="915"/>
      <c r="L71" s="915"/>
      <c r="M71" s="915"/>
      <c r="N71" s="915"/>
      <c r="O71" s="915"/>
      <c r="P71" s="915"/>
      <c r="Q71" s="915"/>
      <c r="R71" s="483"/>
      <c r="S71" s="483"/>
      <c r="T71" s="533" t="s">
        <v>510</v>
      </c>
      <c r="U71" s="533"/>
      <c r="V71" s="533"/>
      <c r="W71" s="915">
        <f>SUM(AL64:AR66)/5</f>
        <v>852460</v>
      </c>
      <c r="X71" s="915"/>
      <c r="Y71" s="915"/>
      <c r="Z71" s="915"/>
      <c r="AA71" s="915"/>
      <c r="AB71" s="915"/>
      <c r="AC71" s="915"/>
      <c r="AD71" s="915"/>
      <c r="AE71" s="915"/>
      <c r="AF71" s="533"/>
      <c r="AG71" s="594"/>
      <c r="AH71" s="533" t="s">
        <v>511</v>
      </c>
      <c r="AI71" s="533"/>
      <c r="AJ71" s="533"/>
      <c r="AK71" s="915">
        <f>SUM(AL64:AR66)/5</f>
        <v>852460</v>
      </c>
      <c r="AL71" s="915"/>
      <c r="AM71" s="915"/>
      <c r="AN71" s="915"/>
      <c r="AO71" s="915"/>
      <c r="AP71" s="915"/>
      <c r="AQ71" s="915"/>
      <c r="AR71" s="915"/>
      <c r="AS71" s="915"/>
      <c r="AT71" s="533"/>
      <c r="AU71" s="543"/>
      <c r="AV71" s="537"/>
    </row>
    <row r="72" spans="1:55" ht="16.5" customHeight="1">
      <c r="A72" s="542"/>
      <c r="B72" s="533"/>
      <c r="C72" s="533"/>
      <c r="D72" s="593"/>
      <c r="E72" s="533"/>
      <c r="F72" s="533"/>
      <c r="G72" s="533"/>
      <c r="H72" s="533"/>
      <c r="I72" s="533"/>
      <c r="J72" s="533"/>
      <c r="K72" s="533"/>
      <c r="L72" s="533"/>
      <c r="M72" s="533"/>
      <c r="N72" s="588"/>
      <c r="O72" s="483"/>
      <c r="P72" s="483"/>
      <c r="Q72" s="483"/>
      <c r="R72" s="483"/>
      <c r="S72" s="483"/>
      <c r="T72" s="533" t="s">
        <v>512</v>
      </c>
      <c r="U72" s="533"/>
      <c r="V72" s="533"/>
      <c r="W72" s="915">
        <f>SUM(AL64:AR66)/5</f>
        <v>852460</v>
      </c>
      <c r="X72" s="915"/>
      <c r="Y72" s="915"/>
      <c r="Z72" s="915"/>
      <c r="AA72" s="915"/>
      <c r="AB72" s="915"/>
      <c r="AC72" s="915"/>
      <c r="AD72" s="915"/>
      <c r="AE72" s="915"/>
      <c r="AF72" s="533"/>
      <c r="AG72" s="594"/>
      <c r="AH72" s="533" t="s">
        <v>513</v>
      </c>
      <c r="AI72" s="533"/>
      <c r="AJ72" s="533"/>
      <c r="AK72" s="915">
        <f>SUM(AL64:AR66)/5</f>
        <v>852460</v>
      </c>
      <c r="AL72" s="915"/>
      <c r="AM72" s="915"/>
      <c r="AN72" s="915"/>
      <c r="AO72" s="915"/>
      <c r="AP72" s="915"/>
      <c r="AQ72" s="915"/>
      <c r="AR72" s="915"/>
      <c r="AS72" s="915"/>
      <c r="AT72" s="533"/>
      <c r="AU72" s="543"/>
      <c r="AV72" s="537"/>
    </row>
    <row r="73" spans="1:55" ht="16.5" customHeight="1">
      <c r="A73" s="546"/>
      <c r="B73" s="547"/>
      <c r="C73" s="547"/>
      <c r="D73" s="548"/>
      <c r="E73" s="547"/>
      <c r="F73" s="547"/>
      <c r="G73" s="547"/>
      <c r="H73" s="547"/>
      <c r="I73" s="547"/>
      <c r="J73" s="547"/>
      <c r="K73" s="547"/>
      <c r="L73" s="547"/>
      <c r="M73" s="547"/>
      <c r="N73" s="549"/>
      <c r="O73" s="550"/>
      <c r="P73" s="550"/>
      <c r="Q73" s="550"/>
      <c r="R73" s="550"/>
      <c r="S73" s="550"/>
      <c r="T73" s="547"/>
      <c r="U73" s="547"/>
      <c r="V73" s="547"/>
      <c r="W73" s="547"/>
      <c r="X73" s="547"/>
      <c r="Y73" s="547"/>
      <c r="Z73" s="547"/>
      <c r="AA73" s="547"/>
      <c r="AB73" s="547"/>
      <c r="AC73" s="547"/>
      <c r="AD73" s="547"/>
      <c r="AE73" s="547"/>
      <c r="AF73" s="547"/>
      <c r="AG73" s="551"/>
      <c r="AH73" s="551"/>
      <c r="AI73" s="551"/>
      <c r="AJ73" s="551"/>
      <c r="AK73" s="551"/>
      <c r="AL73" s="551"/>
      <c r="AM73" s="552"/>
      <c r="AN73" s="547"/>
      <c r="AO73" s="547"/>
      <c r="AP73" s="547"/>
      <c r="AQ73" s="547"/>
      <c r="AR73" s="547"/>
      <c r="AS73" s="547"/>
      <c r="AT73" s="547"/>
      <c r="AU73" s="553"/>
      <c r="AV73" s="554"/>
    </row>
    <row r="74" spans="1:55" ht="16.5" customHeight="1">
      <c r="A74" s="577">
        <f>A62+1</f>
        <v>35</v>
      </c>
      <c r="B74" s="558"/>
      <c r="C74" s="558"/>
      <c r="D74" s="557" t="s">
        <v>494</v>
      </c>
      <c r="E74" s="595"/>
      <c r="F74" s="596"/>
      <c r="G74" s="596"/>
      <c r="H74" s="597"/>
      <c r="I74" s="596"/>
      <c r="J74" s="596"/>
      <c r="K74" s="596"/>
      <c r="L74" s="596"/>
      <c r="M74" s="596"/>
      <c r="N74" s="558"/>
      <c r="O74" s="558"/>
      <c r="P74" s="558"/>
      <c r="Q74" s="558"/>
      <c r="R74" s="558"/>
      <c r="S74" s="558"/>
      <c r="T74" s="558"/>
      <c r="U74" s="558"/>
      <c r="V74" s="558"/>
      <c r="W74" s="558"/>
      <c r="X74" s="558"/>
      <c r="Y74" s="558"/>
      <c r="Z74" s="558"/>
      <c r="AA74" s="558"/>
      <c r="AB74" s="558"/>
      <c r="AC74" s="558"/>
      <c r="AD74" s="558"/>
      <c r="AE74" s="558"/>
      <c r="AF74" s="558"/>
      <c r="AG74" s="558"/>
      <c r="AH74" s="558"/>
      <c r="AI74" s="558"/>
      <c r="AJ74" s="558"/>
      <c r="AK74" s="558"/>
      <c r="AL74" s="558"/>
      <c r="AM74" s="558"/>
      <c r="AN74" s="558"/>
      <c r="AO74" s="558"/>
      <c r="AP74" s="558"/>
      <c r="AQ74" s="558"/>
      <c r="AR74" s="558"/>
      <c r="AS74" s="558"/>
      <c r="AT74" s="558"/>
      <c r="AU74" s="598"/>
      <c r="AV74" s="559" t="s">
        <v>816</v>
      </c>
      <c r="AX74" s="269" t="s">
        <v>493</v>
      </c>
      <c r="AY74" s="268">
        <v>2.07E-2</v>
      </c>
      <c r="AZ74" s="268">
        <v>1.5900000000000001E-2</v>
      </c>
      <c r="BA74" s="270">
        <v>2450000</v>
      </c>
      <c r="BB74" s="268">
        <v>1.6400000000000001E-2</v>
      </c>
      <c r="BC74" s="268">
        <v>1.78E-2</v>
      </c>
    </row>
    <row r="75" spans="1:55" ht="16.5" customHeight="1">
      <c r="A75" s="571"/>
      <c r="B75" s="476"/>
      <c r="C75" s="476"/>
      <c r="D75" s="572"/>
      <c r="E75" s="589" t="s">
        <v>638</v>
      </c>
      <c r="F75" s="545"/>
      <c r="G75" s="545"/>
      <c r="H75" s="599"/>
      <c r="I75" s="545"/>
      <c r="J75" s="545"/>
      <c r="K75" s="545"/>
      <c r="L75" s="545"/>
      <c r="M75" s="545"/>
      <c r="N75" s="476"/>
      <c r="O75" s="476"/>
      <c r="P75" s="476"/>
      <c r="Q75" s="476"/>
      <c r="R75" s="476"/>
      <c r="S75" s="476"/>
      <c r="T75" s="476"/>
      <c r="U75" s="476"/>
      <c r="V75" s="476"/>
      <c r="W75" s="476"/>
      <c r="X75" s="476"/>
      <c r="Y75" s="476"/>
      <c r="Z75" s="476"/>
      <c r="AA75" s="476"/>
      <c r="AB75" s="476"/>
      <c r="AC75" s="476"/>
      <c r="AD75" s="476"/>
      <c r="AE75" s="476"/>
      <c r="AF75" s="476"/>
      <c r="AG75" s="476"/>
      <c r="AH75" s="476"/>
      <c r="AI75" s="476"/>
      <c r="AJ75" s="476"/>
      <c r="AK75" s="476"/>
      <c r="AL75" s="476"/>
      <c r="AM75" s="476"/>
      <c r="AN75" s="476"/>
      <c r="AO75" s="476"/>
      <c r="AP75" s="476"/>
      <c r="AQ75" s="476"/>
      <c r="AR75" s="476"/>
      <c r="AS75" s="476"/>
      <c r="AT75" s="476"/>
      <c r="AU75" s="543"/>
      <c r="AV75" s="537"/>
      <c r="AX75" s="390"/>
      <c r="AY75" s="391"/>
      <c r="AZ75" s="391"/>
      <c r="BA75" s="392"/>
      <c r="BB75" s="391"/>
      <c r="BC75" s="391"/>
    </row>
    <row r="76" spans="1:55" ht="16.5" customHeight="1">
      <c r="A76" s="542"/>
      <c r="B76" s="476"/>
      <c r="C76" s="476"/>
      <c r="D76" s="476"/>
      <c r="E76" s="920" t="s">
        <v>642</v>
      </c>
      <c r="F76" s="920"/>
      <c r="G76" s="920"/>
      <c r="H76" s="920"/>
      <c r="I76" s="920"/>
      <c r="J76" s="920"/>
      <c r="K76" s="920"/>
      <c r="L76" s="920"/>
      <c r="M76" s="920"/>
      <c r="N76" s="920" t="s">
        <v>652</v>
      </c>
      <c r="O76" s="920"/>
      <c r="P76" s="920"/>
      <c r="Q76" s="920"/>
      <c r="R76" s="920"/>
      <c r="S76" s="920"/>
      <c r="T76" s="920"/>
      <c r="U76" s="920"/>
      <c r="V76" s="920" t="s">
        <v>653</v>
      </c>
      <c r="W76" s="920"/>
      <c r="X76" s="920"/>
      <c r="Y76" s="920"/>
      <c r="Z76" s="920"/>
      <c r="AA76" s="920"/>
      <c r="AB76" s="920"/>
      <c r="AC76" s="920"/>
      <c r="AD76" s="920" t="s">
        <v>654</v>
      </c>
      <c r="AE76" s="920"/>
      <c r="AF76" s="920"/>
      <c r="AG76" s="920"/>
      <c r="AH76" s="920"/>
      <c r="AI76" s="920"/>
      <c r="AJ76" s="920"/>
      <c r="AK76" s="920"/>
      <c r="AL76" s="920" t="s">
        <v>655</v>
      </c>
      <c r="AM76" s="920"/>
      <c r="AN76" s="920"/>
      <c r="AO76" s="920"/>
      <c r="AP76" s="920"/>
      <c r="AQ76" s="920"/>
      <c r="AR76" s="920"/>
      <c r="AS76" s="920"/>
      <c r="AT76" s="476"/>
      <c r="AU76" s="543"/>
      <c r="AV76" s="537"/>
    </row>
    <row r="77" spans="1:55" ht="16.5" customHeight="1">
      <c r="A77" s="542"/>
      <c r="B77" s="476"/>
      <c r="C77" s="476"/>
      <c r="D77" s="476"/>
      <c r="E77" s="920" t="s">
        <v>817</v>
      </c>
      <c r="F77" s="920"/>
      <c r="G77" s="920"/>
      <c r="H77" s="920"/>
      <c r="I77" s="920"/>
      <c r="J77" s="920"/>
      <c r="K77" s="920"/>
      <c r="L77" s="920"/>
      <c r="M77" s="920"/>
      <c r="N77" s="917">
        <f>설계내역서!$G$7</f>
        <v>3861033</v>
      </c>
      <c r="O77" s="918"/>
      <c r="P77" s="918"/>
      <c r="Q77" s="918"/>
      <c r="R77" s="918"/>
      <c r="S77" s="918"/>
      <c r="T77" s="918"/>
      <c r="U77" s="919"/>
      <c r="V77" s="917">
        <f t="shared" ref="V77:V79" si="1">INT(N77*1.1)</f>
        <v>4247136</v>
      </c>
      <c r="W77" s="918"/>
      <c r="X77" s="918"/>
      <c r="Y77" s="918"/>
      <c r="Z77" s="918"/>
      <c r="AA77" s="918"/>
      <c r="AB77" s="918"/>
      <c r="AC77" s="919"/>
      <c r="AD77" s="917">
        <f t="shared" ref="AD77:AD79" si="2">INT((V77+N77)*0.2)</f>
        <v>1621633</v>
      </c>
      <c r="AE77" s="918"/>
      <c r="AF77" s="918"/>
      <c r="AG77" s="918"/>
      <c r="AH77" s="918"/>
      <c r="AI77" s="918"/>
      <c r="AJ77" s="918"/>
      <c r="AK77" s="919"/>
      <c r="AL77" s="917">
        <f t="shared" ref="AL77:AL79" si="3">N77+V77+AD77</f>
        <v>9729802</v>
      </c>
      <c r="AM77" s="918"/>
      <c r="AN77" s="918"/>
      <c r="AO77" s="918"/>
      <c r="AP77" s="918"/>
      <c r="AQ77" s="918"/>
      <c r="AR77" s="918"/>
      <c r="AS77" s="919"/>
      <c r="AT77" s="476"/>
      <c r="AU77" s="543"/>
      <c r="AV77" s="537"/>
    </row>
    <row r="78" spans="1:55" ht="16.5" customHeight="1">
      <c r="A78" s="542"/>
      <c r="B78" s="476"/>
      <c r="C78" s="476"/>
      <c r="D78" s="476"/>
      <c r="E78" s="920" t="s">
        <v>819</v>
      </c>
      <c r="F78" s="920"/>
      <c r="G78" s="920"/>
      <c r="H78" s="920"/>
      <c r="I78" s="920"/>
      <c r="J78" s="920"/>
      <c r="K78" s="920"/>
      <c r="L78" s="920"/>
      <c r="M78" s="920"/>
      <c r="N78" s="917">
        <f>설계내역서!$G$15</f>
        <v>1182704</v>
      </c>
      <c r="O78" s="918"/>
      <c r="P78" s="918"/>
      <c r="Q78" s="918"/>
      <c r="R78" s="918"/>
      <c r="S78" s="918"/>
      <c r="T78" s="918"/>
      <c r="U78" s="919"/>
      <c r="V78" s="917">
        <f t="shared" si="1"/>
        <v>1300974</v>
      </c>
      <c r="W78" s="918"/>
      <c r="X78" s="918"/>
      <c r="Y78" s="918"/>
      <c r="Z78" s="918"/>
      <c r="AA78" s="918"/>
      <c r="AB78" s="918"/>
      <c r="AC78" s="919"/>
      <c r="AD78" s="917">
        <f t="shared" si="2"/>
        <v>496735</v>
      </c>
      <c r="AE78" s="918"/>
      <c r="AF78" s="918"/>
      <c r="AG78" s="918"/>
      <c r="AH78" s="918"/>
      <c r="AI78" s="918"/>
      <c r="AJ78" s="918"/>
      <c r="AK78" s="919"/>
      <c r="AL78" s="917">
        <f t="shared" si="3"/>
        <v>2980413</v>
      </c>
      <c r="AM78" s="918"/>
      <c r="AN78" s="918"/>
      <c r="AO78" s="918"/>
      <c r="AP78" s="918"/>
      <c r="AQ78" s="918"/>
      <c r="AR78" s="918"/>
      <c r="AS78" s="919"/>
      <c r="AT78" s="476"/>
      <c r="AU78" s="543"/>
      <c r="AV78" s="537"/>
    </row>
    <row r="79" spans="1:55" ht="16.5" customHeight="1">
      <c r="A79" s="542"/>
      <c r="B79" s="476"/>
      <c r="C79" s="476"/>
      <c r="D79" s="476"/>
      <c r="E79" s="920" t="s">
        <v>821</v>
      </c>
      <c r="F79" s="920"/>
      <c r="G79" s="920"/>
      <c r="H79" s="920"/>
      <c r="I79" s="920"/>
      <c r="J79" s="920"/>
      <c r="K79" s="920"/>
      <c r="L79" s="920"/>
      <c r="M79" s="920"/>
      <c r="N79" s="917">
        <f>설계내역서!$G$16</f>
        <v>4974126</v>
      </c>
      <c r="O79" s="918"/>
      <c r="P79" s="918"/>
      <c r="Q79" s="918"/>
      <c r="R79" s="918"/>
      <c r="S79" s="918"/>
      <c r="T79" s="918"/>
      <c r="U79" s="919"/>
      <c r="V79" s="917">
        <f t="shared" si="1"/>
        <v>5471538</v>
      </c>
      <c r="W79" s="918"/>
      <c r="X79" s="918"/>
      <c r="Y79" s="918"/>
      <c r="Z79" s="918"/>
      <c r="AA79" s="918"/>
      <c r="AB79" s="918"/>
      <c r="AC79" s="919"/>
      <c r="AD79" s="917">
        <f t="shared" si="2"/>
        <v>2089132</v>
      </c>
      <c r="AE79" s="918"/>
      <c r="AF79" s="918"/>
      <c r="AG79" s="918"/>
      <c r="AH79" s="918"/>
      <c r="AI79" s="918"/>
      <c r="AJ79" s="918"/>
      <c r="AK79" s="919"/>
      <c r="AL79" s="917">
        <f t="shared" si="3"/>
        <v>12534796</v>
      </c>
      <c r="AM79" s="918"/>
      <c r="AN79" s="918"/>
      <c r="AO79" s="918"/>
      <c r="AP79" s="918"/>
      <c r="AQ79" s="918"/>
      <c r="AR79" s="918"/>
      <c r="AS79" s="919"/>
      <c r="AT79" s="476"/>
      <c r="AU79" s="543"/>
      <c r="AV79" s="537"/>
    </row>
    <row r="80" spans="1:55" ht="16.5" customHeight="1">
      <c r="A80" s="542"/>
      <c r="B80" s="476"/>
      <c r="C80" s="476"/>
      <c r="D80" s="476"/>
      <c r="E80" s="920" t="s">
        <v>643</v>
      </c>
      <c r="F80" s="920"/>
      <c r="G80" s="920"/>
      <c r="H80" s="920"/>
      <c r="I80" s="920"/>
      <c r="J80" s="920"/>
      <c r="K80" s="920"/>
      <c r="L80" s="920"/>
      <c r="M80" s="920"/>
      <c r="N80" s="917">
        <f>설계내역서!$G$18</f>
        <v>5476861</v>
      </c>
      <c r="O80" s="918"/>
      <c r="P80" s="918"/>
      <c r="Q80" s="918"/>
      <c r="R80" s="918"/>
      <c r="S80" s="918"/>
      <c r="T80" s="918"/>
      <c r="U80" s="919"/>
      <c r="V80" s="917">
        <f t="shared" ref="V80:V95" si="4">INT(N80*1.1)</f>
        <v>6024547</v>
      </c>
      <c r="W80" s="918"/>
      <c r="X80" s="918"/>
      <c r="Y80" s="918"/>
      <c r="Z80" s="918"/>
      <c r="AA80" s="918"/>
      <c r="AB80" s="918"/>
      <c r="AC80" s="919"/>
      <c r="AD80" s="917">
        <f t="shared" ref="AD80:AD95" si="5">INT((V80+N80)*0.2)</f>
        <v>2300281</v>
      </c>
      <c r="AE80" s="918"/>
      <c r="AF80" s="918"/>
      <c r="AG80" s="918"/>
      <c r="AH80" s="918"/>
      <c r="AI80" s="918"/>
      <c r="AJ80" s="918"/>
      <c r="AK80" s="919"/>
      <c r="AL80" s="917">
        <f t="shared" ref="AL80:AL95" si="6">N80+V80+AD80</f>
        <v>13801689</v>
      </c>
      <c r="AM80" s="918"/>
      <c r="AN80" s="918"/>
      <c r="AO80" s="918"/>
      <c r="AP80" s="918"/>
      <c r="AQ80" s="918"/>
      <c r="AR80" s="918"/>
      <c r="AS80" s="919"/>
      <c r="AT80" s="476"/>
      <c r="AU80" s="543"/>
      <c r="AV80" s="537"/>
    </row>
    <row r="81" spans="1:54" ht="16.5" customHeight="1">
      <c r="A81" s="542"/>
      <c r="B81" s="476"/>
      <c r="C81" s="476"/>
      <c r="D81" s="476"/>
      <c r="E81" s="920" t="s">
        <v>639</v>
      </c>
      <c r="F81" s="920"/>
      <c r="G81" s="920"/>
      <c r="H81" s="920"/>
      <c r="I81" s="920"/>
      <c r="J81" s="920"/>
      <c r="K81" s="920"/>
      <c r="L81" s="920"/>
      <c r="M81" s="920"/>
      <c r="N81" s="917">
        <f>설계내역서!$G$20</f>
        <v>3243535</v>
      </c>
      <c r="O81" s="918"/>
      <c r="P81" s="918"/>
      <c r="Q81" s="918"/>
      <c r="R81" s="918"/>
      <c r="S81" s="918"/>
      <c r="T81" s="918"/>
      <c r="U81" s="919"/>
      <c r="V81" s="917">
        <f t="shared" si="4"/>
        <v>3567888</v>
      </c>
      <c r="W81" s="918"/>
      <c r="X81" s="918"/>
      <c r="Y81" s="918"/>
      <c r="Z81" s="918"/>
      <c r="AA81" s="918"/>
      <c r="AB81" s="918"/>
      <c r="AC81" s="919"/>
      <c r="AD81" s="917">
        <f t="shared" si="5"/>
        <v>1362284</v>
      </c>
      <c r="AE81" s="918"/>
      <c r="AF81" s="918"/>
      <c r="AG81" s="918"/>
      <c r="AH81" s="918"/>
      <c r="AI81" s="918"/>
      <c r="AJ81" s="918"/>
      <c r="AK81" s="919"/>
      <c r="AL81" s="917">
        <f t="shared" si="6"/>
        <v>8173707</v>
      </c>
      <c r="AM81" s="918"/>
      <c r="AN81" s="918"/>
      <c r="AO81" s="918"/>
      <c r="AP81" s="918"/>
      <c r="AQ81" s="918"/>
      <c r="AR81" s="918"/>
      <c r="AS81" s="919"/>
      <c r="AT81" s="476"/>
      <c r="AU81" s="543"/>
      <c r="AV81" s="537"/>
    </row>
    <row r="82" spans="1:54" ht="16.5" customHeight="1">
      <c r="A82" s="542"/>
      <c r="B82" s="476"/>
      <c r="C82" s="476"/>
      <c r="D82" s="476"/>
      <c r="E82" s="920" t="s">
        <v>640</v>
      </c>
      <c r="F82" s="920"/>
      <c r="G82" s="920"/>
      <c r="H82" s="920"/>
      <c r="I82" s="920"/>
      <c r="J82" s="920"/>
      <c r="K82" s="920"/>
      <c r="L82" s="920"/>
      <c r="M82" s="920"/>
      <c r="N82" s="917">
        <f>설계내역서!$G$21</f>
        <v>8844800</v>
      </c>
      <c r="O82" s="918"/>
      <c r="P82" s="918"/>
      <c r="Q82" s="918"/>
      <c r="R82" s="918"/>
      <c r="S82" s="918"/>
      <c r="T82" s="918"/>
      <c r="U82" s="919"/>
      <c r="V82" s="917">
        <f t="shared" si="4"/>
        <v>9729280</v>
      </c>
      <c r="W82" s="918"/>
      <c r="X82" s="918"/>
      <c r="Y82" s="918"/>
      <c r="Z82" s="918"/>
      <c r="AA82" s="918"/>
      <c r="AB82" s="918"/>
      <c r="AC82" s="919"/>
      <c r="AD82" s="917">
        <f t="shared" si="5"/>
        <v>3714816</v>
      </c>
      <c r="AE82" s="918"/>
      <c r="AF82" s="918"/>
      <c r="AG82" s="918"/>
      <c r="AH82" s="918"/>
      <c r="AI82" s="918"/>
      <c r="AJ82" s="918"/>
      <c r="AK82" s="919"/>
      <c r="AL82" s="917">
        <f t="shared" si="6"/>
        <v>22288896</v>
      </c>
      <c r="AM82" s="918"/>
      <c r="AN82" s="918"/>
      <c r="AO82" s="918"/>
      <c r="AP82" s="918"/>
      <c r="AQ82" s="918"/>
      <c r="AR82" s="918"/>
      <c r="AS82" s="919"/>
      <c r="AT82" s="476"/>
      <c r="AU82" s="543"/>
      <c r="AV82" s="537"/>
    </row>
    <row r="83" spans="1:54" ht="16.5" customHeight="1">
      <c r="A83" s="542"/>
      <c r="B83" s="476"/>
      <c r="C83" s="476"/>
      <c r="D83" s="476"/>
      <c r="E83" s="920" t="s">
        <v>644</v>
      </c>
      <c r="F83" s="920"/>
      <c r="G83" s="920"/>
      <c r="H83" s="920"/>
      <c r="I83" s="920"/>
      <c r="J83" s="920"/>
      <c r="K83" s="920"/>
      <c r="L83" s="920"/>
      <c r="M83" s="920"/>
      <c r="N83" s="917">
        <f>설계내역서!$G$22</f>
        <v>6567408</v>
      </c>
      <c r="O83" s="918"/>
      <c r="P83" s="918"/>
      <c r="Q83" s="918"/>
      <c r="R83" s="918"/>
      <c r="S83" s="918"/>
      <c r="T83" s="918"/>
      <c r="U83" s="919"/>
      <c r="V83" s="917">
        <f t="shared" si="4"/>
        <v>7224148</v>
      </c>
      <c r="W83" s="918"/>
      <c r="X83" s="918"/>
      <c r="Y83" s="918"/>
      <c r="Z83" s="918"/>
      <c r="AA83" s="918"/>
      <c r="AB83" s="918"/>
      <c r="AC83" s="919"/>
      <c r="AD83" s="917">
        <f t="shared" si="5"/>
        <v>2758311</v>
      </c>
      <c r="AE83" s="918"/>
      <c r="AF83" s="918"/>
      <c r="AG83" s="918"/>
      <c r="AH83" s="918"/>
      <c r="AI83" s="918"/>
      <c r="AJ83" s="918"/>
      <c r="AK83" s="919"/>
      <c r="AL83" s="917">
        <f t="shared" si="6"/>
        <v>16549867</v>
      </c>
      <c r="AM83" s="918"/>
      <c r="AN83" s="918"/>
      <c r="AO83" s="918"/>
      <c r="AP83" s="918"/>
      <c r="AQ83" s="918"/>
      <c r="AR83" s="918"/>
      <c r="AS83" s="919"/>
      <c r="AT83" s="476"/>
      <c r="AU83" s="543"/>
      <c r="AV83" s="537"/>
    </row>
    <row r="84" spans="1:54" ht="16.5" customHeight="1">
      <c r="A84" s="542"/>
      <c r="B84" s="476"/>
      <c r="C84" s="476"/>
      <c r="D84" s="476"/>
      <c r="E84" s="920" t="s">
        <v>645</v>
      </c>
      <c r="F84" s="920"/>
      <c r="G84" s="920"/>
      <c r="H84" s="920"/>
      <c r="I84" s="920"/>
      <c r="J84" s="920"/>
      <c r="K84" s="920"/>
      <c r="L84" s="920"/>
      <c r="M84" s="920"/>
      <c r="N84" s="917">
        <f>설계내역서!$G$23</f>
        <v>12705117</v>
      </c>
      <c r="O84" s="918"/>
      <c r="P84" s="918"/>
      <c r="Q84" s="918"/>
      <c r="R84" s="918"/>
      <c r="S84" s="918"/>
      <c r="T84" s="918"/>
      <c r="U84" s="919"/>
      <c r="V84" s="917">
        <f t="shared" si="4"/>
        <v>13975628</v>
      </c>
      <c r="W84" s="918"/>
      <c r="X84" s="918"/>
      <c r="Y84" s="918"/>
      <c r="Z84" s="918"/>
      <c r="AA84" s="918"/>
      <c r="AB84" s="918"/>
      <c r="AC84" s="919"/>
      <c r="AD84" s="917">
        <f t="shared" si="5"/>
        <v>5336149</v>
      </c>
      <c r="AE84" s="918"/>
      <c r="AF84" s="918"/>
      <c r="AG84" s="918"/>
      <c r="AH84" s="918"/>
      <c r="AI84" s="918"/>
      <c r="AJ84" s="918"/>
      <c r="AK84" s="919"/>
      <c r="AL84" s="917">
        <f t="shared" si="6"/>
        <v>32016894</v>
      </c>
      <c r="AM84" s="918"/>
      <c r="AN84" s="918"/>
      <c r="AO84" s="918"/>
      <c r="AP84" s="918"/>
      <c r="AQ84" s="918"/>
      <c r="AR84" s="918"/>
      <c r="AS84" s="919"/>
      <c r="AT84" s="476"/>
      <c r="AU84" s="543"/>
      <c r="AV84" s="537"/>
    </row>
    <row r="85" spans="1:54" ht="16.5" customHeight="1">
      <c r="A85" s="542"/>
      <c r="B85" s="476"/>
      <c r="C85" s="476"/>
      <c r="D85" s="476"/>
      <c r="E85" s="920" t="s">
        <v>646</v>
      </c>
      <c r="F85" s="920"/>
      <c r="G85" s="920"/>
      <c r="H85" s="920"/>
      <c r="I85" s="920"/>
      <c r="J85" s="920"/>
      <c r="K85" s="920"/>
      <c r="L85" s="920"/>
      <c r="M85" s="920"/>
      <c r="N85" s="917">
        <f>설계내역서!$G$24</f>
        <v>11157024</v>
      </c>
      <c r="O85" s="918"/>
      <c r="P85" s="918"/>
      <c r="Q85" s="918"/>
      <c r="R85" s="918"/>
      <c r="S85" s="918"/>
      <c r="T85" s="918"/>
      <c r="U85" s="919"/>
      <c r="V85" s="917">
        <f t="shared" si="4"/>
        <v>12272726</v>
      </c>
      <c r="W85" s="918"/>
      <c r="X85" s="918"/>
      <c r="Y85" s="918"/>
      <c r="Z85" s="918"/>
      <c r="AA85" s="918"/>
      <c r="AB85" s="918"/>
      <c r="AC85" s="919"/>
      <c r="AD85" s="917">
        <f t="shared" si="5"/>
        <v>4685950</v>
      </c>
      <c r="AE85" s="918"/>
      <c r="AF85" s="918"/>
      <c r="AG85" s="918"/>
      <c r="AH85" s="918"/>
      <c r="AI85" s="918"/>
      <c r="AJ85" s="918"/>
      <c r="AK85" s="919"/>
      <c r="AL85" s="917">
        <f t="shared" si="6"/>
        <v>28115700</v>
      </c>
      <c r="AM85" s="918"/>
      <c r="AN85" s="918"/>
      <c r="AO85" s="918"/>
      <c r="AP85" s="918"/>
      <c r="AQ85" s="918"/>
      <c r="AR85" s="918"/>
      <c r="AS85" s="919"/>
      <c r="AT85" s="476"/>
      <c r="AU85" s="543"/>
      <c r="AV85" s="537"/>
    </row>
    <row r="86" spans="1:54" ht="16.5" customHeight="1">
      <c r="A86" s="542"/>
      <c r="B86" s="476"/>
      <c r="C86" s="476"/>
      <c r="D86" s="476"/>
      <c r="E86" s="920" t="s">
        <v>647</v>
      </c>
      <c r="F86" s="920"/>
      <c r="G86" s="920"/>
      <c r="H86" s="920"/>
      <c r="I86" s="920"/>
      <c r="J86" s="920"/>
      <c r="K86" s="920"/>
      <c r="L86" s="920"/>
      <c r="M86" s="920"/>
      <c r="N86" s="917">
        <f>설계내역서!$G$25</f>
        <v>5735472</v>
      </c>
      <c r="O86" s="918"/>
      <c r="P86" s="918"/>
      <c r="Q86" s="918"/>
      <c r="R86" s="918"/>
      <c r="S86" s="918"/>
      <c r="T86" s="918"/>
      <c r="U86" s="919"/>
      <c r="V86" s="917">
        <f t="shared" si="4"/>
        <v>6309019</v>
      </c>
      <c r="W86" s="918"/>
      <c r="X86" s="918"/>
      <c r="Y86" s="918"/>
      <c r="Z86" s="918"/>
      <c r="AA86" s="918"/>
      <c r="AB86" s="918"/>
      <c r="AC86" s="919"/>
      <c r="AD86" s="917">
        <f t="shared" si="5"/>
        <v>2408898</v>
      </c>
      <c r="AE86" s="918"/>
      <c r="AF86" s="918"/>
      <c r="AG86" s="918"/>
      <c r="AH86" s="918"/>
      <c r="AI86" s="918"/>
      <c r="AJ86" s="918"/>
      <c r="AK86" s="919"/>
      <c r="AL86" s="917">
        <f t="shared" si="6"/>
        <v>14453389</v>
      </c>
      <c r="AM86" s="918"/>
      <c r="AN86" s="918"/>
      <c r="AO86" s="918"/>
      <c r="AP86" s="918"/>
      <c r="AQ86" s="918"/>
      <c r="AR86" s="918"/>
      <c r="AS86" s="919"/>
      <c r="AT86" s="476"/>
      <c r="AU86" s="543"/>
      <c r="AV86" s="537"/>
    </row>
    <row r="87" spans="1:54" ht="16.5" customHeight="1">
      <c r="A87" s="542"/>
      <c r="B87" s="476"/>
      <c r="C87" s="476"/>
      <c r="D87" s="476"/>
      <c r="E87" s="920" t="s">
        <v>648</v>
      </c>
      <c r="F87" s="920"/>
      <c r="G87" s="920"/>
      <c r="H87" s="920"/>
      <c r="I87" s="920"/>
      <c r="J87" s="920"/>
      <c r="K87" s="920"/>
      <c r="L87" s="920"/>
      <c r="M87" s="920"/>
      <c r="N87" s="917">
        <f>설계내역서!$G$26</f>
        <v>7081632</v>
      </c>
      <c r="O87" s="918"/>
      <c r="P87" s="918"/>
      <c r="Q87" s="918"/>
      <c r="R87" s="918"/>
      <c r="S87" s="918"/>
      <c r="T87" s="918"/>
      <c r="U87" s="919"/>
      <c r="V87" s="917">
        <f t="shared" si="4"/>
        <v>7789795</v>
      </c>
      <c r="W87" s="918"/>
      <c r="X87" s="918"/>
      <c r="Y87" s="918"/>
      <c r="Z87" s="918"/>
      <c r="AA87" s="918"/>
      <c r="AB87" s="918"/>
      <c r="AC87" s="919"/>
      <c r="AD87" s="917">
        <f t="shared" si="5"/>
        <v>2974285</v>
      </c>
      <c r="AE87" s="918"/>
      <c r="AF87" s="918"/>
      <c r="AG87" s="918"/>
      <c r="AH87" s="918"/>
      <c r="AI87" s="918"/>
      <c r="AJ87" s="918"/>
      <c r="AK87" s="919"/>
      <c r="AL87" s="917">
        <f t="shared" si="6"/>
        <v>17845712</v>
      </c>
      <c r="AM87" s="918"/>
      <c r="AN87" s="918"/>
      <c r="AO87" s="918"/>
      <c r="AP87" s="918"/>
      <c r="AQ87" s="918"/>
      <c r="AR87" s="918"/>
      <c r="AS87" s="919"/>
      <c r="AT87" s="476"/>
      <c r="AU87" s="543"/>
      <c r="AV87" s="537"/>
    </row>
    <row r="88" spans="1:54" ht="16.5" customHeight="1">
      <c r="A88" s="542"/>
      <c r="B88" s="476"/>
      <c r="C88" s="476"/>
      <c r="D88" s="476"/>
      <c r="E88" s="920" t="s">
        <v>649</v>
      </c>
      <c r="F88" s="920"/>
      <c r="G88" s="920"/>
      <c r="H88" s="920"/>
      <c r="I88" s="920"/>
      <c r="J88" s="920"/>
      <c r="K88" s="920"/>
      <c r="L88" s="920"/>
      <c r="M88" s="920"/>
      <c r="N88" s="917">
        <f>설계내역서!$G$30</f>
        <v>294587</v>
      </c>
      <c r="O88" s="918"/>
      <c r="P88" s="918"/>
      <c r="Q88" s="918"/>
      <c r="R88" s="918"/>
      <c r="S88" s="918"/>
      <c r="T88" s="918"/>
      <c r="U88" s="919"/>
      <c r="V88" s="917">
        <f t="shared" si="4"/>
        <v>324045</v>
      </c>
      <c r="W88" s="918"/>
      <c r="X88" s="918"/>
      <c r="Y88" s="918"/>
      <c r="Z88" s="918"/>
      <c r="AA88" s="918"/>
      <c r="AB88" s="918"/>
      <c r="AC88" s="919"/>
      <c r="AD88" s="917">
        <f t="shared" si="5"/>
        <v>123726</v>
      </c>
      <c r="AE88" s="918"/>
      <c r="AF88" s="918"/>
      <c r="AG88" s="918"/>
      <c r="AH88" s="918"/>
      <c r="AI88" s="918"/>
      <c r="AJ88" s="918"/>
      <c r="AK88" s="919"/>
      <c r="AL88" s="917">
        <f t="shared" si="6"/>
        <v>742358</v>
      </c>
      <c r="AM88" s="918"/>
      <c r="AN88" s="918"/>
      <c r="AO88" s="918"/>
      <c r="AP88" s="918"/>
      <c r="AQ88" s="918"/>
      <c r="AR88" s="918"/>
      <c r="AS88" s="919"/>
      <c r="AT88" s="476"/>
      <c r="AU88" s="543"/>
      <c r="AV88" s="537"/>
    </row>
    <row r="89" spans="1:54" ht="16.5" customHeight="1">
      <c r="A89" s="542"/>
      <c r="B89" s="476"/>
      <c r="C89" s="476"/>
      <c r="D89" s="476"/>
      <c r="E89" s="920" t="s">
        <v>650</v>
      </c>
      <c r="F89" s="920"/>
      <c r="G89" s="920"/>
      <c r="H89" s="920"/>
      <c r="I89" s="920"/>
      <c r="J89" s="920"/>
      <c r="K89" s="920"/>
      <c r="L89" s="920"/>
      <c r="M89" s="920"/>
      <c r="N89" s="917">
        <f>설계내역서!$G$31</f>
        <v>86006</v>
      </c>
      <c r="O89" s="918"/>
      <c r="P89" s="918"/>
      <c r="Q89" s="918"/>
      <c r="R89" s="918"/>
      <c r="S89" s="918"/>
      <c r="T89" s="918"/>
      <c r="U89" s="919"/>
      <c r="V89" s="917">
        <f t="shared" si="4"/>
        <v>94606</v>
      </c>
      <c r="W89" s="918"/>
      <c r="X89" s="918"/>
      <c r="Y89" s="918"/>
      <c r="Z89" s="918"/>
      <c r="AA89" s="918"/>
      <c r="AB89" s="918"/>
      <c r="AC89" s="919"/>
      <c r="AD89" s="917">
        <f t="shared" si="5"/>
        <v>36122</v>
      </c>
      <c r="AE89" s="918"/>
      <c r="AF89" s="918"/>
      <c r="AG89" s="918"/>
      <c r="AH89" s="918"/>
      <c r="AI89" s="918"/>
      <c r="AJ89" s="918"/>
      <c r="AK89" s="919"/>
      <c r="AL89" s="917">
        <f t="shared" si="6"/>
        <v>216734</v>
      </c>
      <c r="AM89" s="918"/>
      <c r="AN89" s="918"/>
      <c r="AO89" s="918"/>
      <c r="AP89" s="918"/>
      <c r="AQ89" s="918"/>
      <c r="AR89" s="918"/>
      <c r="AS89" s="919"/>
      <c r="AT89" s="476"/>
      <c r="AU89" s="543"/>
      <c r="AV89" s="537"/>
      <c r="BA89" s="258"/>
      <c r="BB89" s="258"/>
    </row>
    <row r="90" spans="1:54" ht="16.5" customHeight="1">
      <c r="A90" s="542"/>
      <c r="B90" s="476"/>
      <c r="C90" s="476"/>
      <c r="D90" s="476"/>
      <c r="E90" s="920" t="s">
        <v>822</v>
      </c>
      <c r="F90" s="920"/>
      <c r="G90" s="920"/>
      <c r="H90" s="920"/>
      <c r="I90" s="920"/>
      <c r="J90" s="920"/>
      <c r="K90" s="920"/>
      <c r="L90" s="920"/>
      <c r="M90" s="920"/>
      <c r="N90" s="917">
        <f>설계내역서!$G$33</f>
        <v>300800</v>
      </c>
      <c r="O90" s="918"/>
      <c r="P90" s="918"/>
      <c r="Q90" s="918"/>
      <c r="R90" s="918"/>
      <c r="S90" s="918"/>
      <c r="T90" s="918"/>
      <c r="U90" s="919"/>
      <c r="V90" s="917">
        <f t="shared" ref="V90:V92" si="7">INT(N90*1.1)</f>
        <v>330880</v>
      </c>
      <c r="W90" s="918"/>
      <c r="X90" s="918"/>
      <c r="Y90" s="918"/>
      <c r="Z90" s="918"/>
      <c r="AA90" s="918"/>
      <c r="AB90" s="918"/>
      <c r="AC90" s="919"/>
      <c r="AD90" s="917">
        <f t="shared" ref="AD90:AD92" si="8">INT((V90+N90)*0.2)</f>
        <v>126336</v>
      </c>
      <c r="AE90" s="918"/>
      <c r="AF90" s="918"/>
      <c r="AG90" s="918"/>
      <c r="AH90" s="918"/>
      <c r="AI90" s="918"/>
      <c r="AJ90" s="918"/>
      <c r="AK90" s="919"/>
      <c r="AL90" s="917">
        <f t="shared" ref="AL90:AL92" si="9">N90+V90+AD90</f>
        <v>758016</v>
      </c>
      <c r="AM90" s="918"/>
      <c r="AN90" s="918"/>
      <c r="AO90" s="918"/>
      <c r="AP90" s="918"/>
      <c r="AQ90" s="918"/>
      <c r="AR90" s="918"/>
      <c r="AS90" s="919"/>
      <c r="AT90" s="476"/>
      <c r="AU90" s="543"/>
      <c r="AV90" s="537"/>
      <c r="BA90" s="258"/>
      <c r="BB90" s="258"/>
    </row>
    <row r="91" spans="1:54" ht="16.5" customHeight="1">
      <c r="A91" s="542"/>
      <c r="B91" s="476"/>
      <c r="C91" s="476"/>
      <c r="D91" s="476"/>
      <c r="E91" s="920" t="s">
        <v>823</v>
      </c>
      <c r="F91" s="920"/>
      <c r="G91" s="920"/>
      <c r="H91" s="920"/>
      <c r="I91" s="920"/>
      <c r="J91" s="920"/>
      <c r="K91" s="920"/>
      <c r="L91" s="920"/>
      <c r="M91" s="920"/>
      <c r="N91" s="917">
        <f>설계내역서!$G$34</f>
        <v>2023640</v>
      </c>
      <c r="O91" s="918"/>
      <c r="P91" s="918"/>
      <c r="Q91" s="918"/>
      <c r="R91" s="918"/>
      <c r="S91" s="918"/>
      <c r="T91" s="918"/>
      <c r="U91" s="919"/>
      <c r="V91" s="917">
        <f t="shared" si="7"/>
        <v>2226004</v>
      </c>
      <c r="W91" s="918"/>
      <c r="X91" s="918"/>
      <c r="Y91" s="918"/>
      <c r="Z91" s="918"/>
      <c r="AA91" s="918"/>
      <c r="AB91" s="918"/>
      <c r="AC91" s="919"/>
      <c r="AD91" s="917">
        <f t="shared" si="8"/>
        <v>849928</v>
      </c>
      <c r="AE91" s="918"/>
      <c r="AF91" s="918"/>
      <c r="AG91" s="918"/>
      <c r="AH91" s="918"/>
      <c r="AI91" s="918"/>
      <c r="AJ91" s="918"/>
      <c r="AK91" s="919"/>
      <c r="AL91" s="917">
        <f t="shared" si="9"/>
        <v>5099572</v>
      </c>
      <c r="AM91" s="918"/>
      <c r="AN91" s="918"/>
      <c r="AO91" s="918"/>
      <c r="AP91" s="918"/>
      <c r="AQ91" s="918"/>
      <c r="AR91" s="918"/>
      <c r="AS91" s="919"/>
      <c r="AT91" s="476"/>
      <c r="AU91" s="543"/>
      <c r="AV91" s="537"/>
      <c r="BA91" s="258"/>
      <c r="BB91" s="258"/>
    </row>
    <row r="92" spans="1:54" ht="16.5" customHeight="1">
      <c r="A92" s="542"/>
      <c r="B92" s="476"/>
      <c r="C92" s="476"/>
      <c r="D92" s="476"/>
      <c r="E92" s="920" t="s">
        <v>824</v>
      </c>
      <c r="F92" s="920"/>
      <c r="G92" s="920"/>
      <c r="H92" s="920"/>
      <c r="I92" s="920"/>
      <c r="J92" s="920"/>
      <c r="K92" s="920"/>
      <c r="L92" s="920"/>
      <c r="M92" s="920"/>
      <c r="N92" s="917">
        <f>설계내역서!$G$35</f>
        <v>1546020</v>
      </c>
      <c r="O92" s="918"/>
      <c r="P92" s="918"/>
      <c r="Q92" s="918"/>
      <c r="R92" s="918"/>
      <c r="S92" s="918"/>
      <c r="T92" s="918"/>
      <c r="U92" s="919"/>
      <c r="V92" s="917">
        <f t="shared" si="7"/>
        <v>1700622</v>
      </c>
      <c r="W92" s="918"/>
      <c r="X92" s="918"/>
      <c r="Y92" s="918"/>
      <c r="Z92" s="918"/>
      <c r="AA92" s="918"/>
      <c r="AB92" s="918"/>
      <c r="AC92" s="919"/>
      <c r="AD92" s="917">
        <f t="shared" si="8"/>
        <v>649328</v>
      </c>
      <c r="AE92" s="918"/>
      <c r="AF92" s="918"/>
      <c r="AG92" s="918"/>
      <c r="AH92" s="918"/>
      <c r="AI92" s="918"/>
      <c r="AJ92" s="918"/>
      <c r="AK92" s="919"/>
      <c r="AL92" s="917">
        <f t="shared" si="9"/>
        <v>3895970</v>
      </c>
      <c r="AM92" s="918"/>
      <c r="AN92" s="918"/>
      <c r="AO92" s="918"/>
      <c r="AP92" s="918"/>
      <c r="AQ92" s="918"/>
      <c r="AR92" s="918"/>
      <c r="AS92" s="919"/>
      <c r="AT92" s="476"/>
      <c r="AU92" s="543"/>
      <c r="AV92" s="537"/>
      <c r="BA92" s="258"/>
      <c r="BB92" s="258"/>
    </row>
    <row r="93" spans="1:54" ht="16.5" customHeight="1">
      <c r="A93" s="542"/>
      <c r="B93" s="476"/>
      <c r="C93" s="476"/>
      <c r="D93" s="476"/>
      <c r="E93" s="920" t="s">
        <v>641</v>
      </c>
      <c r="F93" s="920"/>
      <c r="G93" s="920"/>
      <c r="H93" s="920"/>
      <c r="I93" s="920"/>
      <c r="J93" s="920"/>
      <c r="K93" s="920"/>
      <c r="L93" s="920"/>
      <c r="M93" s="920"/>
      <c r="N93" s="917">
        <f>설계내역서!$G$36</f>
        <v>369840</v>
      </c>
      <c r="O93" s="918"/>
      <c r="P93" s="918"/>
      <c r="Q93" s="918"/>
      <c r="R93" s="918"/>
      <c r="S93" s="918"/>
      <c r="T93" s="918"/>
      <c r="U93" s="919"/>
      <c r="V93" s="917">
        <f t="shared" si="4"/>
        <v>406824</v>
      </c>
      <c r="W93" s="918"/>
      <c r="X93" s="918"/>
      <c r="Y93" s="918"/>
      <c r="Z93" s="918"/>
      <c r="AA93" s="918"/>
      <c r="AB93" s="918"/>
      <c r="AC93" s="919"/>
      <c r="AD93" s="917">
        <f t="shared" si="5"/>
        <v>155332</v>
      </c>
      <c r="AE93" s="918"/>
      <c r="AF93" s="918"/>
      <c r="AG93" s="918"/>
      <c r="AH93" s="918"/>
      <c r="AI93" s="918"/>
      <c r="AJ93" s="918"/>
      <c r="AK93" s="919"/>
      <c r="AL93" s="917">
        <f t="shared" si="6"/>
        <v>931996</v>
      </c>
      <c r="AM93" s="918"/>
      <c r="AN93" s="918"/>
      <c r="AO93" s="918"/>
      <c r="AP93" s="918"/>
      <c r="AQ93" s="918"/>
      <c r="AR93" s="918"/>
      <c r="AS93" s="919"/>
      <c r="AT93" s="476"/>
      <c r="AU93" s="543"/>
      <c r="AV93" s="537"/>
    </row>
    <row r="94" spans="1:54" ht="16.5" customHeight="1">
      <c r="A94" s="542"/>
      <c r="B94" s="476"/>
      <c r="C94" s="476"/>
      <c r="D94" s="476"/>
      <c r="E94" s="920" t="s">
        <v>1009</v>
      </c>
      <c r="F94" s="920"/>
      <c r="G94" s="920"/>
      <c r="H94" s="920"/>
      <c r="I94" s="920"/>
      <c r="J94" s="920"/>
      <c r="K94" s="920"/>
      <c r="L94" s="920"/>
      <c r="M94" s="920"/>
      <c r="N94" s="917">
        <f>설계내역서!G45</f>
        <v>53914770</v>
      </c>
      <c r="O94" s="918"/>
      <c r="P94" s="918"/>
      <c r="Q94" s="918"/>
      <c r="R94" s="918"/>
      <c r="S94" s="918"/>
      <c r="T94" s="918"/>
      <c r="U94" s="919"/>
      <c r="V94" s="917">
        <f t="shared" si="4"/>
        <v>59306247</v>
      </c>
      <c r="W94" s="918"/>
      <c r="X94" s="918"/>
      <c r="Y94" s="918"/>
      <c r="Z94" s="918"/>
      <c r="AA94" s="918"/>
      <c r="AB94" s="918"/>
      <c r="AC94" s="919"/>
      <c r="AD94" s="917">
        <f t="shared" si="5"/>
        <v>22644203</v>
      </c>
      <c r="AE94" s="918"/>
      <c r="AF94" s="918"/>
      <c r="AG94" s="918"/>
      <c r="AH94" s="918"/>
      <c r="AI94" s="918"/>
      <c r="AJ94" s="918"/>
      <c r="AK94" s="919"/>
      <c r="AL94" s="917">
        <f t="shared" si="6"/>
        <v>135865220</v>
      </c>
      <c r="AM94" s="918"/>
      <c r="AN94" s="918"/>
      <c r="AO94" s="918"/>
      <c r="AP94" s="918"/>
      <c r="AQ94" s="918"/>
      <c r="AR94" s="918"/>
      <c r="AS94" s="919"/>
      <c r="AT94" s="476"/>
      <c r="AU94" s="543"/>
      <c r="AV94" s="537"/>
    </row>
    <row r="95" spans="1:54" ht="16.5" customHeight="1">
      <c r="A95" s="542"/>
      <c r="B95" s="476"/>
      <c r="C95" s="476"/>
      <c r="D95" s="476"/>
      <c r="E95" s="920" t="s">
        <v>651</v>
      </c>
      <c r="F95" s="920"/>
      <c r="G95" s="920"/>
      <c r="H95" s="920"/>
      <c r="I95" s="920"/>
      <c r="J95" s="920"/>
      <c r="K95" s="920"/>
      <c r="L95" s="920"/>
      <c r="M95" s="920"/>
      <c r="N95" s="917">
        <f>설계내역서!$G$46+설계내역서!$G$48</f>
        <v>0</v>
      </c>
      <c r="O95" s="918"/>
      <c r="P95" s="918"/>
      <c r="Q95" s="918"/>
      <c r="R95" s="918"/>
      <c r="S95" s="918"/>
      <c r="T95" s="918"/>
      <c r="U95" s="919"/>
      <c r="V95" s="917">
        <f t="shared" si="4"/>
        <v>0</v>
      </c>
      <c r="W95" s="918"/>
      <c r="X95" s="918"/>
      <c r="Y95" s="918"/>
      <c r="Z95" s="918"/>
      <c r="AA95" s="918"/>
      <c r="AB95" s="918"/>
      <c r="AC95" s="919"/>
      <c r="AD95" s="917">
        <f t="shared" si="5"/>
        <v>0</v>
      </c>
      <c r="AE95" s="918"/>
      <c r="AF95" s="918"/>
      <c r="AG95" s="918"/>
      <c r="AH95" s="918"/>
      <c r="AI95" s="918"/>
      <c r="AJ95" s="918"/>
      <c r="AK95" s="919"/>
      <c r="AL95" s="917">
        <f t="shared" si="6"/>
        <v>0</v>
      </c>
      <c r="AM95" s="918"/>
      <c r="AN95" s="918"/>
      <c r="AO95" s="918"/>
      <c r="AP95" s="918"/>
      <c r="AQ95" s="918"/>
      <c r="AR95" s="918"/>
      <c r="AS95" s="919"/>
      <c r="AT95" s="476"/>
      <c r="AU95" s="543"/>
      <c r="AV95" s="537"/>
    </row>
    <row r="96" spans="1:54" ht="16.5" customHeight="1">
      <c r="A96" s="542"/>
      <c r="B96" s="476"/>
      <c r="C96" s="476"/>
      <c r="D96" s="476"/>
      <c r="E96" s="920" t="s">
        <v>121</v>
      </c>
      <c r="F96" s="920"/>
      <c r="G96" s="920"/>
      <c r="H96" s="920"/>
      <c r="I96" s="920"/>
      <c r="J96" s="920"/>
      <c r="K96" s="920"/>
      <c r="L96" s="920"/>
      <c r="M96" s="920"/>
      <c r="N96" s="917">
        <f>SUM(N77:U95)</f>
        <v>129365375</v>
      </c>
      <c r="O96" s="918"/>
      <c r="P96" s="918"/>
      <c r="Q96" s="918"/>
      <c r="R96" s="918"/>
      <c r="S96" s="918"/>
      <c r="T96" s="918"/>
      <c r="U96" s="919"/>
      <c r="V96" s="917">
        <f>SUM(V77:AC95)</f>
        <v>142301907</v>
      </c>
      <c r="W96" s="918"/>
      <c r="X96" s="918"/>
      <c r="Y96" s="918"/>
      <c r="Z96" s="918"/>
      <c r="AA96" s="918"/>
      <c r="AB96" s="918"/>
      <c r="AC96" s="919"/>
      <c r="AD96" s="917">
        <f>SUM(AD77:AK95)</f>
        <v>54333449</v>
      </c>
      <c r="AE96" s="918"/>
      <c r="AF96" s="918"/>
      <c r="AG96" s="918"/>
      <c r="AH96" s="918"/>
      <c r="AI96" s="918"/>
      <c r="AJ96" s="918"/>
      <c r="AK96" s="919"/>
      <c r="AL96" s="917">
        <f>SUM(AL77:AS95)</f>
        <v>326000731</v>
      </c>
      <c r="AM96" s="918"/>
      <c r="AN96" s="918"/>
      <c r="AO96" s="918"/>
      <c r="AP96" s="918"/>
      <c r="AQ96" s="918"/>
      <c r="AR96" s="918"/>
      <c r="AS96" s="919"/>
      <c r="AT96" s="476"/>
      <c r="AU96" s="543"/>
      <c r="AV96" s="537"/>
    </row>
    <row r="97" spans="1:48" ht="16.5" customHeight="1">
      <c r="A97" s="542"/>
      <c r="B97" s="476"/>
      <c r="C97" s="476"/>
      <c r="D97" s="476"/>
      <c r="E97" s="545"/>
      <c r="F97" s="545"/>
      <c r="G97" s="545"/>
      <c r="H97" s="476"/>
      <c r="I97" s="476"/>
      <c r="J97" s="476"/>
      <c r="K97" s="476"/>
      <c r="L97" s="476"/>
      <c r="M97" s="476"/>
      <c r="N97" s="476"/>
      <c r="O97" s="476"/>
      <c r="P97" s="476"/>
      <c r="Q97" s="476"/>
      <c r="R97" s="476"/>
      <c r="S97" s="476"/>
      <c r="T97" s="476"/>
      <c r="U97" s="476"/>
      <c r="V97" s="476"/>
      <c r="W97" s="476"/>
      <c r="X97" s="476"/>
      <c r="Y97" s="600"/>
      <c r="Z97" s="476"/>
      <c r="AA97" s="476"/>
      <c r="AB97" s="476"/>
      <c r="AC97" s="476"/>
      <c r="AD97" s="476"/>
      <c r="AE97" s="476"/>
      <c r="AF97" s="476"/>
      <c r="AG97" s="476"/>
      <c r="AH97" s="476"/>
      <c r="AI97" s="476"/>
      <c r="AJ97" s="476"/>
      <c r="AK97" s="476"/>
      <c r="AL97" s="476"/>
      <c r="AM97" s="476"/>
      <c r="AN97" s="476"/>
      <c r="AO97" s="476"/>
      <c r="AP97" s="476"/>
      <c r="AQ97" s="476"/>
      <c r="AR97" s="476"/>
      <c r="AS97" s="476"/>
      <c r="AT97" s="476"/>
      <c r="AU97" s="543"/>
      <c r="AV97" s="537"/>
    </row>
    <row r="98" spans="1:48" ht="16.5" customHeight="1">
      <c r="A98" s="542"/>
      <c r="B98" s="476"/>
      <c r="C98" s="476"/>
      <c r="D98" s="572" t="s">
        <v>495</v>
      </c>
      <c r="E98" s="476"/>
      <c r="F98" s="476"/>
      <c r="G98" s="476"/>
      <c r="H98" s="476"/>
      <c r="I98" s="476"/>
      <c r="J98" s="476"/>
      <c r="K98" s="476"/>
      <c r="L98" s="476"/>
      <c r="M98" s="476"/>
      <c r="N98" s="476"/>
      <c r="O98" s="476"/>
      <c r="P98" s="476"/>
      <c r="Q98" s="476"/>
      <c r="R98" s="914">
        <f>ROUNDDOWN(IF(AL96&lt;500000000,N96*AY74,IF(N96&lt;5000000000,N96*AZ74,N96*BC74)),-5)</f>
        <v>2600000</v>
      </c>
      <c r="S98" s="914"/>
      <c r="T98" s="914"/>
      <c r="U98" s="914"/>
      <c r="V98" s="914"/>
      <c r="W98" s="914"/>
      <c r="X98" s="914"/>
      <c r="Y98" s="914"/>
      <c r="Z98" s="914"/>
      <c r="AA98" s="914"/>
      <c r="AB98" s="914"/>
      <c r="AC98" s="914"/>
      <c r="AD98" s="914"/>
      <c r="AE98" s="914"/>
      <c r="AF98" s="914"/>
      <c r="AG98" s="476"/>
      <c r="AH98" s="476"/>
      <c r="AI98" s="476" t="s">
        <v>339</v>
      </c>
      <c r="AJ98" s="476"/>
      <c r="AK98" s="476"/>
      <c r="AL98" s="476"/>
      <c r="AM98" s="476"/>
      <c r="AN98" s="476"/>
      <c r="AO98" s="476"/>
      <c r="AP98" s="476"/>
      <c r="AQ98" s="476"/>
      <c r="AR98" s="476"/>
      <c r="AS98" s="476"/>
      <c r="AT98" s="476"/>
      <c r="AU98" s="543"/>
      <c r="AV98" s="537"/>
    </row>
    <row r="99" spans="1:48" ht="16.5" customHeight="1">
      <c r="A99" s="546"/>
      <c r="B99" s="547"/>
      <c r="C99" s="563"/>
      <c r="D99" s="563"/>
      <c r="E99" s="563"/>
      <c r="F99" s="563"/>
      <c r="G99" s="563"/>
      <c r="H99" s="563"/>
      <c r="I99" s="563"/>
      <c r="J99" s="563"/>
      <c r="K99" s="563"/>
      <c r="L99" s="563"/>
      <c r="M99" s="563"/>
      <c r="N99" s="563"/>
      <c r="O99" s="563"/>
      <c r="P99" s="563"/>
      <c r="Q99" s="563"/>
      <c r="R99" s="563"/>
      <c r="S99" s="563"/>
      <c r="T99" s="563"/>
      <c r="U99" s="563"/>
      <c r="V99" s="563"/>
      <c r="W99" s="563"/>
      <c r="X99" s="563"/>
      <c r="Y99" s="563"/>
      <c r="Z99" s="563"/>
      <c r="AA99" s="563"/>
      <c r="AB99" s="563"/>
      <c r="AC99" s="563"/>
      <c r="AD99" s="563"/>
      <c r="AE99" s="563"/>
      <c r="AF99" s="563"/>
      <c r="AG99" s="563"/>
      <c r="AH99" s="563"/>
      <c r="AI99" s="563"/>
      <c r="AJ99" s="563"/>
      <c r="AK99" s="563"/>
      <c r="AL99" s="563"/>
      <c r="AM99" s="563"/>
      <c r="AN99" s="563"/>
      <c r="AO99" s="563"/>
      <c r="AP99" s="563"/>
      <c r="AQ99" s="563"/>
      <c r="AR99" s="563"/>
      <c r="AS99" s="563"/>
      <c r="AT99" s="563"/>
      <c r="AU99" s="601"/>
      <c r="AV99" s="554"/>
    </row>
    <row r="100" spans="1:48">
      <c r="J100" s="603"/>
    </row>
    <row r="102" spans="1:48">
      <c r="Y102" s="912"/>
      <c r="Z102" s="912"/>
      <c r="AA102" s="912"/>
      <c r="AB102" s="912"/>
      <c r="AC102" s="912"/>
      <c r="AD102" s="912"/>
      <c r="AE102" s="912"/>
      <c r="AF102" s="912"/>
      <c r="AG102" s="912"/>
      <c r="AH102" s="912"/>
    </row>
  </sheetData>
  <mergeCells count="263">
    <mergeCell ref="AL77:AS77"/>
    <mergeCell ref="E78:M78"/>
    <mergeCell ref="N78:U78"/>
    <mergeCell ref="V78:AC78"/>
    <mergeCell ref="AD78:AK78"/>
    <mergeCell ref="AL78:AS78"/>
    <mergeCell ref="N79:U79"/>
    <mergeCell ref="V79:AC79"/>
    <mergeCell ref="AD79:AK79"/>
    <mergeCell ref="AL79:AS79"/>
    <mergeCell ref="N77:U77"/>
    <mergeCell ref="V77:AC77"/>
    <mergeCell ref="AD77:AK77"/>
    <mergeCell ref="N93:U93"/>
    <mergeCell ref="V93:AC93"/>
    <mergeCell ref="AD93:AK93"/>
    <mergeCell ref="AL93:AS93"/>
    <mergeCell ref="N88:U88"/>
    <mergeCell ref="V88:AC88"/>
    <mergeCell ref="AD88:AK88"/>
    <mergeCell ref="AL88:AS88"/>
    <mergeCell ref="N89:U89"/>
    <mergeCell ref="V89:AC89"/>
    <mergeCell ref="AD89:AK89"/>
    <mergeCell ref="AL89:AS89"/>
    <mergeCell ref="N92:U92"/>
    <mergeCell ref="V92:AC92"/>
    <mergeCell ref="AD92:AK92"/>
    <mergeCell ref="AL90:AS90"/>
    <mergeCell ref="AL91:AS91"/>
    <mergeCell ref="AL92:AS92"/>
    <mergeCell ref="N90:U90"/>
    <mergeCell ref="V90:AC90"/>
    <mergeCell ref="AD90:AK90"/>
    <mergeCell ref="N91:U91"/>
    <mergeCell ref="V91:AC91"/>
    <mergeCell ref="AD91:AK91"/>
    <mergeCell ref="N96:U96"/>
    <mergeCell ref="V96:AC96"/>
    <mergeCell ref="AD96:AK96"/>
    <mergeCell ref="AL96:AS96"/>
    <mergeCell ref="N94:U94"/>
    <mergeCell ref="V94:AC94"/>
    <mergeCell ref="AD94:AK94"/>
    <mergeCell ref="AL94:AS94"/>
    <mergeCell ref="N95:U95"/>
    <mergeCell ref="V95:AC95"/>
    <mergeCell ref="AD95:AK95"/>
    <mergeCell ref="AL95:AS95"/>
    <mergeCell ref="AL87:AS87"/>
    <mergeCell ref="V81:AC81"/>
    <mergeCell ref="AD81:AK81"/>
    <mergeCell ref="AL81:AS81"/>
    <mergeCell ref="N82:U82"/>
    <mergeCell ref="V82:AC82"/>
    <mergeCell ref="AD82:AK82"/>
    <mergeCell ref="AL82:AS82"/>
    <mergeCell ref="N83:U83"/>
    <mergeCell ref="V83:AC83"/>
    <mergeCell ref="AD83:AK83"/>
    <mergeCell ref="AD85:AK85"/>
    <mergeCell ref="AL85:AS85"/>
    <mergeCell ref="N86:U86"/>
    <mergeCell ref="V86:AC86"/>
    <mergeCell ref="AD86:AK86"/>
    <mergeCell ref="AL86:AS86"/>
    <mergeCell ref="N87:U87"/>
    <mergeCell ref="V87:AC87"/>
    <mergeCell ref="N85:U85"/>
    <mergeCell ref="V85:AC85"/>
    <mergeCell ref="AD87:AK87"/>
    <mergeCell ref="E96:M96"/>
    <mergeCell ref="E93:M93"/>
    <mergeCell ref="E76:M76"/>
    <mergeCell ref="E80:M80"/>
    <mergeCell ref="E81:M81"/>
    <mergeCell ref="E82:M82"/>
    <mergeCell ref="E83:M83"/>
    <mergeCell ref="E84:M84"/>
    <mergeCell ref="E85:M85"/>
    <mergeCell ref="E86:M86"/>
    <mergeCell ref="E87:M87"/>
    <mergeCell ref="E88:M88"/>
    <mergeCell ref="E89:M89"/>
    <mergeCell ref="E94:M94"/>
    <mergeCell ref="E95:M95"/>
    <mergeCell ref="E77:M77"/>
    <mergeCell ref="E90:M90"/>
    <mergeCell ref="E92:M92"/>
    <mergeCell ref="E91:M91"/>
    <mergeCell ref="E79:M79"/>
    <mergeCell ref="AV21:AV22"/>
    <mergeCell ref="AV28:AV29"/>
    <mergeCell ref="AP17:AR17"/>
    <mergeCell ref="AP18:AR18"/>
    <mergeCell ref="AP20:AR20"/>
    <mergeCell ref="AP21:AR21"/>
    <mergeCell ref="F21:H21"/>
    <mergeCell ref="K20:O20"/>
    <mergeCell ref="X20:Z20"/>
    <mergeCell ref="AJ20:AO20"/>
    <mergeCell ref="K17:O17"/>
    <mergeCell ref="X17:Z17"/>
    <mergeCell ref="AJ17:AO17"/>
    <mergeCell ref="T17:V17"/>
    <mergeCell ref="T18:V18"/>
    <mergeCell ref="T20:V20"/>
    <mergeCell ref="AJ21:AO21"/>
    <mergeCell ref="P17:R17"/>
    <mergeCell ref="P18:R18"/>
    <mergeCell ref="P20:R20"/>
    <mergeCell ref="K19:O19"/>
    <mergeCell ref="P19:R19"/>
    <mergeCell ref="T19:V19"/>
    <mergeCell ref="X19:Z19"/>
    <mergeCell ref="BD41:BE41"/>
    <mergeCell ref="E42:O42"/>
    <mergeCell ref="P42:Z42"/>
    <mergeCell ref="AA42:AR42"/>
    <mergeCell ref="AX42:AY42"/>
    <mergeCell ref="AZ42:BA42"/>
    <mergeCell ref="BB42:BC42"/>
    <mergeCell ref="BD42:BE42"/>
    <mergeCell ref="E41:O41"/>
    <mergeCell ref="P41:Z41"/>
    <mergeCell ref="AA41:AR41"/>
    <mergeCell ref="AX41:AY41"/>
    <mergeCell ref="BB41:BC41"/>
    <mergeCell ref="AX49:AX50"/>
    <mergeCell ref="P48:Z48"/>
    <mergeCell ref="AK59:AQ59"/>
    <mergeCell ref="T67:U67"/>
    <mergeCell ref="AL65:AQ65"/>
    <mergeCell ref="AL66:AQ66"/>
    <mergeCell ref="AL67:AQ67"/>
    <mergeCell ref="AL64:AQ64"/>
    <mergeCell ref="O65:Q65"/>
    <mergeCell ref="X65:Y65"/>
    <mergeCell ref="AE65:AF65"/>
    <mergeCell ref="T64:U64"/>
    <mergeCell ref="T65:U65"/>
    <mergeCell ref="T66:U66"/>
    <mergeCell ref="O66:Q66"/>
    <mergeCell ref="AD67:AH67"/>
    <mergeCell ref="AJ47:AR48"/>
    <mergeCell ref="J48:O48"/>
    <mergeCell ref="AD66:AH66"/>
    <mergeCell ref="AK50:AR50"/>
    <mergeCell ref="AK51:AR51"/>
    <mergeCell ref="AC51:AJ51"/>
    <mergeCell ref="E50:L50"/>
    <mergeCell ref="M50:T50"/>
    <mergeCell ref="BB45:BC45"/>
    <mergeCell ref="P46:Z46"/>
    <mergeCell ref="AA46:AI46"/>
    <mergeCell ref="AJ46:AR46"/>
    <mergeCell ref="AX46:AY46"/>
    <mergeCell ref="S35:W35"/>
    <mergeCell ref="AC35:AD35"/>
    <mergeCell ref="AE35:AF35"/>
    <mergeCell ref="AI35:AJ35"/>
    <mergeCell ref="AZ41:BA41"/>
    <mergeCell ref="AX45:AY45"/>
    <mergeCell ref="AZ45:BA45"/>
    <mergeCell ref="AM35:AQ35"/>
    <mergeCell ref="AM36:AQ36"/>
    <mergeCell ref="AM37:AQ37"/>
    <mergeCell ref="T36:X36"/>
    <mergeCell ref="P45:Z45"/>
    <mergeCell ref="AA45:AR45"/>
    <mergeCell ref="P43:Z43"/>
    <mergeCell ref="AA43:AR43"/>
    <mergeCell ref="N4:S4"/>
    <mergeCell ref="P5:U5"/>
    <mergeCell ref="Q58:R58"/>
    <mergeCell ref="T58:X58"/>
    <mergeCell ref="AK58:AQ58"/>
    <mergeCell ref="Q59:U59"/>
    <mergeCell ref="AK60:AQ60"/>
    <mergeCell ref="F28:H28"/>
    <mergeCell ref="M51:T51"/>
    <mergeCell ref="U51:AB51"/>
    <mergeCell ref="AA48:AI48"/>
    <mergeCell ref="U57:W57"/>
    <mergeCell ref="W59:Y59"/>
    <mergeCell ref="E47:I47"/>
    <mergeCell ref="J47:O47"/>
    <mergeCell ref="P47:Z47"/>
    <mergeCell ref="AF36:AH36"/>
    <mergeCell ref="N14:S14"/>
    <mergeCell ref="E43:O43"/>
    <mergeCell ref="U50:AB50"/>
    <mergeCell ref="AC50:AJ50"/>
    <mergeCell ref="J45:O46"/>
    <mergeCell ref="AL27:AR27"/>
    <mergeCell ref="AL28:AR28"/>
    <mergeCell ref="K10:N10"/>
    <mergeCell ref="F7:K7"/>
    <mergeCell ref="K8:N8"/>
    <mergeCell ref="K9:N9"/>
    <mergeCell ref="E51:L51"/>
    <mergeCell ref="R34:S34"/>
    <mergeCell ref="E45:I46"/>
    <mergeCell ref="AA47:AI47"/>
    <mergeCell ref="E48:I48"/>
    <mergeCell ref="I71:Q71"/>
    <mergeCell ref="W71:AE71"/>
    <mergeCell ref="AK71:AS71"/>
    <mergeCell ref="O64:Q64"/>
    <mergeCell ref="X64:Y64"/>
    <mergeCell ref="AE64:AF64"/>
    <mergeCell ref="X66:Y66"/>
    <mergeCell ref="X67:Y67"/>
    <mergeCell ref="O67:P67"/>
    <mergeCell ref="Q67:R67"/>
    <mergeCell ref="Y102:AH102"/>
    <mergeCell ref="AJ19:AO19"/>
    <mergeCell ref="AP19:AR19"/>
    <mergeCell ref="R98:AF98"/>
    <mergeCell ref="W72:AE72"/>
    <mergeCell ref="AK72:AS72"/>
    <mergeCell ref="U54:W54"/>
    <mergeCell ref="U55:W55"/>
    <mergeCell ref="U56:W56"/>
    <mergeCell ref="AL68:AQ68"/>
    <mergeCell ref="N80:U80"/>
    <mergeCell ref="N76:U76"/>
    <mergeCell ref="V76:AC76"/>
    <mergeCell ref="AD76:AK76"/>
    <mergeCell ref="AL76:AS76"/>
    <mergeCell ref="V80:AC80"/>
    <mergeCell ref="AD80:AK80"/>
    <mergeCell ref="AL80:AS80"/>
    <mergeCell ref="AL83:AS83"/>
    <mergeCell ref="N84:U84"/>
    <mergeCell ref="V84:AC84"/>
    <mergeCell ref="AD84:AK84"/>
    <mergeCell ref="AL84:AS84"/>
    <mergeCell ref="N81:U81"/>
    <mergeCell ref="C1:AU1"/>
    <mergeCell ref="O57:R57"/>
    <mergeCell ref="Y57:AB57"/>
    <mergeCell ref="AK57:AQ57"/>
    <mergeCell ref="O56:R56"/>
    <mergeCell ref="Y56:AB56"/>
    <mergeCell ref="AK56:AQ56"/>
    <mergeCell ref="O55:R55"/>
    <mergeCell ref="Y55:AB55"/>
    <mergeCell ref="AK55:AQ55"/>
    <mergeCell ref="O54:R54"/>
    <mergeCell ref="Y54:AB54"/>
    <mergeCell ref="AK54:AQ54"/>
    <mergeCell ref="K18:O18"/>
    <mergeCell ref="X18:Z18"/>
    <mergeCell ref="AJ18:AO18"/>
    <mergeCell ref="U27:AA27"/>
    <mergeCell ref="AD27:AF27"/>
    <mergeCell ref="AM34:AQ34"/>
    <mergeCell ref="X34:AC34"/>
    <mergeCell ref="T34:V34"/>
    <mergeCell ref="AF34:AG34"/>
    <mergeCell ref="AI34:AJ34"/>
    <mergeCell ref="AG14:AL14"/>
  </mergeCells>
  <phoneticPr fontId="168" type="noConversion"/>
  <printOptions horizontalCentered="1"/>
  <pageMargins left="0.51181102362204722" right="0.51181102362204722" top="0.6692913385826772" bottom="0.55118110236220474" header="0.31496062992125984" footer="0.31496062992125984"/>
  <pageSetup paperSize="9" fitToHeight="0" orientation="landscape" r:id="rId1"/>
  <rowBreaks count="3" manualBreakCount="3">
    <brk id="32" max="47" man="1"/>
    <brk id="52" max="47" man="1"/>
    <brk id="73" max="47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0000"/>
  </sheetPr>
  <dimension ref="A1:M34"/>
  <sheetViews>
    <sheetView view="pageBreakPreview" zoomScaleNormal="85" zoomScaleSheetLayoutView="100" workbookViewId="0">
      <selection activeCell="AR15" sqref="AR15"/>
    </sheetView>
  </sheetViews>
  <sheetFormatPr defaultColWidth="9" defaultRowHeight="14.25"/>
  <cols>
    <col min="1" max="16384" width="9" style="25"/>
  </cols>
  <sheetData>
    <row r="1" spans="1:13" ht="15" thickTop="1">
      <c r="A1" s="22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>
      <c r="A2" s="26"/>
      <c r="M2" s="27"/>
    </row>
    <row r="3" spans="1:13">
      <c r="A3" s="26"/>
      <c r="M3" s="27"/>
    </row>
    <row r="4" spans="1:13">
      <c r="A4" s="26"/>
      <c r="M4" s="27"/>
    </row>
    <row r="5" spans="1:13">
      <c r="A5" s="26"/>
      <c r="M5" s="27"/>
    </row>
    <row r="6" spans="1:13">
      <c r="A6" s="26"/>
      <c r="M6" s="27"/>
    </row>
    <row r="7" spans="1:13">
      <c r="A7" s="26"/>
      <c r="M7" s="27"/>
    </row>
    <row r="8" spans="1:13">
      <c r="A8" s="26"/>
      <c r="M8" s="27"/>
    </row>
    <row r="9" spans="1:13">
      <c r="A9" s="26"/>
      <c r="M9" s="27"/>
    </row>
    <row r="10" spans="1:13">
      <c r="A10" s="26"/>
      <c r="M10" s="27"/>
    </row>
    <row r="11" spans="1:13">
      <c r="A11" s="26"/>
      <c r="M11" s="27"/>
    </row>
    <row r="12" spans="1:13">
      <c r="A12" s="26"/>
      <c r="M12" s="27"/>
    </row>
    <row r="13" spans="1:13">
      <c r="A13" s="26"/>
      <c r="M13" s="27"/>
    </row>
    <row r="14" spans="1:13">
      <c r="A14" s="26"/>
      <c r="M14" s="27"/>
    </row>
    <row r="15" spans="1:13">
      <c r="A15" s="26"/>
      <c r="C15" s="787" t="s">
        <v>374</v>
      </c>
      <c r="D15" s="787"/>
      <c r="E15" s="787"/>
      <c r="F15" s="787"/>
      <c r="G15" s="787"/>
      <c r="H15" s="787"/>
      <c r="I15" s="787"/>
      <c r="J15" s="787"/>
      <c r="K15" s="787"/>
      <c r="M15" s="27"/>
    </row>
    <row r="16" spans="1:13">
      <c r="A16" s="26"/>
      <c r="C16" s="787"/>
      <c r="D16" s="787"/>
      <c r="E16" s="787"/>
      <c r="F16" s="787"/>
      <c r="G16" s="787"/>
      <c r="H16" s="787"/>
      <c r="I16" s="787"/>
      <c r="J16" s="787"/>
      <c r="K16" s="787"/>
      <c r="M16" s="27"/>
    </row>
    <row r="17" spans="1:13">
      <c r="A17" s="26"/>
      <c r="C17" s="787"/>
      <c r="D17" s="787"/>
      <c r="E17" s="787"/>
      <c r="F17" s="787"/>
      <c r="G17" s="787"/>
      <c r="H17" s="787"/>
      <c r="I17" s="787"/>
      <c r="J17" s="787"/>
      <c r="K17" s="787"/>
      <c r="M17" s="27"/>
    </row>
    <row r="18" spans="1:13">
      <c r="A18" s="26"/>
      <c r="M18" s="27"/>
    </row>
    <row r="19" spans="1:13">
      <c r="A19" s="26"/>
      <c r="M19" s="27"/>
    </row>
    <row r="20" spans="1:13">
      <c r="A20" s="26"/>
      <c r="M20" s="27"/>
    </row>
    <row r="21" spans="1:13">
      <c r="A21" s="26"/>
      <c r="M21" s="27"/>
    </row>
    <row r="22" spans="1:13">
      <c r="A22" s="26"/>
      <c r="M22" s="27"/>
    </row>
    <row r="23" spans="1:13">
      <c r="A23" s="26"/>
      <c r="M23" s="27"/>
    </row>
    <row r="24" spans="1:13">
      <c r="A24" s="26"/>
      <c r="M24" s="27"/>
    </row>
    <row r="25" spans="1:13">
      <c r="A25" s="26"/>
      <c r="M25" s="27"/>
    </row>
    <row r="26" spans="1:13">
      <c r="A26" s="26"/>
      <c r="M26" s="27"/>
    </row>
    <row r="27" spans="1:13">
      <c r="A27" s="26"/>
      <c r="M27" s="27"/>
    </row>
    <row r="28" spans="1:13">
      <c r="A28" s="26"/>
      <c r="M28" s="27"/>
    </row>
    <row r="29" spans="1:13">
      <c r="A29" s="26"/>
      <c r="M29" s="27"/>
    </row>
    <row r="30" spans="1:13">
      <c r="A30" s="26"/>
      <c r="M30" s="27"/>
    </row>
    <row r="31" spans="1:13">
      <c r="A31" s="26"/>
      <c r="M31" s="27"/>
    </row>
    <row r="32" spans="1:13">
      <c r="A32" s="26"/>
      <c r="M32" s="27"/>
    </row>
    <row r="33" spans="1:13" ht="15" thickBot="1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30"/>
    </row>
    <row r="34" spans="1:13" ht="15" thickTop="1"/>
  </sheetData>
  <mergeCells count="1">
    <mergeCell ref="C15:K17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L41"/>
  <sheetViews>
    <sheetView showGridLines="0" view="pageBreakPreview" zoomScale="130" zoomScaleNormal="85" zoomScaleSheetLayoutView="130" workbookViewId="0">
      <selection activeCell="K17" sqref="K17"/>
    </sheetView>
  </sheetViews>
  <sheetFormatPr defaultColWidth="9" defaultRowHeight="14.25"/>
  <cols>
    <col min="1" max="1" width="12.875" style="34" customWidth="1"/>
    <col min="2" max="9" width="10.375" style="34" bestFit="1" customWidth="1"/>
    <col min="10" max="16384" width="9" style="34"/>
  </cols>
  <sheetData>
    <row r="1" spans="1:12" ht="33" customHeight="1">
      <c r="A1" s="76" t="s">
        <v>331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ht="33" customHeight="1">
      <c r="A2" s="76" t="s">
        <v>245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2" ht="32.1" customHeight="1" thickBot="1">
      <c r="A3" s="78" t="s">
        <v>19</v>
      </c>
      <c r="B3" s="79" t="s">
        <v>21</v>
      </c>
      <c r="C3" s="79" t="s">
        <v>222</v>
      </c>
      <c r="D3" s="79" t="s">
        <v>223</v>
      </c>
      <c r="E3" s="79" t="s">
        <v>224</v>
      </c>
      <c r="F3" s="79" t="s">
        <v>225</v>
      </c>
      <c r="G3" s="79" t="s">
        <v>227</v>
      </c>
      <c r="H3" s="79" t="s">
        <v>89</v>
      </c>
      <c r="I3" s="79" t="s">
        <v>88</v>
      </c>
    </row>
    <row r="4" spans="1:12" ht="27.95" customHeight="1" thickTop="1">
      <c r="A4" s="80" t="s">
        <v>136</v>
      </c>
      <c r="B4" s="81">
        <v>467217</v>
      </c>
      <c r="C4" s="81">
        <v>373353</v>
      </c>
      <c r="D4" s="81">
        <v>310884</v>
      </c>
      <c r="E4" s="81">
        <v>295138</v>
      </c>
      <c r="F4" s="81">
        <v>235459</v>
      </c>
      <c r="G4" s="81">
        <v>281075</v>
      </c>
      <c r="H4" s="81">
        <v>250087</v>
      </c>
      <c r="I4" s="81">
        <v>218142</v>
      </c>
    </row>
    <row r="5" spans="1:12" ht="20.100000000000001" customHeight="1">
      <c r="A5" s="34" t="s">
        <v>604</v>
      </c>
    </row>
    <row r="6" spans="1:12" ht="20.100000000000001" customHeight="1"/>
    <row r="7" spans="1:12" ht="20.100000000000001" customHeight="1"/>
    <row r="8" spans="1:12" ht="20.100000000000001" customHeight="1"/>
    <row r="9" spans="1:12" ht="20.100000000000001" customHeight="1"/>
    <row r="10" spans="1:12" ht="20.100000000000001" customHeight="1"/>
    <row r="11" spans="1:12" ht="20.100000000000001" customHeight="1"/>
    <row r="12" spans="1:12" ht="20.100000000000001" customHeight="1"/>
    <row r="13" spans="1:12" ht="20.100000000000001" customHeight="1"/>
    <row r="14" spans="1:12" ht="20.100000000000001" customHeight="1"/>
    <row r="15" spans="1:12" ht="20.100000000000001" customHeight="1"/>
    <row r="16" spans="1:12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spans="1:12" ht="20.100000000000001" customHeight="1"/>
    <row r="34" spans="1:12" ht="20.100000000000001" customHeight="1"/>
    <row r="35" spans="1:12" ht="20.100000000000001" customHeight="1"/>
    <row r="36" spans="1:12" ht="20.100000000000001" customHeight="1"/>
    <row r="37" spans="1:12" ht="20.100000000000001" customHeight="1"/>
    <row r="39" spans="1:12" ht="33" customHeight="1">
      <c r="A39" s="76" t="s">
        <v>710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</row>
    <row r="40" spans="1:12" ht="15" thickBot="1">
      <c r="A40" s="254" t="s">
        <v>19</v>
      </c>
      <c r="B40" s="255" t="s">
        <v>474</v>
      </c>
    </row>
    <row r="41" spans="1:12" ht="15" thickTop="1">
      <c r="A41" s="256" t="s">
        <v>320</v>
      </c>
      <c r="B41" s="257">
        <v>172068</v>
      </c>
    </row>
  </sheetData>
  <phoneticPr fontId="45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86" fitToHeight="0" orientation="portrait" r:id="rId1"/>
  <rowBreaks count="1" manualBreakCount="1">
    <brk id="38" max="8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V697"/>
  <sheetViews>
    <sheetView view="pageBreakPreview" topLeftCell="A61" zoomScale="115" zoomScaleNormal="70" zoomScaleSheetLayoutView="115" workbookViewId="0">
      <selection activeCell="A63" sqref="A63:V73"/>
    </sheetView>
  </sheetViews>
  <sheetFormatPr defaultColWidth="9" defaultRowHeight="14.25"/>
  <cols>
    <col min="1" max="1" width="30.375" style="34" customWidth="1"/>
    <col min="2" max="2" width="6.125" style="74" bestFit="1" customWidth="1"/>
    <col min="3" max="9" width="6.625" style="34" customWidth="1"/>
    <col min="10" max="10" width="4.625" style="34" customWidth="1"/>
    <col min="11" max="22" width="1.125" style="34" customWidth="1"/>
    <col min="23" max="16384" width="9" style="34"/>
  </cols>
  <sheetData>
    <row r="1" spans="1:22" ht="27" customHeight="1">
      <c r="A1" s="76" t="s">
        <v>344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</row>
    <row r="2" spans="1:22" ht="27" customHeight="1">
      <c r="A2" s="72" t="s">
        <v>166</v>
      </c>
    </row>
    <row r="3" spans="1:22" ht="27" customHeight="1">
      <c r="A3" s="1001" t="s">
        <v>109</v>
      </c>
      <c r="B3" s="1003" t="s">
        <v>95</v>
      </c>
      <c r="C3" s="1004" t="s">
        <v>110</v>
      </c>
      <c r="D3" s="1005"/>
      <c r="E3" s="1005"/>
      <c r="F3" s="1005"/>
      <c r="G3" s="1005"/>
      <c r="H3" s="1005"/>
      <c r="I3" s="1006"/>
      <c r="J3" s="1007" t="s">
        <v>111</v>
      </c>
      <c r="K3" s="1009" t="s">
        <v>112</v>
      </c>
      <c r="L3" s="1010"/>
      <c r="M3" s="981"/>
      <c r="N3" s="981"/>
      <c r="O3" s="981"/>
      <c r="P3" s="981"/>
      <c r="Q3" s="981"/>
      <c r="R3" s="981"/>
      <c r="S3" s="981"/>
      <c r="T3" s="981"/>
      <c r="U3" s="981"/>
      <c r="V3" s="1011"/>
    </row>
    <row r="4" spans="1:22" ht="27" customHeight="1">
      <c r="A4" s="1002"/>
      <c r="B4" s="977"/>
      <c r="C4" s="42" t="s">
        <v>18</v>
      </c>
      <c r="D4" s="83" t="s">
        <v>222</v>
      </c>
      <c r="E4" s="83" t="s">
        <v>223</v>
      </c>
      <c r="F4" s="83" t="s">
        <v>224</v>
      </c>
      <c r="G4" s="83" t="s">
        <v>225</v>
      </c>
      <c r="H4" s="83" t="s">
        <v>89</v>
      </c>
      <c r="I4" s="83" t="s">
        <v>88</v>
      </c>
      <c r="J4" s="1008"/>
      <c r="K4" s="991" t="s">
        <v>220</v>
      </c>
      <c r="L4" s="993"/>
      <c r="M4" s="993"/>
      <c r="N4" s="993"/>
      <c r="O4" s="993"/>
      <c r="P4" s="994"/>
      <c r="Q4" s="993" t="s">
        <v>221</v>
      </c>
      <c r="R4" s="993"/>
      <c r="S4" s="993"/>
      <c r="T4" s="993"/>
      <c r="U4" s="993"/>
      <c r="V4" s="994"/>
    </row>
    <row r="5" spans="1:22" ht="27" customHeight="1">
      <c r="A5" s="216" t="s">
        <v>167</v>
      </c>
      <c r="B5" s="82"/>
      <c r="C5" s="42"/>
      <c r="D5" s="83"/>
      <c r="E5" s="83"/>
      <c r="F5" s="83"/>
      <c r="G5" s="83"/>
      <c r="H5" s="83"/>
      <c r="I5" s="83"/>
      <c r="J5" s="215"/>
      <c r="K5" s="991"/>
      <c r="L5" s="993"/>
      <c r="M5" s="993"/>
      <c r="N5" s="993"/>
      <c r="O5" s="993"/>
      <c r="P5" s="993"/>
      <c r="Q5" s="991"/>
      <c r="R5" s="993"/>
      <c r="S5" s="993"/>
      <c r="T5" s="993"/>
      <c r="U5" s="993"/>
      <c r="V5" s="994"/>
    </row>
    <row r="6" spans="1:22" s="43" customFormat="1" ht="27" customHeight="1">
      <c r="A6" s="84" t="s">
        <v>168</v>
      </c>
      <c r="B6" s="42" t="s">
        <v>79</v>
      </c>
      <c r="C6" s="217">
        <v>0.113</v>
      </c>
      <c r="D6" s="217">
        <v>0.33800000000000002</v>
      </c>
      <c r="E6" s="217">
        <v>0.45</v>
      </c>
      <c r="F6" s="217">
        <v>0.56200000000000006</v>
      </c>
      <c r="G6" s="217">
        <v>0.78700000000000003</v>
      </c>
      <c r="H6" s="217"/>
      <c r="I6" s="217"/>
      <c r="J6" s="85" t="s">
        <v>201</v>
      </c>
      <c r="K6" s="991"/>
      <c r="L6" s="993"/>
      <c r="M6" s="993"/>
      <c r="N6" s="993"/>
      <c r="O6" s="993"/>
      <c r="P6" s="993"/>
      <c r="Q6" s="991"/>
      <c r="R6" s="993"/>
      <c r="S6" s="993"/>
      <c r="T6" s="993"/>
      <c r="U6" s="993"/>
      <c r="V6" s="994"/>
    </row>
    <row r="7" spans="1:22" ht="27" customHeight="1">
      <c r="A7" s="84" t="s">
        <v>169</v>
      </c>
      <c r="B7" s="42" t="s">
        <v>36</v>
      </c>
      <c r="C7" s="217"/>
      <c r="D7" s="217"/>
      <c r="E7" s="217">
        <v>6.7000000000000004E-2</v>
      </c>
      <c r="F7" s="217">
        <v>6.7000000000000004E-2</v>
      </c>
      <c r="G7" s="217">
        <v>6.7000000000000004E-2</v>
      </c>
      <c r="H7" s="217"/>
      <c r="I7" s="217"/>
      <c r="J7" s="85" t="s">
        <v>202</v>
      </c>
      <c r="K7" s="991"/>
      <c r="L7" s="993"/>
      <c r="M7" s="993"/>
      <c r="N7" s="993"/>
      <c r="O7" s="993"/>
      <c r="P7" s="993"/>
      <c r="Q7" s="991"/>
      <c r="R7" s="993"/>
      <c r="S7" s="993"/>
      <c r="T7" s="993"/>
      <c r="U7" s="993"/>
      <c r="V7" s="994"/>
    </row>
    <row r="8" spans="1:22" ht="27" customHeight="1">
      <c r="A8" s="216" t="s">
        <v>170</v>
      </c>
      <c r="B8" s="42"/>
      <c r="C8" s="217"/>
      <c r="D8" s="217"/>
      <c r="E8" s="217"/>
      <c r="F8" s="217"/>
      <c r="G8" s="217"/>
      <c r="H8" s="217"/>
      <c r="I8" s="217"/>
      <c r="J8" s="42"/>
      <c r="K8" s="991"/>
      <c r="L8" s="993"/>
      <c r="M8" s="993"/>
      <c r="N8" s="993"/>
      <c r="O8" s="993"/>
      <c r="P8" s="993"/>
      <c r="Q8" s="991"/>
      <c r="R8" s="993"/>
      <c r="S8" s="993"/>
      <c r="T8" s="993"/>
      <c r="U8" s="993"/>
      <c r="V8" s="994"/>
    </row>
    <row r="9" spans="1:22" ht="27" customHeight="1">
      <c r="A9" s="84" t="s">
        <v>171</v>
      </c>
      <c r="B9" s="42"/>
      <c r="C9" s="217"/>
      <c r="D9" s="217"/>
      <c r="E9" s="217"/>
      <c r="F9" s="217"/>
      <c r="G9" s="217"/>
      <c r="H9" s="217"/>
      <c r="I9" s="217"/>
      <c r="J9" s="42"/>
      <c r="K9" s="991"/>
      <c r="L9" s="993"/>
      <c r="M9" s="993"/>
      <c r="N9" s="993"/>
      <c r="O9" s="993"/>
      <c r="P9" s="993"/>
      <c r="Q9" s="991"/>
      <c r="R9" s="993"/>
      <c r="S9" s="993"/>
      <c r="T9" s="993"/>
      <c r="U9" s="993"/>
      <c r="V9" s="994"/>
    </row>
    <row r="10" spans="1:22" ht="27" customHeight="1">
      <c r="A10" s="86" t="s">
        <v>172</v>
      </c>
      <c r="B10" s="42" t="s">
        <v>113</v>
      </c>
      <c r="C10" s="217"/>
      <c r="D10" s="217">
        <v>0.5</v>
      </c>
      <c r="E10" s="217">
        <v>0.5</v>
      </c>
      <c r="F10" s="217">
        <v>2</v>
      </c>
      <c r="G10" s="217">
        <v>2</v>
      </c>
      <c r="H10" s="217"/>
      <c r="I10" s="217"/>
      <c r="J10" s="85" t="s">
        <v>203</v>
      </c>
      <c r="K10" s="991"/>
      <c r="L10" s="993"/>
      <c r="M10" s="993"/>
      <c r="N10" s="993"/>
      <c r="O10" s="993"/>
      <c r="P10" s="993"/>
      <c r="Q10" s="991"/>
      <c r="R10" s="993"/>
      <c r="S10" s="993"/>
      <c r="T10" s="993"/>
      <c r="U10" s="993"/>
      <c r="V10" s="994"/>
    </row>
    <row r="11" spans="1:22" ht="27" customHeight="1">
      <c r="A11" s="86" t="s">
        <v>173</v>
      </c>
      <c r="B11" s="42" t="s">
        <v>113</v>
      </c>
      <c r="C11" s="217"/>
      <c r="D11" s="217">
        <v>0.25</v>
      </c>
      <c r="E11" s="217">
        <v>0.25</v>
      </c>
      <c r="F11" s="217">
        <v>0.75</v>
      </c>
      <c r="G11" s="217"/>
      <c r="H11" s="217"/>
      <c r="I11" s="217"/>
      <c r="J11" s="85" t="s">
        <v>204</v>
      </c>
      <c r="K11" s="991"/>
      <c r="L11" s="993"/>
      <c r="M11" s="993"/>
      <c r="N11" s="993"/>
      <c r="O11" s="993"/>
      <c r="P11" s="993"/>
      <c r="Q11" s="991"/>
      <c r="R11" s="993"/>
      <c r="S11" s="993"/>
      <c r="T11" s="993"/>
      <c r="U11" s="993"/>
      <c r="V11" s="994"/>
    </row>
    <row r="12" spans="1:22" ht="27" customHeight="1">
      <c r="A12" s="84" t="s">
        <v>174</v>
      </c>
      <c r="B12" s="42"/>
      <c r="C12" s="217"/>
      <c r="D12" s="217"/>
      <c r="E12" s="217"/>
      <c r="F12" s="217"/>
      <c r="G12" s="217"/>
      <c r="H12" s="217"/>
      <c r="I12" s="217"/>
      <c r="J12" s="42"/>
      <c r="K12" s="991"/>
      <c r="L12" s="993"/>
      <c r="M12" s="993"/>
      <c r="N12" s="993"/>
      <c r="O12" s="993"/>
      <c r="P12" s="993"/>
      <c r="Q12" s="991"/>
      <c r="R12" s="993"/>
      <c r="S12" s="993"/>
      <c r="T12" s="993"/>
      <c r="U12" s="993"/>
      <c r="V12" s="994"/>
    </row>
    <row r="13" spans="1:22" ht="27" customHeight="1">
      <c r="A13" s="86" t="s">
        <v>175</v>
      </c>
      <c r="B13" s="42" t="s">
        <v>113</v>
      </c>
      <c r="C13" s="217"/>
      <c r="D13" s="217"/>
      <c r="E13" s="217">
        <v>0.5</v>
      </c>
      <c r="F13" s="217">
        <v>0.5</v>
      </c>
      <c r="G13" s="217">
        <v>1</v>
      </c>
      <c r="H13" s="217"/>
      <c r="I13" s="217"/>
      <c r="J13" s="85" t="s">
        <v>205</v>
      </c>
      <c r="K13" s="991"/>
      <c r="L13" s="993"/>
      <c r="M13" s="993"/>
      <c r="N13" s="993"/>
      <c r="O13" s="993"/>
      <c r="P13" s="993"/>
      <c r="Q13" s="991"/>
      <c r="R13" s="993"/>
      <c r="S13" s="993"/>
      <c r="T13" s="993"/>
      <c r="U13" s="993"/>
      <c r="V13" s="994"/>
    </row>
    <row r="14" spans="1:22" s="48" customFormat="1" ht="27" customHeight="1">
      <c r="A14" s="86" t="s">
        <v>176</v>
      </c>
      <c r="B14" s="42" t="s">
        <v>113</v>
      </c>
      <c r="C14" s="217"/>
      <c r="D14" s="217">
        <v>0.05</v>
      </c>
      <c r="E14" s="217">
        <v>0.15</v>
      </c>
      <c r="F14" s="217">
        <v>0.3</v>
      </c>
      <c r="G14" s="217"/>
      <c r="H14" s="217"/>
      <c r="I14" s="217"/>
      <c r="J14" s="85" t="s">
        <v>206</v>
      </c>
      <c r="K14" s="991"/>
      <c r="L14" s="993"/>
      <c r="M14" s="993"/>
      <c r="N14" s="993"/>
      <c r="O14" s="993"/>
      <c r="P14" s="993"/>
      <c r="Q14" s="991"/>
      <c r="R14" s="993"/>
      <c r="S14" s="993"/>
      <c r="T14" s="993"/>
      <c r="U14" s="993"/>
      <c r="V14" s="994"/>
    </row>
    <row r="15" spans="1:22" s="48" customFormat="1" ht="27" customHeight="1">
      <c r="A15" s="216" t="s">
        <v>177</v>
      </c>
      <c r="B15" s="42"/>
      <c r="C15" s="217"/>
      <c r="D15" s="217"/>
      <c r="E15" s="217"/>
      <c r="F15" s="217"/>
      <c r="G15" s="217"/>
      <c r="H15" s="217"/>
      <c r="I15" s="217"/>
      <c r="J15" s="42"/>
      <c r="K15" s="991"/>
      <c r="L15" s="993"/>
      <c r="M15" s="993"/>
      <c r="N15" s="993"/>
      <c r="O15" s="993"/>
      <c r="P15" s="993"/>
      <c r="Q15" s="991"/>
      <c r="R15" s="993"/>
      <c r="S15" s="993"/>
      <c r="T15" s="993"/>
      <c r="U15" s="993"/>
      <c r="V15" s="994"/>
    </row>
    <row r="16" spans="1:22" s="48" customFormat="1" ht="27" customHeight="1">
      <c r="A16" s="84" t="s">
        <v>178</v>
      </c>
      <c r="B16" s="42" t="s">
        <v>79</v>
      </c>
      <c r="C16" s="217"/>
      <c r="D16" s="217">
        <v>0.20599999999999999</v>
      </c>
      <c r="E16" s="217">
        <v>1.444</v>
      </c>
      <c r="F16" s="217">
        <v>1.238</v>
      </c>
      <c r="G16" s="217">
        <v>1.238</v>
      </c>
      <c r="H16" s="217"/>
      <c r="I16" s="217"/>
      <c r="J16" s="85" t="s">
        <v>207</v>
      </c>
      <c r="K16" s="991"/>
      <c r="L16" s="993"/>
      <c r="M16" s="993"/>
      <c r="N16" s="993"/>
      <c r="O16" s="993"/>
      <c r="P16" s="993"/>
      <c r="Q16" s="991"/>
      <c r="R16" s="993"/>
      <c r="S16" s="993"/>
      <c r="T16" s="993"/>
      <c r="U16" s="993"/>
      <c r="V16" s="994"/>
    </row>
    <row r="17" spans="1:22" s="48" customFormat="1" ht="27" customHeight="1">
      <c r="A17" s="84" t="s">
        <v>179</v>
      </c>
      <c r="B17" s="42" t="s">
        <v>79</v>
      </c>
      <c r="C17" s="217">
        <v>2.3250000000000002</v>
      </c>
      <c r="D17" s="217">
        <v>2.3250000000000002</v>
      </c>
      <c r="E17" s="217">
        <v>3.1</v>
      </c>
      <c r="F17" s="217">
        <v>3.875</v>
      </c>
      <c r="G17" s="217">
        <v>3.875</v>
      </c>
      <c r="H17" s="217"/>
      <c r="I17" s="217"/>
      <c r="J17" s="85" t="s">
        <v>208</v>
      </c>
      <c r="K17" s="991"/>
      <c r="L17" s="993"/>
      <c r="M17" s="993"/>
      <c r="N17" s="993"/>
      <c r="O17" s="993"/>
      <c r="P17" s="993"/>
      <c r="Q17" s="991"/>
      <c r="R17" s="993"/>
      <c r="S17" s="993"/>
      <c r="T17" s="993"/>
      <c r="U17" s="993"/>
      <c r="V17" s="994"/>
    </row>
    <row r="18" spans="1:22" s="48" customFormat="1" ht="27" customHeight="1">
      <c r="A18" s="216" t="s">
        <v>180</v>
      </c>
      <c r="B18" s="42"/>
      <c r="C18" s="217"/>
      <c r="D18" s="217"/>
      <c r="E18" s="217"/>
      <c r="F18" s="217"/>
      <c r="G18" s="217"/>
      <c r="H18" s="217"/>
      <c r="I18" s="217"/>
      <c r="J18" s="42"/>
      <c r="K18" s="991"/>
      <c r="L18" s="993"/>
      <c r="M18" s="993"/>
      <c r="N18" s="993"/>
      <c r="O18" s="993"/>
      <c r="P18" s="993"/>
      <c r="Q18" s="991"/>
      <c r="R18" s="993"/>
      <c r="S18" s="993"/>
      <c r="T18" s="993"/>
      <c r="U18" s="993"/>
      <c r="V18" s="994"/>
    </row>
    <row r="19" spans="1:22" s="48" customFormat="1" ht="27" customHeight="1">
      <c r="A19" s="84" t="s">
        <v>181</v>
      </c>
      <c r="B19" s="42" t="s">
        <v>79</v>
      </c>
      <c r="C19" s="217">
        <v>1.7749999999999999</v>
      </c>
      <c r="D19" s="217">
        <v>2.6629999999999998</v>
      </c>
      <c r="E19" s="217">
        <v>2.6629999999999998</v>
      </c>
      <c r="F19" s="217">
        <v>5.3250000000000002</v>
      </c>
      <c r="G19" s="217">
        <v>5.3250000000000002</v>
      </c>
      <c r="H19" s="217"/>
      <c r="I19" s="217"/>
      <c r="J19" s="85" t="s">
        <v>209</v>
      </c>
      <c r="K19" s="991"/>
      <c r="L19" s="993"/>
      <c r="M19" s="993"/>
      <c r="N19" s="993"/>
      <c r="O19" s="993"/>
      <c r="P19" s="993"/>
      <c r="Q19" s="991"/>
      <c r="R19" s="993"/>
      <c r="S19" s="993"/>
      <c r="T19" s="993"/>
      <c r="U19" s="993"/>
      <c r="V19" s="994"/>
    </row>
    <row r="20" spans="1:22" s="48" customFormat="1" ht="27" customHeight="1">
      <c r="A20" s="84" t="s">
        <v>182</v>
      </c>
      <c r="B20" s="42" t="s">
        <v>79</v>
      </c>
      <c r="C20" s="218"/>
      <c r="D20" s="218"/>
      <c r="E20" s="218">
        <v>0.45</v>
      </c>
      <c r="F20" s="218">
        <v>2.0249999999999999</v>
      </c>
      <c r="G20" s="218">
        <v>2.0249999999999999</v>
      </c>
      <c r="H20" s="218"/>
      <c r="I20" s="218"/>
      <c r="J20" s="85" t="s">
        <v>210</v>
      </c>
      <c r="K20" s="991"/>
      <c r="L20" s="993"/>
      <c r="M20" s="993"/>
      <c r="N20" s="993"/>
      <c r="O20" s="993"/>
      <c r="P20" s="993"/>
      <c r="Q20" s="991"/>
      <c r="R20" s="993"/>
      <c r="S20" s="993"/>
      <c r="T20" s="993"/>
      <c r="U20" s="993"/>
      <c r="V20" s="994"/>
    </row>
    <row r="21" spans="1:22" s="48" customFormat="1" ht="27" customHeight="1">
      <c r="A21" s="84" t="s">
        <v>183</v>
      </c>
      <c r="B21" s="42" t="s">
        <v>36</v>
      </c>
      <c r="C21" s="218"/>
      <c r="D21" s="218">
        <v>2.5000000000000001E-2</v>
      </c>
      <c r="E21" s="218">
        <v>7.4999999999999997E-2</v>
      </c>
      <c r="F21" s="218">
        <v>0.2</v>
      </c>
      <c r="G21" s="218">
        <v>0.2</v>
      </c>
      <c r="H21" s="218"/>
      <c r="I21" s="218"/>
      <c r="J21" s="85" t="s">
        <v>211</v>
      </c>
      <c r="K21" s="991" t="s">
        <v>193</v>
      </c>
      <c r="L21" s="993"/>
      <c r="M21" s="993"/>
      <c r="N21" s="993"/>
      <c r="O21" s="993"/>
      <c r="P21" s="993"/>
      <c r="Q21" s="991"/>
      <c r="R21" s="993"/>
      <c r="S21" s="993"/>
      <c r="T21" s="993"/>
      <c r="U21" s="993"/>
      <c r="V21" s="994"/>
    </row>
    <row r="22" spans="1:22" s="48" customFormat="1" ht="27" customHeight="1">
      <c r="A22" s="84" t="s">
        <v>184</v>
      </c>
      <c r="B22" s="42" t="s">
        <v>114</v>
      </c>
      <c r="C22" s="217"/>
      <c r="D22" s="217"/>
      <c r="E22" s="217">
        <v>4.0000000000000001E-3</v>
      </c>
      <c r="F22" s="217">
        <v>1.6E-2</v>
      </c>
      <c r="G22" s="217"/>
      <c r="H22" s="217">
        <v>1.6E-2</v>
      </c>
      <c r="I22" s="217"/>
      <c r="J22" s="85" t="s">
        <v>212</v>
      </c>
      <c r="K22" s="991"/>
      <c r="L22" s="993"/>
      <c r="M22" s="993"/>
      <c r="N22" s="993"/>
      <c r="O22" s="993"/>
      <c r="P22" s="994"/>
      <c r="Q22" s="998" t="s">
        <v>193</v>
      </c>
      <c r="R22" s="998"/>
      <c r="S22" s="998"/>
      <c r="T22" s="998"/>
      <c r="U22" s="998"/>
      <c r="V22" s="998"/>
    </row>
    <row r="23" spans="1:22" ht="27" customHeight="1">
      <c r="A23" s="84" t="s">
        <v>185</v>
      </c>
      <c r="B23" s="42" t="s">
        <v>36</v>
      </c>
      <c r="C23" s="217"/>
      <c r="D23" s="217">
        <v>0.15</v>
      </c>
      <c r="E23" s="217">
        <v>0.45</v>
      </c>
      <c r="F23" s="217">
        <v>0.45</v>
      </c>
      <c r="G23" s="217">
        <v>0.45</v>
      </c>
      <c r="H23" s="217"/>
      <c r="I23" s="217"/>
      <c r="J23" s="85" t="s">
        <v>213</v>
      </c>
      <c r="K23" s="991" t="s">
        <v>289</v>
      </c>
      <c r="L23" s="993"/>
      <c r="M23" s="993"/>
      <c r="N23" s="993"/>
      <c r="O23" s="993"/>
      <c r="P23" s="994"/>
      <c r="Q23" s="991"/>
      <c r="R23" s="993"/>
      <c r="S23" s="993"/>
      <c r="T23" s="993"/>
      <c r="U23" s="993"/>
      <c r="V23" s="994"/>
    </row>
    <row r="24" spans="1:22" ht="27" customHeight="1">
      <c r="A24" s="84" t="s">
        <v>186</v>
      </c>
      <c r="B24" s="42" t="s">
        <v>36</v>
      </c>
      <c r="C24" s="217"/>
      <c r="D24" s="217"/>
      <c r="E24" s="217">
        <v>0.20599999999999999</v>
      </c>
      <c r="F24" s="217">
        <v>0.61899999999999999</v>
      </c>
      <c r="G24" s="217">
        <v>0.61899999999999999</v>
      </c>
      <c r="H24" s="217">
        <v>0.61899999999999999</v>
      </c>
      <c r="I24" s="217"/>
      <c r="J24" s="85" t="s">
        <v>214</v>
      </c>
      <c r="K24" s="991"/>
      <c r="L24" s="993"/>
      <c r="M24" s="993"/>
      <c r="N24" s="993"/>
      <c r="O24" s="993"/>
      <c r="P24" s="994"/>
      <c r="Q24" s="991"/>
      <c r="R24" s="993"/>
      <c r="S24" s="993"/>
      <c r="T24" s="993"/>
      <c r="U24" s="993"/>
      <c r="V24" s="994"/>
    </row>
    <row r="25" spans="1:22" ht="27" customHeight="1">
      <c r="A25" s="84" t="s">
        <v>187</v>
      </c>
      <c r="B25" s="42" t="s">
        <v>36</v>
      </c>
      <c r="C25" s="217"/>
      <c r="D25" s="217">
        <v>0.1</v>
      </c>
      <c r="E25" s="217">
        <v>0.8</v>
      </c>
      <c r="F25" s="217"/>
      <c r="G25" s="217">
        <v>0.8</v>
      </c>
      <c r="H25" s="217">
        <v>0.8</v>
      </c>
      <c r="I25" s="217"/>
      <c r="J25" s="85" t="s">
        <v>215</v>
      </c>
      <c r="K25" s="991" t="s">
        <v>193</v>
      </c>
      <c r="L25" s="993"/>
      <c r="M25" s="993"/>
      <c r="N25" s="993"/>
      <c r="O25" s="993"/>
      <c r="P25" s="994"/>
      <c r="Q25" s="991"/>
      <c r="R25" s="993"/>
      <c r="S25" s="993"/>
      <c r="T25" s="993"/>
      <c r="U25" s="993"/>
      <c r="V25" s="994"/>
    </row>
    <row r="26" spans="1:22" ht="27" customHeight="1">
      <c r="A26" s="84" t="s">
        <v>188</v>
      </c>
      <c r="B26" s="42" t="s">
        <v>115</v>
      </c>
      <c r="C26" s="217"/>
      <c r="D26" s="217"/>
      <c r="E26" s="217">
        <v>0.14199999999999999</v>
      </c>
      <c r="F26" s="217">
        <v>0.14199999999999999</v>
      </c>
      <c r="G26" s="217">
        <v>0.14199999999999999</v>
      </c>
      <c r="H26" s="217"/>
      <c r="I26" s="217"/>
      <c r="J26" s="85" t="s">
        <v>216</v>
      </c>
      <c r="K26" s="991"/>
      <c r="L26" s="993"/>
      <c r="M26" s="993"/>
      <c r="N26" s="993"/>
      <c r="O26" s="993"/>
      <c r="P26" s="994"/>
      <c r="Q26" s="991"/>
      <c r="R26" s="993"/>
      <c r="S26" s="993"/>
      <c r="T26" s="993"/>
      <c r="U26" s="993"/>
      <c r="V26" s="994"/>
    </row>
    <row r="27" spans="1:22" ht="27" customHeight="1">
      <c r="A27" s="84" t="s">
        <v>189</v>
      </c>
      <c r="B27" s="42" t="s">
        <v>115</v>
      </c>
      <c r="C27" s="217"/>
      <c r="D27" s="217"/>
      <c r="E27" s="217">
        <v>0.26300000000000001</v>
      </c>
      <c r="F27" s="217"/>
      <c r="G27" s="217"/>
      <c r="H27" s="217">
        <v>0.26300000000000001</v>
      </c>
      <c r="I27" s="217"/>
      <c r="J27" s="85" t="s">
        <v>217</v>
      </c>
      <c r="K27" s="991"/>
      <c r="L27" s="993"/>
      <c r="M27" s="993"/>
      <c r="N27" s="993"/>
      <c r="O27" s="993"/>
      <c r="P27" s="994"/>
      <c r="Q27" s="991"/>
      <c r="R27" s="993"/>
      <c r="S27" s="993"/>
      <c r="T27" s="993"/>
      <c r="U27" s="993"/>
      <c r="V27" s="994"/>
    </row>
    <row r="28" spans="1:22" ht="27" customHeight="1">
      <c r="A28" s="84" t="s">
        <v>190</v>
      </c>
      <c r="B28" s="42" t="s">
        <v>115</v>
      </c>
      <c r="C28" s="217"/>
      <c r="D28" s="217"/>
      <c r="E28" s="217">
        <v>0.51300000000000001</v>
      </c>
      <c r="F28" s="217"/>
      <c r="G28" s="217"/>
      <c r="H28" s="217">
        <v>0.51300000000000001</v>
      </c>
      <c r="I28" s="217"/>
      <c r="J28" s="85" t="s">
        <v>218</v>
      </c>
      <c r="K28" s="991"/>
      <c r="L28" s="993"/>
      <c r="M28" s="993"/>
      <c r="N28" s="993"/>
      <c r="O28" s="993"/>
      <c r="P28" s="994"/>
      <c r="Q28" s="991"/>
      <c r="R28" s="993"/>
      <c r="S28" s="993"/>
      <c r="T28" s="993"/>
      <c r="U28" s="993"/>
      <c r="V28" s="994"/>
    </row>
    <row r="29" spans="1:22" ht="27" customHeight="1">
      <c r="A29" s="216" t="s">
        <v>191</v>
      </c>
      <c r="B29" s="42"/>
      <c r="C29" s="217"/>
      <c r="D29" s="217"/>
      <c r="E29" s="217"/>
      <c r="F29" s="217"/>
      <c r="G29" s="217"/>
      <c r="H29" s="217"/>
      <c r="I29" s="217"/>
      <c r="J29" s="42"/>
      <c r="K29" s="991"/>
      <c r="L29" s="993"/>
      <c r="M29" s="993"/>
      <c r="N29" s="993"/>
      <c r="O29" s="993"/>
      <c r="P29" s="994"/>
      <c r="Q29" s="991"/>
      <c r="R29" s="993"/>
      <c r="S29" s="993"/>
      <c r="T29" s="993"/>
      <c r="U29" s="993"/>
      <c r="V29" s="994"/>
    </row>
    <row r="30" spans="1:22" ht="27" customHeight="1">
      <c r="A30" s="84" t="s">
        <v>192</v>
      </c>
      <c r="B30" s="42" t="s">
        <v>20</v>
      </c>
      <c r="C30" s="217">
        <v>0.6</v>
      </c>
      <c r="D30" s="217">
        <v>0.9</v>
      </c>
      <c r="E30" s="217">
        <v>1.2</v>
      </c>
      <c r="F30" s="217">
        <v>1.5</v>
      </c>
      <c r="G30" s="217">
        <v>1.8</v>
      </c>
      <c r="H30" s="217"/>
      <c r="I30" s="217"/>
      <c r="J30" s="85" t="s">
        <v>219</v>
      </c>
      <c r="K30" s="991"/>
      <c r="L30" s="993"/>
      <c r="M30" s="993"/>
      <c r="N30" s="993"/>
      <c r="O30" s="993"/>
      <c r="P30" s="994"/>
      <c r="Q30" s="991"/>
      <c r="R30" s="993"/>
      <c r="S30" s="993"/>
      <c r="T30" s="993"/>
      <c r="U30" s="993"/>
      <c r="V30" s="994"/>
    </row>
    <row r="31" spans="1:22" ht="27" customHeight="1"/>
    <row r="32" spans="1:22" ht="27" customHeight="1">
      <c r="A32" s="72" t="s">
        <v>457</v>
      </c>
    </row>
    <row r="33" spans="1:22" ht="27" customHeight="1">
      <c r="A33" s="995" t="s">
        <v>452</v>
      </c>
      <c r="B33" s="995"/>
      <c r="C33" s="995"/>
      <c r="D33" s="995"/>
      <c r="E33" s="989" t="s">
        <v>95</v>
      </c>
      <c r="F33" s="986" t="s">
        <v>110</v>
      </c>
      <c r="G33" s="987"/>
      <c r="H33" s="987"/>
      <c r="I33" s="988"/>
      <c r="J33" s="998" t="s">
        <v>111</v>
      </c>
      <c r="K33" s="991" t="s">
        <v>288</v>
      </c>
      <c r="L33" s="979"/>
      <c r="M33" s="979"/>
      <c r="N33" s="979"/>
      <c r="O33" s="979"/>
      <c r="P33" s="979"/>
      <c r="Q33" s="979"/>
      <c r="R33" s="979"/>
      <c r="S33" s="979"/>
      <c r="T33" s="979"/>
      <c r="U33" s="979"/>
      <c r="V33" s="992"/>
    </row>
    <row r="34" spans="1:22" s="45" customFormat="1" ht="27" customHeight="1">
      <c r="A34" s="995"/>
      <c r="B34" s="995"/>
      <c r="C34" s="995"/>
      <c r="D34" s="995"/>
      <c r="E34" s="990"/>
      <c r="F34" s="130" t="s">
        <v>224</v>
      </c>
      <c r="G34" s="130" t="s">
        <v>225</v>
      </c>
      <c r="H34" s="130" t="s">
        <v>89</v>
      </c>
      <c r="I34" s="130" t="s">
        <v>88</v>
      </c>
      <c r="J34" s="998"/>
      <c r="K34" s="991" t="s">
        <v>220</v>
      </c>
      <c r="L34" s="993"/>
      <c r="M34" s="993"/>
      <c r="N34" s="993"/>
      <c r="O34" s="993"/>
      <c r="P34" s="994"/>
      <c r="Q34" s="993" t="s">
        <v>221</v>
      </c>
      <c r="R34" s="993"/>
      <c r="S34" s="993"/>
      <c r="T34" s="993"/>
      <c r="U34" s="993"/>
      <c r="V34" s="994"/>
    </row>
    <row r="35" spans="1:22" s="45" customFormat="1" ht="27" customHeight="1">
      <c r="A35" s="997" t="s">
        <v>450</v>
      </c>
      <c r="B35" s="999" t="s">
        <v>459</v>
      </c>
      <c r="C35" s="1000" t="s">
        <v>445</v>
      </c>
      <c r="D35" s="1000"/>
      <c r="E35" s="233" t="s">
        <v>36</v>
      </c>
      <c r="F35" s="234"/>
      <c r="G35" s="234">
        <v>1.14E-2</v>
      </c>
      <c r="H35" s="234"/>
      <c r="I35" s="234">
        <v>1.14E-2</v>
      </c>
      <c r="J35" s="238" t="s">
        <v>201</v>
      </c>
      <c r="K35" s="995"/>
      <c r="L35" s="995"/>
      <c r="M35" s="995"/>
      <c r="N35" s="995"/>
      <c r="O35" s="995"/>
      <c r="P35" s="995"/>
      <c r="Q35" s="995"/>
      <c r="R35" s="995"/>
      <c r="S35" s="995"/>
      <c r="T35" s="995"/>
      <c r="U35" s="995"/>
      <c r="V35" s="995"/>
    </row>
    <row r="36" spans="1:22" s="45" customFormat="1" ht="27" customHeight="1">
      <c r="A36" s="997"/>
      <c r="B36" s="999"/>
      <c r="C36" s="1000" t="s">
        <v>446</v>
      </c>
      <c r="D36" s="1000"/>
      <c r="E36" s="235" t="s">
        <v>428</v>
      </c>
      <c r="F36" s="234"/>
      <c r="G36" s="234"/>
      <c r="H36" s="234">
        <v>0.16300000000000001</v>
      </c>
      <c r="I36" s="234">
        <v>0.2074</v>
      </c>
      <c r="J36" s="238" t="s">
        <v>449</v>
      </c>
      <c r="K36" s="995"/>
      <c r="L36" s="995"/>
      <c r="M36" s="995"/>
      <c r="N36" s="995"/>
      <c r="O36" s="995"/>
      <c r="P36" s="995"/>
      <c r="Q36" s="995"/>
      <c r="R36" s="995"/>
      <c r="S36" s="995"/>
      <c r="T36" s="995"/>
      <c r="U36" s="995"/>
      <c r="V36" s="995"/>
    </row>
    <row r="37" spans="1:22" s="45" customFormat="1" ht="27" customHeight="1">
      <c r="A37" s="997"/>
      <c r="B37" s="999" t="s">
        <v>448</v>
      </c>
      <c r="C37" s="1000" t="s">
        <v>453</v>
      </c>
      <c r="D37" s="1000"/>
      <c r="E37" s="235" t="s">
        <v>428</v>
      </c>
      <c r="F37" s="234"/>
      <c r="G37" s="234">
        <v>2.9600000000000001E-2</v>
      </c>
      <c r="H37" s="234"/>
      <c r="I37" s="234">
        <v>3.6999999999999998E-2</v>
      </c>
      <c r="J37" s="238" t="s">
        <v>208</v>
      </c>
      <c r="K37" s="995"/>
      <c r="L37" s="995"/>
      <c r="M37" s="995"/>
      <c r="N37" s="995"/>
      <c r="O37" s="995"/>
      <c r="P37" s="995"/>
      <c r="Q37" s="995"/>
      <c r="R37" s="995"/>
      <c r="S37" s="995"/>
      <c r="T37" s="995"/>
      <c r="U37" s="995"/>
      <c r="V37" s="995"/>
    </row>
    <row r="38" spans="1:22" s="45" customFormat="1" ht="27" customHeight="1">
      <c r="A38" s="997"/>
      <c r="B38" s="999"/>
      <c r="C38" s="1000" t="s">
        <v>454</v>
      </c>
      <c r="D38" s="1000"/>
      <c r="E38" s="235" t="s">
        <v>428</v>
      </c>
      <c r="F38" s="234"/>
      <c r="G38" s="234">
        <v>2.2200000000000001E-2</v>
      </c>
      <c r="H38" s="234">
        <v>0.1221</v>
      </c>
      <c r="I38" s="234">
        <v>0.2999</v>
      </c>
      <c r="J38" s="238" t="s">
        <v>209</v>
      </c>
      <c r="K38" s="995"/>
      <c r="L38" s="995"/>
      <c r="M38" s="995"/>
      <c r="N38" s="995"/>
      <c r="O38" s="995"/>
      <c r="P38" s="995"/>
      <c r="Q38" s="995"/>
      <c r="R38" s="995"/>
      <c r="S38" s="995"/>
      <c r="T38" s="995"/>
      <c r="U38" s="995"/>
      <c r="V38" s="995"/>
    </row>
    <row r="39" spans="1:22" s="45" customFormat="1" ht="27" customHeight="1">
      <c r="A39" s="997"/>
      <c r="B39" s="999"/>
      <c r="C39" s="1000" t="s">
        <v>455</v>
      </c>
      <c r="D39" s="1000"/>
      <c r="E39" s="235" t="s">
        <v>428</v>
      </c>
      <c r="F39" s="234"/>
      <c r="G39" s="234">
        <v>2.2200000000000001E-2</v>
      </c>
      <c r="H39" s="234">
        <v>0.13320000000000001</v>
      </c>
      <c r="I39" s="234">
        <v>0.1777</v>
      </c>
      <c r="J39" s="238" t="s">
        <v>210</v>
      </c>
      <c r="K39" s="995"/>
      <c r="L39" s="995"/>
      <c r="M39" s="995"/>
      <c r="N39" s="995"/>
      <c r="O39" s="995"/>
      <c r="P39" s="995"/>
      <c r="Q39" s="995"/>
      <c r="R39" s="995"/>
      <c r="S39" s="995"/>
      <c r="T39" s="995"/>
      <c r="U39" s="995"/>
      <c r="V39" s="995"/>
    </row>
    <row r="40" spans="1:22" s="45" customFormat="1" ht="27" customHeight="1">
      <c r="A40" s="997"/>
      <c r="B40" s="999"/>
      <c r="C40" s="1000" t="s">
        <v>456</v>
      </c>
      <c r="D40" s="1000"/>
      <c r="E40" s="235" t="s">
        <v>428</v>
      </c>
      <c r="F40" s="236"/>
      <c r="G40" s="236"/>
      <c r="H40" s="236">
        <v>3.3300000000000003E-2</v>
      </c>
      <c r="I40" s="236">
        <v>0.24440000000000001</v>
      </c>
      <c r="J40" s="238" t="s">
        <v>214</v>
      </c>
      <c r="K40" s="995"/>
      <c r="L40" s="995"/>
      <c r="M40" s="995"/>
      <c r="N40" s="995"/>
      <c r="O40" s="995"/>
      <c r="P40" s="995"/>
      <c r="Q40" s="995"/>
      <c r="R40" s="995"/>
      <c r="S40" s="995"/>
      <c r="T40" s="995"/>
      <c r="U40" s="995"/>
      <c r="V40" s="995"/>
    </row>
    <row r="41" spans="1:22" s="45" customFormat="1" ht="27" customHeight="1">
      <c r="A41" s="996" t="s">
        <v>451</v>
      </c>
      <c r="B41" s="996"/>
      <c r="C41" s="996"/>
      <c r="D41" s="996"/>
      <c r="E41" s="237" t="s">
        <v>20</v>
      </c>
      <c r="F41" s="234">
        <v>2</v>
      </c>
      <c r="G41" s="234">
        <v>3.2</v>
      </c>
      <c r="H41" s="234"/>
      <c r="I41" s="234"/>
      <c r="J41" s="238" t="s">
        <v>219</v>
      </c>
      <c r="K41" s="995"/>
      <c r="L41" s="995"/>
      <c r="M41" s="995"/>
      <c r="N41" s="995"/>
      <c r="O41" s="995"/>
      <c r="P41" s="995"/>
      <c r="Q41" s="995"/>
      <c r="R41" s="995"/>
      <c r="S41" s="995"/>
      <c r="T41" s="995"/>
      <c r="U41" s="995"/>
      <c r="V41" s="995"/>
    </row>
    <row r="42" spans="1:22" s="45" customFormat="1" ht="27" customHeight="1">
      <c r="A42" s="45" t="s">
        <v>458</v>
      </c>
      <c r="D42" s="49"/>
    </row>
    <row r="43" spans="1:22" ht="27" customHeight="1">
      <c r="A43" s="136"/>
      <c r="B43" s="49"/>
      <c r="C43" s="137"/>
      <c r="D43" s="137"/>
      <c r="E43" s="137"/>
      <c r="F43" s="137"/>
      <c r="G43" s="137"/>
      <c r="H43" s="137"/>
      <c r="I43" s="137"/>
      <c r="J43" s="138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</row>
    <row r="44" spans="1:22" ht="27" customHeight="1">
      <c r="A44" s="72" t="s">
        <v>310</v>
      </c>
      <c r="B44" s="72"/>
      <c r="C44" s="72"/>
      <c r="D44" s="74"/>
    </row>
    <row r="45" spans="1:22" ht="27" customHeight="1">
      <c r="A45" s="976" t="s">
        <v>109</v>
      </c>
      <c r="B45" s="976" t="s">
        <v>95</v>
      </c>
      <c r="C45" s="978" t="s">
        <v>110</v>
      </c>
      <c r="D45" s="979"/>
      <c r="E45" s="979"/>
      <c r="F45" s="979"/>
      <c r="G45" s="979"/>
      <c r="H45" s="979"/>
      <c r="I45" s="979"/>
      <c r="J45" s="1007" t="s">
        <v>111</v>
      </c>
      <c r="K45" s="991" t="s">
        <v>288</v>
      </c>
      <c r="L45" s="979"/>
      <c r="M45" s="979"/>
      <c r="N45" s="979"/>
      <c r="O45" s="979"/>
      <c r="P45" s="979"/>
      <c r="Q45" s="979"/>
      <c r="R45" s="979"/>
      <c r="S45" s="979"/>
      <c r="T45" s="979"/>
      <c r="U45" s="979"/>
      <c r="V45" s="992"/>
    </row>
    <row r="46" spans="1:22" ht="27" customHeight="1">
      <c r="A46" s="977"/>
      <c r="B46" s="977"/>
      <c r="C46" s="42" t="s">
        <v>18</v>
      </c>
      <c r="D46" s="83" t="s">
        <v>222</v>
      </c>
      <c r="E46" s="83" t="s">
        <v>223</v>
      </c>
      <c r="F46" s="83" t="s">
        <v>224</v>
      </c>
      <c r="G46" s="83" t="s">
        <v>225</v>
      </c>
      <c r="H46" s="83" t="s">
        <v>89</v>
      </c>
      <c r="I46" s="83" t="s">
        <v>88</v>
      </c>
      <c r="J46" s="1008"/>
      <c r="K46" s="991" t="s">
        <v>220</v>
      </c>
      <c r="L46" s="993"/>
      <c r="M46" s="993"/>
      <c r="N46" s="993"/>
      <c r="O46" s="993"/>
      <c r="P46" s="994"/>
      <c r="Q46" s="993" t="s">
        <v>221</v>
      </c>
      <c r="R46" s="993"/>
      <c r="S46" s="993"/>
      <c r="T46" s="993"/>
      <c r="U46" s="993"/>
      <c r="V46" s="994"/>
    </row>
    <row r="47" spans="1:22" ht="27" customHeight="1">
      <c r="A47" s="129" t="s">
        <v>314</v>
      </c>
      <c r="B47" s="82"/>
      <c r="C47" s="126"/>
      <c r="D47" s="130"/>
      <c r="E47" s="130"/>
      <c r="F47" s="130"/>
      <c r="G47" s="130"/>
      <c r="H47" s="130"/>
      <c r="I47" s="130"/>
      <c r="J47" s="131"/>
      <c r="K47" s="995"/>
      <c r="L47" s="995"/>
      <c r="M47" s="995"/>
      <c r="N47" s="995"/>
      <c r="O47" s="995"/>
      <c r="P47" s="995"/>
      <c r="Q47" s="995"/>
      <c r="R47" s="995"/>
      <c r="S47" s="995"/>
      <c r="T47" s="995"/>
      <c r="U47" s="995"/>
      <c r="V47" s="995"/>
    </row>
    <row r="48" spans="1:22" s="43" customFormat="1" ht="27" customHeight="1">
      <c r="A48" s="84" t="s">
        <v>168</v>
      </c>
      <c r="B48" s="126" t="s">
        <v>79</v>
      </c>
      <c r="C48" s="127">
        <v>0.113</v>
      </c>
      <c r="D48" s="127">
        <v>0.33800000000000002</v>
      </c>
      <c r="E48" s="127">
        <v>0.45</v>
      </c>
      <c r="F48" s="127">
        <v>0.56200000000000006</v>
      </c>
      <c r="G48" s="127">
        <v>0.78700000000000003</v>
      </c>
      <c r="H48" s="127"/>
      <c r="I48" s="127"/>
      <c r="J48" s="85" t="s">
        <v>201</v>
      </c>
      <c r="K48" s="995"/>
      <c r="L48" s="995"/>
      <c r="M48" s="995"/>
      <c r="N48" s="995"/>
      <c r="O48" s="995"/>
      <c r="P48" s="995"/>
      <c r="Q48" s="995"/>
      <c r="R48" s="995"/>
      <c r="S48" s="995"/>
      <c r="T48" s="995"/>
      <c r="U48" s="995"/>
      <c r="V48" s="995"/>
    </row>
    <row r="49" spans="1:22" ht="27" customHeight="1">
      <c r="A49" s="84" t="s">
        <v>169</v>
      </c>
      <c r="B49" s="126" t="s">
        <v>36</v>
      </c>
      <c r="C49" s="127"/>
      <c r="D49" s="127"/>
      <c r="E49" s="127">
        <v>6.7000000000000004E-2</v>
      </c>
      <c r="F49" s="127">
        <v>6.7000000000000004E-2</v>
      </c>
      <c r="G49" s="127">
        <v>6.7000000000000004E-2</v>
      </c>
      <c r="H49" s="127"/>
      <c r="I49" s="127"/>
      <c r="J49" s="85" t="s">
        <v>202</v>
      </c>
      <c r="K49" s="995"/>
      <c r="L49" s="995"/>
      <c r="M49" s="995"/>
      <c r="N49" s="995"/>
      <c r="O49" s="995"/>
      <c r="P49" s="995"/>
      <c r="Q49" s="995"/>
      <c r="R49" s="995"/>
      <c r="S49" s="995"/>
      <c r="T49" s="995"/>
      <c r="U49" s="995"/>
      <c r="V49" s="995"/>
    </row>
    <row r="50" spans="1:22" ht="27" customHeight="1">
      <c r="A50" s="129" t="s">
        <v>315</v>
      </c>
      <c r="B50" s="126"/>
      <c r="C50" s="127"/>
      <c r="D50" s="127"/>
      <c r="E50" s="127"/>
      <c r="F50" s="127"/>
      <c r="G50" s="127"/>
      <c r="H50" s="127"/>
      <c r="I50" s="127"/>
      <c r="J50" s="131"/>
      <c r="K50" s="995"/>
      <c r="L50" s="995"/>
      <c r="M50" s="995"/>
      <c r="N50" s="995"/>
      <c r="O50" s="995"/>
      <c r="P50" s="995"/>
      <c r="Q50" s="995"/>
      <c r="R50" s="995"/>
      <c r="S50" s="995"/>
      <c r="T50" s="995"/>
      <c r="U50" s="995"/>
      <c r="V50" s="995"/>
    </row>
    <row r="51" spans="1:22" ht="27" customHeight="1">
      <c r="A51" s="84" t="s">
        <v>286</v>
      </c>
      <c r="B51" s="126"/>
      <c r="C51" s="127"/>
      <c r="D51" s="127"/>
      <c r="E51" s="127"/>
      <c r="F51" s="127"/>
      <c r="G51" s="127"/>
      <c r="H51" s="127"/>
      <c r="I51" s="127"/>
      <c r="J51" s="131"/>
      <c r="K51" s="995"/>
      <c r="L51" s="995"/>
      <c r="M51" s="995"/>
      <c r="N51" s="995"/>
      <c r="O51" s="995"/>
      <c r="P51" s="995"/>
      <c r="Q51" s="995"/>
      <c r="R51" s="995"/>
      <c r="S51" s="995"/>
      <c r="T51" s="995"/>
      <c r="U51" s="995"/>
      <c r="V51" s="995"/>
    </row>
    <row r="52" spans="1:22" ht="27" customHeight="1">
      <c r="A52" s="86" t="s">
        <v>316</v>
      </c>
      <c r="B52" s="126" t="s">
        <v>36</v>
      </c>
      <c r="C52" s="127"/>
      <c r="D52" s="127">
        <v>0.82199999999999995</v>
      </c>
      <c r="E52" s="127">
        <v>1.4410000000000001</v>
      </c>
      <c r="F52" s="127">
        <v>0.82299999999999995</v>
      </c>
      <c r="G52" s="127">
        <v>0.92700000000000005</v>
      </c>
      <c r="H52" s="127"/>
      <c r="I52" s="127"/>
      <c r="J52" s="85" t="s">
        <v>203</v>
      </c>
      <c r="K52" s="995"/>
      <c r="L52" s="995"/>
      <c r="M52" s="995"/>
      <c r="N52" s="995"/>
      <c r="O52" s="995"/>
      <c r="P52" s="995"/>
      <c r="Q52" s="995"/>
      <c r="R52" s="995"/>
      <c r="S52" s="995"/>
      <c r="T52" s="995"/>
      <c r="U52" s="995"/>
      <c r="V52" s="995"/>
    </row>
    <row r="53" spans="1:22" ht="27" customHeight="1">
      <c r="A53" s="86" t="s">
        <v>287</v>
      </c>
      <c r="B53" s="126" t="s">
        <v>36</v>
      </c>
      <c r="C53" s="127"/>
      <c r="D53" s="127"/>
      <c r="E53" s="127">
        <v>0.20599999999999999</v>
      </c>
      <c r="F53" s="127">
        <v>0.61899999999999999</v>
      </c>
      <c r="G53" s="127">
        <v>0.61899999999999999</v>
      </c>
      <c r="H53" s="127">
        <v>0.61899999999999999</v>
      </c>
      <c r="I53" s="127"/>
      <c r="J53" s="85" t="s">
        <v>204</v>
      </c>
      <c r="K53" s="995"/>
      <c r="L53" s="995"/>
      <c r="M53" s="995"/>
      <c r="N53" s="995"/>
      <c r="O53" s="995"/>
      <c r="P53" s="995"/>
      <c r="Q53" s="995"/>
      <c r="R53" s="995"/>
      <c r="S53" s="995"/>
      <c r="T53" s="995"/>
      <c r="U53" s="995"/>
      <c r="V53" s="995"/>
    </row>
    <row r="54" spans="1:22" ht="27" customHeight="1">
      <c r="A54" s="84" t="s">
        <v>800</v>
      </c>
      <c r="B54" s="126" t="s">
        <v>79</v>
      </c>
      <c r="C54" s="127"/>
      <c r="D54" s="127">
        <v>1.458</v>
      </c>
      <c r="E54" s="127">
        <v>4.7519999999999998</v>
      </c>
      <c r="F54" s="127">
        <v>3.645</v>
      </c>
      <c r="G54" s="127">
        <v>3.645</v>
      </c>
      <c r="H54" s="127"/>
      <c r="I54" s="127"/>
      <c r="J54" s="85" t="s">
        <v>205</v>
      </c>
      <c r="K54" s="995"/>
      <c r="L54" s="995"/>
      <c r="M54" s="995"/>
      <c r="N54" s="995"/>
      <c r="O54" s="995"/>
      <c r="P54" s="995"/>
      <c r="Q54" s="995"/>
      <c r="R54" s="995"/>
      <c r="S54" s="995"/>
      <c r="T54" s="995"/>
      <c r="U54" s="995"/>
      <c r="V54" s="995"/>
    </row>
    <row r="55" spans="1:22" ht="27" customHeight="1">
      <c r="A55" s="84" t="s">
        <v>317</v>
      </c>
      <c r="B55" s="126" t="s">
        <v>114</v>
      </c>
      <c r="C55" s="127"/>
      <c r="D55" s="127">
        <v>6.0000000000000001E-3</v>
      </c>
      <c r="E55" s="127">
        <v>0.02</v>
      </c>
      <c r="F55" s="127"/>
      <c r="G55" s="127">
        <v>0.02</v>
      </c>
      <c r="H55" s="127"/>
      <c r="I55" s="127"/>
      <c r="J55" s="85" t="s">
        <v>206</v>
      </c>
      <c r="K55" s="995" t="s">
        <v>193</v>
      </c>
      <c r="L55" s="995"/>
      <c r="M55" s="995"/>
      <c r="N55" s="995"/>
      <c r="O55" s="995"/>
      <c r="P55" s="995"/>
      <c r="Q55" s="995"/>
      <c r="R55" s="995"/>
      <c r="S55" s="995"/>
      <c r="T55" s="995"/>
      <c r="U55" s="995"/>
      <c r="V55" s="995"/>
    </row>
    <row r="56" spans="1:22" s="48" customFormat="1" ht="27" customHeight="1">
      <c r="A56" s="129" t="s">
        <v>447</v>
      </c>
      <c r="B56" s="126"/>
      <c r="C56" s="127"/>
      <c r="D56" s="127"/>
      <c r="E56" s="127"/>
      <c r="F56" s="127"/>
      <c r="G56" s="127"/>
      <c r="H56" s="127"/>
      <c r="I56" s="127"/>
      <c r="J56" s="85"/>
      <c r="K56" s="995"/>
      <c r="L56" s="995"/>
      <c r="M56" s="995"/>
      <c r="N56" s="995"/>
      <c r="O56" s="995"/>
      <c r="P56" s="995"/>
      <c r="Q56" s="995"/>
      <c r="R56" s="995"/>
      <c r="S56" s="995"/>
      <c r="T56" s="995"/>
      <c r="U56" s="995"/>
      <c r="V56" s="995"/>
    </row>
    <row r="57" spans="1:22" s="48" customFormat="1" ht="27" customHeight="1">
      <c r="A57" s="84" t="s">
        <v>311</v>
      </c>
      <c r="B57" s="126" t="s">
        <v>36</v>
      </c>
      <c r="C57" s="127"/>
      <c r="D57" s="127"/>
      <c r="E57" s="127"/>
      <c r="F57" s="127"/>
      <c r="G57" s="127">
        <v>2.1070000000000002</v>
      </c>
      <c r="H57" s="127">
        <v>2.1070000000000002</v>
      </c>
      <c r="I57" s="127"/>
      <c r="J57" s="85" t="s">
        <v>207</v>
      </c>
      <c r="K57" s="995"/>
      <c r="L57" s="995"/>
      <c r="M57" s="995"/>
      <c r="N57" s="995"/>
      <c r="O57" s="995"/>
      <c r="P57" s="995"/>
      <c r="Q57" s="995" t="s">
        <v>193</v>
      </c>
      <c r="R57" s="995"/>
      <c r="S57" s="995"/>
      <c r="T57" s="995"/>
      <c r="U57" s="995"/>
      <c r="V57" s="995"/>
    </row>
    <row r="58" spans="1:22" s="48" customFormat="1" ht="27" customHeight="1">
      <c r="A58" s="84" t="s">
        <v>312</v>
      </c>
      <c r="B58" s="126" t="s">
        <v>36</v>
      </c>
      <c r="C58" s="127"/>
      <c r="D58" s="127"/>
      <c r="E58" s="127"/>
      <c r="F58" s="127">
        <v>1.833</v>
      </c>
      <c r="G58" s="127">
        <v>3.6669999999999998</v>
      </c>
      <c r="H58" s="127">
        <v>1.833</v>
      </c>
      <c r="I58" s="127"/>
      <c r="J58" s="85" t="s">
        <v>207</v>
      </c>
      <c r="K58" s="995"/>
      <c r="L58" s="995"/>
      <c r="M58" s="995"/>
      <c r="N58" s="995"/>
      <c r="O58" s="995"/>
      <c r="P58" s="995"/>
      <c r="Q58" s="995" t="s">
        <v>193</v>
      </c>
      <c r="R58" s="995"/>
      <c r="S58" s="995"/>
      <c r="T58" s="995"/>
      <c r="U58" s="995"/>
      <c r="V58" s="995"/>
    </row>
    <row r="59" spans="1:22" s="45" customFormat="1" ht="27" customHeight="1">
      <c r="A59" s="45" t="s">
        <v>318</v>
      </c>
      <c r="D59" s="49"/>
    </row>
    <row r="60" spans="1:22" s="45" customFormat="1" ht="27" customHeight="1">
      <c r="A60" s="45" t="s">
        <v>319</v>
      </c>
      <c r="D60" s="49"/>
    </row>
    <row r="61" spans="1:22" s="45" customFormat="1" ht="27" customHeight="1">
      <c r="A61" s="45" t="s">
        <v>313</v>
      </c>
      <c r="D61" s="49"/>
    </row>
    <row r="62" spans="1:22" s="45" customFormat="1" ht="27" customHeight="1">
      <c r="D62" s="49"/>
    </row>
    <row r="63" spans="1:22" s="45" customFormat="1" ht="27" customHeight="1">
      <c r="A63" s="72" t="s">
        <v>678</v>
      </c>
      <c r="B63" s="72"/>
      <c r="C63" s="72"/>
      <c r="D63" s="430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</row>
    <row r="64" spans="1:22" s="45" customFormat="1" ht="27" customHeight="1">
      <c r="A64" s="976" t="s">
        <v>109</v>
      </c>
      <c r="B64" s="976" t="s">
        <v>95</v>
      </c>
      <c r="C64" s="978" t="s">
        <v>110</v>
      </c>
      <c r="D64" s="979"/>
      <c r="E64" s="979"/>
      <c r="F64" s="979"/>
      <c r="G64" s="979"/>
      <c r="H64" s="979"/>
      <c r="I64" s="979"/>
      <c r="J64" s="980" t="s">
        <v>429</v>
      </c>
      <c r="K64" s="981"/>
      <c r="L64" s="981"/>
      <c r="M64" s="981"/>
      <c r="N64" s="981"/>
      <c r="O64" s="981"/>
      <c r="P64" s="981"/>
      <c r="Q64" s="981"/>
      <c r="R64" s="981"/>
      <c r="S64" s="981"/>
      <c r="T64" s="981"/>
      <c r="U64" s="981"/>
      <c r="V64" s="982"/>
    </row>
    <row r="65" spans="1:22" s="45" customFormat="1" ht="27" customHeight="1">
      <c r="A65" s="977"/>
      <c r="B65" s="977"/>
      <c r="C65" s="42" t="s">
        <v>18</v>
      </c>
      <c r="D65" s="83" t="s">
        <v>222</v>
      </c>
      <c r="E65" s="83" t="s">
        <v>223</v>
      </c>
      <c r="F65" s="83" t="s">
        <v>224</v>
      </c>
      <c r="G65" s="83" t="s">
        <v>225</v>
      </c>
      <c r="H65" s="83" t="s">
        <v>89</v>
      </c>
      <c r="I65" s="83" t="s">
        <v>88</v>
      </c>
      <c r="J65" s="983"/>
      <c r="K65" s="984"/>
      <c r="L65" s="984"/>
      <c r="M65" s="984"/>
      <c r="N65" s="984"/>
      <c r="O65" s="984"/>
      <c r="P65" s="984"/>
      <c r="Q65" s="984"/>
      <c r="R65" s="984"/>
      <c r="S65" s="984"/>
      <c r="T65" s="984"/>
      <c r="U65" s="984"/>
      <c r="V65" s="985"/>
    </row>
    <row r="66" spans="1:22" s="45" customFormat="1" ht="27" customHeight="1">
      <c r="A66" s="219" t="s">
        <v>679</v>
      </c>
      <c r="B66" s="220" t="s">
        <v>680</v>
      </c>
      <c r="C66" s="431"/>
      <c r="D66" s="431"/>
      <c r="E66" s="431"/>
      <c r="F66" s="431">
        <v>1.0399999999999999E-3</v>
      </c>
      <c r="G66" s="431"/>
      <c r="H66" s="431">
        <v>1.6670000000000001E-2</v>
      </c>
      <c r="I66" s="432"/>
      <c r="J66" s="429"/>
      <c r="K66" s="427"/>
      <c r="L66" s="427"/>
      <c r="M66" s="427"/>
      <c r="N66" s="427"/>
      <c r="O66" s="427"/>
      <c r="P66" s="427"/>
      <c r="Q66" s="427"/>
      <c r="R66" s="427"/>
      <c r="S66" s="427"/>
      <c r="T66" s="427"/>
      <c r="U66" s="427"/>
      <c r="V66" s="428"/>
    </row>
    <row r="67" spans="1:22" s="45" customFormat="1" ht="27" customHeight="1">
      <c r="D67" s="49"/>
    </row>
    <row r="68" spans="1:22" s="45" customFormat="1" ht="27" customHeight="1"/>
    <row r="69" spans="1:22" s="45" customFormat="1" ht="27" customHeight="1">
      <c r="A69" s="72" t="s">
        <v>432</v>
      </c>
      <c r="B69" s="72"/>
      <c r="C69" s="72"/>
      <c r="D69" s="7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</row>
    <row r="70" spans="1:22" s="45" customFormat="1" ht="27" customHeight="1">
      <c r="A70" s="976" t="s">
        <v>109</v>
      </c>
      <c r="B70" s="976" t="s">
        <v>95</v>
      </c>
      <c r="C70" s="978" t="s">
        <v>110</v>
      </c>
      <c r="D70" s="979"/>
      <c r="E70" s="979"/>
      <c r="F70" s="979"/>
      <c r="G70" s="979"/>
      <c r="H70" s="979"/>
      <c r="I70" s="979"/>
      <c r="J70" s="980" t="s">
        <v>429</v>
      </c>
      <c r="K70" s="981"/>
      <c r="L70" s="981"/>
      <c r="M70" s="981"/>
      <c r="N70" s="981"/>
      <c r="O70" s="981"/>
      <c r="P70" s="981"/>
      <c r="Q70" s="981"/>
      <c r="R70" s="981"/>
      <c r="S70" s="981"/>
      <c r="T70" s="981"/>
      <c r="U70" s="981"/>
      <c r="V70" s="982"/>
    </row>
    <row r="71" spans="1:22" s="45" customFormat="1" ht="27" customHeight="1">
      <c r="A71" s="977"/>
      <c r="B71" s="977"/>
      <c r="C71" s="42" t="s">
        <v>18</v>
      </c>
      <c r="D71" s="83" t="s">
        <v>222</v>
      </c>
      <c r="E71" s="83" t="s">
        <v>223</v>
      </c>
      <c r="F71" s="83" t="s">
        <v>224</v>
      </c>
      <c r="G71" s="83" t="s">
        <v>225</v>
      </c>
      <c r="H71" s="83" t="s">
        <v>89</v>
      </c>
      <c r="I71" s="83" t="s">
        <v>88</v>
      </c>
      <c r="J71" s="983"/>
      <c r="K71" s="984"/>
      <c r="L71" s="984"/>
      <c r="M71" s="984"/>
      <c r="N71" s="984"/>
      <c r="O71" s="984"/>
      <c r="P71" s="984"/>
      <c r="Q71" s="984"/>
      <c r="R71" s="984"/>
      <c r="S71" s="984"/>
      <c r="T71" s="984"/>
      <c r="U71" s="984"/>
      <c r="V71" s="985"/>
    </row>
    <row r="72" spans="1:22" s="45" customFormat="1" ht="27" customHeight="1">
      <c r="A72" s="219" t="s">
        <v>431</v>
      </c>
      <c r="B72" s="220" t="s">
        <v>427</v>
      </c>
      <c r="C72" s="221">
        <v>0.2</v>
      </c>
      <c r="D72" s="222"/>
      <c r="E72" s="222">
        <v>0.6</v>
      </c>
      <c r="F72" s="222">
        <v>1.6</v>
      </c>
      <c r="G72" s="222">
        <v>1.6</v>
      </c>
      <c r="H72" s="222"/>
      <c r="I72" s="223">
        <v>2.6</v>
      </c>
      <c r="J72" s="230"/>
      <c r="K72" s="231"/>
      <c r="L72" s="231"/>
      <c r="M72" s="231"/>
      <c r="N72" s="231"/>
      <c r="O72" s="231"/>
      <c r="P72" s="231"/>
      <c r="Q72" s="231"/>
      <c r="R72" s="231"/>
      <c r="S72" s="231"/>
      <c r="T72" s="231"/>
      <c r="U72" s="231"/>
      <c r="V72" s="232"/>
    </row>
    <row r="73" spans="1:22" s="45" customFormat="1" ht="27" customHeight="1">
      <c r="D73" s="49"/>
    </row>
    <row r="74" spans="1:22" s="45" customFormat="1" ht="27" customHeight="1">
      <c r="D74" s="49"/>
    </row>
    <row r="75" spans="1:22" ht="27" customHeight="1">
      <c r="B75" s="34"/>
    </row>
    <row r="76" spans="1:22" ht="27" customHeight="1">
      <c r="B76" s="34"/>
    </row>
    <row r="77" spans="1:22" ht="27" customHeight="1">
      <c r="B77" s="34"/>
    </row>
    <row r="78" spans="1:22">
      <c r="A78" s="1012"/>
      <c r="B78" s="1012"/>
      <c r="C78" s="1012"/>
      <c r="D78" s="1012"/>
      <c r="E78" s="1012"/>
      <c r="F78" s="1012"/>
      <c r="G78" s="1012"/>
      <c r="H78" s="1012"/>
      <c r="I78" s="1012"/>
      <c r="J78" s="1012"/>
      <c r="K78" s="1012"/>
      <c r="L78" s="1012"/>
      <c r="M78" s="1012"/>
      <c r="N78" s="1012"/>
      <c r="O78" s="1012"/>
      <c r="P78" s="1012"/>
      <c r="Q78" s="1012"/>
      <c r="R78" s="1012"/>
      <c r="S78" s="1012"/>
      <c r="T78" s="1012"/>
      <c r="U78" s="1012"/>
      <c r="V78" s="1012"/>
    </row>
    <row r="79" spans="1:22">
      <c r="A79" s="1012"/>
      <c r="B79" s="1012"/>
      <c r="C79" s="1012"/>
      <c r="D79" s="1012"/>
      <c r="E79" s="1012"/>
      <c r="F79" s="1012"/>
      <c r="G79" s="1012"/>
      <c r="H79" s="1012"/>
      <c r="I79" s="1012"/>
      <c r="J79" s="1012"/>
      <c r="K79" s="1012"/>
      <c r="L79" s="1012"/>
      <c r="M79" s="1012"/>
      <c r="N79" s="1012"/>
      <c r="O79" s="1012"/>
      <c r="P79" s="1012"/>
      <c r="Q79" s="1012"/>
      <c r="R79" s="1012"/>
      <c r="S79" s="1012"/>
      <c r="T79" s="1012"/>
      <c r="U79" s="1012"/>
      <c r="V79" s="1012"/>
    </row>
    <row r="80" spans="1:22">
      <c r="A80" s="1012"/>
      <c r="B80" s="1012"/>
      <c r="C80" s="1012"/>
      <c r="D80" s="1012"/>
      <c r="E80" s="1012"/>
      <c r="F80" s="1012"/>
      <c r="G80" s="1012"/>
      <c r="H80" s="1012"/>
      <c r="I80" s="1012"/>
      <c r="J80" s="1012"/>
      <c r="K80" s="1012"/>
      <c r="L80" s="1012"/>
      <c r="M80" s="1012"/>
      <c r="N80" s="1012"/>
      <c r="O80" s="1012"/>
      <c r="P80" s="1012"/>
      <c r="Q80" s="1012"/>
      <c r="R80" s="1012"/>
      <c r="S80" s="1012"/>
      <c r="T80" s="1012"/>
      <c r="U80" s="1012"/>
      <c r="V80" s="1012"/>
    </row>
    <row r="81" spans="1:22">
      <c r="A81" s="1012"/>
      <c r="B81" s="1012"/>
      <c r="C81" s="1012"/>
      <c r="D81" s="1012"/>
      <c r="E81" s="1012"/>
      <c r="F81" s="1012"/>
      <c r="G81" s="1012"/>
      <c r="H81" s="1012"/>
      <c r="I81" s="1012"/>
      <c r="J81" s="1012"/>
      <c r="K81" s="1012"/>
      <c r="L81" s="1012"/>
      <c r="M81" s="1012"/>
      <c r="N81" s="1012"/>
      <c r="O81" s="1012"/>
      <c r="P81" s="1012"/>
      <c r="Q81" s="1012"/>
      <c r="R81" s="1012"/>
      <c r="S81" s="1012"/>
      <c r="T81" s="1012"/>
      <c r="U81" s="1012"/>
      <c r="V81" s="1012"/>
    </row>
    <row r="82" spans="1:22">
      <c r="A82" s="1012"/>
      <c r="B82" s="1012"/>
      <c r="C82" s="1012"/>
      <c r="D82" s="1012"/>
      <c r="E82" s="1012"/>
      <c r="F82" s="1012"/>
      <c r="G82" s="1012"/>
      <c r="H82" s="1012"/>
      <c r="I82" s="1012"/>
      <c r="J82" s="1012"/>
      <c r="K82" s="1012"/>
      <c r="L82" s="1012"/>
      <c r="M82" s="1012"/>
      <c r="N82" s="1012"/>
      <c r="O82" s="1012"/>
      <c r="P82" s="1012"/>
      <c r="Q82" s="1012"/>
      <c r="R82" s="1012"/>
      <c r="S82" s="1012"/>
      <c r="T82" s="1012"/>
      <c r="U82" s="1012"/>
      <c r="V82" s="1012"/>
    </row>
    <row r="83" spans="1:22">
      <c r="A83" s="1012"/>
      <c r="B83" s="1012"/>
      <c r="C83" s="1012"/>
      <c r="D83" s="1012"/>
      <c r="E83" s="1012"/>
      <c r="F83" s="1012"/>
      <c r="G83" s="1012"/>
      <c r="H83" s="1012"/>
      <c r="I83" s="1012"/>
      <c r="J83" s="1012"/>
      <c r="K83" s="1012"/>
      <c r="L83" s="1012"/>
      <c r="M83" s="1012"/>
      <c r="N83" s="1012"/>
      <c r="O83" s="1012"/>
      <c r="P83" s="1012"/>
      <c r="Q83" s="1012"/>
      <c r="R83" s="1012"/>
      <c r="S83" s="1012"/>
      <c r="T83" s="1012"/>
      <c r="U83" s="1012"/>
      <c r="V83" s="1012"/>
    </row>
    <row r="84" spans="1:22">
      <c r="A84" s="1012"/>
      <c r="B84" s="1012"/>
      <c r="C84" s="1012"/>
      <c r="D84" s="1012"/>
      <c r="E84" s="1012"/>
      <c r="F84" s="1012"/>
      <c r="G84" s="1012"/>
      <c r="H84" s="1012"/>
      <c r="I84" s="1012"/>
      <c r="J84" s="1012"/>
      <c r="K84" s="1012"/>
      <c r="L84" s="1012"/>
      <c r="M84" s="1012"/>
      <c r="N84" s="1012"/>
      <c r="O84" s="1012"/>
      <c r="P84" s="1012"/>
      <c r="Q84" s="1012"/>
      <c r="R84" s="1012"/>
      <c r="S84" s="1012"/>
      <c r="T84" s="1012"/>
      <c r="U84" s="1012"/>
      <c r="V84" s="1012"/>
    </row>
    <row r="85" spans="1:22">
      <c r="A85" s="1012"/>
      <c r="B85" s="1012"/>
      <c r="C85" s="1012"/>
      <c r="D85" s="1012"/>
      <c r="E85" s="1012"/>
      <c r="F85" s="1012"/>
      <c r="G85" s="1012"/>
      <c r="H85" s="1012"/>
      <c r="I85" s="1012"/>
      <c r="J85" s="1012"/>
      <c r="K85" s="1012"/>
      <c r="L85" s="1012"/>
      <c r="M85" s="1012"/>
      <c r="N85" s="1012"/>
      <c r="O85" s="1012"/>
      <c r="P85" s="1012"/>
      <c r="Q85" s="1012"/>
      <c r="R85" s="1012"/>
      <c r="S85" s="1012"/>
      <c r="T85" s="1012"/>
      <c r="U85" s="1012"/>
      <c r="V85" s="1012"/>
    </row>
    <row r="86" spans="1:22">
      <c r="A86" s="1012"/>
      <c r="B86" s="1012"/>
      <c r="C86" s="1012"/>
      <c r="D86" s="1012"/>
      <c r="E86" s="1012"/>
      <c r="F86" s="1012"/>
      <c r="G86" s="1012"/>
      <c r="H86" s="1012"/>
      <c r="I86" s="1012"/>
      <c r="J86" s="1012"/>
      <c r="K86" s="1012"/>
      <c r="L86" s="1012"/>
      <c r="M86" s="1012"/>
      <c r="N86" s="1012"/>
      <c r="O86" s="1012"/>
      <c r="P86" s="1012"/>
      <c r="Q86" s="1012"/>
      <c r="R86" s="1012"/>
      <c r="S86" s="1012"/>
      <c r="T86" s="1012"/>
      <c r="U86" s="1012"/>
      <c r="V86" s="1012"/>
    </row>
    <row r="87" spans="1:22">
      <c r="A87" s="1012"/>
      <c r="B87" s="1012"/>
      <c r="C87" s="1012"/>
      <c r="D87" s="1012"/>
      <c r="E87" s="1012"/>
      <c r="F87" s="1012"/>
      <c r="G87" s="1012"/>
      <c r="H87" s="1012"/>
      <c r="I87" s="1012"/>
      <c r="J87" s="1012"/>
      <c r="K87" s="1012"/>
      <c r="L87" s="1012"/>
      <c r="M87" s="1012"/>
      <c r="N87" s="1012"/>
      <c r="O87" s="1012"/>
      <c r="P87" s="1012"/>
      <c r="Q87" s="1012"/>
      <c r="R87" s="1012"/>
      <c r="S87" s="1012"/>
      <c r="T87" s="1012"/>
      <c r="U87" s="1012"/>
      <c r="V87" s="1012"/>
    </row>
    <row r="88" spans="1:22">
      <c r="A88" s="1012"/>
      <c r="B88" s="1012"/>
      <c r="C88" s="1012"/>
      <c r="D88" s="1012"/>
      <c r="E88" s="1012"/>
      <c r="F88" s="1012"/>
      <c r="G88" s="1012"/>
      <c r="H88" s="1012"/>
      <c r="I88" s="1012"/>
      <c r="J88" s="1012"/>
      <c r="K88" s="1012"/>
      <c r="L88" s="1012"/>
      <c r="M88" s="1012"/>
      <c r="N88" s="1012"/>
      <c r="O88" s="1012"/>
      <c r="P88" s="1012"/>
      <c r="Q88" s="1012"/>
      <c r="R88" s="1012"/>
      <c r="S88" s="1012"/>
      <c r="T88" s="1012"/>
      <c r="U88" s="1012"/>
      <c r="V88" s="1012"/>
    </row>
    <row r="89" spans="1:22">
      <c r="A89" s="1012"/>
      <c r="B89" s="1012"/>
      <c r="C89" s="1012"/>
      <c r="D89" s="1012"/>
      <c r="E89" s="1012"/>
      <c r="F89" s="1012"/>
      <c r="G89" s="1012"/>
      <c r="H89" s="1012"/>
      <c r="I89" s="1012"/>
      <c r="J89" s="1012"/>
      <c r="K89" s="1012"/>
      <c r="L89" s="1012"/>
      <c r="M89" s="1012"/>
      <c r="N89" s="1012"/>
      <c r="O89" s="1012"/>
      <c r="P89" s="1012"/>
      <c r="Q89" s="1012"/>
      <c r="R89" s="1012"/>
      <c r="S89" s="1012"/>
      <c r="T89" s="1012"/>
      <c r="U89" s="1012"/>
      <c r="V89" s="1012"/>
    </row>
    <row r="90" spans="1:22">
      <c r="A90" s="1012"/>
      <c r="B90" s="1012"/>
      <c r="C90" s="1012"/>
      <c r="D90" s="1012"/>
      <c r="E90" s="1012"/>
      <c r="F90" s="1012"/>
      <c r="G90" s="1012"/>
      <c r="H90" s="1012"/>
      <c r="I90" s="1012"/>
      <c r="J90" s="1012"/>
      <c r="K90" s="1012"/>
      <c r="L90" s="1012"/>
      <c r="M90" s="1012"/>
      <c r="N90" s="1012"/>
      <c r="O90" s="1012"/>
      <c r="P90" s="1012"/>
      <c r="Q90" s="1012"/>
      <c r="R90" s="1012"/>
      <c r="S90" s="1012"/>
      <c r="T90" s="1012"/>
      <c r="U90" s="1012"/>
      <c r="V90" s="1012"/>
    </row>
    <row r="91" spans="1:22">
      <c r="A91" s="1012"/>
      <c r="B91" s="1012"/>
      <c r="C91" s="1012"/>
      <c r="D91" s="1012"/>
      <c r="E91" s="1012"/>
      <c r="F91" s="1012"/>
      <c r="G91" s="1012"/>
      <c r="H91" s="1012"/>
      <c r="I91" s="1012"/>
      <c r="J91" s="1012"/>
      <c r="K91" s="1012"/>
      <c r="L91" s="1012"/>
      <c r="M91" s="1012"/>
      <c r="N91" s="1012"/>
      <c r="O91" s="1012"/>
      <c r="P91" s="1012"/>
      <c r="Q91" s="1012"/>
      <c r="R91" s="1012"/>
      <c r="S91" s="1012"/>
      <c r="T91" s="1012"/>
      <c r="U91" s="1012"/>
      <c r="V91" s="1012"/>
    </row>
    <row r="92" spans="1:22">
      <c r="A92" s="1012"/>
      <c r="B92" s="1012"/>
      <c r="C92" s="1012"/>
      <c r="D92" s="1012"/>
      <c r="E92" s="1012"/>
      <c r="F92" s="1012"/>
      <c r="G92" s="1012"/>
      <c r="H92" s="1012"/>
      <c r="I92" s="1012"/>
      <c r="J92" s="1012"/>
      <c r="K92" s="1012"/>
      <c r="L92" s="1012"/>
      <c r="M92" s="1012"/>
      <c r="N92" s="1012"/>
      <c r="O92" s="1012"/>
      <c r="P92" s="1012"/>
      <c r="Q92" s="1012"/>
      <c r="R92" s="1012"/>
      <c r="S92" s="1012"/>
      <c r="T92" s="1012"/>
      <c r="U92" s="1012"/>
      <c r="V92" s="1012"/>
    </row>
    <row r="93" spans="1:22">
      <c r="A93" s="1012"/>
      <c r="B93" s="1012"/>
      <c r="C93" s="1012"/>
      <c r="D93" s="1012"/>
      <c r="E93" s="1012"/>
      <c r="F93" s="1012"/>
      <c r="G93" s="1012"/>
      <c r="H93" s="1012"/>
      <c r="I93" s="1012"/>
      <c r="J93" s="1012"/>
      <c r="K93" s="1012"/>
      <c r="L93" s="1012"/>
      <c r="M93" s="1012"/>
      <c r="N93" s="1012"/>
      <c r="O93" s="1012"/>
      <c r="P93" s="1012"/>
      <c r="Q93" s="1012"/>
      <c r="R93" s="1012"/>
      <c r="S93" s="1012"/>
      <c r="T93" s="1012"/>
      <c r="U93" s="1012"/>
      <c r="V93" s="1012"/>
    </row>
    <row r="94" spans="1:22">
      <c r="A94" s="1012"/>
      <c r="B94" s="1012"/>
      <c r="C94" s="1012"/>
      <c r="D94" s="1012"/>
      <c r="E94" s="1012"/>
      <c r="F94" s="1012"/>
      <c r="G94" s="1012"/>
      <c r="H94" s="1012"/>
      <c r="I94" s="1012"/>
      <c r="J94" s="1012"/>
      <c r="K94" s="1012"/>
      <c r="L94" s="1012"/>
      <c r="M94" s="1012"/>
      <c r="N94" s="1012"/>
      <c r="O94" s="1012"/>
      <c r="P94" s="1012"/>
      <c r="Q94" s="1012"/>
      <c r="R94" s="1012"/>
      <c r="S94" s="1012"/>
      <c r="T94" s="1012"/>
      <c r="U94" s="1012"/>
      <c r="V94" s="1012"/>
    </row>
    <row r="95" spans="1:22">
      <c r="A95" s="1012"/>
      <c r="B95" s="1012"/>
      <c r="C95" s="1012"/>
      <c r="D95" s="1012"/>
      <c r="E95" s="1012"/>
      <c r="F95" s="1012"/>
      <c r="G95" s="1012"/>
      <c r="H95" s="1012"/>
      <c r="I95" s="1012"/>
      <c r="J95" s="1012"/>
      <c r="K95" s="1012"/>
      <c r="L95" s="1012"/>
      <c r="M95" s="1012"/>
      <c r="N95" s="1012"/>
      <c r="O95" s="1012"/>
      <c r="P95" s="1012"/>
      <c r="Q95" s="1012"/>
      <c r="R95" s="1012"/>
      <c r="S95" s="1012"/>
      <c r="T95" s="1012"/>
      <c r="U95" s="1012"/>
      <c r="V95" s="1012"/>
    </row>
    <row r="96" spans="1:22">
      <c r="A96" s="1012"/>
      <c r="B96" s="1012"/>
      <c r="C96" s="1012"/>
      <c r="D96" s="1012"/>
      <c r="E96" s="1012"/>
      <c r="F96" s="1012"/>
      <c r="G96" s="1012"/>
      <c r="H96" s="1012"/>
      <c r="I96" s="1012"/>
      <c r="J96" s="1012"/>
      <c r="K96" s="1012"/>
      <c r="L96" s="1012"/>
      <c r="M96" s="1012"/>
      <c r="N96" s="1012"/>
      <c r="O96" s="1012"/>
      <c r="P96" s="1012"/>
      <c r="Q96" s="1012"/>
      <c r="R96" s="1012"/>
      <c r="S96" s="1012"/>
      <c r="T96" s="1012"/>
      <c r="U96" s="1012"/>
      <c r="V96" s="1012"/>
    </row>
    <row r="97" spans="1:22">
      <c r="A97" s="1012"/>
      <c r="B97" s="1012"/>
      <c r="C97" s="1012"/>
      <c r="D97" s="1012"/>
      <c r="E97" s="1012"/>
      <c r="F97" s="1012"/>
      <c r="G97" s="1012"/>
      <c r="H97" s="1012"/>
      <c r="I97" s="1012"/>
      <c r="J97" s="1012"/>
      <c r="K97" s="1012"/>
      <c r="L97" s="1012"/>
      <c r="M97" s="1012"/>
      <c r="N97" s="1012"/>
      <c r="O97" s="1012"/>
      <c r="P97" s="1012"/>
      <c r="Q97" s="1012"/>
      <c r="R97" s="1012"/>
      <c r="S97" s="1012"/>
      <c r="T97" s="1012"/>
      <c r="U97" s="1012"/>
      <c r="V97" s="1012"/>
    </row>
    <row r="98" spans="1:22">
      <c r="A98" s="1012"/>
      <c r="B98" s="1012"/>
      <c r="C98" s="1012"/>
      <c r="D98" s="1012"/>
      <c r="E98" s="1012"/>
      <c r="F98" s="1012"/>
      <c r="G98" s="1012"/>
      <c r="H98" s="1012"/>
      <c r="I98" s="1012"/>
      <c r="J98" s="1012"/>
      <c r="K98" s="1012"/>
      <c r="L98" s="1012"/>
      <c r="M98" s="1012"/>
      <c r="N98" s="1012"/>
      <c r="O98" s="1012"/>
      <c r="P98" s="1012"/>
      <c r="Q98" s="1012"/>
      <c r="R98" s="1012"/>
      <c r="S98" s="1012"/>
      <c r="T98" s="1012"/>
      <c r="U98" s="1012"/>
      <c r="V98" s="1012"/>
    </row>
    <row r="99" spans="1:22">
      <c r="A99" s="1012"/>
      <c r="B99" s="1012"/>
      <c r="C99" s="1012"/>
      <c r="D99" s="1012"/>
      <c r="E99" s="1012"/>
      <c r="F99" s="1012"/>
      <c r="G99" s="1012"/>
      <c r="H99" s="1012"/>
      <c r="I99" s="1012"/>
      <c r="J99" s="1012"/>
      <c r="K99" s="1012"/>
      <c r="L99" s="1012"/>
      <c r="M99" s="1012"/>
      <c r="N99" s="1012"/>
      <c r="O99" s="1012"/>
      <c r="P99" s="1012"/>
      <c r="Q99" s="1012"/>
      <c r="R99" s="1012"/>
      <c r="S99" s="1012"/>
      <c r="T99" s="1012"/>
      <c r="U99" s="1012"/>
      <c r="V99" s="1012"/>
    </row>
    <row r="100" spans="1:22">
      <c r="A100" s="1012"/>
      <c r="B100" s="1012"/>
      <c r="C100" s="1012"/>
      <c r="D100" s="1012"/>
      <c r="E100" s="1012"/>
      <c r="F100" s="1012"/>
      <c r="G100" s="1012"/>
      <c r="H100" s="1012"/>
      <c r="I100" s="1012"/>
      <c r="J100" s="1012"/>
      <c r="K100" s="1012"/>
      <c r="L100" s="1012"/>
      <c r="M100" s="1012"/>
      <c r="N100" s="1012"/>
      <c r="O100" s="1012"/>
      <c r="P100" s="1012"/>
      <c r="Q100" s="1012"/>
      <c r="R100" s="1012"/>
      <c r="S100" s="1012"/>
      <c r="T100" s="1012"/>
      <c r="U100" s="1012"/>
      <c r="V100" s="1012"/>
    </row>
    <row r="101" spans="1:22">
      <c r="A101" s="1012"/>
      <c r="B101" s="1012"/>
      <c r="C101" s="1012"/>
      <c r="D101" s="1012"/>
      <c r="E101" s="1012"/>
      <c r="F101" s="1012"/>
      <c r="G101" s="1012"/>
      <c r="H101" s="1012"/>
      <c r="I101" s="1012"/>
      <c r="J101" s="1012"/>
      <c r="K101" s="1012"/>
      <c r="L101" s="1012"/>
      <c r="M101" s="1012"/>
      <c r="N101" s="1012"/>
      <c r="O101" s="1012"/>
      <c r="P101" s="1012"/>
      <c r="Q101" s="1012"/>
      <c r="R101" s="1012"/>
      <c r="S101" s="1012"/>
      <c r="T101" s="1012"/>
      <c r="U101" s="1012"/>
      <c r="V101" s="1012"/>
    </row>
    <row r="102" spans="1:22">
      <c r="A102" s="1012"/>
      <c r="B102" s="1012"/>
      <c r="C102" s="1012"/>
      <c r="D102" s="1012"/>
      <c r="E102" s="1012"/>
      <c r="F102" s="1012"/>
      <c r="G102" s="1012"/>
      <c r="H102" s="1012"/>
      <c r="I102" s="1012"/>
      <c r="J102" s="1012"/>
      <c r="K102" s="1012"/>
      <c r="L102" s="1012"/>
      <c r="M102" s="1012"/>
      <c r="N102" s="1012"/>
      <c r="O102" s="1012"/>
      <c r="P102" s="1012"/>
      <c r="Q102" s="1012"/>
      <c r="R102" s="1012"/>
      <c r="S102" s="1012"/>
      <c r="T102" s="1012"/>
      <c r="U102" s="1012"/>
      <c r="V102" s="1012"/>
    </row>
    <row r="103" spans="1:22">
      <c r="A103" s="1012"/>
      <c r="B103" s="1012"/>
      <c r="C103" s="1012"/>
      <c r="D103" s="1012"/>
      <c r="E103" s="1012"/>
      <c r="F103" s="1012"/>
      <c r="G103" s="1012"/>
      <c r="H103" s="1012"/>
      <c r="I103" s="1012"/>
      <c r="J103" s="1012"/>
      <c r="K103" s="1012"/>
      <c r="L103" s="1012"/>
      <c r="M103" s="1012"/>
      <c r="N103" s="1012"/>
      <c r="O103" s="1012"/>
      <c r="P103" s="1012"/>
      <c r="Q103" s="1012"/>
      <c r="R103" s="1012"/>
      <c r="S103" s="1012"/>
      <c r="T103" s="1012"/>
      <c r="U103" s="1012"/>
      <c r="V103" s="1012"/>
    </row>
    <row r="104" spans="1:22">
      <c r="A104" s="1012"/>
      <c r="B104" s="1012"/>
      <c r="C104" s="1012"/>
      <c r="D104" s="1012"/>
      <c r="E104" s="1012"/>
      <c r="F104" s="1012"/>
      <c r="G104" s="1012"/>
      <c r="H104" s="1012"/>
      <c r="I104" s="1012"/>
      <c r="J104" s="1012"/>
      <c r="K104" s="1012"/>
      <c r="L104" s="1012"/>
      <c r="M104" s="1012"/>
      <c r="N104" s="1012"/>
      <c r="O104" s="1012"/>
      <c r="P104" s="1012"/>
      <c r="Q104" s="1012"/>
      <c r="R104" s="1012"/>
      <c r="S104" s="1012"/>
      <c r="T104" s="1012"/>
      <c r="U104" s="1012"/>
      <c r="V104" s="1012"/>
    </row>
    <row r="105" spans="1:22">
      <c r="A105" s="1012"/>
      <c r="B105" s="1012"/>
      <c r="C105" s="1012"/>
      <c r="D105" s="1012"/>
      <c r="E105" s="1012"/>
      <c r="F105" s="1012"/>
      <c r="G105" s="1012"/>
      <c r="H105" s="1012"/>
      <c r="I105" s="1012"/>
      <c r="J105" s="1012"/>
      <c r="K105" s="1012"/>
      <c r="L105" s="1012"/>
      <c r="M105" s="1012"/>
      <c r="N105" s="1012"/>
      <c r="O105" s="1012"/>
      <c r="P105" s="1012"/>
      <c r="Q105" s="1012"/>
      <c r="R105" s="1012"/>
      <c r="S105" s="1012"/>
      <c r="T105" s="1012"/>
      <c r="U105" s="1012"/>
      <c r="V105" s="1012"/>
    </row>
    <row r="106" spans="1:22">
      <c r="A106" s="1012"/>
      <c r="B106" s="1012"/>
      <c r="C106" s="1012"/>
      <c r="D106" s="1012"/>
      <c r="E106" s="1012"/>
      <c r="F106" s="1012"/>
      <c r="G106" s="1012"/>
      <c r="H106" s="1012"/>
      <c r="I106" s="1012"/>
      <c r="J106" s="1012"/>
      <c r="K106" s="1012"/>
      <c r="L106" s="1012"/>
      <c r="M106" s="1012"/>
      <c r="N106" s="1012"/>
      <c r="O106" s="1012"/>
      <c r="P106" s="1012"/>
      <c r="Q106" s="1012"/>
      <c r="R106" s="1012"/>
      <c r="S106" s="1012"/>
      <c r="T106" s="1012"/>
      <c r="U106" s="1012"/>
      <c r="V106" s="1012"/>
    </row>
    <row r="107" spans="1:22">
      <c r="A107" s="1012"/>
      <c r="B107" s="1012"/>
      <c r="C107" s="1012"/>
      <c r="D107" s="1012"/>
      <c r="E107" s="1012"/>
      <c r="F107" s="1012"/>
      <c r="G107" s="1012"/>
      <c r="H107" s="1012"/>
      <c r="I107" s="1012"/>
      <c r="J107" s="1012"/>
      <c r="K107" s="1012"/>
      <c r="L107" s="1012"/>
      <c r="M107" s="1012"/>
      <c r="N107" s="1012"/>
      <c r="O107" s="1012"/>
      <c r="P107" s="1012"/>
      <c r="Q107" s="1012"/>
      <c r="R107" s="1012"/>
      <c r="S107" s="1012"/>
      <c r="T107" s="1012"/>
      <c r="U107" s="1012"/>
      <c r="V107" s="1012"/>
    </row>
    <row r="108" spans="1:22">
      <c r="A108" s="1012"/>
      <c r="B108" s="1012"/>
      <c r="C108" s="1012"/>
      <c r="D108" s="1012"/>
      <c r="E108" s="1012"/>
      <c r="F108" s="1012"/>
      <c r="G108" s="1012"/>
      <c r="H108" s="1012"/>
      <c r="I108" s="1012"/>
      <c r="J108" s="1012"/>
      <c r="K108" s="1012"/>
      <c r="L108" s="1012"/>
      <c r="M108" s="1012"/>
      <c r="N108" s="1012"/>
      <c r="O108" s="1012"/>
      <c r="P108" s="1012"/>
      <c r="Q108" s="1012"/>
      <c r="R108" s="1012"/>
      <c r="S108" s="1012"/>
      <c r="T108" s="1012"/>
      <c r="U108" s="1012"/>
      <c r="V108" s="1012"/>
    </row>
    <row r="109" spans="1:22">
      <c r="A109" s="1012"/>
      <c r="B109" s="1012"/>
      <c r="C109" s="1012"/>
      <c r="D109" s="1012"/>
      <c r="E109" s="1012"/>
      <c r="F109" s="1012"/>
      <c r="G109" s="1012"/>
      <c r="H109" s="1012"/>
      <c r="I109" s="1012"/>
      <c r="J109" s="1012"/>
      <c r="K109" s="1012"/>
      <c r="L109" s="1012"/>
      <c r="M109" s="1012"/>
      <c r="N109" s="1012"/>
      <c r="O109" s="1012"/>
      <c r="P109" s="1012"/>
      <c r="Q109" s="1012"/>
      <c r="R109" s="1012"/>
      <c r="S109" s="1012"/>
      <c r="T109" s="1012"/>
      <c r="U109" s="1012"/>
      <c r="V109" s="1012"/>
    </row>
    <row r="110" spans="1:22">
      <c r="A110" s="1012"/>
      <c r="B110" s="1012"/>
      <c r="C110" s="1012"/>
      <c r="D110" s="1012"/>
      <c r="E110" s="1012"/>
      <c r="F110" s="1012"/>
      <c r="G110" s="1012"/>
      <c r="H110" s="1012"/>
      <c r="I110" s="1012"/>
      <c r="J110" s="1012"/>
      <c r="K110" s="1012"/>
      <c r="L110" s="1012"/>
      <c r="M110" s="1012"/>
      <c r="N110" s="1012"/>
      <c r="O110" s="1012"/>
      <c r="P110" s="1012"/>
      <c r="Q110" s="1012"/>
      <c r="R110" s="1012"/>
      <c r="S110" s="1012"/>
      <c r="T110" s="1012"/>
      <c r="U110" s="1012"/>
      <c r="V110" s="1012"/>
    </row>
    <row r="111" spans="1:22">
      <c r="A111" s="1012"/>
      <c r="B111" s="1012"/>
      <c r="C111" s="1012"/>
      <c r="D111" s="1012"/>
      <c r="E111" s="1012"/>
      <c r="F111" s="1012"/>
      <c r="G111" s="1012"/>
      <c r="H111" s="1012"/>
      <c r="I111" s="1012"/>
      <c r="J111" s="1012"/>
      <c r="K111" s="1012"/>
      <c r="L111" s="1012"/>
      <c r="M111" s="1012"/>
      <c r="N111" s="1012"/>
      <c r="O111" s="1012"/>
      <c r="P111" s="1012"/>
      <c r="Q111" s="1012"/>
      <c r="R111" s="1012"/>
      <c r="S111" s="1012"/>
      <c r="T111" s="1012"/>
      <c r="U111" s="1012"/>
      <c r="V111" s="1012"/>
    </row>
    <row r="112" spans="1:22">
      <c r="A112" s="1012"/>
      <c r="B112" s="1012"/>
      <c r="C112" s="1012"/>
      <c r="D112" s="1012"/>
      <c r="E112" s="1012"/>
      <c r="F112" s="1012"/>
      <c r="G112" s="1012"/>
      <c r="H112" s="1012"/>
      <c r="I112" s="1012"/>
      <c r="J112" s="1012"/>
      <c r="K112" s="1012"/>
      <c r="L112" s="1012"/>
      <c r="M112" s="1012"/>
      <c r="N112" s="1012"/>
      <c r="O112" s="1012"/>
      <c r="P112" s="1012"/>
      <c r="Q112" s="1012"/>
      <c r="R112" s="1012"/>
      <c r="S112" s="1012"/>
      <c r="T112" s="1012"/>
      <c r="U112" s="1012"/>
      <c r="V112" s="1012"/>
    </row>
    <row r="113" spans="1:22">
      <c r="A113" s="1012"/>
      <c r="B113" s="1012"/>
      <c r="C113" s="1012"/>
      <c r="D113" s="1012"/>
      <c r="E113" s="1012"/>
      <c r="F113" s="1012"/>
      <c r="G113" s="1012"/>
      <c r="H113" s="1012"/>
      <c r="I113" s="1012"/>
      <c r="J113" s="1012"/>
      <c r="K113" s="1012"/>
      <c r="L113" s="1012"/>
      <c r="M113" s="1012"/>
      <c r="N113" s="1012"/>
      <c r="O113" s="1012"/>
      <c r="P113" s="1012"/>
      <c r="Q113" s="1012"/>
      <c r="R113" s="1012"/>
      <c r="S113" s="1012"/>
      <c r="T113" s="1012"/>
      <c r="U113" s="1012"/>
      <c r="V113" s="1012"/>
    </row>
    <row r="114" spans="1:22">
      <c r="A114" s="1012"/>
      <c r="B114" s="1012"/>
      <c r="C114" s="1012"/>
      <c r="D114" s="1012"/>
      <c r="E114" s="1012"/>
      <c r="F114" s="1012"/>
      <c r="G114" s="1012"/>
      <c r="H114" s="1012"/>
      <c r="I114" s="1012"/>
      <c r="J114" s="1012"/>
      <c r="K114" s="1012"/>
      <c r="L114" s="1012"/>
      <c r="M114" s="1012"/>
      <c r="N114" s="1012"/>
      <c r="O114" s="1012"/>
      <c r="P114" s="1012"/>
      <c r="Q114" s="1012"/>
      <c r="R114" s="1012"/>
      <c r="S114" s="1012"/>
      <c r="T114" s="1012"/>
      <c r="U114" s="1012"/>
      <c r="V114" s="1012"/>
    </row>
    <row r="115" spans="1:22">
      <c r="A115" s="1012"/>
      <c r="B115" s="1012"/>
      <c r="C115" s="1012"/>
      <c r="D115" s="1012"/>
      <c r="E115" s="1012"/>
      <c r="F115" s="1012"/>
      <c r="G115" s="1012"/>
      <c r="H115" s="1012"/>
      <c r="I115" s="1012"/>
      <c r="J115" s="1012"/>
      <c r="K115" s="1012"/>
      <c r="L115" s="1012"/>
      <c r="M115" s="1012"/>
      <c r="N115" s="1012"/>
      <c r="O115" s="1012"/>
      <c r="P115" s="1012"/>
      <c r="Q115" s="1012"/>
      <c r="R115" s="1012"/>
      <c r="S115" s="1012"/>
      <c r="T115" s="1012"/>
      <c r="U115" s="1012"/>
      <c r="V115" s="1012"/>
    </row>
    <row r="116" spans="1:22">
      <c r="A116" s="1012"/>
      <c r="B116" s="1012"/>
      <c r="C116" s="1012"/>
      <c r="D116" s="1012"/>
      <c r="E116" s="1012"/>
      <c r="F116" s="1012"/>
      <c r="G116" s="1012"/>
      <c r="H116" s="1012"/>
      <c r="I116" s="1012"/>
      <c r="J116" s="1012"/>
      <c r="K116" s="1012"/>
      <c r="L116" s="1012"/>
      <c r="M116" s="1012"/>
      <c r="N116" s="1012"/>
      <c r="O116" s="1012"/>
      <c r="P116" s="1012"/>
      <c r="Q116" s="1012"/>
      <c r="R116" s="1012"/>
      <c r="S116" s="1012"/>
      <c r="T116" s="1012"/>
      <c r="U116" s="1012"/>
      <c r="V116" s="1012"/>
    </row>
    <row r="117" spans="1:22">
      <c r="A117" s="1012"/>
      <c r="B117" s="1012"/>
      <c r="C117" s="1012"/>
      <c r="D117" s="1012"/>
      <c r="E117" s="1012"/>
      <c r="F117" s="1012"/>
      <c r="G117" s="1012"/>
      <c r="H117" s="1012"/>
      <c r="I117" s="1012"/>
      <c r="J117" s="1012"/>
      <c r="K117" s="1012"/>
      <c r="L117" s="1012"/>
      <c r="M117" s="1012"/>
      <c r="N117" s="1012"/>
      <c r="O117" s="1012"/>
      <c r="P117" s="1012"/>
      <c r="Q117" s="1012"/>
      <c r="R117" s="1012"/>
      <c r="S117" s="1012"/>
      <c r="T117" s="1012"/>
      <c r="U117" s="1012"/>
      <c r="V117" s="1012"/>
    </row>
    <row r="118" spans="1:22">
      <c r="A118" s="1012"/>
      <c r="B118" s="1012"/>
      <c r="C118" s="1012"/>
      <c r="D118" s="1012"/>
      <c r="E118" s="1012"/>
      <c r="F118" s="1012"/>
      <c r="G118" s="1012"/>
      <c r="H118" s="1012"/>
      <c r="I118" s="1012"/>
      <c r="J118" s="1012"/>
      <c r="K118" s="1012"/>
      <c r="L118" s="1012"/>
      <c r="M118" s="1012"/>
      <c r="N118" s="1012"/>
      <c r="O118" s="1012"/>
      <c r="P118" s="1012"/>
      <c r="Q118" s="1012"/>
      <c r="R118" s="1012"/>
      <c r="S118" s="1012"/>
      <c r="T118" s="1012"/>
      <c r="U118" s="1012"/>
      <c r="V118" s="1012"/>
    </row>
    <row r="119" spans="1:22">
      <c r="A119" s="1012"/>
      <c r="B119" s="1012"/>
      <c r="C119" s="1012"/>
      <c r="D119" s="1012"/>
      <c r="E119" s="1012"/>
      <c r="F119" s="1012"/>
      <c r="G119" s="1012"/>
      <c r="H119" s="1012"/>
      <c r="I119" s="1012"/>
      <c r="J119" s="1012"/>
      <c r="K119" s="1012"/>
      <c r="L119" s="1012"/>
      <c r="M119" s="1012"/>
      <c r="N119" s="1012"/>
      <c r="O119" s="1012"/>
      <c r="P119" s="1012"/>
      <c r="Q119" s="1012"/>
      <c r="R119" s="1012"/>
      <c r="S119" s="1012"/>
      <c r="T119" s="1012"/>
      <c r="U119" s="1012"/>
      <c r="V119" s="1012"/>
    </row>
    <row r="120" spans="1:22">
      <c r="A120" s="1012"/>
      <c r="B120" s="1012"/>
      <c r="C120" s="1012"/>
      <c r="D120" s="1012"/>
      <c r="E120" s="1012"/>
      <c r="F120" s="1012"/>
      <c r="G120" s="1012"/>
      <c r="H120" s="1012"/>
      <c r="I120" s="1012"/>
      <c r="J120" s="1012"/>
      <c r="K120" s="1012"/>
      <c r="L120" s="1012"/>
      <c r="M120" s="1012"/>
      <c r="N120" s="1012"/>
      <c r="O120" s="1012"/>
      <c r="P120" s="1012"/>
      <c r="Q120" s="1012"/>
      <c r="R120" s="1012"/>
      <c r="S120" s="1012"/>
      <c r="T120" s="1012"/>
      <c r="U120" s="1012"/>
      <c r="V120" s="1012"/>
    </row>
    <row r="121" spans="1:22">
      <c r="A121" s="1012"/>
      <c r="B121" s="1012"/>
      <c r="C121" s="1012"/>
      <c r="D121" s="1012"/>
      <c r="E121" s="1012"/>
      <c r="F121" s="1012"/>
      <c r="G121" s="1012"/>
      <c r="H121" s="1012"/>
      <c r="I121" s="1012"/>
      <c r="J121" s="1012"/>
      <c r="K121" s="1012"/>
      <c r="L121" s="1012"/>
      <c r="M121" s="1012"/>
      <c r="N121" s="1012"/>
      <c r="O121" s="1012"/>
      <c r="P121" s="1012"/>
      <c r="Q121" s="1012"/>
      <c r="R121" s="1012"/>
      <c r="S121" s="1012"/>
      <c r="T121" s="1012"/>
      <c r="U121" s="1012"/>
      <c r="V121" s="1012"/>
    </row>
    <row r="122" spans="1:22">
      <c r="A122" s="1012"/>
      <c r="B122" s="1012"/>
      <c r="C122" s="1012"/>
      <c r="D122" s="1012"/>
      <c r="E122" s="1012"/>
      <c r="F122" s="1012"/>
      <c r="G122" s="1012"/>
      <c r="H122" s="1012"/>
      <c r="I122" s="1012"/>
      <c r="J122" s="1012"/>
      <c r="K122" s="1012"/>
      <c r="L122" s="1012"/>
      <c r="M122" s="1012"/>
      <c r="N122" s="1012"/>
      <c r="O122" s="1012"/>
      <c r="P122" s="1012"/>
      <c r="Q122" s="1012"/>
      <c r="R122" s="1012"/>
      <c r="S122" s="1012"/>
      <c r="T122" s="1012"/>
      <c r="U122" s="1012"/>
      <c r="V122" s="1012"/>
    </row>
    <row r="123" spans="1:22">
      <c r="A123" s="1012"/>
      <c r="B123" s="1012"/>
      <c r="C123" s="1012"/>
      <c r="D123" s="1012"/>
      <c r="E123" s="1012"/>
      <c r="F123" s="1012"/>
      <c r="G123" s="1012"/>
      <c r="H123" s="1012"/>
      <c r="I123" s="1012"/>
      <c r="J123" s="1012"/>
      <c r="K123" s="1012"/>
      <c r="L123" s="1012"/>
      <c r="M123" s="1012"/>
      <c r="N123" s="1012"/>
      <c r="O123" s="1012"/>
      <c r="P123" s="1012"/>
      <c r="Q123" s="1012"/>
      <c r="R123" s="1012"/>
      <c r="S123" s="1012"/>
      <c r="T123" s="1012"/>
      <c r="U123" s="1012"/>
      <c r="V123" s="1012"/>
    </row>
    <row r="124" spans="1:22">
      <c r="A124" s="1012"/>
      <c r="B124" s="1012"/>
      <c r="C124" s="1012"/>
      <c r="D124" s="1012"/>
      <c r="E124" s="1012"/>
      <c r="F124" s="1012"/>
      <c r="G124" s="1012"/>
      <c r="H124" s="1012"/>
      <c r="I124" s="1012"/>
      <c r="J124" s="1012"/>
      <c r="K124" s="1012"/>
      <c r="L124" s="1012"/>
      <c r="M124" s="1012"/>
      <c r="N124" s="1012"/>
      <c r="O124" s="1012"/>
      <c r="P124" s="1012"/>
      <c r="Q124" s="1012"/>
      <c r="R124" s="1012"/>
      <c r="S124" s="1012"/>
      <c r="T124" s="1012"/>
      <c r="U124" s="1012"/>
      <c r="V124" s="1012"/>
    </row>
    <row r="125" spans="1:22">
      <c r="A125" s="1012"/>
      <c r="B125" s="1012"/>
      <c r="C125" s="1012"/>
      <c r="D125" s="1012"/>
      <c r="E125" s="1012"/>
      <c r="F125" s="1012"/>
      <c r="G125" s="1012"/>
      <c r="H125" s="1012"/>
      <c r="I125" s="1012"/>
      <c r="J125" s="1012"/>
      <c r="K125" s="1012"/>
      <c r="L125" s="1012"/>
      <c r="M125" s="1012"/>
      <c r="N125" s="1012"/>
      <c r="O125" s="1012"/>
      <c r="P125" s="1012"/>
      <c r="Q125" s="1012"/>
      <c r="R125" s="1012"/>
      <c r="S125" s="1012"/>
      <c r="T125" s="1012"/>
      <c r="U125" s="1012"/>
      <c r="V125" s="1012"/>
    </row>
    <row r="126" spans="1:22">
      <c r="A126" s="1012"/>
      <c r="B126" s="1012"/>
      <c r="C126" s="1012"/>
      <c r="D126" s="1012"/>
      <c r="E126" s="1012"/>
      <c r="F126" s="1012"/>
      <c r="G126" s="1012"/>
      <c r="H126" s="1012"/>
      <c r="I126" s="1012"/>
      <c r="J126" s="1012"/>
      <c r="K126" s="1012"/>
      <c r="L126" s="1012"/>
      <c r="M126" s="1012"/>
      <c r="N126" s="1012"/>
      <c r="O126" s="1012"/>
      <c r="P126" s="1012"/>
      <c r="Q126" s="1012"/>
      <c r="R126" s="1012"/>
      <c r="S126" s="1012"/>
      <c r="T126" s="1012"/>
      <c r="U126" s="1012"/>
      <c r="V126" s="1012"/>
    </row>
    <row r="127" spans="1:22">
      <c r="A127" s="1012"/>
      <c r="B127" s="1012"/>
      <c r="C127" s="1012"/>
      <c r="D127" s="1012"/>
      <c r="E127" s="1012"/>
      <c r="F127" s="1012"/>
      <c r="G127" s="1012"/>
      <c r="H127" s="1012"/>
      <c r="I127" s="1012"/>
      <c r="J127" s="1012"/>
      <c r="K127" s="1012"/>
      <c r="L127" s="1012"/>
      <c r="M127" s="1012"/>
      <c r="N127" s="1012"/>
      <c r="O127" s="1012"/>
      <c r="P127" s="1012"/>
      <c r="Q127" s="1012"/>
      <c r="R127" s="1012"/>
      <c r="S127" s="1012"/>
      <c r="T127" s="1012"/>
      <c r="U127" s="1012"/>
      <c r="V127" s="1012"/>
    </row>
    <row r="128" spans="1:22">
      <c r="A128" s="1012"/>
      <c r="B128" s="1012"/>
      <c r="C128" s="1012"/>
      <c r="D128" s="1012"/>
      <c r="E128" s="1012"/>
      <c r="F128" s="1012"/>
      <c r="G128" s="1012"/>
      <c r="H128" s="1012"/>
      <c r="I128" s="1012"/>
      <c r="J128" s="1012"/>
      <c r="K128" s="1012"/>
      <c r="L128" s="1012"/>
      <c r="M128" s="1012"/>
      <c r="N128" s="1012"/>
      <c r="O128" s="1012"/>
      <c r="P128" s="1012"/>
      <c r="Q128" s="1012"/>
      <c r="R128" s="1012"/>
      <c r="S128" s="1012"/>
      <c r="T128" s="1012"/>
      <c r="U128" s="1012"/>
      <c r="V128" s="1012"/>
    </row>
    <row r="129" spans="1:22">
      <c r="A129" s="1012"/>
      <c r="B129" s="1012"/>
      <c r="C129" s="1012"/>
      <c r="D129" s="1012"/>
      <c r="E129" s="1012"/>
      <c r="F129" s="1012"/>
      <c r="G129" s="1012"/>
      <c r="H129" s="1012"/>
      <c r="I129" s="1012"/>
      <c r="J129" s="1012"/>
      <c r="K129" s="1012"/>
      <c r="L129" s="1012"/>
      <c r="M129" s="1012"/>
      <c r="N129" s="1012"/>
      <c r="O129" s="1012"/>
      <c r="P129" s="1012"/>
      <c r="Q129" s="1012"/>
      <c r="R129" s="1012"/>
      <c r="S129" s="1012"/>
      <c r="T129" s="1012"/>
      <c r="U129" s="1012"/>
      <c r="V129" s="1012"/>
    </row>
    <row r="130" spans="1:22">
      <c r="A130" s="1012"/>
      <c r="B130" s="1012"/>
      <c r="C130" s="1012"/>
      <c r="D130" s="1012"/>
      <c r="E130" s="1012"/>
      <c r="F130" s="1012"/>
      <c r="G130" s="1012"/>
      <c r="H130" s="1012"/>
      <c r="I130" s="1012"/>
      <c r="J130" s="1012"/>
      <c r="K130" s="1012"/>
      <c r="L130" s="1012"/>
      <c r="M130" s="1012"/>
      <c r="N130" s="1012"/>
      <c r="O130" s="1012"/>
      <c r="P130" s="1012"/>
      <c r="Q130" s="1012"/>
      <c r="R130" s="1012"/>
      <c r="S130" s="1012"/>
      <c r="T130" s="1012"/>
      <c r="U130" s="1012"/>
      <c r="V130" s="1012"/>
    </row>
    <row r="131" spans="1:22">
      <c r="A131" s="1012"/>
      <c r="B131" s="1012"/>
      <c r="C131" s="1012"/>
      <c r="D131" s="1012"/>
      <c r="E131" s="1012"/>
      <c r="F131" s="1012"/>
      <c r="G131" s="1012"/>
      <c r="H131" s="1012"/>
      <c r="I131" s="1012"/>
      <c r="J131" s="1012"/>
      <c r="K131" s="1012"/>
      <c r="L131" s="1012"/>
      <c r="M131" s="1012"/>
      <c r="N131" s="1012"/>
      <c r="O131" s="1012"/>
      <c r="P131" s="1012"/>
      <c r="Q131" s="1012"/>
      <c r="R131" s="1012"/>
      <c r="S131" s="1012"/>
      <c r="T131" s="1012"/>
      <c r="U131" s="1012"/>
      <c r="V131" s="1012"/>
    </row>
    <row r="132" spans="1:22">
      <c r="A132" s="1012"/>
      <c r="B132" s="1012"/>
      <c r="C132" s="1012"/>
      <c r="D132" s="1012"/>
      <c r="E132" s="1012"/>
      <c r="F132" s="1012"/>
      <c r="G132" s="1012"/>
      <c r="H132" s="1012"/>
      <c r="I132" s="1012"/>
      <c r="J132" s="1012"/>
      <c r="K132" s="1012"/>
      <c r="L132" s="1012"/>
      <c r="M132" s="1012"/>
      <c r="N132" s="1012"/>
      <c r="O132" s="1012"/>
      <c r="P132" s="1012"/>
      <c r="Q132" s="1012"/>
      <c r="R132" s="1012"/>
      <c r="S132" s="1012"/>
      <c r="T132" s="1012"/>
      <c r="U132" s="1012"/>
      <c r="V132" s="1012"/>
    </row>
    <row r="133" spans="1:22">
      <c r="A133" s="1012"/>
      <c r="B133" s="1012"/>
      <c r="C133" s="1012"/>
      <c r="D133" s="1012"/>
      <c r="E133" s="1012"/>
      <c r="F133" s="1012"/>
      <c r="G133" s="1012"/>
      <c r="H133" s="1012"/>
      <c r="I133" s="1012"/>
      <c r="J133" s="1012"/>
      <c r="K133" s="1012"/>
      <c r="L133" s="1012"/>
      <c r="M133" s="1012"/>
      <c r="N133" s="1012"/>
      <c r="O133" s="1012"/>
      <c r="P133" s="1012"/>
      <c r="Q133" s="1012"/>
      <c r="R133" s="1012"/>
      <c r="S133" s="1012"/>
      <c r="T133" s="1012"/>
      <c r="U133" s="1012"/>
      <c r="V133" s="1012"/>
    </row>
    <row r="134" spans="1:22">
      <c r="A134" s="1012"/>
      <c r="B134" s="1012"/>
      <c r="C134" s="1012"/>
      <c r="D134" s="1012"/>
      <c r="E134" s="1012"/>
      <c r="F134" s="1012"/>
      <c r="G134" s="1012"/>
      <c r="H134" s="1012"/>
      <c r="I134" s="1012"/>
      <c r="J134" s="1012"/>
      <c r="K134" s="1012"/>
      <c r="L134" s="1012"/>
      <c r="M134" s="1012"/>
      <c r="N134" s="1012"/>
      <c r="O134" s="1012"/>
      <c r="P134" s="1012"/>
      <c r="Q134" s="1012"/>
      <c r="R134" s="1012"/>
      <c r="S134" s="1012"/>
      <c r="T134" s="1012"/>
      <c r="U134" s="1012"/>
      <c r="V134" s="1012"/>
    </row>
    <row r="135" spans="1:22">
      <c r="A135" s="1012"/>
      <c r="B135" s="1012"/>
      <c r="C135" s="1012"/>
      <c r="D135" s="1012"/>
      <c r="E135" s="1012"/>
      <c r="F135" s="1012"/>
      <c r="G135" s="1012"/>
      <c r="H135" s="1012"/>
      <c r="I135" s="1012"/>
      <c r="J135" s="1012"/>
      <c r="K135" s="1012"/>
      <c r="L135" s="1012"/>
      <c r="M135" s="1012"/>
      <c r="N135" s="1012"/>
      <c r="O135" s="1012"/>
      <c r="P135" s="1012"/>
      <c r="Q135" s="1012"/>
      <c r="R135" s="1012"/>
      <c r="S135" s="1012"/>
      <c r="T135" s="1012"/>
      <c r="U135" s="1012"/>
      <c r="V135" s="1012"/>
    </row>
    <row r="136" spans="1:22">
      <c r="A136" s="1012"/>
      <c r="B136" s="1012"/>
      <c r="C136" s="1012"/>
      <c r="D136" s="1012"/>
      <c r="E136" s="1012"/>
      <c r="F136" s="1012"/>
      <c r="G136" s="1012"/>
      <c r="H136" s="1012"/>
      <c r="I136" s="1012"/>
      <c r="J136" s="1012"/>
      <c r="K136" s="1012"/>
      <c r="L136" s="1012"/>
      <c r="M136" s="1012"/>
      <c r="N136" s="1012"/>
      <c r="O136" s="1012"/>
      <c r="P136" s="1012"/>
      <c r="Q136" s="1012"/>
      <c r="R136" s="1012"/>
      <c r="S136" s="1012"/>
      <c r="T136" s="1012"/>
      <c r="U136" s="1012"/>
      <c r="V136" s="1012"/>
    </row>
    <row r="137" spans="1:22">
      <c r="A137" s="1012"/>
      <c r="B137" s="1012"/>
      <c r="C137" s="1012"/>
      <c r="D137" s="1012"/>
      <c r="E137" s="1012"/>
      <c r="F137" s="1012"/>
      <c r="G137" s="1012"/>
      <c r="H137" s="1012"/>
      <c r="I137" s="1012"/>
      <c r="J137" s="1012"/>
      <c r="K137" s="1012"/>
      <c r="L137" s="1012"/>
      <c r="M137" s="1012"/>
      <c r="N137" s="1012"/>
      <c r="O137" s="1012"/>
      <c r="P137" s="1012"/>
      <c r="Q137" s="1012"/>
      <c r="R137" s="1012"/>
      <c r="S137" s="1012"/>
      <c r="T137" s="1012"/>
      <c r="U137" s="1012"/>
      <c r="V137" s="1012"/>
    </row>
    <row r="138" spans="1:22">
      <c r="A138" s="1012"/>
      <c r="B138" s="1012"/>
      <c r="C138" s="1012"/>
      <c r="D138" s="1012"/>
      <c r="E138" s="1012"/>
      <c r="F138" s="1012"/>
      <c r="G138" s="1012"/>
      <c r="H138" s="1012"/>
      <c r="I138" s="1012"/>
      <c r="J138" s="1012"/>
      <c r="K138" s="1012"/>
      <c r="L138" s="1012"/>
      <c r="M138" s="1012"/>
      <c r="N138" s="1012"/>
      <c r="O138" s="1012"/>
      <c r="P138" s="1012"/>
      <c r="Q138" s="1012"/>
      <c r="R138" s="1012"/>
      <c r="S138" s="1012"/>
      <c r="T138" s="1012"/>
      <c r="U138" s="1012"/>
      <c r="V138" s="1012"/>
    </row>
    <row r="139" spans="1:22">
      <c r="A139" s="1012"/>
      <c r="B139" s="1012"/>
      <c r="C139" s="1012"/>
      <c r="D139" s="1012"/>
      <c r="E139" s="1012"/>
      <c r="F139" s="1012"/>
      <c r="G139" s="1012"/>
      <c r="H139" s="1012"/>
      <c r="I139" s="1012"/>
      <c r="J139" s="1012"/>
      <c r="K139" s="1012"/>
      <c r="L139" s="1012"/>
      <c r="M139" s="1012"/>
      <c r="N139" s="1012"/>
      <c r="O139" s="1012"/>
      <c r="P139" s="1012"/>
      <c r="Q139" s="1012"/>
      <c r="R139" s="1012"/>
      <c r="S139" s="1012"/>
      <c r="T139" s="1012"/>
      <c r="U139" s="1012"/>
      <c r="V139" s="1012"/>
    </row>
    <row r="140" spans="1:22">
      <c r="A140" s="1012"/>
      <c r="B140" s="1012"/>
      <c r="C140" s="1012"/>
      <c r="D140" s="1012"/>
      <c r="E140" s="1012"/>
      <c r="F140" s="1012"/>
      <c r="G140" s="1012"/>
      <c r="H140" s="1012"/>
      <c r="I140" s="1012"/>
      <c r="J140" s="1012"/>
      <c r="K140" s="1012"/>
      <c r="L140" s="1012"/>
      <c r="M140" s="1012"/>
      <c r="N140" s="1012"/>
      <c r="O140" s="1012"/>
      <c r="P140" s="1012"/>
      <c r="Q140" s="1012"/>
      <c r="R140" s="1012"/>
      <c r="S140" s="1012"/>
      <c r="T140" s="1012"/>
      <c r="U140" s="1012"/>
      <c r="V140" s="1012"/>
    </row>
    <row r="141" spans="1:22">
      <c r="A141" s="1012"/>
      <c r="B141" s="1012"/>
      <c r="C141" s="1012"/>
      <c r="D141" s="1012"/>
      <c r="E141" s="1012"/>
      <c r="F141" s="1012"/>
      <c r="G141" s="1012"/>
      <c r="H141" s="1012"/>
      <c r="I141" s="1012"/>
      <c r="J141" s="1012"/>
      <c r="K141" s="1012"/>
      <c r="L141" s="1012"/>
      <c r="M141" s="1012"/>
      <c r="N141" s="1012"/>
      <c r="O141" s="1012"/>
      <c r="P141" s="1012"/>
      <c r="Q141" s="1012"/>
      <c r="R141" s="1012"/>
      <c r="S141" s="1012"/>
      <c r="T141" s="1012"/>
      <c r="U141" s="1012"/>
      <c r="V141" s="1012"/>
    </row>
    <row r="142" spans="1:22">
      <c r="A142" s="1012"/>
      <c r="B142" s="1012"/>
      <c r="C142" s="1012"/>
      <c r="D142" s="1012"/>
      <c r="E142" s="1012"/>
      <c r="F142" s="1012"/>
      <c r="G142" s="1012"/>
      <c r="H142" s="1012"/>
      <c r="I142" s="1012"/>
      <c r="J142" s="1012"/>
      <c r="K142" s="1012"/>
      <c r="L142" s="1012"/>
      <c r="M142" s="1012"/>
      <c r="N142" s="1012"/>
      <c r="O142" s="1012"/>
      <c r="P142" s="1012"/>
      <c r="Q142" s="1012"/>
      <c r="R142" s="1012"/>
      <c r="S142" s="1012"/>
      <c r="T142" s="1012"/>
      <c r="U142" s="1012"/>
      <c r="V142" s="1012"/>
    </row>
    <row r="143" spans="1:22">
      <c r="A143" s="1012"/>
      <c r="B143" s="1012"/>
      <c r="C143" s="1012"/>
      <c r="D143" s="1012"/>
      <c r="E143" s="1012"/>
      <c r="F143" s="1012"/>
      <c r="G143" s="1012"/>
      <c r="H143" s="1012"/>
      <c r="I143" s="1012"/>
      <c r="J143" s="1012"/>
      <c r="K143" s="1012"/>
      <c r="L143" s="1012"/>
      <c r="M143" s="1012"/>
      <c r="N143" s="1012"/>
      <c r="O143" s="1012"/>
      <c r="P143" s="1012"/>
      <c r="Q143" s="1012"/>
      <c r="R143" s="1012"/>
      <c r="S143" s="1012"/>
      <c r="T143" s="1012"/>
      <c r="U143" s="1012"/>
      <c r="V143" s="1012"/>
    </row>
    <row r="144" spans="1:22">
      <c r="A144" s="1012"/>
      <c r="B144" s="1012"/>
      <c r="C144" s="1012"/>
      <c r="D144" s="1012"/>
      <c r="E144" s="1012"/>
      <c r="F144" s="1012"/>
      <c r="G144" s="1012"/>
      <c r="H144" s="1012"/>
      <c r="I144" s="1012"/>
      <c r="J144" s="1012"/>
      <c r="K144" s="1012"/>
      <c r="L144" s="1012"/>
      <c r="M144" s="1012"/>
      <c r="N144" s="1012"/>
      <c r="O144" s="1012"/>
      <c r="P144" s="1012"/>
      <c r="Q144" s="1012"/>
      <c r="R144" s="1012"/>
      <c r="S144" s="1012"/>
      <c r="T144" s="1012"/>
      <c r="U144" s="1012"/>
      <c r="V144" s="1012"/>
    </row>
    <row r="145" spans="1:22">
      <c r="A145" s="1012"/>
      <c r="B145" s="1012"/>
      <c r="C145" s="1012"/>
      <c r="D145" s="1012"/>
      <c r="E145" s="1012"/>
      <c r="F145" s="1012"/>
      <c r="G145" s="1012"/>
      <c r="H145" s="1012"/>
      <c r="I145" s="1012"/>
      <c r="J145" s="1012"/>
      <c r="K145" s="1012"/>
      <c r="L145" s="1012"/>
      <c r="M145" s="1012"/>
      <c r="N145" s="1012"/>
      <c r="O145" s="1012"/>
      <c r="P145" s="1012"/>
      <c r="Q145" s="1012"/>
      <c r="R145" s="1012"/>
      <c r="S145" s="1012"/>
      <c r="T145" s="1012"/>
      <c r="U145" s="1012"/>
      <c r="V145" s="1012"/>
    </row>
    <row r="146" spans="1:22">
      <c r="A146" s="1012"/>
      <c r="B146" s="1012"/>
      <c r="C146" s="1012"/>
      <c r="D146" s="1012"/>
      <c r="E146" s="1012"/>
      <c r="F146" s="1012"/>
      <c r="G146" s="1012"/>
      <c r="H146" s="1012"/>
      <c r="I146" s="1012"/>
      <c r="J146" s="1012"/>
      <c r="K146" s="1012"/>
      <c r="L146" s="1012"/>
      <c r="M146" s="1012"/>
      <c r="N146" s="1012"/>
      <c r="O146" s="1012"/>
      <c r="P146" s="1012"/>
      <c r="Q146" s="1012"/>
      <c r="R146" s="1012"/>
      <c r="S146" s="1012"/>
      <c r="T146" s="1012"/>
      <c r="U146" s="1012"/>
      <c r="V146" s="1012"/>
    </row>
    <row r="147" spans="1:22">
      <c r="A147" s="1012"/>
      <c r="B147" s="1012"/>
      <c r="C147" s="1012"/>
      <c r="D147" s="1012"/>
      <c r="E147" s="1012"/>
      <c r="F147" s="1012"/>
      <c r="G147" s="1012"/>
      <c r="H147" s="1012"/>
      <c r="I147" s="1012"/>
      <c r="J147" s="1012"/>
      <c r="K147" s="1012"/>
      <c r="L147" s="1012"/>
      <c r="M147" s="1012"/>
      <c r="N147" s="1012"/>
      <c r="O147" s="1012"/>
      <c r="P147" s="1012"/>
      <c r="Q147" s="1012"/>
      <c r="R147" s="1012"/>
      <c r="S147" s="1012"/>
      <c r="T147" s="1012"/>
      <c r="U147" s="1012"/>
      <c r="V147" s="1012"/>
    </row>
    <row r="148" spans="1:22">
      <c r="A148" s="1012"/>
      <c r="B148" s="1012"/>
      <c r="C148" s="1012"/>
      <c r="D148" s="1012"/>
      <c r="E148" s="1012"/>
      <c r="F148" s="1012"/>
      <c r="G148" s="1012"/>
      <c r="H148" s="1012"/>
      <c r="I148" s="1012"/>
      <c r="J148" s="1012"/>
      <c r="K148" s="1012"/>
      <c r="L148" s="1012"/>
      <c r="M148" s="1012"/>
      <c r="N148" s="1012"/>
      <c r="O148" s="1012"/>
      <c r="P148" s="1012"/>
      <c r="Q148" s="1012"/>
      <c r="R148" s="1012"/>
      <c r="S148" s="1012"/>
      <c r="T148" s="1012"/>
      <c r="U148" s="1012"/>
      <c r="V148" s="1012"/>
    </row>
    <row r="149" spans="1:22">
      <c r="A149" s="1012"/>
      <c r="B149" s="1012"/>
      <c r="C149" s="1012"/>
      <c r="D149" s="1012"/>
      <c r="E149" s="1012"/>
      <c r="F149" s="1012"/>
      <c r="G149" s="1012"/>
      <c r="H149" s="1012"/>
      <c r="I149" s="1012"/>
      <c r="J149" s="1012"/>
      <c r="K149" s="1012"/>
      <c r="L149" s="1012"/>
      <c r="M149" s="1012"/>
      <c r="N149" s="1012"/>
      <c r="O149" s="1012"/>
      <c r="P149" s="1012"/>
      <c r="Q149" s="1012"/>
      <c r="R149" s="1012"/>
      <c r="S149" s="1012"/>
      <c r="T149" s="1012"/>
      <c r="U149" s="1012"/>
      <c r="V149" s="1012"/>
    </row>
    <row r="150" spans="1:22">
      <c r="A150" s="1012"/>
      <c r="B150" s="1012"/>
      <c r="C150" s="1012"/>
      <c r="D150" s="1012"/>
      <c r="E150" s="1012"/>
      <c r="F150" s="1012"/>
      <c r="G150" s="1012"/>
      <c r="H150" s="1012"/>
      <c r="I150" s="1012"/>
      <c r="J150" s="1012"/>
      <c r="K150" s="1012"/>
      <c r="L150" s="1012"/>
      <c r="M150" s="1012"/>
      <c r="N150" s="1012"/>
      <c r="O150" s="1012"/>
      <c r="P150" s="1012"/>
      <c r="Q150" s="1012"/>
      <c r="R150" s="1012"/>
      <c r="S150" s="1012"/>
      <c r="T150" s="1012"/>
      <c r="U150" s="1012"/>
      <c r="V150" s="1012"/>
    </row>
    <row r="151" spans="1:22">
      <c r="A151" s="1012"/>
      <c r="B151" s="1012"/>
      <c r="C151" s="1012"/>
      <c r="D151" s="1012"/>
      <c r="E151" s="1012"/>
      <c r="F151" s="1012"/>
      <c r="G151" s="1012"/>
      <c r="H151" s="1012"/>
      <c r="I151" s="1012"/>
      <c r="J151" s="1012"/>
      <c r="K151" s="1012"/>
      <c r="L151" s="1012"/>
      <c r="M151" s="1012"/>
      <c r="N151" s="1012"/>
      <c r="O151" s="1012"/>
      <c r="P151" s="1012"/>
      <c r="Q151" s="1012"/>
      <c r="R151" s="1012"/>
      <c r="S151" s="1012"/>
      <c r="T151" s="1012"/>
      <c r="U151" s="1012"/>
      <c r="V151" s="1012"/>
    </row>
    <row r="152" spans="1:22">
      <c r="A152" s="1012"/>
      <c r="B152" s="1012"/>
      <c r="C152" s="1012"/>
      <c r="D152" s="1012"/>
      <c r="E152" s="1012"/>
      <c r="F152" s="1012"/>
      <c r="G152" s="1012"/>
      <c r="H152" s="1012"/>
      <c r="I152" s="1012"/>
      <c r="J152" s="1012"/>
      <c r="K152" s="1012"/>
      <c r="L152" s="1012"/>
      <c r="M152" s="1012"/>
      <c r="N152" s="1012"/>
      <c r="O152" s="1012"/>
      <c r="P152" s="1012"/>
      <c r="Q152" s="1012"/>
      <c r="R152" s="1012"/>
      <c r="S152" s="1012"/>
      <c r="T152" s="1012"/>
      <c r="U152" s="1012"/>
      <c r="V152" s="1012"/>
    </row>
    <row r="153" spans="1:22">
      <c r="A153" s="1012"/>
      <c r="B153" s="1012"/>
      <c r="C153" s="1012"/>
      <c r="D153" s="1012"/>
      <c r="E153" s="1012"/>
      <c r="F153" s="1012"/>
      <c r="G153" s="1012"/>
      <c r="H153" s="1012"/>
      <c r="I153" s="1012"/>
      <c r="J153" s="1012"/>
      <c r="K153" s="1012"/>
      <c r="L153" s="1012"/>
      <c r="M153" s="1012"/>
      <c r="N153" s="1012"/>
      <c r="O153" s="1012"/>
      <c r="P153" s="1012"/>
      <c r="Q153" s="1012"/>
      <c r="R153" s="1012"/>
      <c r="S153" s="1012"/>
      <c r="T153" s="1012"/>
      <c r="U153" s="1012"/>
      <c r="V153" s="1012"/>
    </row>
    <row r="154" spans="1:22">
      <c r="A154" s="1012"/>
      <c r="B154" s="1012"/>
      <c r="C154" s="1012"/>
      <c r="D154" s="1012"/>
      <c r="E154" s="1012"/>
      <c r="F154" s="1012"/>
      <c r="G154" s="1012"/>
      <c r="H154" s="1012"/>
      <c r="I154" s="1012"/>
      <c r="J154" s="1012"/>
      <c r="K154" s="1012"/>
      <c r="L154" s="1012"/>
      <c r="M154" s="1012"/>
      <c r="N154" s="1012"/>
      <c r="O154" s="1012"/>
      <c r="P154" s="1012"/>
      <c r="Q154" s="1012"/>
      <c r="R154" s="1012"/>
      <c r="S154" s="1012"/>
      <c r="T154" s="1012"/>
      <c r="U154" s="1012"/>
      <c r="V154" s="1012"/>
    </row>
    <row r="155" spans="1:22">
      <c r="A155" s="1012"/>
      <c r="B155" s="1012"/>
      <c r="C155" s="1012"/>
      <c r="D155" s="1012"/>
      <c r="E155" s="1012"/>
      <c r="F155" s="1012"/>
      <c r="G155" s="1012"/>
      <c r="H155" s="1012"/>
      <c r="I155" s="1012"/>
      <c r="J155" s="1012"/>
      <c r="K155" s="1012"/>
      <c r="L155" s="1012"/>
      <c r="M155" s="1012"/>
      <c r="N155" s="1012"/>
      <c r="O155" s="1012"/>
      <c r="P155" s="1012"/>
      <c r="Q155" s="1012"/>
      <c r="R155" s="1012"/>
      <c r="S155" s="1012"/>
      <c r="T155" s="1012"/>
      <c r="U155" s="1012"/>
      <c r="V155" s="1012"/>
    </row>
    <row r="156" spans="1:22">
      <c r="A156" s="1012"/>
      <c r="B156" s="1012"/>
      <c r="C156" s="1012"/>
      <c r="D156" s="1012"/>
      <c r="E156" s="1012"/>
      <c r="F156" s="1012"/>
      <c r="G156" s="1012"/>
      <c r="H156" s="1012"/>
      <c r="I156" s="1012"/>
      <c r="J156" s="1012"/>
      <c r="K156" s="1012"/>
      <c r="L156" s="1012"/>
      <c r="M156" s="1012"/>
      <c r="N156" s="1012"/>
      <c r="O156" s="1012"/>
      <c r="P156" s="1012"/>
      <c r="Q156" s="1012"/>
      <c r="R156" s="1012"/>
      <c r="S156" s="1012"/>
      <c r="T156" s="1012"/>
      <c r="U156" s="1012"/>
      <c r="V156" s="1012"/>
    </row>
    <row r="157" spans="1:22">
      <c r="A157" s="1012"/>
      <c r="B157" s="1012"/>
      <c r="C157" s="1012"/>
      <c r="D157" s="1012"/>
      <c r="E157" s="1012"/>
      <c r="F157" s="1012"/>
      <c r="G157" s="1012"/>
      <c r="H157" s="1012"/>
      <c r="I157" s="1012"/>
      <c r="J157" s="1012"/>
      <c r="K157" s="1012"/>
      <c r="L157" s="1012"/>
      <c r="M157" s="1012"/>
      <c r="N157" s="1012"/>
      <c r="O157" s="1012"/>
      <c r="P157" s="1012"/>
      <c r="Q157" s="1012"/>
      <c r="R157" s="1012"/>
      <c r="S157" s="1012"/>
      <c r="T157" s="1012"/>
      <c r="U157" s="1012"/>
      <c r="V157" s="1012"/>
    </row>
    <row r="158" spans="1:22">
      <c r="A158" s="1012"/>
      <c r="B158" s="1012"/>
      <c r="C158" s="1012"/>
      <c r="D158" s="1012"/>
      <c r="E158" s="1012"/>
      <c r="F158" s="1012"/>
      <c r="G158" s="1012"/>
      <c r="H158" s="1012"/>
      <c r="I158" s="1012"/>
      <c r="J158" s="1012"/>
      <c r="K158" s="1012"/>
      <c r="L158" s="1012"/>
      <c r="M158" s="1012"/>
      <c r="N158" s="1012"/>
      <c r="O158" s="1012"/>
      <c r="P158" s="1012"/>
      <c r="Q158" s="1012"/>
      <c r="R158" s="1012"/>
      <c r="S158" s="1012"/>
      <c r="T158" s="1012"/>
      <c r="U158" s="1012"/>
      <c r="V158" s="1012"/>
    </row>
    <row r="159" spans="1:22">
      <c r="A159" s="1012"/>
      <c r="B159" s="1012"/>
      <c r="C159" s="1012"/>
      <c r="D159" s="1012"/>
      <c r="E159" s="1012"/>
      <c r="F159" s="1012"/>
      <c r="G159" s="1012"/>
      <c r="H159" s="1012"/>
      <c r="I159" s="1012"/>
      <c r="J159" s="1012"/>
      <c r="K159" s="1012"/>
      <c r="L159" s="1012"/>
      <c r="M159" s="1012"/>
      <c r="N159" s="1012"/>
      <c r="O159" s="1012"/>
      <c r="P159" s="1012"/>
      <c r="Q159" s="1012"/>
      <c r="R159" s="1012"/>
      <c r="S159" s="1012"/>
      <c r="T159" s="1012"/>
      <c r="U159" s="1012"/>
      <c r="V159" s="1012"/>
    </row>
    <row r="160" spans="1:22">
      <c r="A160" s="1012"/>
      <c r="B160" s="1012"/>
      <c r="C160" s="1012"/>
      <c r="D160" s="1012"/>
      <c r="E160" s="1012"/>
      <c r="F160" s="1012"/>
      <c r="G160" s="1012"/>
      <c r="H160" s="1012"/>
      <c r="I160" s="1012"/>
      <c r="J160" s="1012"/>
      <c r="K160" s="1012"/>
      <c r="L160" s="1012"/>
      <c r="M160" s="1012"/>
      <c r="N160" s="1012"/>
      <c r="O160" s="1012"/>
      <c r="P160" s="1012"/>
      <c r="Q160" s="1012"/>
      <c r="R160" s="1012"/>
      <c r="S160" s="1012"/>
      <c r="T160" s="1012"/>
      <c r="U160" s="1012"/>
      <c r="V160" s="1012"/>
    </row>
    <row r="161" spans="1:22">
      <c r="A161" s="1012"/>
      <c r="B161" s="1012"/>
      <c r="C161" s="1012"/>
      <c r="D161" s="1012"/>
      <c r="E161" s="1012"/>
      <c r="F161" s="1012"/>
      <c r="G161" s="1012"/>
      <c r="H161" s="1012"/>
      <c r="I161" s="1012"/>
      <c r="J161" s="1012"/>
      <c r="K161" s="1012"/>
      <c r="L161" s="1012"/>
      <c r="M161" s="1012"/>
      <c r="N161" s="1012"/>
      <c r="O161" s="1012"/>
      <c r="P161" s="1012"/>
      <c r="Q161" s="1012"/>
      <c r="R161" s="1012"/>
      <c r="S161" s="1012"/>
      <c r="T161" s="1012"/>
      <c r="U161" s="1012"/>
      <c r="V161" s="1012"/>
    </row>
    <row r="162" spans="1:22">
      <c r="A162" s="1012"/>
      <c r="B162" s="1012"/>
      <c r="C162" s="1012"/>
      <c r="D162" s="1012"/>
      <c r="E162" s="1012"/>
      <c r="F162" s="1012"/>
      <c r="G162" s="1012"/>
      <c r="H162" s="1012"/>
      <c r="I162" s="1012"/>
      <c r="J162" s="1012"/>
      <c r="K162" s="1012"/>
      <c r="L162" s="1012"/>
      <c r="M162" s="1012"/>
      <c r="N162" s="1012"/>
      <c r="O162" s="1012"/>
      <c r="P162" s="1012"/>
      <c r="Q162" s="1012"/>
      <c r="R162" s="1012"/>
      <c r="S162" s="1012"/>
      <c r="T162" s="1012"/>
      <c r="U162" s="1012"/>
      <c r="V162" s="1012"/>
    </row>
    <row r="163" spans="1:22">
      <c r="A163" s="1012"/>
      <c r="B163" s="1012"/>
      <c r="C163" s="1012"/>
      <c r="D163" s="1012"/>
      <c r="E163" s="1012"/>
      <c r="F163" s="1012"/>
      <c r="G163" s="1012"/>
      <c r="H163" s="1012"/>
      <c r="I163" s="1012"/>
      <c r="J163" s="1012"/>
      <c r="K163" s="1012"/>
      <c r="L163" s="1012"/>
      <c r="M163" s="1012"/>
      <c r="N163" s="1012"/>
      <c r="O163" s="1012"/>
      <c r="P163" s="1012"/>
      <c r="Q163" s="1012"/>
      <c r="R163" s="1012"/>
      <c r="S163" s="1012"/>
      <c r="T163" s="1012"/>
      <c r="U163" s="1012"/>
      <c r="V163" s="1012"/>
    </row>
    <row r="164" spans="1:22">
      <c r="A164" s="1012"/>
      <c r="B164" s="1012"/>
      <c r="C164" s="1012"/>
      <c r="D164" s="1012"/>
      <c r="E164" s="1012"/>
      <c r="F164" s="1012"/>
      <c r="G164" s="1012"/>
      <c r="H164" s="1012"/>
      <c r="I164" s="1012"/>
      <c r="J164" s="1012"/>
      <c r="K164" s="1012"/>
      <c r="L164" s="1012"/>
      <c r="M164" s="1012"/>
      <c r="N164" s="1012"/>
      <c r="O164" s="1012"/>
      <c r="P164" s="1012"/>
      <c r="Q164" s="1012"/>
      <c r="R164" s="1012"/>
      <c r="S164" s="1012"/>
      <c r="T164" s="1012"/>
      <c r="U164" s="1012"/>
      <c r="V164" s="1012"/>
    </row>
    <row r="165" spans="1:22">
      <c r="A165" s="1012"/>
      <c r="B165" s="1012"/>
      <c r="C165" s="1012"/>
      <c r="D165" s="1012"/>
      <c r="E165" s="1012"/>
      <c r="F165" s="1012"/>
      <c r="G165" s="1012"/>
      <c r="H165" s="1012"/>
      <c r="I165" s="1012"/>
      <c r="J165" s="1012"/>
      <c r="K165" s="1012"/>
      <c r="L165" s="1012"/>
      <c r="M165" s="1012"/>
      <c r="N165" s="1012"/>
      <c r="O165" s="1012"/>
      <c r="P165" s="1012"/>
      <c r="Q165" s="1012"/>
      <c r="R165" s="1012"/>
      <c r="S165" s="1012"/>
      <c r="T165" s="1012"/>
      <c r="U165" s="1012"/>
      <c r="V165" s="1012"/>
    </row>
    <row r="166" spans="1:22">
      <c r="A166" s="1012"/>
      <c r="B166" s="1012"/>
      <c r="C166" s="1012"/>
      <c r="D166" s="1012"/>
      <c r="E166" s="1012"/>
      <c r="F166" s="1012"/>
      <c r="G166" s="1012"/>
      <c r="H166" s="1012"/>
      <c r="I166" s="1012"/>
      <c r="J166" s="1012"/>
      <c r="K166" s="1012"/>
      <c r="L166" s="1012"/>
      <c r="M166" s="1012"/>
      <c r="N166" s="1012"/>
      <c r="O166" s="1012"/>
      <c r="P166" s="1012"/>
      <c r="Q166" s="1012"/>
      <c r="R166" s="1012"/>
      <c r="S166" s="1012"/>
      <c r="T166" s="1012"/>
      <c r="U166" s="1012"/>
      <c r="V166" s="1012"/>
    </row>
    <row r="167" spans="1:22">
      <c r="A167" s="1012"/>
      <c r="B167" s="1012"/>
      <c r="C167" s="1012"/>
      <c r="D167" s="1012"/>
      <c r="E167" s="1012"/>
      <c r="F167" s="1012"/>
      <c r="G167" s="1012"/>
      <c r="H167" s="1012"/>
      <c r="I167" s="1012"/>
      <c r="J167" s="1012"/>
      <c r="K167" s="1012"/>
      <c r="L167" s="1012"/>
      <c r="M167" s="1012"/>
      <c r="N167" s="1012"/>
      <c r="O167" s="1012"/>
      <c r="P167" s="1012"/>
      <c r="Q167" s="1012"/>
      <c r="R167" s="1012"/>
      <c r="S167" s="1012"/>
      <c r="T167" s="1012"/>
      <c r="U167" s="1012"/>
      <c r="V167" s="1012"/>
    </row>
    <row r="168" spans="1:22">
      <c r="A168" s="1012"/>
      <c r="B168" s="1012"/>
      <c r="C168" s="1012"/>
      <c r="D168" s="1012"/>
      <c r="E168" s="1012"/>
      <c r="F168" s="1012"/>
      <c r="G168" s="1012"/>
      <c r="H168" s="1012"/>
      <c r="I168" s="1012"/>
      <c r="J168" s="1012"/>
      <c r="K168" s="1012"/>
      <c r="L168" s="1012"/>
      <c r="M168" s="1012"/>
      <c r="N168" s="1012"/>
      <c r="O168" s="1012"/>
      <c r="P168" s="1012"/>
      <c r="Q168" s="1012"/>
      <c r="R168" s="1012"/>
      <c r="S168" s="1012"/>
      <c r="T168" s="1012"/>
      <c r="U168" s="1012"/>
      <c r="V168" s="1012"/>
    </row>
    <row r="169" spans="1:22">
      <c r="A169" s="1012"/>
      <c r="B169" s="1012"/>
      <c r="C169" s="1012"/>
      <c r="D169" s="1012"/>
      <c r="E169" s="1012"/>
      <c r="F169" s="1012"/>
      <c r="G169" s="1012"/>
      <c r="H169" s="1012"/>
      <c r="I169" s="1012"/>
      <c r="J169" s="1012"/>
      <c r="K169" s="1012"/>
      <c r="L169" s="1012"/>
      <c r="M169" s="1012"/>
      <c r="N169" s="1012"/>
      <c r="O169" s="1012"/>
      <c r="P169" s="1012"/>
      <c r="Q169" s="1012"/>
      <c r="R169" s="1012"/>
      <c r="S169" s="1012"/>
      <c r="T169" s="1012"/>
      <c r="U169" s="1012"/>
      <c r="V169" s="1012"/>
    </row>
    <row r="170" spans="1:22">
      <c r="A170" s="1012"/>
      <c r="B170" s="1012"/>
      <c r="C170" s="1012"/>
      <c r="D170" s="1012"/>
      <c r="E170" s="1012"/>
      <c r="F170" s="1012"/>
      <c r="G170" s="1012"/>
      <c r="H170" s="1012"/>
      <c r="I170" s="1012"/>
      <c r="J170" s="1012"/>
      <c r="K170" s="1012"/>
      <c r="L170" s="1012"/>
      <c r="M170" s="1012"/>
      <c r="N170" s="1012"/>
      <c r="O170" s="1012"/>
      <c r="P170" s="1012"/>
      <c r="Q170" s="1012"/>
      <c r="R170" s="1012"/>
      <c r="S170" s="1012"/>
      <c r="T170" s="1012"/>
      <c r="U170" s="1012"/>
      <c r="V170" s="1012"/>
    </row>
    <row r="171" spans="1:22">
      <c r="A171" s="1012"/>
      <c r="B171" s="1012"/>
      <c r="C171" s="1012"/>
      <c r="D171" s="1012"/>
      <c r="E171" s="1012"/>
      <c r="F171" s="1012"/>
      <c r="G171" s="1012"/>
      <c r="H171" s="1012"/>
      <c r="I171" s="1012"/>
      <c r="J171" s="1012"/>
      <c r="K171" s="1012"/>
      <c r="L171" s="1012"/>
      <c r="M171" s="1012"/>
      <c r="N171" s="1012"/>
      <c r="O171" s="1012"/>
      <c r="P171" s="1012"/>
      <c r="Q171" s="1012"/>
      <c r="R171" s="1012"/>
      <c r="S171" s="1012"/>
      <c r="T171" s="1012"/>
      <c r="U171" s="1012"/>
      <c r="V171" s="1012"/>
    </row>
    <row r="172" spans="1:22">
      <c r="A172" s="1012"/>
      <c r="B172" s="1012"/>
      <c r="C172" s="1012"/>
      <c r="D172" s="1012"/>
      <c r="E172" s="1012"/>
      <c r="F172" s="1012"/>
      <c r="G172" s="1012"/>
      <c r="H172" s="1012"/>
      <c r="I172" s="1012"/>
      <c r="J172" s="1012"/>
      <c r="K172" s="1012"/>
      <c r="L172" s="1012"/>
      <c r="M172" s="1012"/>
      <c r="N172" s="1012"/>
      <c r="O172" s="1012"/>
      <c r="P172" s="1012"/>
      <c r="Q172" s="1012"/>
      <c r="R172" s="1012"/>
      <c r="S172" s="1012"/>
      <c r="T172" s="1012"/>
      <c r="U172" s="1012"/>
      <c r="V172" s="1012"/>
    </row>
    <row r="173" spans="1:22">
      <c r="A173" s="1012"/>
      <c r="B173" s="1012"/>
      <c r="C173" s="1012"/>
      <c r="D173" s="1012"/>
      <c r="E173" s="1012"/>
      <c r="F173" s="1012"/>
      <c r="G173" s="1012"/>
      <c r="H173" s="1012"/>
      <c r="I173" s="1012"/>
      <c r="J173" s="1012"/>
      <c r="K173" s="1012"/>
      <c r="L173" s="1012"/>
      <c r="M173" s="1012"/>
      <c r="N173" s="1012"/>
      <c r="O173" s="1012"/>
      <c r="P173" s="1012"/>
      <c r="Q173" s="1012"/>
      <c r="R173" s="1012"/>
      <c r="S173" s="1012"/>
      <c r="T173" s="1012"/>
      <c r="U173" s="1012"/>
      <c r="V173" s="1012"/>
    </row>
    <row r="174" spans="1:22">
      <c r="A174" s="1012"/>
      <c r="B174" s="1012"/>
      <c r="C174" s="1012"/>
      <c r="D174" s="1012"/>
      <c r="E174" s="1012"/>
      <c r="F174" s="1012"/>
      <c r="G174" s="1012"/>
      <c r="H174" s="1012"/>
      <c r="I174" s="1012"/>
      <c r="J174" s="1012"/>
      <c r="K174" s="1012"/>
      <c r="L174" s="1012"/>
      <c r="M174" s="1012"/>
      <c r="N174" s="1012"/>
      <c r="O174" s="1012"/>
      <c r="P174" s="1012"/>
      <c r="Q174" s="1012"/>
      <c r="R174" s="1012"/>
      <c r="S174" s="1012"/>
      <c r="T174" s="1012"/>
      <c r="U174" s="1012"/>
      <c r="V174" s="1012"/>
    </row>
    <row r="175" spans="1:22">
      <c r="A175" s="1012"/>
      <c r="B175" s="1012"/>
      <c r="C175" s="1012"/>
      <c r="D175" s="1012"/>
      <c r="E175" s="1012"/>
      <c r="F175" s="1012"/>
      <c r="G175" s="1012"/>
      <c r="H175" s="1012"/>
      <c r="I175" s="1012"/>
      <c r="J175" s="1012"/>
      <c r="K175" s="1012"/>
      <c r="L175" s="1012"/>
      <c r="M175" s="1012"/>
      <c r="N175" s="1012"/>
      <c r="O175" s="1012"/>
      <c r="P175" s="1012"/>
      <c r="Q175" s="1012"/>
      <c r="R175" s="1012"/>
      <c r="S175" s="1012"/>
      <c r="T175" s="1012"/>
      <c r="U175" s="1012"/>
      <c r="V175" s="1012"/>
    </row>
    <row r="176" spans="1:22">
      <c r="A176" s="1012"/>
      <c r="B176" s="1012"/>
      <c r="C176" s="1012"/>
      <c r="D176" s="1012"/>
      <c r="E176" s="1012"/>
      <c r="F176" s="1012"/>
      <c r="G176" s="1012"/>
      <c r="H176" s="1012"/>
      <c r="I176" s="1012"/>
      <c r="J176" s="1012"/>
      <c r="K176" s="1012"/>
      <c r="L176" s="1012"/>
      <c r="M176" s="1012"/>
      <c r="N176" s="1012"/>
      <c r="O176" s="1012"/>
      <c r="P176" s="1012"/>
      <c r="Q176" s="1012"/>
      <c r="R176" s="1012"/>
      <c r="S176" s="1012"/>
      <c r="T176" s="1012"/>
      <c r="U176" s="1012"/>
      <c r="V176" s="1012"/>
    </row>
    <row r="177" spans="1:22">
      <c r="A177" s="1012"/>
      <c r="B177" s="1012"/>
      <c r="C177" s="1012"/>
      <c r="D177" s="1012"/>
      <c r="E177" s="1012"/>
      <c r="F177" s="1012"/>
      <c r="G177" s="1012"/>
      <c r="H177" s="1012"/>
      <c r="I177" s="1012"/>
      <c r="J177" s="1012"/>
      <c r="K177" s="1012"/>
      <c r="L177" s="1012"/>
      <c r="M177" s="1012"/>
      <c r="N177" s="1012"/>
      <c r="O177" s="1012"/>
      <c r="P177" s="1012"/>
      <c r="Q177" s="1012"/>
      <c r="R177" s="1012"/>
      <c r="S177" s="1012"/>
      <c r="T177" s="1012"/>
      <c r="U177" s="1012"/>
      <c r="V177" s="1012"/>
    </row>
    <row r="178" spans="1:22">
      <c r="A178" s="1012"/>
      <c r="B178" s="1012"/>
      <c r="C178" s="1012"/>
      <c r="D178" s="1012"/>
      <c r="E178" s="1012"/>
      <c r="F178" s="1012"/>
      <c r="G178" s="1012"/>
      <c r="H178" s="1012"/>
      <c r="I178" s="1012"/>
      <c r="J178" s="1012"/>
      <c r="K178" s="1012"/>
      <c r="L178" s="1012"/>
      <c r="M178" s="1012"/>
      <c r="N178" s="1012"/>
      <c r="O178" s="1012"/>
      <c r="P178" s="1012"/>
      <c r="Q178" s="1012"/>
      <c r="R178" s="1012"/>
      <c r="S178" s="1012"/>
      <c r="T178" s="1012"/>
      <c r="U178" s="1012"/>
      <c r="V178" s="1012"/>
    </row>
    <row r="179" spans="1:22">
      <c r="A179" s="1012"/>
      <c r="B179" s="1012"/>
      <c r="C179" s="1012"/>
      <c r="D179" s="1012"/>
      <c r="E179" s="1012"/>
      <c r="F179" s="1012"/>
      <c r="G179" s="1012"/>
      <c r="H179" s="1012"/>
      <c r="I179" s="1012"/>
      <c r="J179" s="1012"/>
      <c r="K179" s="1012"/>
      <c r="L179" s="1012"/>
      <c r="M179" s="1012"/>
      <c r="N179" s="1012"/>
      <c r="O179" s="1012"/>
      <c r="P179" s="1012"/>
      <c r="Q179" s="1012"/>
      <c r="R179" s="1012"/>
      <c r="S179" s="1012"/>
      <c r="T179" s="1012"/>
      <c r="U179" s="1012"/>
      <c r="V179" s="1012"/>
    </row>
    <row r="180" spans="1:22">
      <c r="A180" s="1012"/>
      <c r="B180" s="1012"/>
      <c r="C180" s="1012"/>
      <c r="D180" s="1012"/>
      <c r="E180" s="1012"/>
      <c r="F180" s="1012"/>
      <c r="G180" s="1012"/>
      <c r="H180" s="1012"/>
      <c r="I180" s="1012"/>
      <c r="J180" s="1012"/>
      <c r="K180" s="1012"/>
      <c r="L180" s="1012"/>
      <c r="M180" s="1012"/>
      <c r="N180" s="1012"/>
      <c r="O180" s="1012"/>
      <c r="P180" s="1012"/>
      <c r="Q180" s="1012"/>
      <c r="R180" s="1012"/>
      <c r="S180" s="1012"/>
      <c r="T180" s="1012"/>
      <c r="U180" s="1012"/>
      <c r="V180" s="1012"/>
    </row>
    <row r="181" spans="1:22">
      <c r="A181" s="1012"/>
      <c r="B181" s="1012"/>
      <c r="C181" s="1012"/>
      <c r="D181" s="1012"/>
      <c r="E181" s="1012"/>
      <c r="F181" s="1012"/>
      <c r="G181" s="1012"/>
      <c r="H181" s="1012"/>
      <c r="I181" s="1012"/>
      <c r="J181" s="1012"/>
      <c r="K181" s="1012"/>
      <c r="L181" s="1012"/>
      <c r="M181" s="1012"/>
      <c r="N181" s="1012"/>
      <c r="O181" s="1012"/>
      <c r="P181" s="1012"/>
      <c r="Q181" s="1012"/>
      <c r="R181" s="1012"/>
      <c r="S181" s="1012"/>
      <c r="T181" s="1012"/>
      <c r="U181" s="1012"/>
      <c r="V181" s="1012"/>
    </row>
    <row r="182" spans="1:22">
      <c r="A182" s="1012"/>
      <c r="B182" s="1012"/>
      <c r="C182" s="1012"/>
      <c r="D182" s="1012"/>
      <c r="E182" s="1012"/>
      <c r="F182" s="1012"/>
      <c r="G182" s="1012"/>
      <c r="H182" s="1012"/>
      <c r="I182" s="1012"/>
      <c r="J182" s="1012"/>
      <c r="K182" s="1012"/>
      <c r="L182" s="1012"/>
      <c r="M182" s="1012"/>
      <c r="N182" s="1012"/>
      <c r="O182" s="1012"/>
      <c r="P182" s="1012"/>
      <c r="Q182" s="1012"/>
      <c r="R182" s="1012"/>
      <c r="S182" s="1012"/>
      <c r="T182" s="1012"/>
      <c r="U182" s="1012"/>
      <c r="V182" s="1012"/>
    </row>
    <row r="183" spans="1:22">
      <c r="A183" s="1012"/>
      <c r="B183" s="1012"/>
      <c r="C183" s="1012"/>
      <c r="D183" s="1012"/>
      <c r="E183" s="1012"/>
      <c r="F183" s="1012"/>
      <c r="G183" s="1012"/>
      <c r="H183" s="1012"/>
      <c r="I183" s="1012"/>
      <c r="J183" s="1012"/>
      <c r="K183" s="1012"/>
      <c r="L183" s="1012"/>
      <c r="M183" s="1012"/>
      <c r="N183" s="1012"/>
      <c r="O183" s="1012"/>
      <c r="P183" s="1012"/>
      <c r="Q183" s="1012"/>
      <c r="R183" s="1012"/>
      <c r="S183" s="1012"/>
      <c r="T183" s="1012"/>
      <c r="U183" s="1012"/>
      <c r="V183" s="1012"/>
    </row>
    <row r="184" spans="1:22">
      <c r="A184" s="1012"/>
      <c r="B184" s="1012"/>
      <c r="C184" s="1012"/>
      <c r="D184" s="1012"/>
      <c r="E184" s="1012"/>
      <c r="F184" s="1012"/>
      <c r="G184" s="1012"/>
      <c r="H184" s="1012"/>
      <c r="I184" s="1012"/>
      <c r="J184" s="1012"/>
      <c r="K184" s="1012"/>
      <c r="L184" s="1012"/>
      <c r="M184" s="1012"/>
      <c r="N184" s="1012"/>
      <c r="O184" s="1012"/>
      <c r="P184" s="1012"/>
      <c r="Q184" s="1012"/>
      <c r="R184" s="1012"/>
      <c r="S184" s="1012"/>
      <c r="T184" s="1012"/>
      <c r="U184" s="1012"/>
      <c r="V184" s="1012"/>
    </row>
    <row r="185" spans="1:22">
      <c r="A185" s="1012"/>
      <c r="B185" s="1012"/>
      <c r="C185" s="1012"/>
      <c r="D185" s="1012"/>
      <c r="E185" s="1012"/>
      <c r="F185" s="1012"/>
      <c r="G185" s="1012"/>
      <c r="H185" s="1012"/>
      <c r="I185" s="1012"/>
      <c r="J185" s="1012"/>
      <c r="K185" s="1012"/>
      <c r="L185" s="1012"/>
      <c r="M185" s="1012"/>
      <c r="N185" s="1012"/>
      <c r="O185" s="1012"/>
      <c r="P185" s="1012"/>
      <c r="Q185" s="1012"/>
      <c r="R185" s="1012"/>
      <c r="S185" s="1012"/>
      <c r="T185" s="1012"/>
      <c r="U185" s="1012"/>
      <c r="V185" s="1012"/>
    </row>
    <row r="186" spans="1:22">
      <c r="A186" s="1012"/>
      <c r="B186" s="1012"/>
      <c r="C186" s="1012"/>
      <c r="D186" s="1012"/>
      <c r="E186" s="1012"/>
      <c r="F186" s="1012"/>
      <c r="G186" s="1012"/>
      <c r="H186" s="1012"/>
      <c r="I186" s="1012"/>
      <c r="J186" s="1012"/>
      <c r="K186" s="1012"/>
      <c r="L186" s="1012"/>
      <c r="M186" s="1012"/>
      <c r="N186" s="1012"/>
      <c r="O186" s="1012"/>
      <c r="P186" s="1012"/>
      <c r="Q186" s="1012"/>
      <c r="R186" s="1012"/>
      <c r="S186" s="1012"/>
      <c r="T186" s="1012"/>
      <c r="U186" s="1012"/>
      <c r="V186" s="1012"/>
    </row>
    <row r="187" spans="1:22">
      <c r="A187" s="1012"/>
      <c r="B187" s="1012"/>
      <c r="C187" s="1012"/>
      <c r="D187" s="1012"/>
      <c r="E187" s="1012"/>
      <c r="F187" s="1012"/>
      <c r="G187" s="1012"/>
      <c r="H187" s="1012"/>
      <c r="I187" s="1012"/>
      <c r="J187" s="1012"/>
      <c r="K187" s="1012"/>
      <c r="L187" s="1012"/>
      <c r="M187" s="1012"/>
      <c r="N187" s="1012"/>
      <c r="O187" s="1012"/>
      <c r="P187" s="1012"/>
      <c r="Q187" s="1012"/>
      <c r="R187" s="1012"/>
      <c r="S187" s="1012"/>
      <c r="T187" s="1012"/>
      <c r="U187" s="1012"/>
      <c r="V187" s="1012"/>
    </row>
    <row r="188" spans="1:22">
      <c r="A188" s="1012"/>
      <c r="B188" s="1012"/>
      <c r="C188" s="1012"/>
      <c r="D188" s="1012"/>
      <c r="E188" s="1012"/>
      <c r="F188" s="1012"/>
      <c r="G188" s="1012"/>
      <c r="H188" s="1012"/>
      <c r="I188" s="1012"/>
      <c r="J188" s="1012"/>
      <c r="K188" s="1012"/>
      <c r="L188" s="1012"/>
      <c r="M188" s="1012"/>
      <c r="N188" s="1012"/>
      <c r="O188" s="1012"/>
      <c r="P188" s="1012"/>
      <c r="Q188" s="1012"/>
      <c r="R188" s="1012"/>
      <c r="S188" s="1012"/>
      <c r="T188" s="1012"/>
      <c r="U188" s="1012"/>
      <c r="V188" s="1012"/>
    </row>
    <row r="189" spans="1:22">
      <c r="A189" s="1012"/>
      <c r="B189" s="1012"/>
      <c r="C189" s="1012"/>
      <c r="D189" s="1012"/>
      <c r="E189" s="1012"/>
      <c r="F189" s="1012"/>
      <c r="G189" s="1012"/>
      <c r="H189" s="1012"/>
      <c r="I189" s="1012"/>
      <c r="J189" s="1012"/>
      <c r="K189" s="1012"/>
      <c r="L189" s="1012"/>
      <c r="M189" s="1012"/>
      <c r="N189" s="1012"/>
      <c r="O189" s="1012"/>
      <c r="P189" s="1012"/>
      <c r="Q189" s="1012"/>
      <c r="R189" s="1012"/>
      <c r="S189" s="1012"/>
      <c r="T189" s="1012"/>
      <c r="U189" s="1012"/>
      <c r="V189" s="1012"/>
    </row>
    <row r="190" spans="1:22">
      <c r="A190" s="1012"/>
      <c r="B190" s="1012"/>
      <c r="C190" s="1012"/>
      <c r="D190" s="1012"/>
      <c r="E190" s="1012"/>
      <c r="F190" s="1012"/>
      <c r="G190" s="1012"/>
      <c r="H190" s="1012"/>
      <c r="I190" s="1012"/>
      <c r="J190" s="1012"/>
      <c r="K190" s="1012"/>
      <c r="L190" s="1012"/>
      <c r="M190" s="1012"/>
      <c r="N190" s="1012"/>
      <c r="O190" s="1012"/>
      <c r="P190" s="1012"/>
      <c r="Q190" s="1012"/>
      <c r="R190" s="1012"/>
      <c r="S190" s="1012"/>
      <c r="T190" s="1012"/>
      <c r="U190" s="1012"/>
      <c r="V190" s="1012"/>
    </row>
    <row r="191" spans="1:22">
      <c r="A191" s="1012"/>
      <c r="B191" s="1012"/>
      <c r="C191" s="1012"/>
      <c r="D191" s="1012"/>
      <c r="E191" s="1012"/>
      <c r="F191" s="1012"/>
      <c r="G191" s="1012"/>
      <c r="H191" s="1012"/>
      <c r="I191" s="1012"/>
      <c r="J191" s="1012"/>
      <c r="K191" s="1012"/>
      <c r="L191" s="1012"/>
      <c r="M191" s="1012"/>
      <c r="N191" s="1012"/>
      <c r="O191" s="1012"/>
      <c r="P191" s="1012"/>
      <c r="Q191" s="1012"/>
      <c r="R191" s="1012"/>
      <c r="S191" s="1012"/>
      <c r="T191" s="1012"/>
      <c r="U191" s="1012"/>
      <c r="V191" s="1012"/>
    </row>
    <row r="192" spans="1:22">
      <c r="A192" s="1012"/>
      <c r="B192" s="1012"/>
      <c r="C192" s="1012"/>
      <c r="D192" s="1012"/>
      <c r="E192" s="1012"/>
      <c r="F192" s="1012"/>
      <c r="G192" s="1012"/>
      <c r="H192" s="1012"/>
      <c r="I192" s="1012"/>
      <c r="J192" s="1012"/>
      <c r="K192" s="1012"/>
      <c r="L192" s="1012"/>
      <c r="M192" s="1012"/>
      <c r="N192" s="1012"/>
      <c r="O192" s="1012"/>
      <c r="P192" s="1012"/>
      <c r="Q192" s="1012"/>
      <c r="R192" s="1012"/>
      <c r="S192" s="1012"/>
      <c r="T192" s="1012"/>
      <c r="U192" s="1012"/>
      <c r="V192" s="1012"/>
    </row>
    <row r="193" spans="1:22">
      <c r="A193" s="1012"/>
      <c r="B193" s="1012"/>
      <c r="C193" s="1012"/>
      <c r="D193" s="1012"/>
      <c r="E193" s="1012"/>
      <c r="F193" s="1012"/>
      <c r="G193" s="1012"/>
      <c r="H193" s="1012"/>
      <c r="I193" s="1012"/>
      <c r="J193" s="1012"/>
      <c r="K193" s="1012"/>
      <c r="L193" s="1012"/>
      <c r="M193" s="1012"/>
      <c r="N193" s="1012"/>
      <c r="O193" s="1012"/>
      <c r="P193" s="1012"/>
      <c r="Q193" s="1012"/>
      <c r="R193" s="1012"/>
      <c r="S193" s="1012"/>
      <c r="T193" s="1012"/>
      <c r="U193" s="1012"/>
      <c r="V193" s="1012"/>
    </row>
    <row r="194" spans="1:22">
      <c r="A194" s="1012"/>
      <c r="B194" s="1012"/>
      <c r="C194" s="1012"/>
      <c r="D194" s="1012"/>
      <c r="E194" s="1012"/>
      <c r="F194" s="1012"/>
      <c r="G194" s="1012"/>
      <c r="H194" s="1012"/>
      <c r="I194" s="1012"/>
      <c r="J194" s="1012"/>
      <c r="K194" s="1012"/>
      <c r="L194" s="1012"/>
      <c r="M194" s="1012"/>
      <c r="N194" s="1012"/>
      <c r="O194" s="1012"/>
      <c r="P194" s="1012"/>
      <c r="Q194" s="1012"/>
      <c r="R194" s="1012"/>
      <c r="S194" s="1012"/>
      <c r="T194" s="1012"/>
      <c r="U194" s="1012"/>
      <c r="V194" s="1012"/>
    </row>
    <row r="195" spans="1:22">
      <c r="A195" s="1012"/>
      <c r="B195" s="1012"/>
      <c r="C195" s="1012"/>
      <c r="D195" s="1012"/>
      <c r="E195" s="1012"/>
      <c r="F195" s="1012"/>
      <c r="G195" s="1012"/>
      <c r="H195" s="1012"/>
      <c r="I195" s="1012"/>
      <c r="J195" s="1012"/>
      <c r="K195" s="1012"/>
      <c r="L195" s="1012"/>
      <c r="M195" s="1012"/>
      <c r="N195" s="1012"/>
      <c r="O195" s="1012"/>
      <c r="P195" s="1012"/>
      <c r="Q195" s="1012"/>
      <c r="R195" s="1012"/>
      <c r="S195" s="1012"/>
      <c r="T195" s="1012"/>
      <c r="U195" s="1012"/>
      <c r="V195" s="1012"/>
    </row>
    <row r="196" spans="1:22">
      <c r="A196" s="1012"/>
      <c r="B196" s="1012"/>
      <c r="C196" s="1012"/>
      <c r="D196" s="1012"/>
      <c r="E196" s="1012"/>
      <c r="F196" s="1012"/>
      <c r="G196" s="1012"/>
      <c r="H196" s="1012"/>
      <c r="I196" s="1012"/>
      <c r="J196" s="1012"/>
      <c r="K196" s="1012"/>
      <c r="L196" s="1012"/>
      <c r="M196" s="1012"/>
      <c r="N196" s="1012"/>
      <c r="O196" s="1012"/>
      <c r="P196" s="1012"/>
      <c r="Q196" s="1012"/>
      <c r="R196" s="1012"/>
      <c r="S196" s="1012"/>
      <c r="T196" s="1012"/>
      <c r="U196" s="1012"/>
      <c r="V196" s="1012"/>
    </row>
    <row r="197" spans="1:22">
      <c r="A197" s="1012"/>
      <c r="B197" s="1012"/>
      <c r="C197" s="1012"/>
      <c r="D197" s="1012"/>
      <c r="E197" s="1012"/>
      <c r="F197" s="1012"/>
      <c r="G197" s="1012"/>
      <c r="H197" s="1012"/>
      <c r="I197" s="1012"/>
      <c r="J197" s="1012"/>
      <c r="K197" s="1012"/>
      <c r="L197" s="1012"/>
      <c r="M197" s="1012"/>
      <c r="N197" s="1012"/>
      <c r="O197" s="1012"/>
      <c r="P197" s="1012"/>
      <c r="Q197" s="1012"/>
      <c r="R197" s="1012"/>
      <c r="S197" s="1012"/>
      <c r="T197" s="1012"/>
      <c r="U197" s="1012"/>
      <c r="V197" s="1012"/>
    </row>
    <row r="198" spans="1:22">
      <c r="A198" s="1012"/>
      <c r="B198" s="1012"/>
      <c r="C198" s="1012"/>
      <c r="D198" s="1012"/>
      <c r="E198" s="1012"/>
      <c r="F198" s="1012"/>
      <c r="G198" s="1012"/>
      <c r="H198" s="1012"/>
      <c r="I198" s="1012"/>
      <c r="J198" s="1012"/>
      <c r="K198" s="1012"/>
      <c r="L198" s="1012"/>
      <c r="M198" s="1012"/>
      <c r="N198" s="1012"/>
      <c r="O198" s="1012"/>
      <c r="P198" s="1012"/>
      <c r="Q198" s="1012"/>
      <c r="R198" s="1012"/>
      <c r="S198" s="1012"/>
      <c r="T198" s="1012"/>
      <c r="U198" s="1012"/>
      <c r="V198" s="1012"/>
    </row>
    <row r="199" spans="1:22">
      <c r="A199" s="1012"/>
      <c r="B199" s="1012"/>
      <c r="C199" s="1012"/>
      <c r="D199" s="1012"/>
      <c r="E199" s="1012"/>
      <c r="F199" s="1012"/>
      <c r="G199" s="1012"/>
      <c r="H199" s="1012"/>
      <c r="I199" s="1012"/>
      <c r="J199" s="1012"/>
      <c r="K199" s="1012"/>
      <c r="L199" s="1012"/>
      <c r="M199" s="1012"/>
      <c r="N199" s="1012"/>
      <c r="O199" s="1012"/>
      <c r="P199" s="1012"/>
      <c r="Q199" s="1012"/>
      <c r="R199" s="1012"/>
      <c r="S199" s="1012"/>
      <c r="T199" s="1012"/>
      <c r="U199" s="1012"/>
      <c r="V199" s="1012"/>
    </row>
    <row r="200" spans="1:22">
      <c r="A200" s="1012"/>
      <c r="B200" s="1012"/>
      <c r="C200" s="1012"/>
      <c r="D200" s="1012"/>
      <c r="E200" s="1012"/>
      <c r="F200" s="1012"/>
      <c r="G200" s="1012"/>
      <c r="H200" s="1012"/>
      <c r="I200" s="1012"/>
      <c r="J200" s="1012"/>
      <c r="K200" s="1012"/>
      <c r="L200" s="1012"/>
      <c r="M200" s="1012"/>
      <c r="N200" s="1012"/>
      <c r="O200" s="1012"/>
      <c r="P200" s="1012"/>
      <c r="Q200" s="1012"/>
      <c r="R200" s="1012"/>
      <c r="S200" s="1012"/>
      <c r="T200" s="1012"/>
      <c r="U200" s="1012"/>
      <c r="V200" s="1012"/>
    </row>
    <row r="201" spans="1:22">
      <c r="A201" s="1012"/>
      <c r="B201" s="1012"/>
      <c r="C201" s="1012"/>
      <c r="D201" s="1012"/>
      <c r="E201" s="1012"/>
      <c r="F201" s="1012"/>
      <c r="G201" s="1012"/>
      <c r="H201" s="1012"/>
      <c r="I201" s="1012"/>
      <c r="J201" s="1012"/>
      <c r="K201" s="1012"/>
      <c r="L201" s="1012"/>
      <c r="M201" s="1012"/>
      <c r="N201" s="1012"/>
      <c r="O201" s="1012"/>
      <c r="P201" s="1012"/>
      <c r="Q201" s="1012"/>
      <c r="R201" s="1012"/>
      <c r="S201" s="1012"/>
      <c r="T201" s="1012"/>
      <c r="U201" s="1012"/>
      <c r="V201" s="1012"/>
    </row>
    <row r="202" spans="1:22">
      <c r="A202" s="1012"/>
      <c r="B202" s="1012"/>
      <c r="C202" s="1012"/>
      <c r="D202" s="1012"/>
      <c r="E202" s="1012"/>
      <c r="F202" s="1012"/>
      <c r="G202" s="1012"/>
      <c r="H202" s="1012"/>
      <c r="I202" s="1012"/>
      <c r="J202" s="1012"/>
      <c r="K202" s="1012"/>
      <c r="L202" s="1012"/>
      <c r="M202" s="1012"/>
      <c r="N202" s="1012"/>
      <c r="O202" s="1012"/>
      <c r="P202" s="1012"/>
      <c r="Q202" s="1012"/>
      <c r="R202" s="1012"/>
      <c r="S202" s="1012"/>
      <c r="T202" s="1012"/>
      <c r="U202" s="1012"/>
      <c r="V202" s="1012"/>
    </row>
    <row r="203" spans="1:22">
      <c r="A203" s="1012"/>
      <c r="B203" s="1012"/>
      <c r="C203" s="1012"/>
      <c r="D203" s="1012"/>
      <c r="E203" s="1012"/>
      <c r="F203" s="1012"/>
      <c r="G203" s="1012"/>
      <c r="H203" s="1012"/>
      <c r="I203" s="1012"/>
      <c r="J203" s="1012"/>
      <c r="K203" s="1012"/>
      <c r="L203" s="1012"/>
      <c r="M203" s="1012"/>
      <c r="N203" s="1012"/>
      <c r="O203" s="1012"/>
      <c r="P203" s="1012"/>
      <c r="Q203" s="1012"/>
      <c r="R203" s="1012"/>
      <c r="S203" s="1012"/>
      <c r="T203" s="1012"/>
      <c r="U203" s="1012"/>
      <c r="V203" s="1012"/>
    </row>
    <row r="204" spans="1:22">
      <c r="A204" s="1012"/>
      <c r="B204" s="1012"/>
      <c r="C204" s="1012"/>
      <c r="D204" s="1012"/>
      <c r="E204" s="1012"/>
      <c r="F204" s="1012"/>
      <c r="G204" s="1012"/>
      <c r="H204" s="1012"/>
      <c r="I204" s="1012"/>
      <c r="J204" s="1012"/>
      <c r="K204" s="1012"/>
      <c r="L204" s="1012"/>
      <c r="M204" s="1012"/>
      <c r="N204" s="1012"/>
      <c r="O204" s="1012"/>
      <c r="P204" s="1012"/>
      <c r="Q204" s="1012"/>
      <c r="R204" s="1012"/>
      <c r="S204" s="1012"/>
      <c r="T204" s="1012"/>
      <c r="U204" s="1012"/>
      <c r="V204" s="1012"/>
    </row>
    <row r="205" spans="1:22">
      <c r="A205" s="1012"/>
      <c r="B205" s="1012"/>
      <c r="C205" s="1012"/>
      <c r="D205" s="1012"/>
      <c r="E205" s="1012"/>
      <c r="F205" s="1012"/>
      <c r="G205" s="1012"/>
      <c r="H205" s="1012"/>
      <c r="I205" s="1012"/>
      <c r="J205" s="1012"/>
      <c r="K205" s="1012"/>
      <c r="L205" s="1012"/>
      <c r="M205" s="1012"/>
      <c r="N205" s="1012"/>
      <c r="O205" s="1012"/>
      <c r="P205" s="1012"/>
      <c r="Q205" s="1012"/>
      <c r="R205" s="1012"/>
      <c r="S205" s="1012"/>
      <c r="T205" s="1012"/>
      <c r="U205" s="1012"/>
      <c r="V205" s="1012"/>
    </row>
    <row r="206" spans="1:22">
      <c r="A206" s="1012"/>
      <c r="B206" s="1012"/>
      <c r="C206" s="1012"/>
      <c r="D206" s="1012"/>
      <c r="E206" s="1012"/>
      <c r="F206" s="1012"/>
      <c r="G206" s="1012"/>
      <c r="H206" s="1012"/>
      <c r="I206" s="1012"/>
      <c r="J206" s="1012"/>
      <c r="K206" s="1012"/>
      <c r="L206" s="1012"/>
      <c r="M206" s="1012"/>
      <c r="N206" s="1012"/>
      <c r="O206" s="1012"/>
      <c r="P206" s="1012"/>
      <c r="Q206" s="1012"/>
      <c r="R206" s="1012"/>
      <c r="S206" s="1012"/>
      <c r="T206" s="1012"/>
      <c r="U206" s="1012"/>
      <c r="V206" s="1012"/>
    </row>
    <row r="207" spans="1:22">
      <c r="A207" s="1012"/>
      <c r="B207" s="1012"/>
      <c r="C207" s="1012"/>
      <c r="D207" s="1012"/>
      <c r="E207" s="1012"/>
      <c r="F207" s="1012"/>
      <c r="G207" s="1012"/>
      <c r="H207" s="1012"/>
      <c r="I207" s="1012"/>
      <c r="J207" s="1012"/>
      <c r="K207" s="1012"/>
      <c r="L207" s="1012"/>
      <c r="M207" s="1012"/>
      <c r="N207" s="1012"/>
      <c r="O207" s="1012"/>
      <c r="P207" s="1012"/>
      <c r="Q207" s="1012"/>
      <c r="R207" s="1012"/>
      <c r="S207" s="1012"/>
      <c r="T207" s="1012"/>
      <c r="U207" s="1012"/>
      <c r="V207" s="1012"/>
    </row>
    <row r="208" spans="1:22">
      <c r="A208" s="1012"/>
      <c r="B208" s="1012"/>
      <c r="C208" s="1012"/>
      <c r="D208" s="1012"/>
      <c r="E208" s="1012"/>
      <c r="F208" s="1012"/>
      <c r="G208" s="1012"/>
      <c r="H208" s="1012"/>
      <c r="I208" s="1012"/>
      <c r="J208" s="1012"/>
      <c r="K208" s="1012"/>
      <c r="L208" s="1012"/>
      <c r="M208" s="1012"/>
      <c r="N208" s="1012"/>
      <c r="O208" s="1012"/>
      <c r="P208" s="1012"/>
      <c r="Q208" s="1012"/>
      <c r="R208" s="1012"/>
      <c r="S208" s="1012"/>
      <c r="T208" s="1012"/>
      <c r="U208" s="1012"/>
      <c r="V208" s="1012"/>
    </row>
    <row r="209" spans="1:22">
      <c r="A209" s="1012"/>
      <c r="B209" s="1012"/>
      <c r="C209" s="1012"/>
      <c r="D209" s="1012"/>
      <c r="E209" s="1012"/>
      <c r="F209" s="1012"/>
      <c r="G209" s="1012"/>
      <c r="H209" s="1012"/>
      <c r="I209" s="1012"/>
      <c r="J209" s="1012"/>
      <c r="K209" s="1012"/>
      <c r="L209" s="1012"/>
      <c r="M209" s="1012"/>
      <c r="N209" s="1012"/>
      <c r="O209" s="1012"/>
      <c r="P209" s="1012"/>
      <c r="Q209" s="1012"/>
      <c r="R209" s="1012"/>
      <c r="S209" s="1012"/>
      <c r="T209" s="1012"/>
      <c r="U209" s="1012"/>
      <c r="V209" s="1012"/>
    </row>
    <row r="210" spans="1:22">
      <c r="A210" s="1012"/>
      <c r="B210" s="1012"/>
      <c r="C210" s="1012"/>
      <c r="D210" s="1012"/>
      <c r="E210" s="1012"/>
      <c r="F210" s="1012"/>
      <c r="G210" s="1012"/>
      <c r="H210" s="1012"/>
      <c r="I210" s="1012"/>
      <c r="J210" s="1012"/>
      <c r="K210" s="1012"/>
      <c r="L210" s="1012"/>
      <c r="M210" s="1012"/>
      <c r="N210" s="1012"/>
      <c r="O210" s="1012"/>
      <c r="P210" s="1012"/>
      <c r="Q210" s="1012"/>
      <c r="R210" s="1012"/>
      <c r="S210" s="1012"/>
      <c r="T210" s="1012"/>
      <c r="U210" s="1012"/>
      <c r="V210" s="1012"/>
    </row>
    <row r="211" spans="1:22">
      <c r="A211" s="1012"/>
      <c r="B211" s="1012"/>
      <c r="C211" s="1012"/>
      <c r="D211" s="1012"/>
      <c r="E211" s="1012"/>
      <c r="F211" s="1012"/>
      <c r="G211" s="1012"/>
      <c r="H211" s="1012"/>
      <c r="I211" s="1012"/>
      <c r="J211" s="1012"/>
      <c r="K211" s="1012"/>
      <c r="L211" s="1012"/>
      <c r="M211" s="1012"/>
      <c r="N211" s="1012"/>
      <c r="O211" s="1012"/>
      <c r="P211" s="1012"/>
      <c r="Q211" s="1012"/>
      <c r="R211" s="1012"/>
      <c r="S211" s="1012"/>
      <c r="T211" s="1012"/>
      <c r="U211" s="1012"/>
      <c r="V211" s="1012"/>
    </row>
    <row r="212" spans="1:22">
      <c r="A212" s="1012"/>
      <c r="B212" s="1012"/>
      <c r="C212" s="1012"/>
      <c r="D212" s="1012"/>
      <c r="E212" s="1012"/>
      <c r="F212" s="1012"/>
      <c r="G212" s="1012"/>
      <c r="H212" s="1012"/>
      <c r="I212" s="1012"/>
      <c r="J212" s="1012"/>
      <c r="K212" s="1012"/>
      <c r="L212" s="1012"/>
      <c r="M212" s="1012"/>
      <c r="N212" s="1012"/>
      <c r="O212" s="1012"/>
      <c r="P212" s="1012"/>
      <c r="Q212" s="1012"/>
      <c r="R212" s="1012"/>
      <c r="S212" s="1012"/>
      <c r="T212" s="1012"/>
      <c r="U212" s="1012"/>
      <c r="V212" s="1012"/>
    </row>
    <row r="213" spans="1:22">
      <c r="A213" s="1012"/>
      <c r="B213" s="1012"/>
      <c r="C213" s="1012"/>
      <c r="D213" s="1012"/>
      <c r="E213" s="1012"/>
      <c r="F213" s="1012"/>
      <c r="G213" s="1012"/>
      <c r="H213" s="1012"/>
      <c r="I213" s="1012"/>
      <c r="J213" s="1012"/>
      <c r="K213" s="1012"/>
      <c r="L213" s="1012"/>
      <c r="M213" s="1012"/>
      <c r="N213" s="1012"/>
      <c r="O213" s="1012"/>
      <c r="P213" s="1012"/>
      <c r="Q213" s="1012"/>
      <c r="R213" s="1012"/>
      <c r="S213" s="1012"/>
      <c r="T213" s="1012"/>
      <c r="U213" s="1012"/>
      <c r="V213" s="1012"/>
    </row>
    <row r="214" spans="1:22">
      <c r="A214" s="1012"/>
      <c r="B214" s="1012"/>
      <c r="C214" s="1012"/>
      <c r="D214" s="1012"/>
      <c r="E214" s="1012"/>
      <c r="F214" s="1012"/>
      <c r="G214" s="1012"/>
      <c r="H214" s="1012"/>
      <c r="I214" s="1012"/>
      <c r="J214" s="1012"/>
      <c r="K214" s="1012"/>
      <c r="L214" s="1012"/>
      <c r="M214" s="1012"/>
      <c r="N214" s="1012"/>
      <c r="O214" s="1012"/>
      <c r="P214" s="1012"/>
      <c r="Q214" s="1012"/>
      <c r="R214" s="1012"/>
      <c r="S214" s="1012"/>
      <c r="T214" s="1012"/>
      <c r="U214" s="1012"/>
      <c r="V214" s="1012"/>
    </row>
    <row r="215" spans="1:22">
      <c r="A215" s="1012"/>
      <c r="B215" s="1012"/>
      <c r="C215" s="1012"/>
      <c r="D215" s="1012"/>
      <c r="E215" s="1012"/>
      <c r="F215" s="1012"/>
      <c r="G215" s="1012"/>
      <c r="H215" s="1012"/>
      <c r="I215" s="1012"/>
      <c r="J215" s="1012"/>
      <c r="K215" s="1012"/>
      <c r="L215" s="1012"/>
      <c r="M215" s="1012"/>
      <c r="N215" s="1012"/>
      <c r="O215" s="1012"/>
      <c r="P215" s="1012"/>
      <c r="Q215" s="1012"/>
      <c r="R215" s="1012"/>
      <c r="S215" s="1012"/>
      <c r="T215" s="1012"/>
      <c r="U215" s="1012"/>
      <c r="V215" s="1012"/>
    </row>
    <row r="216" spans="1:22">
      <c r="A216" s="1012"/>
      <c r="B216" s="1012"/>
      <c r="C216" s="1012"/>
      <c r="D216" s="1012"/>
      <c r="E216" s="1012"/>
      <c r="F216" s="1012"/>
      <c r="G216" s="1012"/>
      <c r="H216" s="1012"/>
      <c r="I216" s="1012"/>
      <c r="J216" s="1012"/>
      <c r="K216" s="1012"/>
      <c r="L216" s="1012"/>
      <c r="M216" s="1012"/>
      <c r="N216" s="1012"/>
      <c r="O216" s="1012"/>
      <c r="P216" s="1012"/>
      <c r="Q216" s="1012"/>
      <c r="R216" s="1012"/>
      <c r="S216" s="1012"/>
      <c r="T216" s="1012"/>
      <c r="U216" s="1012"/>
      <c r="V216" s="1012"/>
    </row>
    <row r="217" spans="1:22">
      <c r="A217" s="1012"/>
      <c r="B217" s="1012"/>
      <c r="C217" s="1012"/>
      <c r="D217" s="1012"/>
      <c r="E217" s="1012"/>
      <c r="F217" s="1012"/>
      <c r="G217" s="1012"/>
      <c r="H217" s="1012"/>
      <c r="I217" s="1012"/>
      <c r="J217" s="1012"/>
      <c r="K217" s="1012"/>
      <c r="L217" s="1012"/>
      <c r="M217" s="1012"/>
      <c r="N217" s="1012"/>
      <c r="O217" s="1012"/>
      <c r="P217" s="1012"/>
      <c r="Q217" s="1012"/>
      <c r="R217" s="1012"/>
      <c r="S217" s="1012"/>
      <c r="T217" s="1012"/>
      <c r="U217" s="1012"/>
      <c r="V217" s="1012"/>
    </row>
    <row r="218" spans="1:22">
      <c r="A218" s="1012"/>
      <c r="B218" s="1012"/>
      <c r="C218" s="1012"/>
      <c r="D218" s="1012"/>
      <c r="E218" s="1012"/>
      <c r="F218" s="1012"/>
      <c r="G218" s="1012"/>
      <c r="H218" s="1012"/>
      <c r="I218" s="1012"/>
      <c r="J218" s="1012"/>
      <c r="K218" s="1012"/>
      <c r="L218" s="1012"/>
      <c r="M218" s="1012"/>
      <c r="N218" s="1012"/>
      <c r="O218" s="1012"/>
      <c r="P218" s="1012"/>
      <c r="Q218" s="1012"/>
      <c r="R218" s="1012"/>
      <c r="S218" s="1012"/>
      <c r="T218" s="1012"/>
      <c r="U218" s="1012"/>
      <c r="V218" s="1012"/>
    </row>
    <row r="219" spans="1:22">
      <c r="A219" s="1012"/>
      <c r="B219" s="1012"/>
      <c r="C219" s="1012"/>
      <c r="D219" s="1012"/>
      <c r="E219" s="1012"/>
      <c r="F219" s="1012"/>
      <c r="G219" s="1012"/>
      <c r="H219" s="1012"/>
      <c r="I219" s="1012"/>
      <c r="J219" s="1012"/>
      <c r="K219" s="1012"/>
      <c r="L219" s="1012"/>
      <c r="M219" s="1012"/>
      <c r="N219" s="1012"/>
      <c r="O219" s="1012"/>
      <c r="P219" s="1012"/>
      <c r="Q219" s="1012"/>
      <c r="R219" s="1012"/>
      <c r="S219" s="1012"/>
      <c r="T219" s="1012"/>
      <c r="U219" s="1012"/>
      <c r="V219" s="1012"/>
    </row>
    <row r="220" spans="1:22">
      <c r="A220" s="1012"/>
      <c r="B220" s="1012"/>
      <c r="C220" s="1012"/>
      <c r="D220" s="1012"/>
      <c r="E220" s="1012"/>
      <c r="F220" s="1012"/>
      <c r="G220" s="1012"/>
      <c r="H220" s="1012"/>
      <c r="I220" s="1012"/>
      <c r="J220" s="1012"/>
      <c r="K220" s="1012"/>
      <c r="L220" s="1012"/>
      <c r="M220" s="1012"/>
      <c r="N220" s="1012"/>
      <c r="O220" s="1012"/>
      <c r="P220" s="1012"/>
      <c r="Q220" s="1012"/>
      <c r="R220" s="1012"/>
      <c r="S220" s="1012"/>
      <c r="T220" s="1012"/>
      <c r="U220" s="1012"/>
      <c r="V220" s="1012"/>
    </row>
    <row r="221" spans="1:22">
      <c r="A221" s="1012"/>
      <c r="B221" s="1012"/>
      <c r="C221" s="1012"/>
      <c r="D221" s="1012"/>
      <c r="E221" s="1012"/>
      <c r="F221" s="1012"/>
      <c r="G221" s="1012"/>
      <c r="H221" s="1012"/>
      <c r="I221" s="1012"/>
      <c r="J221" s="1012"/>
      <c r="K221" s="1012"/>
      <c r="L221" s="1012"/>
      <c r="M221" s="1012"/>
      <c r="N221" s="1012"/>
      <c r="O221" s="1012"/>
      <c r="P221" s="1012"/>
      <c r="Q221" s="1012"/>
      <c r="R221" s="1012"/>
      <c r="S221" s="1012"/>
      <c r="T221" s="1012"/>
      <c r="U221" s="1012"/>
      <c r="V221" s="1012"/>
    </row>
    <row r="222" spans="1:22">
      <c r="A222" s="1012"/>
      <c r="B222" s="1012"/>
      <c r="C222" s="1012"/>
      <c r="D222" s="1012"/>
      <c r="E222" s="1012"/>
      <c r="F222" s="1012"/>
      <c r="G222" s="1012"/>
      <c r="H222" s="1012"/>
      <c r="I222" s="1012"/>
      <c r="J222" s="1012"/>
      <c r="K222" s="1012"/>
      <c r="L222" s="1012"/>
      <c r="M222" s="1012"/>
      <c r="N222" s="1012"/>
      <c r="O222" s="1012"/>
      <c r="P222" s="1012"/>
      <c r="Q222" s="1012"/>
      <c r="R222" s="1012"/>
      <c r="S222" s="1012"/>
      <c r="T222" s="1012"/>
      <c r="U222" s="1012"/>
      <c r="V222" s="1012"/>
    </row>
    <row r="223" spans="1:22">
      <c r="A223" s="1012"/>
      <c r="B223" s="1012"/>
      <c r="C223" s="1012"/>
      <c r="D223" s="1012"/>
      <c r="E223" s="1012"/>
      <c r="F223" s="1012"/>
      <c r="G223" s="1012"/>
      <c r="H223" s="1012"/>
      <c r="I223" s="1012"/>
      <c r="J223" s="1012"/>
      <c r="K223" s="1012"/>
      <c r="L223" s="1012"/>
      <c r="M223" s="1012"/>
      <c r="N223" s="1012"/>
      <c r="O223" s="1012"/>
      <c r="P223" s="1012"/>
      <c r="Q223" s="1012"/>
      <c r="R223" s="1012"/>
      <c r="S223" s="1012"/>
      <c r="T223" s="1012"/>
      <c r="U223" s="1012"/>
      <c r="V223" s="1012"/>
    </row>
    <row r="224" spans="1:22">
      <c r="A224" s="1012"/>
      <c r="B224" s="1012"/>
      <c r="C224" s="1012"/>
      <c r="D224" s="1012"/>
      <c r="E224" s="1012"/>
      <c r="F224" s="1012"/>
      <c r="G224" s="1012"/>
      <c r="H224" s="1012"/>
      <c r="I224" s="1012"/>
      <c r="J224" s="1012"/>
      <c r="K224" s="1012"/>
      <c r="L224" s="1012"/>
      <c r="M224" s="1012"/>
      <c r="N224" s="1012"/>
      <c r="O224" s="1012"/>
      <c r="P224" s="1012"/>
      <c r="Q224" s="1012"/>
      <c r="R224" s="1012"/>
      <c r="S224" s="1012"/>
      <c r="T224" s="1012"/>
      <c r="U224" s="1012"/>
      <c r="V224" s="1012"/>
    </row>
    <row r="225" spans="1:22">
      <c r="A225" s="1012"/>
      <c r="B225" s="1012"/>
      <c r="C225" s="1012"/>
      <c r="D225" s="1012"/>
      <c r="E225" s="1012"/>
      <c r="F225" s="1012"/>
      <c r="G225" s="1012"/>
      <c r="H225" s="1012"/>
      <c r="I225" s="1012"/>
      <c r="J225" s="1012"/>
      <c r="K225" s="1012"/>
      <c r="L225" s="1012"/>
      <c r="M225" s="1012"/>
      <c r="N225" s="1012"/>
      <c r="O225" s="1012"/>
      <c r="P225" s="1012"/>
      <c r="Q225" s="1012"/>
      <c r="R225" s="1012"/>
      <c r="S225" s="1012"/>
      <c r="T225" s="1012"/>
      <c r="U225" s="1012"/>
      <c r="V225" s="1012"/>
    </row>
    <row r="226" spans="1:22">
      <c r="A226" s="1012"/>
      <c r="B226" s="1012"/>
      <c r="C226" s="1012"/>
      <c r="D226" s="1012"/>
      <c r="E226" s="1012"/>
      <c r="F226" s="1012"/>
      <c r="G226" s="1012"/>
      <c r="H226" s="1012"/>
      <c r="I226" s="1012"/>
      <c r="J226" s="1012"/>
      <c r="K226" s="1012"/>
      <c r="L226" s="1012"/>
      <c r="M226" s="1012"/>
      <c r="N226" s="1012"/>
      <c r="O226" s="1012"/>
      <c r="P226" s="1012"/>
      <c r="Q226" s="1012"/>
      <c r="R226" s="1012"/>
      <c r="S226" s="1012"/>
      <c r="T226" s="1012"/>
      <c r="U226" s="1012"/>
      <c r="V226" s="1012"/>
    </row>
    <row r="227" spans="1:22">
      <c r="A227" s="1012"/>
      <c r="B227" s="1012"/>
      <c r="C227" s="1012"/>
      <c r="D227" s="1012"/>
      <c r="E227" s="1012"/>
      <c r="F227" s="1012"/>
      <c r="G227" s="1012"/>
      <c r="H227" s="1012"/>
      <c r="I227" s="1012"/>
      <c r="J227" s="1012"/>
      <c r="K227" s="1012"/>
      <c r="L227" s="1012"/>
      <c r="M227" s="1012"/>
      <c r="N227" s="1012"/>
      <c r="O227" s="1012"/>
      <c r="P227" s="1012"/>
      <c r="Q227" s="1012"/>
      <c r="R227" s="1012"/>
      <c r="S227" s="1012"/>
      <c r="T227" s="1012"/>
      <c r="U227" s="1012"/>
      <c r="V227" s="1012"/>
    </row>
    <row r="228" spans="1:22">
      <c r="A228" s="1012"/>
      <c r="B228" s="1012"/>
      <c r="C228" s="1012"/>
      <c r="D228" s="1012"/>
      <c r="E228" s="1012"/>
      <c r="F228" s="1012"/>
      <c r="G228" s="1012"/>
      <c r="H228" s="1012"/>
      <c r="I228" s="1012"/>
      <c r="J228" s="1012"/>
      <c r="K228" s="1012"/>
      <c r="L228" s="1012"/>
      <c r="M228" s="1012"/>
      <c r="N228" s="1012"/>
      <c r="O228" s="1012"/>
      <c r="P228" s="1012"/>
      <c r="Q228" s="1012"/>
      <c r="R228" s="1012"/>
      <c r="S228" s="1012"/>
      <c r="T228" s="1012"/>
      <c r="U228" s="1012"/>
      <c r="V228" s="1012"/>
    </row>
    <row r="229" spans="1:22">
      <c r="A229" s="1012"/>
      <c r="B229" s="1012"/>
      <c r="C229" s="1012"/>
      <c r="D229" s="1012"/>
      <c r="E229" s="1012"/>
      <c r="F229" s="1012"/>
      <c r="G229" s="1012"/>
      <c r="H229" s="1012"/>
      <c r="I229" s="1012"/>
      <c r="J229" s="1012"/>
      <c r="K229" s="1012"/>
      <c r="L229" s="1012"/>
      <c r="M229" s="1012"/>
      <c r="N229" s="1012"/>
      <c r="O229" s="1012"/>
      <c r="P229" s="1012"/>
      <c r="Q229" s="1012"/>
      <c r="R229" s="1012"/>
      <c r="S229" s="1012"/>
      <c r="T229" s="1012"/>
      <c r="U229" s="1012"/>
      <c r="V229" s="1012"/>
    </row>
    <row r="230" spans="1:22">
      <c r="A230" s="1012"/>
      <c r="B230" s="1012"/>
      <c r="C230" s="1012"/>
      <c r="D230" s="1012"/>
      <c r="E230" s="1012"/>
      <c r="F230" s="1012"/>
      <c r="G230" s="1012"/>
      <c r="H230" s="1012"/>
      <c r="I230" s="1012"/>
      <c r="J230" s="1012"/>
      <c r="K230" s="1012"/>
      <c r="L230" s="1012"/>
      <c r="M230" s="1012"/>
      <c r="N230" s="1012"/>
      <c r="O230" s="1012"/>
      <c r="P230" s="1012"/>
      <c r="Q230" s="1012"/>
      <c r="R230" s="1012"/>
      <c r="S230" s="1012"/>
      <c r="T230" s="1012"/>
      <c r="U230" s="1012"/>
      <c r="V230" s="1012"/>
    </row>
    <row r="231" spans="1:22">
      <c r="A231" s="1012"/>
      <c r="B231" s="1012"/>
      <c r="C231" s="1012"/>
      <c r="D231" s="1012"/>
      <c r="E231" s="1012"/>
      <c r="F231" s="1012"/>
      <c r="G231" s="1012"/>
      <c r="H231" s="1012"/>
      <c r="I231" s="1012"/>
      <c r="J231" s="1012"/>
      <c r="K231" s="1012"/>
      <c r="L231" s="1012"/>
      <c r="M231" s="1012"/>
      <c r="N231" s="1012"/>
      <c r="O231" s="1012"/>
      <c r="P231" s="1012"/>
      <c r="Q231" s="1012"/>
      <c r="R231" s="1012"/>
      <c r="S231" s="1012"/>
      <c r="T231" s="1012"/>
      <c r="U231" s="1012"/>
      <c r="V231" s="1012"/>
    </row>
    <row r="232" spans="1:22">
      <c r="A232" s="1012"/>
      <c r="B232" s="1012"/>
      <c r="C232" s="1012"/>
      <c r="D232" s="1012"/>
      <c r="E232" s="1012"/>
      <c r="F232" s="1012"/>
      <c r="G232" s="1012"/>
      <c r="H232" s="1012"/>
      <c r="I232" s="1012"/>
      <c r="J232" s="1012"/>
      <c r="K232" s="1012"/>
      <c r="L232" s="1012"/>
      <c r="M232" s="1012"/>
      <c r="N232" s="1012"/>
      <c r="O232" s="1012"/>
      <c r="P232" s="1012"/>
      <c r="Q232" s="1012"/>
      <c r="R232" s="1012"/>
      <c r="S232" s="1012"/>
      <c r="T232" s="1012"/>
      <c r="U232" s="1012"/>
      <c r="V232" s="1012"/>
    </row>
    <row r="233" spans="1:22">
      <c r="A233" s="1012"/>
      <c r="B233" s="1012"/>
      <c r="C233" s="1012"/>
      <c r="D233" s="1012"/>
      <c r="E233" s="1012"/>
      <c r="F233" s="1012"/>
      <c r="G233" s="1012"/>
      <c r="H233" s="1012"/>
      <c r="I233" s="1012"/>
      <c r="J233" s="1012"/>
      <c r="K233" s="1012"/>
      <c r="L233" s="1012"/>
      <c r="M233" s="1012"/>
      <c r="N233" s="1012"/>
      <c r="O233" s="1012"/>
      <c r="P233" s="1012"/>
      <c r="Q233" s="1012"/>
      <c r="R233" s="1012"/>
      <c r="S233" s="1012"/>
      <c r="T233" s="1012"/>
      <c r="U233" s="1012"/>
      <c r="V233" s="1012"/>
    </row>
    <row r="234" spans="1:22">
      <c r="A234" s="1012"/>
      <c r="B234" s="1012"/>
      <c r="C234" s="1012"/>
      <c r="D234" s="1012"/>
      <c r="E234" s="1012"/>
      <c r="F234" s="1012"/>
      <c r="G234" s="1012"/>
      <c r="H234" s="1012"/>
      <c r="I234" s="1012"/>
      <c r="J234" s="1012"/>
      <c r="K234" s="1012"/>
      <c r="L234" s="1012"/>
      <c r="M234" s="1012"/>
      <c r="N234" s="1012"/>
      <c r="O234" s="1012"/>
      <c r="P234" s="1012"/>
      <c r="Q234" s="1012"/>
      <c r="R234" s="1012"/>
      <c r="S234" s="1012"/>
      <c r="T234" s="1012"/>
      <c r="U234" s="1012"/>
      <c r="V234" s="1012"/>
    </row>
    <row r="235" spans="1:22">
      <c r="A235" s="1012"/>
      <c r="B235" s="1012"/>
      <c r="C235" s="1012"/>
      <c r="D235" s="1012"/>
      <c r="E235" s="1012"/>
      <c r="F235" s="1012"/>
      <c r="G235" s="1012"/>
      <c r="H235" s="1012"/>
      <c r="I235" s="1012"/>
      <c r="J235" s="1012"/>
      <c r="K235" s="1012"/>
      <c r="L235" s="1012"/>
      <c r="M235" s="1012"/>
      <c r="N235" s="1012"/>
      <c r="O235" s="1012"/>
      <c r="P235" s="1012"/>
      <c r="Q235" s="1012"/>
      <c r="R235" s="1012"/>
      <c r="S235" s="1012"/>
      <c r="T235" s="1012"/>
      <c r="U235" s="1012"/>
      <c r="V235" s="1012"/>
    </row>
    <row r="236" spans="1:22">
      <c r="A236" s="1012"/>
      <c r="B236" s="1012"/>
      <c r="C236" s="1012"/>
      <c r="D236" s="1012"/>
      <c r="E236" s="1012"/>
      <c r="F236" s="1012"/>
      <c r="G236" s="1012"/>
      <c r="H236" s="1012"/>
      <c r="I236" s="1012"/>
      <c r="J236" s="1012"/>
      <c r="K236" s="1012"/>
      <c r="L236" s="1012"/>
      <c r="M236" s="1012"/>
      <c r="N236" s="1012"/>
      <c r="O236" s="1012"/>
      <c r="P236" s="1012"/>
      <c r="Q236" s="1012"/>
      <c r="R236" s="1012"/>
      <c r="S236" s="1012"/>
      <c r="T236" s="1012"/>
      <c r="U236" s="1012"/>
      <c r="V236" s="1012"/>
    </row>
    <row r="237" spans="1:22">
      <c r="A237" s="1012"/>
      <c r="B237" s="1012"/>
      <c r="C237" s="1012"/>
      <c r="D237" s="1012"/>
      <c r="E237" s="1012"/>
      <c r="F237" s="1012"/>
      <c r="G237" s="1012"/>
      <c r="H237" s="1012"/>
      <c r="I237" s="1012"/>
      <c r="J237" s="1012"/>
      <c r="K237" s="1012"/>
      <c r="L237" s="1012"/>
      <c r="M237" s="1012"/>
      <c r="N237" s="1012"/>
      <c r="O237" s="1012"/>
      <c r="P237" s="1012"/>
      <c r="Q237" s="1012"/>
      <c r="R237" s="1012"/>
      <c r="S237" s="1012"/>
      <c r="T237" s="1012"/>
      <c r="U237" s="1012"/>
      <c r="V237" s="1012"/>
    </row>
    <row r="238" spans="1:22">
      <c r="A238" s="1012"/>
      <c r="B238" s="1012"/>
      <c r="C238" s="1012"/>
      <c r="D238" s="1012"/>
      <c r="E238" s="1012"/>
      <c r="F238" s="1012"/>
      <c r="G238" s="1012"/>
      <c r="H238" s="1012"/>
      <c r="I238" s="1012"/>
      <c r="J238" s="1012"/>
      <c r="K238" s="1012"/>
      <c r="L238" s="1012"/>
      <c r="M238" s="1012"/>
      <c r="N238" s="1012"/>
      <c r="O238" s="1012"/>
      <c r="P238" s="1012"/>
      <c r="Q238" s="1012"/>
      <c r="R238" s="1012"/>
      <c r="S238" s="1012"/>
      <c r="T238" s="1012"/>
      <c r="U238" s="1012"/>
      <c r="V238" s="1012"/>
    </row>
    <row r="239" spans="1:22">
      <c r="A239" s="1012"/>
      <c r="B239" s="1012"/>
      <c r="C239" s="1012"/>
      <c r="D239" s="1012"/>
      <c r="E239" s="1012"/>
      <c r="F239" s="1012"/>
      <c r="G239" s="1012"/>
      <c r="H239" s="1012"/>
      <c r="I239" s="1012"/>
      <c r="J239" s="1012"/>
      <c r="K239" s="1012"/>
      <c r="L239" s="1012"/>
      <c r="M239" s="1012"/>
      <c r="N239" s="1012"/>
      <c r="O239" s="1012"/>
      <c r="P239" s="1012"/>
      <c r="Q239" s="1012"/>
      <c r="R239" s="1012"/>
      <c r="S239" s="1012"/>
      <c r="T239" s="1012"/>
      <c r="U239" s="1012"/>
      <c r="V239" s="1012"/>
    </row>
    <row r="240" spans="1:22">
      <c r="A240" s="1012"/>
      <c r="B240" s="1012"/>
      <c r="C240" s="1012"/>
      <c r="D240" s="1012"/>
      <c r="E240" s="1012"/>
      <c r="F240" s="1012"/>
      <c r="G240" s="1012"/>
      <c r="H240" s="1012"/>
      <c r="I240" s="1012"/>
      <c r="J240" s="1012"/>
      <c r="K240" s="1012"/>
      <c r="L240" s="1012"/>
      <c r="M240" s="1012"/>
      <c r="N240" s="1012"/>
      <c r="O240" s="1012"/>
      <c r="P240" s="1012"/>
      <c r="Q240" s="1012"/>
      <c r="R240" s="1012"/>
      <c r="S240" s="1012"/>
      <c r="T240" s="1012"/>
      <c r="U240" s="1012"/>
      <c r="V240" s="1012"/>
    </row>
    <row r="241" spans="1:22">
      <c r="A241" s="1012"/>
      <c r="B241" s="1012"/>
      <c r="C241" s="1012"/>
      <c r="D241" s="1012"/>
      <c r="E241" s="1012"/>
      <c r="F241" s="1012"/>
      <c r="G241" s="1012"/>
      <c r="H241" s="1012"/>
      <c r="I241" s="1012"/>
      <c r="J241" s="1012"/>
      <c r="K241" s="1012"/>
      <c r="L241" s="1012"/>
      <c r="M241" s="1012"/>
      <c r="N241" s="1012"/>
      <c r="O241" s="1012"/>
      <c r="P241" s="1012"/>
      <c r="Q241" s="1012"/>
      <c r="R241" s="1012"/>
      <c r="S241" s="1012"/>
      <c r="T241" s="1012"/>
      <c r="U241" s="1012"/>
      <c r="V241" s="1012"/>
    </row>
    <row r="242" spans="1:22">
      <c r="A242" s="1012"/>
      <c r="B242" s="1012"/>
      <c r="C242" s="1012"/>
      <c r="D242" s="1012"/>
      <c r="E242" s="1012"/>
      <c r="F242" s="1012"/>
      <c r="G242" s="1012"/>
      <c r="H242" s="1012"/>
      <c r="I242" s="1012"/>
      <c r="J242" s="1012"/>
      <c r="K242" s="1012"/>
      <c r="L242" s="1012"/>
      <c r="M242" s="1012"/>
      <c r="N242" s="1012"/>
      <c r="O242" s="1012"/>
      <c r="P242" s="1012"/>
      <c r="Q242" s="1012"/>
      <c r="R242" s="1012"/>
      <c r="S242" s="1012"/>
      <c r="T242" s="1012"/>
      <c r="U242" s="1012"/>
      <c r="V242" s="1012"/>
    </row>
    <row r="243" spans="1:22">
      <c r="A243" s="1012"/>
      <c r="B243" s="1012"/>
      <c r="C243" s="1012"/>
      <c r="D243" s="1012"/>
      <c r="E243" s="1012"/>
      <c r="F243" s="1012"/>
      <c r="G243" s="1012"/>
      <c r="H243" s="1012"/>
      <c r="I243" s="1012"/>
      <c r="J243" s="1012"/>
      <c r="K243" s="1012"/>
      <c r="L243" s="1012"/>
      <c r="M243" s="1012"/>
      <c r="N243" s="1012"/>
      <c r="O243" s="1012"/>
      <c r="P243" s="1012"/>
      <c r="Q243" s="1012"/>
      <c r="R243" s="1012"/>
      <c r="S243" s="1012"/>
      <c r="T243" s="1012"/>
      <c r="U243" s="1012"/>
      <c r="V243" s="1012"/>
    </row>
    <row r="244" spans="1:22">
      <c r="A244" s="1012"/>
      <c r="B244" s="1012"/>
      <c r="C244" s="1012"/>
      <c r="D244" s="1012"/>
      <c r="E244" s="1012"/>
      <c r="F244" s="1012"/>
      <c r="G244" s="1012"/>
      <c r="H244" s="1012"/>
      <c r="I244" s="1012"/>
      <c r="J244" s="1012"/>
      <c r="K244" s="1012"/>
      <c r="L244" s="1012"/>
      <c r="M244" s="1012"/>
      <c r="N244" s="1012"/>
      <c r="O244" s="1012"/>
      <c r="P244" s="1012"/>
      <c r="Q244" s="1012"/>
      <c r="R244" s="1012"/>
      <c r="S244" s="1012"/>
      <c r="T244" s="1012"/>
      <c r="U244" s="1012"/>
      <c r="V244" s="1012"/>
    </row>
    <row r="245" spans="1:22">
      <c r="A245" s="1012"/>
      <c r="B245" s="1012"/>
      <c r="C245" s="1012"/>
      <c r="D245" s="1012"/>
      <c r="E245" s="1012"/>
      <c r="F245" s="1012"/>
      <c r="G245" s="1012"/>
      <c r="H245" s="1012"/>
      <c r="I245" s="1012"/>
      <c r="J245" s="1012"/>
      <c r="K245" s="1012"/>
      <c r="L245" s="1012"/>
      <c r="M245" s="1012"/>
      <c r="N245" s="1012"/>
      <c r="O245" s="1012"/>
      <c r="P245" s="1012"/>
      <c r="Q245" s="1012"/>
      <c r="R245" s="1012"/>
      <c r="S245" s="1012"/>
      <c r="T245" s="1012"/>
      <c r="U245" s="1012"/>
      <c r="V245" s="1012"/>
    </row>
    <row r="246" spans="1:22">
      <c r="A246" s="1012"/>
      <c r="B246" s="1012"/>
      <c r="C246" s="1012"/>
      <c r="D246" s="1012"/>
      <c r="E246" s="1012"/>
      <c r="F246" s="1012"/>
      <c r="G246" s="1012"/>
      <c r="H246" s="1012"/>
      <c r="I246" s="1012"/>
      <c r="J246" s="1012"/>
      <c r="K246" s="1012"/>
      <c r="L246" s="1012"/>
      <c r="M246" s="1012"/>
      <c r="N246" s="1012"/>
      <c r="O246" s="1012"/>
      <c r="P246" s="1012"/>
      <c r="Q246" s="1012"/>
      <c r="R246" s="1012"/>
      <c r="S246" s="1012"/>
      <c r="T246" s="1012"/>
      <c r="U246" s="1012"/>
      <c r="V246" s="1012"/>
    </row>
    <row r="247" spans="1:22">
      <c r="A247" s="1012"/>
      <c r="B247" s="1012"/>
      <c r="C247" s="1012"/>
      <c r="D247" s="1012"/>
      <c r="E247" s="1012"/>
      <c r="F247" s="1012"/>
      <c r="G247" s="1012"/>
      <c r="H247" s="1012"/>
      <c r="I247" s="1012"/>
      <c r="J247" s="1012"/>
      <c r="K247" s="1012"/>
      <c r="L247" s="1012"/>
      <c r="M247" s="1012"/>
      <c r="N247" s="1012"/>
      <c r="O247" s="1012"/>
      <c r="P247" s="1012"/>
      <c r="Q247" s="1012"/>
      <c r="R247" s="1012"/>
      <c r="S247" s="1012"/>
      <c r="T247" s="1012"/>
      <c r="U247" s="1012"/>
      <c r="V247" s="1012"/>
    </row>
    <row r="248" spans="1:22">
      <c r="A248" s="1012"/>
      <c r="B248" s="1012"/>
      <c r="C248" s="1012"/>
      <c r="D248" s="1012"/>
      <c r="E248" s="1012"/>
      <c r="F248" s="1012"/>
      <c r="G248" s="1012"/>
      <c r="H248" s="1012"/>
      <c r="I248" s="1012"/>
      <c r="J248" s="1012"/>
      <c r="K248" s="1012"/>
      <c r="L248" s="1012"/>
      <c r="M248" s="1012"/>
      <c r="N248" s="1012"/>
      <c r="O248" s="1012"/>
      <c r="P248" s="1012"/>
      <c r="Q248" s="1012"/>
      <c r="R248" s="1012"/>
      <c r="S248" s="1012"/>
      <c r="T248" s="1012"/>
      <c r="U248" s="1012"/>
      <c r="V248" s="1012"/>
    </row>
    <row r="249" spans="1:22">
      <c r="A249" s="1012"/>
      <c r="B249" s="1012"/>
      <c r="C249" s="1012"/>
      <c r="D249" s="1012"/>
      <c r="E249" s="1012"/>
      <c r="F249" s="1012"/>
      <c r="G249" s="1012"/>
      <c r="H249" s="1012"/>
      <c r="I249" s="1012"/>
      <c r="J249" s="1012"/>
      <c r="K249" s="1012"/>
      <c r="L249" s="1012"/>
      <c r="M249" s="1012"/>
      <c r="N249" s="1012"/>
      <c r="O249" s="1012"/>
      <c r="P249" s="1012"/>
      <c r="Q249" s="1012"/>
      <c r="R249" s="1012"/>
      <c r="S249" s="1012"/>
      <c r="T249" s="1012"/>
      <c r="U249" s="1012"/>
      <c r="V249" s="1012"/>
    </row>
    <row r="250" spans="1:22">
      <c r="A250" s="1012"/>
      <c r="B250" s="1012"/>
      <c r="C250" s="1012"/>
      <c r="D250" s="1012"/>
      <c r="E250" s="1012"/>
      <c r="F250" s="1012"/>
      <c r="G250" s="1012"/>
      <c r="H250" s="1012"/>
      <c r="I250" s="1012"/>
      <c r="J250" s="1012"/>
      <c r="K250" s="1012"/>
      <c r="L250" s="1012"/>
      <c r="M250" s="1012"/>
      <c r="N250" s="1012"/>
      <c r="O250" s="1012"/>
      <c r="P250" s="1012"/>
      <c r="Q250" s="1012"/>
      <c r="R250" s="1012"/>
      <c r="S250" s="1012"/>
      <c r="T250" s="1012"/>
      <c r="U250" s="1012"/>
      <c r="V250" s="1012"/>
    </row>
    <row r="251" spans="1:22">
      <c r="A251" s="1012"/>
      <c r="B251" s="1012"/>
      <c r="C251" s="1012"/>
      <c r="D251" s="1012"/>
      <c r="E251" s="1012"/>
      <c r="F251" s="1012"/>
      <c r="G251" s="1012"/>
      <c r="H251" s="1012"/>
      <c r="I251" s="1012"/>
      <c r="J251" s="1012"/>
      <c r="K251" s="1012"/>
      <c r="L251" s="1012"/>
      <c r="M251" s="1012"/>
      <c r="N251" s="1012"/>
      <c r="O251" s="1012"/>
      <c r="P251" s="1012"/>
      <c r="Q251" s="1012"/>
      <c r="R251" s="1012"/>
      <c r="S251" s="1012"/>
      <c r="T251" s="1012"/>
      <c r="U251" s="1012"/>
      <c r="V251" s="1012"/>
    </row>
    <row r="252" spans="1:22">
      <c r="A252" s="1012"/>
      <c r="B252" s="1012"/>
      <c r="C252" s="1012"/>
      <c r="D252" s="1012"/>
      <c r="E252" s="1012"/>
      <c r="F252" s="1012"/>
      <c r="G252" s="1012"/>
      <c r="H252" s="1012"/>
      <c r="I252" s="1012"/>
      <c r="J252" s="1012"/>
      <c r="K252" s="1012"/>
      <c r="L252" s="1012"/>
      <c r="M252" s="1012"/>
      <c r="N252" s="1012"/>
      <c r="O252" s="1012"/>
      <c r="P252" s="1012"/>
      <c r="Q252" s="1012"/>
      <c r="R252" s="1012"/>
      <c r="S252" s="1012"/>
      <c r="T252" s="1012"/>
      <c r="U252" s="1012"/>
      <c r="V252" s="1012"/>
    </row>
    <row r="253" spans="1:22">
      <c r="A253" s="1012"/>
      <c r="B253" s="1012"/>
      <c r="C253" s="1012"/>
      <c r="D253" s="1012"/>
      <c r="E253" s="1012"/>
      <c r="F253" s="1012"/>
      <c r="G253" s="1012"/>
      <c r="H253" s="1012"/>
      <c r="I253" s="1012"/>
      <c r="J253" s="1012"/>
      <c r="K253" s="1012"/>
      <c r="L253" s="1012"/>
      <c r="M253" s="1012"/>
      <c r="N253" s="1012"/>
      <c r="O253" s="1012"/>
      <c r="P253" s="1012"/>
      <c r="Q253" s="1012"/>
      <c r="R253" s="1012"/>
      <c r="S253" s="1012"/>
      <c r="T253" s="1012"/>
      <c r="U253" s="1012"/>
      <c r="V253" s="1012"/>
    </row>
    <row r="254" spans="1:22">
      <c r="A254" s="1012"/>
      <c r="B254" s="1012"/>
      <c r="C254" s="1012"/>
      <c r="D254" s="1012"/>
      <c r="E254" s="1012"/>
      <c r="F254" s="1012"/>
      <c r="G254" s="1012"/>
      <c r="H254" s="1012"/>
      <c r="I254" s="1012"/>
      <c r="J254" s="1012"/>
      <c r="K254" s="1012"/>
      <c r="L254" s="1012"/>
      <c r="M254" s="1012"/>
      <c r="N254" s="1012"/>
      <c r="O254" s="1012"/>
      <c r="P254" s="1012"/>
      <c r="Q254" s="1012"/>
      <c r="R254" s="1012"/>
      <c r="S254" s="1012"/>
      <c r="T254" s="1012"/>
      <c r="U254" s="1012"/>
      <c r="V254" s="1012"/>
    </row>
    <row r="255" spans="1:22">
      <c r="A255" s="1012"/>
      <c r="B255" s="1012"/>
      <c r="C255" s="1012"/>
      <c r="D255" s="1012"/>
      <c r="E255" s="1012"/>
      <c r="F255" s="1012"/>
      <c r="G255" s="1012"/>
      <c r="H255" s="1012"/>
      <c r="I255" s="1012"/>
      <c r="J255" s="1012"/>
      <c r="K255" s="1012"/>
      <c r="L255" s="1012"/>
      <c r="M255" s="1012"/>
      <c r="N255" s="1012"/>
      <c r="O255" s="1012"/>
      <c r="P255" s="1012"/>
      <c r="Q255" s="1012"/>
      <c r="R255" s="1012"/>
      <c r="S255" s="1012"/>
      <c r="T255" s="1012"/>
      <c r="U255" s="1012"/>
      <c r="V255" s="1012"/>
    </row>
    <row r="256" spans="1:22">
      <c r="A256" s="1012"/>
      <c r="B256" s="1012"/>
      <c r="C256" s="1012"/>
      <c r="D256" s="1012"/>
      <c r="E256" s="1012"/>
      <c r="F256" s="1012"/>
      <c r="G256" s="1012"/>
      <c r="H256" s="1012"/>
      <c r="I256" s="1012"/>
      <c r="J256" s="1012"/>
      <c r="K256" s="1012"/>
      <c r="L256" s="1012"/>
      <c r="M256" s="1012"/>
      <c r="N256" s="1012"/>
      <c r="O256" s="1012"/>
      <c r="P256" s="1012"/>
      <c r="Q256" s="1012"/>
      <c r="R256" s="1012"/>
      <c r="S256" s="1012"/>
      <c r="T256" s="1012"/>
      <c r="U256" s="1012"/>
      <c r="V256" s="1012"/>
    </row>
    <row r="257" spans="1:22">
      <c r="A257" s="1012"/>
      <c r="B257" s="1012"/>
      <c r="C257" s="1012"/>
      <c r="D257" s="1012"/>
      <c r="E257" s="1012"/>
      <c r="F257" s="1012"/>
      <c r="G257" s="1012"/>
      <c r="H257" s="1012"/>
      <c r="I257" s="1012"/>
      <c r="J257" s="1012"/>
      <c r="K257" s="1012"/>
      <c r="L257" s="1012"/>
      <c r="M257" s="1012"/>
      <c r="N257" s="1012"/>
      <c r="O257" s="1012"/>
      <c r="P257" s="1012"/>
      <c r="Q257" s="1012"/>
      <c r="R257" s="1012"/>
      <c r="S257" s="1012"/>
      <c r="T257" s="1012"/>
      <c r="U257" s="1012"/>
      <c r="V257" s="1012"/>
    </row>
    <row r="258" spans="1:22">
      <c r="A258" s="1012"/>
      <c r="B258" s="1012"/>
      <c r="C258" s="1012"/>
      <c r="D258" s="1012"/>
      <c r="E258" s="1012"/>
      <c r="F258" s="1012"/>
      <c r="G258" s="1012"/>
      <c r="H258" s="1012"/>
      <c r="I258" s="1012"/>
      <c r="J258" s="1012"/>
      <c r="K258" s="1012"/>
      <c r="L258" s="1012"/>
      <c r="M258" s="1012"/>
      <c r="N258" s="1012"/>
      <c r="O258" s="1012"/>
      <c r="P258" s="1012"/>
      <c r="Q258" s="1012"/>
      <c r="R258" s="1012"/>
      <c r="S258" s="1012"/>
      <c r="T258" s="1012"/>
      <c r="U258" s="1012"/>
      <c r="V258" s="1012"/>
    </row>
    <row r="259" spans="1:22">
      <c r="A259" s="1012"/>
      <c r="B259" s="1012"/>
      <c r="C259" s="1012"/>
      <c r="D259" s="1012"/>
      <c r="E259" s="1012"/>
      <c r="F259" s="1012"/>
      <c r="G259" s="1012"/>
      <c r="H259" s="1012"/>
      <c r="I259" s="1012"/>
      <c r="J259" s="1012"/>
      <c r="K259" s="1012"/>
      <c r="L259" s="1012"/>
      <c r="M259" s="1012"/>
      <c r="N259" s="1012"/>
      <c r="O259" s="1012"/>
      <c r="P259" s="1012"/>
      <c r="Q259" s="1012"/>
      <c r="R259" s="1012"/>
      <c r="S259" s="1012"/>
      <c r="T259" s="1012"/>
      <c r="U259" s="1012"/>
      <c r="V259" s="1012"/>
    </row>
    <row r="260" spans="1:22">
      <c r="A260" s="1012"/>
      <c r="B260" s="1012"/>
      <c r="C260" s="1012"/>
      <c r="D260" s="1012"/>
      <c r="E260" s="1012"/>
      <c r="F260" s="1012"/>
      <c r="G260" s="1012"/>
      <c r="H260" s="1012"/>
      <c r="I260" s="1012"/>
      <c r="J260" s="1012"/>
      <c r="K260" s="1012"/>
      <c r="L260" s="1012"/>
      <c r="M260" s="1012"/>
      <c r="N260" s="1012"/>
      <c r="O260" s="1012"/>
      <c r="P260" s="1012"/>
      <c r="Q260" s="1012"/>
      <c r="R260" s="1012"/>
      <c r="S260" s="1012"/>
      <c r="T260" s="1012"/>
      <c r="U260" s="1012"/>
      <c r="V260" s="1012"/>
    </row>
    <row r="261" spans="1:22">
      <c r="A261" s="1012"/>
      <c r="B261" s="1012"/>
      <c r="C261" s="1012"/>
      <c r="D261" s="1012"/>
      <c r="E261" s="1012"/>
      <c r="F261" s="1012"/>
      <c r="G261" s="1012"/>
      <c r="H261" s="1012"/>
      <c r="I261" s="1012"/>
      <c r="J261" s="1012"/>
      <c r="K261" s="1012"/>
      <c r="L261" s="1012"/>
      <c r="M261" s="1012"/>
      <c r="N261" s="1012"/>
      <c r="O261" s="1012"/>
      <c r="P261" s="1012"/>
      <c r="Q261" s="1012"/>
      <c r="R261" s="1012"/>
      <c r="S261" s="1012"/>
      <c r="T261" s="1012"/>
      <c r="U261" s="1012"/>
      <c r="V261" s="1012"/>
    </row>
    <row r="262" spans="1:22">
      <c r="A262" s="1012"/>
      <c r="B262" s="1012"/>
      <c r="C262" s="1012"/>
      <c r="D262" s="1012"/>
      <c r="E262" s="1012"/>
      <c r="F262" s="1012"/>
      <c r="G262" s="1012"/>
      <c r="H262" s="1012"/>
      <c r="I262" s="1012"/>
      <c r="J262" s="1012"/>
      <c r="K262" s="1012"/>
      <c r="L262" s="1012"/>
      <c r="M262" s="1012"/>
      <c r="N262" s="1012"/>
      <c r="O262" s="1012"/>
      <c r="P262" s="1012"/>
      <c r="Q262" s="1012"/>
      <c r="R262" s="1012"/>
      <c r="S262" s="1012"/>
      <c r="T262" s="1012"/>
      <c r="U262" s="1012"/>
      <c r="V262" s="1012"/>
    </row>
    <row r="263" spans="1:22">
      <c r="A263" s="1012"/>
      <c r="B263" s="1012"/>
      <c r="C263" s="1012"/>
      <c r="D263" s="1012"/>
      <c r="E263" s="1012"/>
      <c r="F263" s="1012"/>
      <c r="G263" s="1012"/>
      <c r="H263" s="1012"/>
      <c r="I263" s="1012"/>
      <c r="J263" s="1012"/>
      <c r="K263" s="1012"/>
      <c r="L263" s="1012"/>
      <c r="M263" s="1012"/>
      <c r="N263" s="1012"/>
      <c r="O263" s="1012"/>
      <c r="P263" s="1012"/>
      <c r="Q263" s="1012"/>
      <c r="R263" s="1012"/>
      <c r="S263" s="1012"/>
      <c r="T263" s="1012"/>
      <c r="U263" s="1012"/>
      <c r="V263" s="1012"/>
    </row>
    <row r="264" spans="1:22">
      <c r="A264" s="1012"/>
      <c r="B264" s="1012"/>
      <c r="C264" s="1012"/>
      <c r="D264" s="1012"/>
      <c r="E264" s="1012"/>
      <c r="F264" s="1012"/>
      <c r="G264" s="1012"/>
      <c r="H264" s="1012"/>
      <c r="I264" s="1012"/>
      <c r="J264" s="1012"/>
      <c r="K264" s="1012"/>
      <c r="L264" s="1012"/>
      <c r="M264" s="1012"/>
      <c r="N264" s="1012"/>
      <c r="O264" s="1012"/>
      <c r="P264" s="1012"/>
      <c r="Q264" s="1012"/>
      <c r="R264" s="1012"/>
      <c r="S264" s="1012"/>
      <c r="T264" s="1012"/>
      <c r="U264" s="1012"/>
      <c r="V264" s="1012"/>
    </row>
    <row r="265" spans="1:22">
      <c r="A265" s="1012"/>
      <c r="B265" s="1012"/>
      <c r="C265" s="1012"/>
      <c r="D265" s="1012"/>
      <c r="E265" s="1012"/>
      <c r="F265" s="1012"/>
      <c r="G265" s="1012"/>
      <c r="H265" s="1012"/>
      <c r="I265" s="1012"/>
      <c r="J265" s="1012"/>
      <c r="K265" s="1012"/>
      <c r="L265" s="1012"/>
      <c r="M265" s="1012"/>
      <c r="N265" s="1012"/>
      <c r="O265" s="1012"/>
      <c r="P265" s="1012"/>
      <c r="Q265" s="1012"/>
      <c r="R265" s="1012"/>
      <c r="S265" s="1012"/>
      <c r="T265" s="1012"/>
      <c r="U265" s="1012"/>
      <c r="V265" s="1012"/>
    </row>
    <row r="266" spans="1:22">
      <c r="A266" s="1012"/>
      <c r="B266" s="1012"/>
      <c r="C266" s="1012"/>
      <c r="D266" s="1012"/>
      <c r="E266" s="1012"/>
      <c r="F266" s="1012"/>
      <c r="G266" s="1012"/>
      <c r="H266" s="1012"/>
      <c r="I266" s="1012"/>
      <c r="J266" s="1012"/>
      <c r="K266" s="1012"/>
      <c r="L266" s="1012"/>
      <c r="M266" s="1012"/>
      <c r="N266" s="1012"/>
      <c r="O266" s="1012"/>
      <c r="P266" s="1012"/>
      <c r="Q266" s="1012"/>
      <c r="R266" s="1012"/>
      <c r="S266" s="1012"/>
      <c r="T266" s="1012"/>
      <c r="U266" s="1012"/>
      <c r="V266" s="1012"/>
    </row>
    <row r="267" spans="1:22">
      <c r="A267" s="1012"/>
      <c r="B267" s="1012"/>
      <c r="C267" s="1012"/>
      <c r="D267" s="1012"/>
      <c r="E267" s="1012"/>
      <c r="F267" s="1012"/>
      <c r="G267" s="1012"/>
      <c r="H267" s="1012"/>
      <c r="I267" s="1012"/>
      <c r="J267" s="1012"/>
      <c r="K267" s="1012"/>
      <c r="L267" s="1012"/>
      <c r="M267" s="1012"/>
      <c r="N267" s="1012"/>
      <c r="O267" s="1012"/>
      <c r="P267" s="1012"/>
      <c r="Q267" s="1012"/>
      <c r="R267" s="1012"/>
      <c r="S267" s="1012"/>
      <c r="T267" s="1012"/>
      <c r="U267" s="1012"/>
      <c r="V267" s="1012"/>
    </row>
    <row r="268" spans="1:22">
      <c r="A268" s="1012"/>
      <c r="B268" s="1012"/>
      <c r="C268" s="1012"/>
      <c r="D268" s="1012"/>
      <c r="E268" s="1012"/>
      <c r="F268" s="1012"/>
      <c r="G268" s="1012"/>
      <c r="H268" s="1012"/>
      <c r="I268" s="1012"/>
      <c r="J268" s="1012"/>
      <c r="K268" s="1012"/>
      <c r="L268" s="1012"/>
      <c r="M268" s="1012"/>
      <c r="N268" s="1012"/>
      <c r="O268" s="1012"/>
      <c r="P268" s="1012"/>
      <c r="Q268" s="1012"/>
      <c r="R268" s="1012"/>
      <c r="S268" s="1012"/>
      <c r="T268" s="1012"/>
      <c r="U268" s="1012"/>
      <c r="V268" s="1012"/>
    </row>
    <row r="269" spans="1:22">
      <c r="A269" s="1012"/>
      <c r="B269" s="1012"/>
      <c r="C269" s="1012"/>
      <c r="D269" s="1012"/>
      <c r="E269" s="1012"/>
      <c r="F269" s="1012"/>
      <c r="G269" s="1012"/>
      <c r="H269" s="1012"/>
      <c r="I269" s="1012"/>
      <c r="J269" s="1012"/>
      <c r="K269" s="1012"/>
      <c r="L269" s="1012"/>
      <c r="M269" s="1012"/>
      <c r="N269" s="1012"/>
      <c r="O269" s="1012"/>
      <c r="P269" s="1012"/>
      <c r="Q269" s="1012"/>
      <c r="R269" s="1012"/>
      <c r="S269" s="1012"/>
      <c r="T269" s="1012"/>
      <c r="U269" s="1012"/>
      <c r="V269" s="1012"/>
    </row>
    <row r="270" spans="1:22">
      <c r="A270" s="1012"/>
      <c r="B270" s="1012"/>
      <c r="C270" s="1012"/>
      <c r="D270" s="1012"/>
      <c r="E270" s="1012"/>
      <c r="F270" s="1012"/>
      <c r="G270" s="1012"/>
      <c r="H270" s="1012"/>
      <c r="I270" s="1012"/>
      <c r="J270" s="1012"/>
      <c r="K270" s="1012"/>
      <c r="L270" s="1012"/>
      <c r="M270" s="1012"/>
      <c r="N270" s="1012"/>
      <c r="O270" s="1012"/>
      <c r="P270" s="1012"/>
      <c r="Q270" s="1012"/>
      <c r="R270" s="1012"/>
      <c r="S270" s="1012"/>
      <c r="T270" s="1012"/>
      <c r="U270" s="1012"/>
      <c r="V270" s="1012"/>
    </row>
    <row r="271" spans="1:22">
      <c r="A271" s="1012"/>
      <c r="B271" s="1012"/>
      <c r="C271" s="1012"/>
      <c r="D271" s="1012"/>
      <c r="E271" s="1012"/>
      <c r="F271" s="1012"/>
      <c r="G271" s="1012"/>
      <c r="H271" s="1012"/>
      <c r="I271" s="1012"/>
      <c r="J271" s="1012"/>
      <c r="K271" s="1012"/>
      <c r="L271" s="1012"/>
      <c r="M271" s="1012"/>
      <c r="N271" s="1012"/>
      <c r="O271" s="1012"/>
      <c r="P271" s="1012"/>
      <c r="Q271" s="1012"/>
      <c r="R271" s="1012"/>
      <c r="S271" s="1012"/>
      <c r="T271" s="1012"/>
      <c r="U271" s="1012"/>
      <c r="V271" s="1012"/>
    </row>
    <row r="272" spans="1:22">
      <c r="A272" s="1012"/>
      <c r="B272" s="1012"/>
      <c r="C272" s="1012"/>
      <c r="D272" s="1012"/>
      <c r="E272" s="1012"/>
      <c r="F272" s="1012"/>
      <c r="G272" s="1012"/>
      <c r="H272" s="1012"/>
      <c r="I272" s="1012"/>
      <c r="J272" s="1012"/>
      <c r="K272" s="1012"/>
      <c r="L272" s="1012"/>
      <c r="M272" s="1012"/>
      <c r="N272" s="1012"/>
      <c r="O272" s="1012"/>
      <c r="P272" s="1012"/>
      <c r="Q272" s="1012"/>
      <c r="R272" s="1012"/>
      <c r="S272" s="1012"/>
      <c r="T272" s="1012"/>
      <c r="U272" s="1012"/>
      <c r="V272" s="1012"/>
    </row>
    <row r="273" spans="1:22">
      <c r="A273" s="1012"/>
      <c r="B273" s="1012"/>
      <c r="C273" s="1012"/>
      <c r="D273" s="1012"/>
      <c r="E273" s="1012"/>
      <c r="F273" s="1012"/>
      <c r="G273" s="1012"/>
      <c r="H273" s="1012"/>
      <c r="I273" s="1012"/>
      <c r="J273" s="1012"/>
      <c r="K273" s="1012"/>
      <c r="L273" s="1012"/>
      <c r="M273" s="1012"/>
      <c r="N273" s="1012"/>
      <c r="O273" s="1012"/>
      <c r="P273" s="1012"/>
      <c r="Q273" s="1012"/>
      <c r="R273" s="1012"/>
      <c r="S273" s="1012"/>
      <c r="T273" s="1012"/>
      <c r="U273" s="1012"/>
      <c r="V273" s="1012"/>
    </row>
    <row r="274" spans="1:22">
      <c r="A274" s="1012"/>
      <c r="B274" s="1012"/>
      <c r="C274" s="1012"/>
      <c r="D274" s="1012"/>
      <c r="E274" s="1012"/>
      <c r="F274" s="1012"/>
      <c r="G274" s="1012"/>
      <c r="H274" s="1012"/>
      <c r="I274" s="1012"/>
      <c r="J274" s="1012"/>
      <c r="K274" s="1012"/>
      <c r="L274" s="1012"/>
      <c r="M274" s="1012"/>
      <c r="N274" s="1012"/>
      <c r="O274" s="1012"/>
      <c r="P274" s="1012"/>
      <c r="Q274" s="1012"/>
      <c r="R274" s="1012"/>
      <c r="S274" s="1012"/>
      <c r="T274" s="1012"/>
      <c r="U274" s="1012"/>
      <c r="V274" s="1012"/>
    </row>
    <row r="275" spans="1:22">
      <c r="A275" s="1012"/>
      <c r="B275" s="1012"/>
      <c r="C275" s="1012"/>
      <c r="D275" s="1012"/>
      <c r="E275" s="1012"/>
      <c r="F275" s="1012"/>
      <c r="G275" s="1012"/>
      <c r="H275" s="1012"/>
      <c r="I275" s="1012"/>
      <c r="J275" s="1012"/>
      <c r="K275" s="1012"/>
      <c r="L275" s="1012"/>
      <c r="M275" s="1012"/>
      <c r="N275" s="1012"/>
      <c r="O275" s="1012"/>
      <c r="P275" s="1012"/>
      <c r="Q275" s="1012"/>
      <c r="R275" s="1012"/>
      <c r="S275" s="1012"/>
      <c r="T275" s="1012"/>
      <c r="U275" s="1012"/>
      <c r="V275" s="1012"/>
    </row>
    <row r="276" spans="1:22">
      <c r="A276" s="1012"/>
      <c r="B276" s="1012"/>
      <c r="C276" s="1012"/>
      <c r="D276" s="1012"/>
      <c r="E276" s="1012"/>
      <c r="F276" s="1012"/>
      <c r="G276" s="1012"/>
      <c r="H276" s="1012"/>
      <c r="I276" s="1012"/>
      <c r="J276" s="1012"/>
      <c r="K276" s="1012"/>
      <c r="L276" s="1012"/>
      <c r="M276" s="1012"/>
      <c r="N276" s="1012"/>
      <c r="O276" s="1012"/>
      <c r="P276" s="1012"/>
      <c r="Q276" s="1012"/>
      <c r="R276" s="1012"/>
      <c r="S276" s="1012"/>
      <c r="T276" s="1012"/>
      <c r="U276" s="1012"/>
      <c r="V276" s="1012"/>
    </row>
    <row r="277" spans="1:22">
      <c r="A277" s="1012"/>
      <c r="B277" s="1012"/>
      <c r="C277" s="1012"/>
      <c r="D277" s="1012"/>
      <c r="E277" s="1012"/>
      <c r="F277" s="1012"/>
      <c r="G277" s="1012"/>
      <c r="H277" s="1012"/>
      <c r="I277" s="1012"/>
      <c r="J277" s="1012"/>
      <c r="K277" s="1012"/>
      <c r="L277" s="1012"/>
      <c r="M277" s="1012"/>
      <c r="N277" s="1012"/>
      <c r="O277" s="1012"/>
      <c r="P277" s="1012"/>
      <c r="Q277" s="1012"/>
      <c r="R277" s="1012"/>
      <c r="S277" s="1012"/>
      <c r="T277" s="1012"/>
      <c r="U277" s="1012"/>
      <c r="V277" s="1012"/>
    </row>
    <row r="278" spans="1:22">
      <c r="A278" s="1012"/>
      <c r="B278" s="1012"/>
      <c r="C278" s="1012"/>
      <c r="D278" s="1012"/>
      <c r="E278" s="1012"/>
      <c r="F278" s="1012"/>
      <c r="G278" s="1012"/>
      <c r="H278" s="1012"/>
      <c r="I278" s="1012"/>
      <c r="J278" s="1012"/>
      <c r="K278" s="1012"/>
      <c r="L278" s="1012"/>
      <c r="M278" s="1012"/>
      <c r="N278" s="1012"/>
      <c r="O278" s="1012"/>
      <c r="P278" s="1012"/>
      <c r="Q278" s="1012"/>
      <c r="R278" s="1012"/>
      <c r="S278" s="1012"/>
      <c r="T278" s="1012"/>
      <c r="U278" s="1012"/>
      <c r="V278" s="1012"/>
    </row>
    <row r="279" spans="1:22">
      <c r="A279" s="1012"/>
      <c r="B279" s="1012"/>
      <c r="C279" s="1012"/>
      <c r="D279" s="1012"/>
      <c r="E279" s="1012"/>
      <c r="F279" s="1012"/>
      <c r="G279" s="1012"/>
      <c r="H279" s="1012"/>
      <c r="I279" s="1012"/>
      <c r="J279" s="1012"/>
      <c r="K279" s="1012"/>
      <c r="L279" s="1012"/>
      <c r="M279" s="1012"/>
      <c r="N279" s="1012"/>
      <c r="O279" s="1012"/>
      <c r="P279" s="1012"/>
      <c r="Q279" s="1012"/>
      <c r="R279" s="1012"/>
      <c r="S279" s="1012"/>
      <c r="T279" s="1012"/>
      <c r="U279" s="1012"/>
      <c r="V279" s="1012"/>
    </row>
    <row r="280" spans="1:22">
      <c r="A280" s="1012"/>
      <c r="B280" s="1012"/>
      <c r="C280" s="1012"/>
      <c r="D280" s="1012"/>
      <c r="E280" s="1012"/>
      <c r="F280" s="1012"/>
      <c r="G280" s="1012"/>
      <c r="H280" s="1012"/>
      <c r="I280" s="1012"/>
      <c r="J280" s="1012"/>
      <c r="K280" s="1012"/>
      <c r="L280" s="1012"/>
      <c r="M280" s="1012"/>
      <c r="N280" s="1012"/>
      <c r="O280" s="1012"/>
      <c r="P280" s="1012"/>
      <c r="Q280" s="1012"/>
      <c r="R280" s="1012"/>
      <c r="S280" s="1012"/>
      <c r="T280" s="1012"/>
      <c r="U280" s="1012"/>
      <c r="V280" s="1012"/>
    </row>
    <row r="281" spans="1:22">
      <c r="A281" s="1012"/>
      <c r="B281" s="1012"/>
      <c r="C281" s="1012"/>
      <c r="D281" s="1012"/>
      <c r="E281" s="1012"/>
      <c r="F281" s="1012"/>
      <c r="G281" s="1012"/>
      <c r="H281" s="1012"/>
      <c r="I281" s="1012"/>
      <c r="J281" s="1012"/>
      <c r="K281" s="1012"/>
      <c r="L281" s="1012"/>
      <c r="M281" s="1012"/>
      <c r="N281" s="1012"/>
      <c r="O281" s="1012"/>
      <c r="P281" s="1012"/>
      <c r="Q281" s="1012"/>
      <c r="R281" s="1012"/>
      <c r="S281" s="1012"/>
      <c r="T281" s="1012"/>
      <c r="U281" s="1012"/>
      <c r="V281" s="1012"/>
    </row>
    <row r="282" spans="1:22">
      <c r="A282" s="1012"/>
      <c r="B282" s="1012"/>
      <c r="C282" s="1012"/>
      <c r="D282" s="1012"/>
      <c r="E282" s="1012"/>
      <c r="F282" s="1012"/>
      <c r="G282" s="1012"/>
      <c r="H282" s="1012"/>
      <c r="I282" s="1012"/>
      <c r="J282" s="1012"/>
      <c r="K282" s="1012"/>
      <c r="L282" s="1012"/>
      <c r="M282" s="1012"/>
      <c r="N282" s="1012"/>
      <c r="O282" s="1012"/>
      <c r="P282" s="1012"/>
      <c r="Q282" s="1012"/>
      <c r="R282" s="1012"/>
      <c r="S282" s="1012"/>
      <c r="T282" s="1012"/>
      <c r="U282" s="1012"/>
      <c r="V282" s="1012"/>
    </row>
    <row r="283" spans="1:22">
      <c r="A283" s="1012"/>
      <c r="B283" s="1012"/>
      <c r="C283" s="1012"/>
      <c r="D283" s="1012"/>
      <c r="E283" s="1012"/>
      <c r="F283" s="1012"/>
      <c r="G283" s="1012"/>
      <c r="H283" s="1012"/>
      <c r="I283" s="1012"/>
      <c r="J283" s="1012"/>
      <c r="K283" s="1012"/>
      <c r="L283" s="1012"/>
      <c r="M283" s="1012"/>
      <c r="N283" s="1012"/>
      <c r="O283" s="1012"/>
      <c r="P283" s="1012"/>
      <c r="Q283" s="1012"/>
      <c r="R283" s="1012"/>
      <c r="S283" s="1012"/>
      <c r="T283" s="1012"/>
      <c r="U283" s="1012"/>
      <c r="V283" s="1012"/>
    </row>
    <row r="284" spans="1:22">
      <c r="A284" s="1012"/>
      <c r="B284" s="1012"/>
      <c r="C284" s="1012"/>
      <c r="D284" s="1012"/>
      <c r="E284" s="1012"/>
      <c r="F284" s="1012"/>
      <c r="G284" s="1012"/>
      <c r="H284" s="1012"/>
      <c r="I284" s="1012"/>
      <c r="J284" s="1012"/>
      <c r="K284" s="1012"/>
      <c r="L284" s="1012"/>
      <c r="M284" s="1012"/>
      <c r="N284" s="1012"/>
      <c r="O284" s="1012"/>
      <c r="P284" s="1012"/>
      <c r="Q284" s="1012"/>
      <c r="R284" s="1012"/>
      <c r="S284" s="1012"/>
      <c r="T284" s="1012"/>
      <c r="U284" s="1012"/>
      <c r="V284" s="1012"/>
    </row>
    <row r="285" spans="1:22">
      <c r="A285" s="1012"/>
      <c r="B285" s="1012"/>
      <c r="C285" s="1012"/>
      <c r="D285" s="1012"/>
      <c r="E285" s="1012"/>
      <c r="F285" s="1012"/>
      <c r="G285" s="1012"/>
      <c r="H285" s="1012"/>
      <c r="I285" s="1012"/>
      <c r="J285" s="1012"/>
      <c r="K285" s="1012"/>
      <c r="L285" s="1012"/>
      <c r="M285" s="1012"/>
      <c r="N285" s="1012"/>
      <c r="O285" s="1012"/>
      <c r="P285" s="1012"/>
      <c r="Q285" s="1012"/>
      <c r="R285" s="1012"/>
      <c r="S285" s="1012"/>
      <c r="T285" s="1012"/>
      <c r="U285" s="1012"/>
      <c r="V285" s="1012"/>
    </row>
    <row r="286" spans="1:22">
      <c r="A286" s="1012"/>
      <c r="B286" s="1012"/>
      <c r="C286" s="1012"/>
      <c r="D286" s="1012"/>
      <c r="E286" s="1012"/>
      <c r="F286" s="1012"/>
      <c r="G286" s="1012"/>
      <c r="H286" s="1012"/>
      <c r="I286" s="1012"/>
      <c r="J286" s="1012"/>
      <c r="K286" s="1012"/>
      <c r="L286" s="1012"/>
      <c r="M286" s="1012"/>
      <c r="N286" s="1012"/>
      <c r="O286" s="1012"/>
      <c r="P286" s="1012"/>
      <c r="Q286" s="1012"/>
      <c r="R286" s="1012"/>
      <c r="S286" s="1012"/>
      <c r="T286" s="1012"/>
      <c r="U286" s="1012"/>
      <c r="V286" s="1012"/>
    </row>
    <row r="287" spans="1:22">
      <c r="A287" s="1012"/>
      <c r="B287" s="1012"/>
      <c r="C287" s="1012"/>
      <c r="D287" s="1012"/>
      <c r="E287" s="1012"/>
      <c r="F287" s="1012"/>
      <c r="G287" s="1012"/>
      <c r="H287" s="1012"/>
      <c r="I287" s="1012"/>
      <c r="J287" s="1012"/>
      <c r="K287" s="1012"/>
      <c r="L287" s="1012"/>
      <c r="M287" s="1012"/>
      <c r="N287" s="1012"/>
      <c r="O287" s="1012"/>
      <c r="P287" s="1012"/>
      <c r="Q287" s="1012"/>
      <c r="R287" s="1012"/>
      <c r="S287" s="1012"/>
      <c r="T287" s="1012"/>
      <c r="U287" s="1012"/>
      <c r="V287" s="1012"/>
    </row>
    <row r="288" spans="1:22">
      <c r="A288" s="1012"/>
      <c r="B288" s="1012"/>
      <c r="C288" s="1012"/>
      <c r="D288" s="1012"/>
      <c r="E288" s="1012"/>
      <c r="F288" s="1012"/>
      <c r="G288" s="1012"/>
      <c r="H288" s="1012"/>
      <c r="I288" s="1012"/>
      <c r="J288" s="1012"/>
      <c r="K288" s="1012"/>
      <c r="L288" s="1012"/>
      <c r="M288" s="1012"/>
      <c r="N288" s="1012"/>
      <c r="O288" s="1012"/>
      <c r="P288" s="1012"/>
      <c r="Q288" s="1012"/>
      <c r="R288" s="1012"/>
      <c r="S288" s="1012"/>
      <c r="T288" s="1012"/>
      <c r="U288" s="1012"/>
      <c r="V288" s="1012"/>
    </row>
    <row r="289" spans="1:22">
      <c r="A289" s="1012"/>
      <c r="B289" s="1012"/>
      <c r="C289" s="1012"/>
      <c r="D289" s="1012"/>
      <c r="E289" s="1012"/>
      <c r="F289" s="1012"/>
      <c r="G289" s="1012"/>
      <c r="H289" s="1012"/>
      <c r="I289" s="1012"/>
      <c r="J289" s="1012"/>
      <c r="K289" s="1012"/>
      <c r="L289" s="1012"/>
      <c r="M289" s="1012"/>
      <c r="N289" s="1012"/>
      <c r="O289" s="1012"/>
      <c r="P289" s="1012"/>
      <c r="Q289" s="1012"/>
      <c r="R289" s="1012"/>
      <c r="S289" s="1012"/>
      <c r="T289" s="1012"/>
      <c r="U289" s="1012"/>
      <c r="V289" s="1012"/>
    </row>
    <row r="290" spans="1:22">
      <c r="A290" s="1012"/>
      <c r="B290" s="1012"/>
      <c r="C290" s="1012"/>
      <c r="D290" s="1012"/>
      <c r="E290" s="1012"/>
      <c r="F290" s="1012"/>
      <c r="G290" s="1012"/>
      <c r="H290" s="1012"/>
      <c r="I290" s="1012"/>
      <c r="J290" s="1012"/>
      <c r="K290" s="1012"/>
      <c r="L290" s="1012"/>
      <c r="M290" s="1012"/>
      <c r="N290" s="1012"/>
      <c r="O290" s="1012"/>
      <c r="P290" s="1012"/>
      <c r="Q290" s="1012"/>
      <c r="R290" s="1012"/>
      <c r="S290" s="1012"/>
      <c r="T290" s="1012"/>
      <c r="U290" s="1012"/>
      <c r="V290" s="1012"/>
    </row>
    <row r="291" spans="1:22">
      <c r="A291" s="1012"/>
      <c r="B291" s="1012"/>
      <c r="C291" s="1012"/>
      <c r="D291" s="1012"/>
      <c r="E291" s="1012"/>
      <c r="F291" s="1012"/>
      <c r="G291" s="1012"/>
      <c r="H291" s="1012"/>
      <c r="I291" s="1012"/>
      <c r="J291" s="1012"/>
      <c r="K291" s="1012"/>
      <c r="L291" s="1012"/>
      <c r="M291" s="1012"/>
      <c r="N291" s="1012"/>
      <c r="O291" s="1012"/>
      <c r="P291" s="1012"/>
      <c r="Q291" s="1012"/>
      <c r="R291" s="1012"/>
      <c r="S291" s="1012"/>
      <c r="T291" s="1012"/>
      <c r="U291" s="1012"/>
      <c r="V291" s="1012"/>
    </row>
    <row r="292" spans="1:22">
      <c r="A292" s="1012"/>
      <c r="B292" s="1012"/>
      <c r="C292" s="1012"/>
      <c r="D292" s="1012"/>
      <c r="E292" s="1012"/>
      <c r="F292" s="1012"/>
      <c r="G292" s="1012"/>
      <c r="H292" s="1012"/>
      <c r="I292" s="1012"/>
      <c r="J292" s="1012"/>
      <c r="K292" s="1012"/>
      <c r="L292" s="1012"/>
      <c r="M292" s="1012"/>
      <c r="N292" s="1012"/>
      <c r="O292" s="1012"/>
      <c r="P292" s="1012"/>
      <c r="Q292" s="1012"/>
      <c r="R292" s="1012"/>
      <c r="S292" s="1012"/>
      <c r="T292" s="1012"/>
      <c r="U292" s="1012"/>
      <c r="V292" s="1012"/>
    </row>
    <row r="293" spans="1:22">
      <c r="A293" s="1012"/>
      <c r="B293" s="1012"/>
      <c r="C293" s="1012"/>
      <c r="D293" s="1012"/>
      <c r="E293" s="1012"/>
      <c r="F293" s="1012"/>
      <c r="G293" s="1012"/>
      <c r="H293" s="1012"/>
      <c r="I293" s="1012"/>
      <c r="J293" s="1012"/>
      <c r="K293" s="1012"/>
      <c r="L293" s="1012"/>
      <c r="M293" s="1012"/>
      <c r="N293" s="1012"/>
      <c r="O293" s="1012"/>
      <c r="P293" s="1012"/>
      <c r="Q293" s="1012"/>
      <c r="R293" s="1012"/>
      <c r="S293" s="1012"/>
      <c r="T293" s="1012"/>
      <c r="U293" s="1012"/>
      <c r="V293" s="1012"/>
    </row>
    <row r="294" spans="1:22">
      <c r="A294" s="1012"/>
      <c r="B294" s="1012"/>
      <c r="C294" s="1012"/>
      <c r="D294" s="1012"/>
      <c r="E294" s="1012"/>
      <c r="F294" s="1012"/>
      <c r="G294" s="1012"/>
      <c r="H294" s="1012"/>
      <c r="I294" s="1012"/>
      <c r="J294" s="1012"/>
      <c r="K294" s="1012"/>
      <c r="L294" s="1012"/>
      <c r="M294" s="1012"/>
      <c r="N294" s="1012"/>
      <c r="O294" s="1012"/>
      <c r="P294" s="1012"/>
      <c r="Q294" s="1012"/>
      <c r="R294" s="1012"/>
      <c r="S294" s="1012"/>
      <c r="T294" s="1012"/>
      <c r="U294" s="1012"/>
      <c r="V294" s="1012"/>
    </row>
    <row r="295" spans="1:22">
      <c r="A295" s="1012"/>
      <c r="B295" s="1012"/>
      <c r="C295" s="1012"/>
      <c r="D295" s="1012"/>
      <c r="E295" s="1012"/>
      <c r="F295" s="1012"/>
      <c r="G295" s="1012"/>
      <c r="H295" s="1012"/>
      <c r="I295" s="1012"/>
      <c r="J295" s="1012"/>
      <c r="K295" s="1012"/>
      <c r="L295" s="1012"/>
      <c r="M295" s="1012"/>
      <c r="N295" s="1012"/>
      <c r="O295" s="1012"/>
      <c r="P295" s="1012"/>
      <c r="Q295" s="1012"/>
      <c r="R295" s="1012"/>
      <c r="S295" s="1012"/>
      <c r="T295" s="1012"/>
      <c r="U295" s="1012"/>
      <c r="V295" s="1012"/>
    </row>
    <row r="296" spans="1:22">
      <c r="A296" s="1012"/>
      <c r="B296" s="1012"/>
      <c r="C296" s="1012"/>
      <c r="D296" s="1012"/>
      <c r="E296" s="1012"/>
      <c r="F296" s="1012"/>
      <c r="G296" s="1012"/>
      <c r="H296" s="1012"/>
      <c r="I296" s="1012"/>
      <c r="J296" s="1012"/>
      <c r="K296" s="1012"/>
      <c r="L296" s="1012"/>
      <c r="M296" s="1012"/>
      <c r="N296" s="1012"/>
      <c r="O296" s="1012"/>
      <c r="P296" s="1012"/>
      <c r="Q296" s="1012"/>
      <c r="R296" s="1012"/>
      <c r="S296" s="1012"/>
      <c r="T296" s="1012"/>
      <c r="U296" s="1012"/>
      <c r="V296" s="1012"/>
    </row>
    <row r="297" spans="1:22">
      <c r="A297" s="1012"/>
      <c r="B297" s="1012"/>
      <c r="C297" s="1012"/>
      <c r="D297" s="1012"/>
      <c r="E297" s="1012"/>
      <c r="F297" s="1012"/>
      <c r="G297" s="1012"/>
      <c r="H297" s="1012"/>
      <c r="I297" s="1012"/>
      <c r="J297" s="1012"/>
      <c r="K297" s="1012"/>
      <c r="L297" s="1012"/>
      <c r="M297" s="1012"/>
      <c r="N297" s="1012"/>
      <c r="O297" s="1012"/>
      <c r="P297" s="1012"/>
      <c r="Q297" s="1012"/>
      <c r="R297" s="1012"/>
      <c r="S297" s="1012"/>
      <c r="T297" s="1012"/>
      <c r="U297" s="1012"/>
      <c r="V297" s="1012"/>
    </row>
    <row r="298" spans="1:22">
      <c r="A298" s="1012"/>
      <c r="B298" s="1012"/>
      <c r="C298" s="1012"/>
      <c r="D298" s="1012"/>
      <c r="E298" s="1012"/>
      <c r="F298" s="1012"/>
      <c r="G298" s="1012"/>
      <c r="H298" s="1012"/>
      <c r="I298" s="1012"/>
      <c r="J298" s="1012"/>
      <c r="K298" s="1012"/>
      <c r="L298" s="1012"/>
      <c r="M298" s="1012"/>
      <c r="N298" s="1012"/>
      <c r="O298" s="1012"/>
      <c r="P298" s="1012"/>
      <c r="Q298" s="1012"/>
      <c r="R298" s="1012"/>
      <c r="S298" s="1012"/>
      <c r="T298" s="1012"/>
      <c r="U298" s="1012"/>
      <c r="V298" s="1012"/>
    </row>
    <row r="299" spans="1:22">
      <c r="A299" s="1012"/>
      <c r="B299" s="1012"/>
      <c r="C299" s="1012"/>
      <c r="D299" s="1012"/>
      <c r="E299" s="1012"/>
      <c r="F299" s="1012"/>
      <c r="G299" s="1012"/>
      <c r="H299" s="1012"/>
      <c r="I299" s="1012"/>
      <c r="J299" s="1012"/>
      <c r="K299" s="1012"/>
      <c r="L299" s="1012"/>
      <c r="M299" s="1012"/>
      <c r="N299" s="1012"/>
      <c r="O299" s="1012"/>
      <c r="P299" s="1012"/>
      <c r="Q299" s="1012"/>
      <c r="R299" s="1012"/>
      <c r="S299" s="1012"/>
      <c r="T299" s="1012"/>
      <c r="U299" s="1012"/>
      <c r="V299" s="1012"/>
    </row>
    <row r="300" spans="1:22">
      <c r="A300" s="1012"/>
      <c r="B300" s="1012"/>
      <c r="C300" s="1012"/>
      <c r="D300" s="1012"/>
      <c r="E300" s="1012"/>
      <c r="F300" s="1012"/>
      <c r="G300" s="1012"/>
      <c r="H300" s="1012"/>
      <c r="I300" s="1012"/>
      <c r="J300" s="1012"/>
      <c r="K300" s="1012"/>
      <c r="L300" s="1012"/>
      <c r="M300" s="1012"/>
      <c r="N300" s="1012"/>
      <c r="O300" s="1012"/>
      <c r="P300" s="1012"/>
      <c r="Q300" s="1012"/>
      <c r="R300" s="1012"/>
      <c r="S300" s="1012"/>
      <c r="T300" s="1012"/>
      <c r="U300" s="1012"/>
      <c r="V300" s="1012"/>
    </row>
    <row r="301" spans="1:22">
      <c r="A301" s="1012"/>
      <c r="B301" s="1012"/>
      <c r="C301" s="1012"/>
      <c r="D301" s="1012"/>
      <c r="E301" s="1012"/>
      <c r="F301" s="1012"/>
      <c r="G301" s="1012"/>
      <c r="H301" s="1012"/>
      <c r="I301" s="1012"/>
      <c r="J301" s="1012"/>
      <c r="K301" s="1012"/>
      <c r="L301" s="1012"/>
      <c r="M301" s="1012"/>
      <c r="N301" s="1012"/>
      <c r="O301" s="1012"/>
      <c r="P301" s="1012"/>
      <c r="Q301" s="1012"/>
      <c r="R301" s="1012"/>
      <c r="S301" s="1012"/>
      <c r="T301" s="1012"/>
      <c r="U301" s="1012"/>
      <c r="V301" s="1012"/>
    </row>
    <row r="302" spans="1:22">
      <c r="A302" s="1012"/>
      <c r="B302" s="1012"/>
      <c r="C302" s="1012"/>
      <c r="D302" s="1012"/>
      <c r="E302" s="1012"/>
      <c r="F302" s="1012"/>
      <c r="G302" s="1012"/>
      <c r="H302" s="1012"/>
      <c r="I302" s="1012"/>
      <c r="J302" s="1012"/>
      <c r="K302" s="1012"/>
      <c r="L302" s="1012"/>
      <c r="M302" s="1012"/>
      <c r="N302" s="1012"/>
      <c r="O302" s="1012"/>
      <c r="P302" s="1012"/>
      <c r="Q302" s="1012"/>
      <c r="R302" s="1012"/>
      <c r="S302" s="1012"/>
      <c r="T302" s="1012"/>
      <c r="U302" s="1012"/>
      <c r="V302" s="1012"/>
    </row>
    <row r="303" spans="1:22">
      <c r="A303" s="1012"/>
      <c r="B303" s="1012"/>
      <c r="C303" s="1012"/>
      <c r="D303" s="1012"/>
      <c r="E303" s="1012"/>
      <c r="F303" s="1012"/>
      <c r="G303" s="1012"/>
      <c r="H303" s="1012"/>
      <c r="I303" s="1012"/>
      <c r="J303" s="1012"/>
      <c r="K303" s="1012"/>
      <c r="L303" s="1012"/>
      <c r="M303" s="1012"/>
      <c r="N303" s="1012"/>
      <c r="O303" s="1012"/>
      <c r="P303" s="1012"/>
      <c r="Q303" s="1012"/>
      <c r="R303" s="1012"/>
      <c r="S303" s="1012"/>
      <c r="T303" s="1012"/>
      <c r="U303" s="1012"/>
      <c r="V303" s="1012"/>
    </row>
    <row r="304" spans="1:22">
      <c r="A304" s="1012"/>
      <c r="B304" s="1012"/>
      <c r="C304" s="1012"/>
      <c r="D304" s="1012"/>
      <c r="E304" s="1012"/>
      <c r="F304" s="1012"/>
      <c r="G304" s="1012"/>
      <c r="H304" s="1012"/>
      <c r="I304" s="1012"/>
      <c r="J304" s="1012"/>
      <c r="K304" s="1012"/>
      <c r="L304" s="1012"/>
      <c r="M304" s="1012"/>
      <c r="N304" s="1012"/>
      <c r="O304" s="1012"/>
      <c r="P304" s="1012"/>
      <c r="Q304" s="1012"/>
      <c r="R304" s="1012"/>
      <c r="S304" s="1012"/>
      <c r="T304" s="1012"/>
      <c r="U304" s="1012"/>
      <c r="V304" s="1012"/>
    </row>
    <row r="305" spans="1:22">
      <c r="A305" s="1012"/>
      <c r="B305" s="1012"/>
      <c r="C305" s="1012"/>
      <c r="D305" s="1012"/>
      <c r="E305" s="1012"/>
      <c r="F305" s="1012"/>
      <c r="G305" s="1012"/>
      <c r="H305" s="1012"/>
      <c r="I305" s="1012"/>
      <c r="J305" s="1012"/>
      <c r="K305" s="1012"/>
      <c r="L305" s="1012"/>
      <c r="M305" s="1012"/>
      <c r="N305" s="1012"/>
      <c r="O305" s="1012"/>
      <c r="P305" s="1012"/>
      <c r="Q305" s="1012"/>
      <c r="R305" s="1012"/>
      <c r="S305" s="1012"/>
      <c r="T305" s="1012"/>
      <c r="U305" s="1012"/>
      <c r="V305" s="1012"/>
    </row>
    <row r="306" spans="1:22">
      <c r="A306" s="1012"/>
      <c r="B306" s="1012"/>
      <c r="C306" s="1012"/>
      <c r="D306" s="1012"/>
      <c r="E306" s="1012"/>
      <c r="F306" s="1012"/>
      <c r="G306" s="1012"/>
      <c r="H306" s="1012"/>
      <c r="I306" s="1012"/>
      <c r="J306" s="1012"/>
      <c r="K306" s="1012"/>
      <c r="L306" s="1012"/>
      <c r="M306" s="1012"/>
      <c r="N306" s="1012"/>
      <c r="O306" s="1012"/>
      <c r="P306" s="1012"/>
      <c r="Q306" s="1012"/>
      <c r="R306" s="1012"/>
      <c r="S306" s="1012"/>
      <c r="T306" s="1012"/>
      <c r="U306" s="1012"/>
      <c r="V306" s="1012"/>
    </row>
    <row r="307" spans="1:22">
      <c r="A307" s="1012"/>
      <c r="B307" s="1012"/>
      <c r="C307" s="1012"/>
      <c r="D307" s="1012"/>
      <c r="E307" s="1012"/>
      <c r="F307" s="1012"/>
      <c r="G307" s="1012"/>
      <c r="H307" s="1012"/>
      <c r="I307" s="1012"/>
      <c r="J307" s="1012"/>
      <c r="K307" s="1012"/>
      <c r="L307" s="1012"/>
      <c r="M307" s="1012"/>
      <c r="N307" s="1012"/>
      <c r="O307" s="1012"/>
      <c r="P307" s="1012"/>
      <c r="Q307" s="1012"/>
      <c r="R307" s="1012"/>
      <c r="S307" s="1012"/>
      <c r="T307" s="1012"/>
      <c r="U307" s="1012"/>
      <c r="V307" s="1012"/>
    </row>
    <row r="308" spans="1:22">
      <c r="A308" s="1012"/>
      <c r="B308" s="1012"/>
      <c r="C308" s="1012"/>
      <c r="D308" s="1012"/>
      <c r="E308" s="1012"/>
      <c r="F308" s="1012"/>
      <c r="G308" s="1012"/>
      <c r="H308" s="1012"/>
      <c r="I308" s="1012"/>
      <c r="J308" s="1012"/>
      <c r="K308" s="1012"/>
      <c r="L308" s="1012"/>
      <c r="M308" s="1012"/>
      <c r="N308" s="1012"/>
      <c r="O308" s="1012"/>
      <c r="P308" s="1012"/>
      <c r="Q308" s="1012"/>
      <c r="R308" s="1012"/>
      <c r="S308" s="1012"/>
      <c r="T308" s="1012"/>
      <c r="U308" s="1012"/>
      <c r="V308" s="1012"/>
    </row>
    <row r="309" spans="1:22">
      <c r="A309" s="1012"/>
      <c r="B309" s="1012"/>
      <c r="C309" s="1012"/>
      <c r="D309" s="1012"/>
      <c r="E309" s="1012"/>
      <c r="F309" s="1012"/>
      <c r="G309" s="1012"/>
      <c r="H309" s="1012"/>
      <c r="I309" s="1012"/>
      <c r="J309" s="1012"/>
      <c r="K309" s="1012"/>
      <c r="L309" s="1012"/>
      <c r="M309" s="1012"/>
      <c r="N309" s="1012"/>
      <c r="O309" s="1012"/>
      <c r="P309" s="1012"/>
      <c r="Q309" s="1012"/>
      <c r="R309" s="1012"/>
      <c r="S309" s="1012"/>
      <c r="T309" s="1012"/>
      <c r="U309" s="1012"/>
      <c r="V309" s="1012"/>
    </row>
    <row r="310" spans="1:22">
      <c r="A310" s="1012"/>
      <c r="B310" s="1012"/>
      <c r="C310" s="1012"/>
      <c r="D310" s="1012"/>
      <c r="E310" s="1012"/>
      <c r="F310" s="1012"/>
      <c r="G310" s="1012"/>
      <c r="H310" s="1012"/>
      <c r="I310" s="1012"/>
      <c r="J310" s="1012"/>
      <c r="K310" s="1012"/>
      <c r="L310" s="1012"/>
      <c r="M310" s="1012"/>
      <c r="N310" s="1012"/>
      <c r="O310" s="1012"/>
      <c r="P310" s="1012"/>
      <c r="Q310" s="1012"/>
      <c r="R310" s="1012"/>
      <c r="S310" s="1012"/>
      <c r="T310" s="1012"/>
      <c r="U310" s="1012"/>
      <c r="V310" s="1012"/>
    </row>
    <row r="311" spans="1:22">
      <c r="A311" s="1012"/>
      <c r="B311" s="1012"/>
      <c r="C311" s="1012"/>
      <c r="D311" s="1012"/>
      <c r="E311" s="1012"/>
      <c r="F311" s="1012"/>
      <c r="G311" s="1012"/>
      <c r="H311" s="1012"/>
      <c r="I311" s="1012"/>
      <c r="J311" s="1012"/>
      <c r="K311" s="1012"/>
      <c r="L311" s="1012"/>
      <c r="M311" s="1012"/>
      <c r="N311" s="1012"/>
      <c r="O311" s="1012"/>
      <c r="P311" s="1012"/>
      <c r="Q311" s="1012"/>
      <c r="R311" s="1012"/>
      <c r="S311" s="1012"/>
      <c r="T311" s="1012"/>
      <c r="U311" s="1012"/>
      <c r="V311" s="1012"/>
    </row>
    <row r="312" spans="1:22">
      <c r="A312" s="1012"/>
      <c r="B312" s="1012"/>
      <c r="C312" s="1012"/>
      <c r="D312" s="1012"/>
      <c r="E312" s="1012"/>
      <c r="F312" s="1012"/>
      <c r="G312" s="1012"/>
      <c r="H312" s="1012"/>
      <c r="I312" s="1012"/>
      <c r="J312" s="1012"/>
      <c r="K312" s="1012"/>
      <c r="L312" s="1012"/>
      <c r="M312" s="1012"/>
      <c r="N312" s="1012"/>
      <c r="O312" s="1012"/>
      <c r="P312" s="1012"/>
      <c r="Q312" s="1012"/>
      <c r="R312" s="1012"/>
      <c r="S312" s="1012"/>
      <c r="T312" s="1012"/>
      <c r="U312" s="1012"/>
      <c r="V312" s="1012"/>
    </row>
    <row r="313" spans="1:22">
      <c r="A313" s="1012"/>
      <c r="B313" s="1012"/>
      <c r="C313" s="1012"/>
      <c r="D313" s="1012"/>
      <c r="E313" s="1012"/>
      <c r="F313" s="1012"/>
      <c r="G313" s="1012"/>
      <c r="H313" s="1012"/>
      <c r="I313" s="1012"/>
      <c r="J313" s="1012"/>
      <c r="K313" s="1012"/>
      <c r="L313" s="1012"/>
      <c r="M313" s="1012"/>
      <c r="N313" s="1012"/>
      <c r="O313" s="1012"/>
      <c r="P313" s="1012"/>
      <c r="Q313" s="1012"/>
      <c r="R313" s="1012"/>
      <c r="S313" s="1012"/>
      <c r="T313" s="1012"/>
      <c r="U313" s="1012"/>
      <c r="V313" s="1012"/>
    </row>
    <row r="314" spans="1:22">
      <c r="A314" s="1012"/>
      <c r="B314" s="1012"/>
      <c r="C314" s="1012"/>
      <c r="D314" s="1012"/>
      <c r="E314" s="1012"/>
      <c r="F314" s="1012"/>
      <c r="G314" s="1012"/>
      <c r="H314" s="1012"/>
      <c r="I314" s="1012"/>
      <c r="J314" s="1012"/>
      <c r="K314" s="1012"/>
      <c r="L314" s="1012"/>
      <c r="M314" s="1012"/>
      <c r="N314" s="1012"/>
      <c r="O314" s="1012"/>
      <c r="P314" s="1012"/>
      <c r="Q314" s="1012"/>
      <c r="R314" s="1012"/>
      <c r="S314" s="1012"/>
      <c r="T314" s="1012"/>
      <c r="U314" s="1012"/>
      <c r="V314" s="1012"/>
    </row>
    <row r="315" spans="1:22">
      <c r="A315" s="1012"/>
      <c r="B315" s="1012"/>
      <c r="C315" s="1012"/>
      <c r="D315" s="1012"/>
      <c r="E315" s="1012"/>
      <c r="F315" s="1012"/>
      <c r="G315" s="1012"/>
      <c r="H315" s="1012"/>
      <c r="I315" s="1012"/>
      <c r="J315" s="1012"/>
      <c r="K315" s="1012"/>
      <c r="L315" s="1012"/>
      <c r="M315" s="1012"/>
      <c r="N315" s="1012"/>
      <c r="O315" s="1012"/>
      <c r="P315" s="1012"/>
      <c r="Q315" s="1012"/>
      <c r="R315" s="1012"/>
      <c r="S315" s="1012"/>
      <c r="T315" s="1012"/>
      <c r="U315" s="1012"/>
      <c r="V315" s="1012"/>
    </row>
    <row r="316" spans="1:22">
      <c r="A316" s="1012"/>
      <c r="B316" s="1012"/>
      <c r="C316" s="1012"/>
      <c r="D316" s="1012"/>
      <c r="E316" s="1012"/>
      <c r="F316" s="1012"/>
      <c r="G316" s="1012"/>
      <c r="H316" s="1012"/>
      <c r="I316" s="1012"/>
      <c r="J316" s="1012"/>
      <c r="K316" s="1012"/>
      <c r="L316" s="1012"/>
      <c r="M316" s="1012"/>
      <c r="N316" s="1012"/>
      <c r="O316" s="1012"/>
      <c r="P316" s="1012"/>
      <c r="Q316" s="1012"/>
      <c r="R316" s="1012"/>
      <c r="S316" s="1012"/>
      <c r="T316" s="1012"/>
      <c r="U316" s="1012"/>
      <c r="V316" s="1012"/>
    </row>
    <row r="317" spans="1:22">
      <c r="A317" s="1012"/>
      <c r="B317" s="1012"/>
      <c r="C317" s="1012"/>
      <c r="D317" s="1012"/>
      <c r="E317" s="1012"/>
      <c r="F317" s="1012"/>
      <c r="G317" s="1012"/>
      <c r="H317" s="1012"/>
      <c r="I317" s="1012"/>
      <c r="J317" s="1012"/>
      <c r="K317" s="1012"/>
      <c r="L317" s="1012"/>
      <c r="M317" s="1012"/>
      <c r="N317" s="1012"/>
      <c r="O317" s="1012"/>
      <c r="P317" s="1012"/>
      <c r="Q317" s="1012"/>
      <c r="R317" s="1012"/>
      <c r="S317" s="1012"/>
      <c r="T317" s="1012"/>
      <c r="U317" s="1012"/>
      <c r="V317" s="1012"/>
    </row>
    <row r="318" spans="1:22">
      <c r="A318" s="1012"/>
      <c r="B318" s="1012"/>
      <c r="C318" s="1012"/>
      <c r="D318" s="1012"/>
      <c r="E318" s="1012"/>
      <c r="F318" s="1012"/>
      <c r="G318" s="1012"/>
      <c r="H318" s="1012"/>
      <c r="I318" s="1012"/>
      <c r="J318" s="1012"/>
      <c r="K318" s="1012"/>
      <c r="L318" s="1012"/>
      <c r="M318" s="1012"/>
      <c r="N318" s="1012"/>
      <c r="O318" s="1012"/>
      <c r="P318" s="1012"/>
      <c r="Q318" s="1012"/>
      <c r="R318" s="1012"/>
      <c r="S318" s="1012"/>
      <c r="T318" s="1012"/>
      <c r="U318" s="1012"/>
      <c r="V318" s="1012"/>
    </row>
    <row r="319" spans="1:22">
      <c r="A319" s="1012"/>
      <c r="B319" s="1012"/>
      <c r="C319" s="1012"/>
      <c r="D319" s="1012"/>
      <c r="E319" s="1012"/>
      <c r="F319" s="1012"/>
      <c r="G319" s="1012"/>
      <c r="H319" s="1012"/>
      <c r="I319" s="1012"/>
      <c r="J319" s="1012"/>
      <c r="K319" s="1012"/>
      <c r="L319" s="1012"/>
      <c r="M319" s="1012"/>
      <c r="N319" s="1012"/>
      <c r="O319" s="1012"/>
      <c r="P319" s="1012"/>
      <c r="Q319" s="1012"/>
      <c r="R319" s="1012"/>
      <c r="S319" s="1012"/>
      <c r="T319" s="1012"/>
      <c r="U319" s="1012"/>
      <c r="V319" s="1012"/>
    </row>
    <row r="320" spans="1:22">
      <c r="A320" s="1012"/>
      <c r="B320" s="1012"/>
      <c r="C320" s="1012"/>
      <c r="D320" s="1012"/>
      <c r="E320" s="1012"/>
      <c r="F320" s="1012"/>
      <c r="G320" s="1012"/>
      <c r="H320" s="1012"/>
      <c r="I320" s="1012"/>
      <c r="J320" s="1012"/>
      <c r="K320" s="1012"/>
      <c r="L320" s="1012"/>
      <c r="M320" s="1012"/>
      <c r="N320" s="1012"/>
      <c r="O320" s="1012"/>
      <c r="P320" s="1012"/>
      <c r="Q320" s="1012"/>
      <c r="R320" s="1012"/>
      <c r="S320" s="1012"/>
      <c r="T320" s="1012"/>
      <c r="U320" s="1012"/>
      <c r="V320" s="1012"/>
    </row>
    <row r="321" spans="1:22">
      <c r="A321" s="1012"/>
      <c r="B321" s="1012"/>
      <c r="C321" s="1012"/>
      <c r="D321" s="1012"/>
      <c r="E321" s="1012"/>
      <c r="F321" s="1012"/>
      <c r="G321" s="1012"/>
      <c r="H321" s="1012"/>
      <c r="I321" s="1012"/>
      <c r="J321" s="1012"/>
      <c r="K321" s="1012"/>
      <c r="L321" s="1012"/>
      <c r="M321" s="1012"/>
      <c r="N321" s="1012"/>
      <c r="O321" s="1012"/>
      <c r="P321" s="1012"/>
      <c r="Q321" s="1012"/>
      <c r="R321" s="1012"/>
      <c r="S321" s="1012"/>
      <c r="T321" s="1012"/>
      <c r="U321" s="1012"/>
      <c r="V321" s="1012"/>
    </row>
    <row r="322" spans="1:22">
      <c r="A322" s="1012"/>
      <c r="B322" s="1012"/>
      <c r="C322" s="1012"/>
      <c r="D322" s="1012"/>
      <c r="E322" s="1012"/>
      <c r="F322" s="1012"/>
      <c r="G322" s="1012"/>
      <c r="H322" s="1012"/>
      <c r="I322" s="1012"/>
      <c r="J322" s="1012"/>
      <c r="K322" s="1012"/>
      <c r="L322" s="1012"/>
      <c r="M322" s="1012"/>
      <c r="N322" s="1012"/>
      <c r="O322" s="1012"/>
      <c r="P322" s="1012"/>
      <c r="Q322" s="1012"/>
      <c r="R322" s="1012"/>
      <c r="S322" s="1012"/>
      <c r="T322" s="1012"/>
      <c r="U322" s="1012"/>
      <c r="V322" s="1012"/>
    </row>
    <row r="323" spans="1:22">
      <c r="A323" s="1012"/>
      <c r="B323" s="1012"/>
      <c r="C323" s="1012"/>
      <c r="D323" s="1012"/>
      <c r="E323" s="1012"/>
      <c r="F323" s="1012"/>
      <c r="G323" s="1012"/>
      <c r="H323" s="1012"/>
      <c r="I323" s="1012"/>
      <c r="J323" s="1012"/>
      <c r="K323" s="1012"/>
      <c r="L323" s="1012"/>
      <c r="M323" s="1012"/>
      <c r="N323" s="1012"/>
      <c r="O323" s="1012"/>
      <c r="P323" s="1012"/>
      <c r="Q323" s="1012"/>
      <c r="R323" s="1012"/>
      <c r="S323" s="1012"/>
      <c r="T323" s="1012"/>
      <c r="U323" s="1012"/>
      <c r="V323" s="1012"/>
    </row>
    <row r="324" spans="1:22">
      <c r="A324" s="1012"/>
      <c r="B324" s="1012"/>
      <c r="C324" s="1012"/>
      <c r="D324" s="1012"/>
      <c r="E324" s="1012"/>
      <c r="F324" s="1012"/>
      <c r="G324" s="1012"/>
      <c r="H324" s="1012"/>
      <c r="I324" s="1012"/>
      <c r="J324" s="1012"/>
      <c r="K324" s="1012"/>
      <c r="L324" s="1012"/>
      <c r="M324" s="1012"/>
      <c r="N324" s="1012"/>
      <c r="O324" s="1012"/>
      <c r="P324" s="1012"/>
      <c r="Q324" s="1012"/>
      <c r="R324" s="1012"/>
      <c r="S324" s="1012"/>
      <c r="T324" s="1012"/>
      <c r="U324" s="1012"/>
      <c r="V324" s="1012"/>
    </row>
    <row r="325" spans="1:22">
      <c r="A325" s="1012"/>
      <c r="B325" s="1012"/>
      <c r="C325" s="1012"/>
      <c r="D325" s="1012"/>
      <c r="E325" s="1012"/>
      <c r="F325" s="1012"/>
      <c r="G325" s="1012"/>
      <c r="H325" s="1012"/>
      <c r="I325" s="1012"/>
      <c r="J325" s="1012"/>
      <c r="K325" s="1012"/>
      <c r="L325" s="1012"/>
      <c r="M325" s="1012"/>
      <c r="N325" s="1012"/>
      <c r="O325" s="1012"/>
      <c r="P325" s="1012"/>
      <c r="Q325" s="1012"/>
      <c r="R325" s="1012"/>
      <c r="S325" s="1012"/>
      <c r="T325" s="1012"/>
      <c r="U325" s="1012"/>
      <c r="V325" s="1012"/>
    </row>
    <row r="326" spans="1:22">
      <c r="A326" s="1012"/>
      <c r="B326" s="1012"/>
      <c r="C326" s="1012"/>
      <c r="D326" s="1012"/>
      <c r="E326" s="1012"/>
      <c r="F326" s="1012"/>
      <c r="G326" s="1012"/>
      <c r="H326" s="1012"/>
      <c r="I326" s="1012"/>
      <c r="J326" s="1012"/>
      <c r="K326" s="1012"/>
      <c r="L326" s="1012"/>
      <c r="M326" s="1012"/>
      <c r="N326" s="1012"/>
      <c r="O326" s="1012"/>
      <c r="P326" s="1012"/>
      <c r="Q326" s="1012"/>
      <c r="R326" s="1012"/>
      <c r="S326" s="1012"/>
      <c r="T326" s="1012"/>
      <c r="U326" s="1012"/>
      <c r="V326" s="1012"/>
    </row>
    <row r="327" spans="1:22">
      <c r="A327" s="1012"/>
      <c r="B327" s="1012"/>
      <c r="C327" s="1012"/>
      <c r="D327" s="1012"/>
      <c r="E327" s="1012"/>
      <c r="F327" s="1012"/>
      <c r="G327" s="1012"/>
      <c r="H327" s="1012"/>
      <c r="I327" s="1012"/>
      <c r="J327" s="1012"/>
      <c r="K327" s="1012"/>
      <c r="L327" s="1012"/>
      <c r="M327" s="1012"/>
      <c r="N327" s="1012"/>
      <c r="O327" s="1012"/>
      <c r="P327" s="1012"/>
      <c r="Q327" s="1012"/>
      <c r="R327" s="1012"/>
      <c r="S327" s="1012"/>
      <c r="T327" s="1012"/>
      <c r="U327" s="1012"/>
      <c r="V327" s="1012"/>
    </row>
    <row r="328" spans="1:22">
      <c r="A328" s="1012"/>
      <c r="B328" s="1012"/>
      <c r="C328" s="1012"/>
      <c r="D328" s="1012"/>
      <c r="E328" s="1012"/>
      <c r="F328" s="1012"/>
      <c r="G328" s="1012"/>
      <c r="H328" s="1012"/>
      <c r="I328" s="1012"/>
      <c r="J328" s="1012"/>
      <c r="K328" s="1012"/>
      <c r="L328" s="1012"/>
      <c r="M328" s="1012"/>
      <c r="N328" s="1012"/>
      <c r="O328" s="1012"/>
      <c r="P328" s="1012"/>
      <c r="Q328" s="1012"/>
      <c r="R328" s="1012"/>
      <c r="S328" s="1012"/>
      <c r="T328" s="1012"/>
      <c r="U328" s="1012"/>
      <c r="V328" s="1012"/>
    </row>
    <row r="329" spans="1:22">
      <c r="A329" s="1012"/>
      <c r="B329" s="1012"/>
      <c r="C329" s="1012"/>
      <c r="D329" s="1012"/>
      <c r="E329" s="1012"/>
      <c r="F329" s="1012"/>
      <c r="G329" s="1012"/>
      <c r="H329" s="1012"/>
      <c r="I329" s="1012"/>
      <c r="J329" s="1012"/>
      <c r="K329" s="1012"/>
      <c r="L329" s="1012"/>
      <c r="M329" s="1012"/>
      <c r="N329" s="1012"/>
      <c r="O329" s="1012"/>
      <c r="P329" s="1012"/>
      <c r="Q329" s="1012"/>
      <c r="R329" s="1012"/>
      <c r="S329" s="1012"/>
      <c r="T329" s="1012"/>
      <c r="U329" s="1012"/>
      <c r="V329" s="1012"/>
    </row>
    <row r="330" spans="1:22">
      <c r="A330" s="1012"/>
      <c r="B330" s="1012"/>
      <c r="C330" s="1012"/>
      <c r="D330" s="1012"/>
      <c r="E330" s="1012"/>
      <c r="F330" s="1012"/>
      <c r="G330" s="1012"/>
      <c r="H330" s="1012"/>
      <c r="I330" s="1012"/>
      <c r="J330" s="1012"/>
      <c r="K330" s="1012"/>
      <c r="L330" s="1012"/>
      <c r="M330" s="1012"/>
      <c r="N330" s="1012"/>
      <c r="O330" s="1012"/>
      <c r="P330" s="1012"/>
      <c r="Q330" s="1012"/>
      <c r="R330" s="1012"/>
      <c r="S330" s="1012"/>
      <c r="T330" s="1012"/>
      <c r="U330" s="1012"/>
      <c r="V330" s="1012"/>
    </row>
    <row r="331" spans="1:22">
      <c r="A331" s="1012"/>
      <c r="B331" s="1012"/>
      <c r="C331" s="1012"/>
      <c r="D331" s="1012"/>
      <c r="E331" s="1012"/>
      <c r="F331" s="1012"/>
      <c r="G331" s="1012"/>
      <c r="H331" s="1012"/>
      <c r="I331" s="1012"/>
      <c r="J331" s="1012"/>
      <c r="K331" s="1012"/>
      <c r="L331" s="1012"/>
      <c r="M331" s="1012"/>
      <c r="N331" s="1012"/>
      <c r="O331" s="1012"/>
      <c r="P331" s="1012"/>
      <c r="Q331" s="1012"/>
      <c r="R331" s="1012"/>
      <c r="S331" s="1012"/>
      <c r="T331" s="1012"/>
      <c r="U331" s="1012"/>
      <c r="V331" s="1012"/>
    </row>
    <row r="332" spans="1:22">
      <c r="A332" s="1012"/>
      <c r="B332" s="1012"/>
      <c r="C332" s="1012"/>
      <c r="D332" s="1012"/>
      <c r="E332" s="1012"/>
      <c r="F332" s="1012"/>
      <c r="G332" s="1012"/>
      <c r="H332" s="1012"/>
      <c r="I332" s="1012"/>
      <c r="J332" s="1012"/>
      <c r="K332" s="1012"/>
      <c r="L332" s="1012"/>
      <c r="M332" s="1012"/>
      <c r="N332" s="1012"/>
      <c r="O332" s="1012"/>
      <c r="P332" s="1012"/>
      <c r="Q332" s="1012"/>
      <c r="R332" s="1012"/>
      <c r="S332" s="1012"/>
      <c r="T332" s="1012"/>
      <c r="U332" s="1012"/>
      <c r="V332" s="1012"/>
    </row>
    <row r="333" spans="1:22">
      <c r="A333" s="1012"/>
      <c r="B333" s="1012"/>
      <c r="C333" s="1012"/>
      <c r="D333" s="1012"/>
      <c r="E333" s="1012"/>
      <c r="F333" s="1012"/>
      <c r="G333" s="1012"/>
      <c r="H333" s="1012"/>
      <c r="I333" s="1012"/>
      <c r="J333" s="1012"/>
      <c r="K333" s="1012"/>
      <c r="L333" s="1012"/>
      <c r="M333" s="1012"/>
      <c r="N333" s="1012"/>
      <c r="O333" s="1012"/>
      <c r="P333" s="1012"/>
      <c r="Q333" s="1012"/>
      <c r="R333" s="1012"/>
      <c r="S333" s="1012"/>
      <c r="T333" s="1012"/>
      <c r="U333" s="1012"/>
      <c r="V333" s="1012"/>
    </row>
    <row r="334" spans="1:22">
      <c r="A334" s="1012"/>
      <c r="B334" s="1012"/>
      <c r="C334" s="1012"/>
      <c r="D334" s="1012"/>
      <c r="E334" s="1012"/>
      <c r="F334" s="1012"/>
      <c r="G334" s="1012"/>
      <c r="H334" s="1012"/>
      <c r="I334" s="1012"/>
      <c r="J334" s="1012"/>
      <c r="K334" s="1012"/>
      <c r="L334" s="1012"/>
      <c r="M334" s="1012"/>
      <c r="N334" s="1012"/>
      <c r="O334" s="1012"/>
      <c r="P334" s="1012"/>
      <c r="Q334" s="1012"/>
      <c r="R334" s="1012"/>
      <c r="S334" s="1012"/>
      <c r="T334" s="1012"/>
      <c r="U334" s="1012"/>
      <c r="V334" s="1012"/>
    </row>
    <row r="335" spans="1:22">
      <c r="A335" s="1012"/>
      <c r="B335" s="1012"/>
      <c r="C335" s="1012"/>
      <c r="D335" s="1012"/>
      <c r="E335" s="1012"/>
      <c r="F335" s="1012"/>
      <c r="G335" s="1012"/>
      <c r="H335" s="1012"/>
      <c r="I335" s="1012"/>
      <c r="J335" s="1012"/>
      <c r="K335" s="1012"/>
      <c r="L335" s="1012"/>
      <c r="M335" s="1012"/>
      <c r="N335" s="1012"/>
      <c r="O335" s="1012"/>
      <c r="P335" s="1012"/>
      <c r="Q335" s="1012"/>
      <c r="R335" s="1012"/>
      <c r="S335" s="1012"/>
      <c r="T335" s="1012"/>
      <c r="U335" s="1012"/>
      <c r="V335" s="1012"/>
    </row>
    <row r="336" spans="1:22">
      <c r="A336" s="1012"/>
      <c r="B336" s="1012"/>
      <c r="C336" s="1012"/>
      <c r="D336" s="1012"/>
      <c r="E336" s="1012"/>
      <c r="F336" s="1012"/>
      <c r="G336" s="1012"/>
      <c r="H336" s="1012"/>
      <c r="I336" s="1012"/>
      <c r="J336" s="1012"/>
      <c r="K336" s="1012"/>
      <c r="L336" s="1012"/>
      <c r="M336" s="1012"/>
      <c r="N336" s="1012"/>
      <c r="O336" s="1012"/>
      <c r="P336" s="1012"/>
      <c r="Q336" s="1012"/>
      <c r="R336" s="1012"/>
      <c r="S336" s="1012"/>
      <c r="T336" s="1012"/>
      <c r="U336" s="1012"/>
      <c r="V336" s="1012"/>
    </row>
    <row r="337" spans="1:22">
      <c r="A337" s="1012"/>
      <c r="B337" s="1012"/>
      <c r="C337" s="1012"/>
      <c r="D337" s="1012"/>
      <c r="E337" s="1012"/>
      <c r="F337" s="1012"/>
      <c r="G337" s="1012"/>
      <c r="H337" s="1012"/>
      <c r="I337" s="1012"/>
      <c r="J337" s="1012"/>
      <c r="K337" s="1012"/>
      <c r="L337" s="1012"/>
      <c r="M337" s="1012"/>
      <c r="N337" s="1012"/>
      <c r="O337" s="1012"/>
      <c r="P337" s="1012"/>
      <c r="Q337" s="1012"/>
      <c r="R337" s="1012"/>
      <c r="S337" s="1012"/>
      <c r="T337" s="1012"/>
      <c r="U337" s="1012"/>
      <c r="V337" s="1012"/>
    </row>
    <row r="338" spans="1:22">
      <c r="A338" s="1012"/>
      <c r="B338" s="1012"/>
      <c r="C338" s="1012"/>
      <c r="D338" s="1012"/>
      <c r="E338" s="1012"/>
      <c r="F338" s="1012"/>
      <c r="G338" s="1012"/>
      <c r="H338" s="1012"/>
      <c r="I338" s="1012"/>
      <c r="J338" s="1012"/>
      <c r="K338" s="1012"/>
      <c r="L338" s="1012"/>
      <c r="M338" s="1012"/>
      <c r="N338" s="1012"/>
      <c r="O338" s="1012"/>
      <c r="P338" s="1012"/>
      <c r="Q338" s="1012"/>
      <c r="R338" s="1012"/>
      <c r="S338" s="1012"/>
      <c r="T338" s="1012"/>
      <c r="U338" s="1012"/>
      <c r="V338" s="1012"/>
    </row>
    <row r="339" spans="1:22">
      <c r="A339" s="1012"/>
      <c r="B339" s="1012"/>
      <c r="C339" s="1012"/>
      <c r="D339" s="1012"/>
      <c r="E339" s="1012"/>
      <c r="F339" s="1012"/>
      <c r="G339" s="1012"/>
      <c r="H339" s="1012"/>
      <c r="I339" s="1012"/>
      <c r="J339" s="1012"/>
      <c r="K339" s="1012"/>
      <c r="L339" s="1012"/>
      <c r="M339" s="1012"/>
      <c r="N339" s="1012"/>
      <c r="O339" s="1012"/>
      <c r="P339" s="1012"/>
      <c r="Q339" s="1012"/>
      <c r="R339" s="1012"/>
      <c r="S339" s="1012"/>
      <c r="T339" s="1012"/>
      <c r="U339" s="1012"/>
      <c r="V339" s="1012"/>
    </row>
    <row r="340" spans="1:22">
      <c r="A340" s="1012"/>
      <c r="B340" s="1012"/>
      <c r="C340" s="1012"/>
      <c r="D340" s="1012"/>
      <c r="E340" s="1012"/>
      <c r="F340" s="1012"/>
      <c r="G340" s="1012"/>
      <c r="H340" s="1012"/>
      <c r="I340" s="1012"/>
      <c r="J340" s="1012"/>
      <c r="K340" s="1012"/>
      <c r="L340" s="1012"/>
      <c r="M340" s="1012"/>
      <c r="N340" s="1012"/>
      <c r="O340" s="1012"/>
      <c r="P340" s="1012"/>
      <c r="Q340" s="1012"/>
      <c r="R340" s="1012"/>
      <c r="S340" s="1012"/>
      <c r="T340" s="1012"/>
      <c r="U340" s="1012"/>
      <c r="V340" s="1012"/>
    </row>
    <row r="341" spans="1:22">
      <c r="A341" s="1012"/>
      <c r="B341" s="1012"/>
      <c r="C341" s="1012"/>
      <c r="D341" s="1012"/>
      <c r="E341" s="1012"/>
      <c r="F341" s="1012"/>
      <c r="G341" s="1012"/>
      <c r="H341" s="1012"/>
      <c r="I341" s="1012"/>
      <c r="J341" s="1012"/>
      <c r="K341" s="1012"/>
      <c r="L341" s="1012"/>
      <c r="M341" s="1012"/>
      <c r="N341" s="1012"/>
      <c r="O341" s="1012"/>
      <c r="P341" s="1012"/>
      <c r="Q341" s="1012"/>
      <c r="R341" s="1012"/>
      <c r="S341" s="1012"/>
      <c r="T341" s="1012"/>
      <c r="U341" s="1012"/>
      <c r="V341" s="1012"/>
    </row>
    <row r="342" spans="1:22">
      <c r="A342" s="1012"/>
      <c r="B342" s="1012"/>
      <c r="C342" s="1012"/>
      <c r="D342" s="1012"/>
      <c r="E342" s="1012"/>
      <c r="F342" s="1012"/>
      <c r="G342" s="1012"/>
      <c r="H342" s="1012"/>
      <c r="I342" s="1012"/>
      <c r="J342" s="1012"/>
      <c r="K342" s="1012"/>
      <c r="L342" s="1012"/>
      <c r="M342" s="1012"/>
      <c r="N342" s="1012"/>
      <c r="O342" s="1012"/>
      <c r="P342" s="1012"/>
      <c r="Q342" s="1012"/>
      <c r="R342" s="1012"/>
      <c r="S342" s="1012"/>
      <c r="T342" s="1012"/>
      <c r="U342" s="1012"/>
      <c r="V342" s="1012"/>
    </row>
    <row r="343" spans="1:22">
      <c r="A343" s="1012"/>
      <c r="B343" s="1012"/>
      <c r="C343" s="1012"/>
      <c r="D343" s="1012"/>
      <c r="E343" s="1012"/>
      <c r="F343" s="1012"/>
      <c r="G343" s="1012"/>
      <c r="H343" s="1012"/>
      <c r="I343" s="1012"/>
      <c r="J343" s="1012"/>
      <c r="K343" s="1012"/>
      <c r="L343" s="1012"/>
      <c r="M343" s="1012"/>
      <c r="N343" s="1012"/>
      <c r="O343" s="1012"/>
      <c r="P343" s="1012"/>
      <c r="Q343" s="1012"/>
      <c r="R343" s="1012"/>
      <c r="S343" s="1012"/>
      <c r="T343" s="1012"/>
      <c r="U343" s="1012"/>
      <c r="V343" s="1012"/>
    </row>
    <row r="344" spans="1:22">
      <c r="A344" s="1012"/>
      <c r="B344" s="1012"/>
      <c r="C344" s="1012"/>
      <c r="D344" s="1012"/>
      <c r="E344" s="1012"/>
      <c r="F344" s="1012"/>
      <c r="G344" s="1012"/>
      <c r="H344" s="1012"/>
      <c r="I344" s="1012"/>
      <c r="J344" s="1012"/>
      <c r="K344" s="1012"/>
      <c r="L344" s="1012"/>
      <c r="M344" s="1012"/>
      <c r="N344" s="1012"/>
      <c r="O344" s="1012"/>
      <c r="P344" s="1012"/>
      <c r="Q344" s="1012"/>
      <c r="R344" s="1012"/>
      <c r="S344" s="1012"/>
      <c r="T344" s="1012"/>
      <c r="U344" s="1012"/>
      <c r="V344" s="1012"/>
    </row>
    <row r="345" spans="1:22">
      <c r="A345" s="1012"/>
      <c r="B345" s="1012"/>
      <c r="C345" s="1012"/>
      <c r="D345" s="1012"/>
      <c r="E345" s="1012"/>
      <c r="F345" s="1012"/>
      <c r="G345" s="1012"/>
      <c r="H345" s="1012"/>
      <c r="I345" s="1012"/>
      <c r="J345" s="1012"/>
      <c r="K345" s="1012"/>
      <c r="L345" s="1012"/>
      <c r="M345" s="1012"/>
      <c r="N345" s="1012"/>
      <c r="O345" s="1012"/>
      <c r="P345" s="1012"/>
      <c r="Q345" s="1012"/>
      <c r="R345" s="1012"/>
      <c r="S345" s="1012"/>
      <c r="T345" s="1012"/>
      <c r="U345" s="1012"/>
      <c r="V345" s="1012"/>
    </row>
    <row r="346" spans="1:22">
      <c r="A346" s="1012"/>
      <c r="B346" s="1012"/>
      <c r="C346" s="1012"/>
      <c r="D346" s="1012"/>
      <c r="E346" s="1012"/>
      <c r="F346" s="1012"/>
      <c r="G346" s="1012"/>
      <c r="H346" s="1012"/>
      <c r="I346" s="1012"/>
      <c r="J346" s="1012"/>
      <c r="K346" s="1012"/>
      <c r="L346" s="1012"/>
      <c r="M346" s="1012"/>
      <c r="N346" s="1012"/>
      <c r="O346" s="1012"/>
      <c r="P346" s="1012"/>
      <c r="Q346" s="1012"/>
      <c r="R346" s="1012"/>
      <c r="S346" s="1012"/>
      <c r="T346" s="1012"/>
      <c r="U346" s="1012"/>
      <c r="V346" s="1012"/>
    </row>
    <row r="347" spans="1:22">
      <c r="A347" s="1012"/>
      <c r="B347" s="1012"/>
      <c r="C347" s="1012"/>
      <c r="D347" s="1012"/>
      <c r="E347" s="1012"/>
      <c r="F347" s="1012"/>
      <c r="G347" s="1012"/>
      <c r="H347" s="1012"/>
      <c r="I347" s="1012"/>
      <c r="J347" s="1012"/>
      <c r="K347" s="1012"/>
      <c r="L347" s="1012"/>
      <c r="M347" s="1012"/>
      <c r="N347" s="1012"/>
      <c r="O347" s="1012"/>
      <c r="P347" s="1012"/>
      <c r="Q347" s="1012"/>
      <c r="R347" s="1012"/>
      <c r="S347" s="1012"/>
      <c r="T347" s="1012"/>
      <c r="U347" s="1012"/>
      <c r="V347" s="1012"/>
    </row>
    <row r="348" spans="1:22">
      <c r="A348" s="1012"/>
      <c r="B348" s="1012"/>
      <c r="C348" s="1012"/>
      <c r="D348" s="1012"/>
      <c r="E348" s="1012"/>
      <c r="F348" s="1012"/>
      <c r="G348" s="1012"/>
      <c r="H348" s="1012"/>
      <c r="I348" s="1012"/>
      <c r="J348" s="1012"/>
      <c r="K348" s="1012"/>
      <c r="L348" s="1012"/>
      <c r="M348" s="1012"/>
      <c r="N348" s="1012"/>
      <c r="O348" s="1012"/>
      <c r="P348" s="1012"/>
      <c r="Q348" s="1012"/>
      <c r="R348" s="1012"/>
      <c r="S348" s="1012"/>
      <c r="T348" s="1012"/>
      <c r="U348" s="1012"/>
      <c r="V348" s="1012"/>
    </row>
    <row r="349" spans="1:22">
      <c r="A349" s="1012"/>
      <c r="B349" s="1012"/>
      <c r="C349" s="1012"/>
      <c r="D349" s="1012"/>
      <c r="E349" s="1012"/>
      <c r="F349" s="1012"/>
      <c r="G349" s="1012"/>
      <c r="H349" s="1012"/>
      <c r="I349" s="1012"/>
      <c r="J349" s="1012"/>
      <c r="K349" s="1012"/>
      <c r="L349" s="1012"/>
      <c r="M349" s="1012"/>
      <c r="N349" s="1012"/>
      <c r="O349" s="1012"/>
      <c r="P349" s="1012"/>
      <c r="Q349" s="1012"/>
      <c r="R349" s="1012"/>
      <c r="S349" s="1012"/>
      <c r="T349" s="1012"/>
      <c r="U349" s="1012"/>
      <c r="V349" s="1012"/>
    </row>
    <row r="350" spans="1:22">
      <c r="A350" s="1012"/>
      <c r="B350" s="1012"/>
      <c r="C350" s="1012"/>
      <c r="D350" s="1012"/>
      <c r="E350" s="1012"/>
      <c r="F350" s="1012"/>
      <c r="G350" s="1012"/>
      <c r="H350" s="1012"/>
      <c r="I350" s="1012"/>
      <c r="J350" s="1012"/>
      <c r="K350" s="1012"/>
      <c r="L350" s="1012"/>
      <c r="M350" s="1012"/>
      <c r="N350" s="1012"/>
      <c r="O350" s="1012"/>
      <c r="P350" s="1012"/>
      <c r="Q350" s="1012"/>
      <c r="R350" s="1012"/>
      <c r="S350" s="1012"/>
      <c r="T350" s="1012"/>
      <c r="U350" s="1012"/>
      <c r="V350" s="1012"/>
    </row>
    <row r="351" spans="1:22">
      <c r="A351" s="1012"/>
      <c r="B351" s="1012"/>
      <c r="C351" s="1012"/>
      <c r="D351" s="1012"/>
      <c r="E351" s="1012"/>
      <c r="F351" s="1012"/>
      <c r="G351" s="1012"/>
      <c r="H351" s="1012"/>
      <c r="I351" s="1012"/>
      <c r="J351" s="1012"/>
      <c r="K351" s="1012"/>
      <c r="L351" s="1012"/>
      <c r="M351" s="1012"/>
      <c r="N351" s="1012"/>
      <c r="O351" s="1012"/>
      <c r="P351" s="1012"/>
      <c r="Q351" s="1012"/>
      <c r="R351" s="1012"/>
      <c r="S351" s="1012"/>
      <c r="T351" s="1012"/>
      <c r="U351" s="1012"/>
      <c r="V351" s="1012"/>
    </row>
    <row r="352" spans="1:22">
      <c r="A352" s="1012"/>
      <c r="B352" s="1012"/>
      <c r="C352" s="1012"/>
      <c r="D352" s="1012"/>
      <c r="E352" s="1012"/>
      <c r="F352" s="1012"/>
      <c r="G352" s="1012"/>
      <c r="H352" s="1012"/>
      <c r="I352" s="1012"/>
      <c r="J352" s="1012"/>
      <c r="K352" s="1012"/>
      <c r="L352" s="1012"/>
      <c r="M352" s="1012"/>
      <c r="N352" s="1012"/>
      <c r="O352" s="1012"/>
      <c r="P352" s="1012"/>
      <c r="Q352" s="1012"/>
      <c r="R352" s="1012"/>
      <c r="S352" s="1012"/>
      <c r="T352" s="1012"/>
      <c r="U352" s="1012"/>
      <c r="V352" s="1012"/>
    </row>
    <row r="353" spans="1:22">
      <c r="A353" s="1012"/>
      <c r="B353" s="1012"/>
      <c r="C353" s="1012"/>
      <c r="D353" s="1012"/>
      <c r="E353" s="1012"/>
      <c r="F353" s="1012"/>
      <c r="G353" s="1012"/>
      <c r="H353" s="1012"/>
      <c r="I353" s="1012"/>
      <c r="J353" s="1012"/>
      <c r="K353" s="1012"/>
      <c r="L353" s="1012"/>
      <c r="M353" s="1012"/>
      <c r="N353" s="1012"/>
      <c r="O353" s="1012"/>
      <c r="P353" s="1012"/>
      <c r="Q353" s="1012"/>
      <c r="R353" s="1012"/>
      <c r="S353" s="1012"/>
      <c r="T353" s="1012"/>
      <c r="U353" s="1012"/>
      <c r="V353" s="1012"/>
    </row>
    <row r="354" spans="1:22">
      <c r="A354" s="1012"/>
      <c r="B354" s="1012"/>
      <c r="C354" s="1012"/>
      <c r="D354" s="1012"/>
      <c r="E354" s="1012"/>
      <c r="F354" s="1012"/>
      <c r="G354" s="1012"/>
      <c r="H354" s="1012"/>
      <c r="I354" s="1012"/>
      <c r="J354" s="1012"/>
      <c r="K354" s="1012"/>
      <c r="L354" s="1012"/>
      <c r="M354" s="1012"/>
      <c r="N354" s="1012"/>
      <c r="O354" s="1012"/>
      <c r="P354" s="1012"/>
      <c r="Q354" s="1012"/>
      <c r="R354" s="1012"/>
      <c r="S354" s="1012"/>
      <c r="T354" s="1012"/>
      <c r="U354" s="1012"/>
      <c r="V354" s="1012"/>
    </row>
    <row r="355" spans="1:22">
      <c r="A355" s="1012"/>
      <c r="B355" s="1012"/>
      <c r="C355" s="1012"/>
      <c r="D355" s="1012"/>
      <c r="E355" s="1012"/>
      <c r="F355" s="1012"/>
      <c r="G355" s="1012"/>
      <c r="H355" s="1012"/>
      <c r="I355" s="1012"/>
      <c r="J355" s="1012"/>
      <c r="K355" s="1012"/>
      <c r="L355" s="1012"/>
      <c r="M355" s="1012"/>
      <c r="N355" s="1012"/>
      <c r="O355" s="1012"/>
      <c r="P355" s="1012"/>
      <c r="Q355" s="1012"/>
      <c r="R355" s="1012"/>
      <c r="S355" s="1012"/>
      <c r="T355" s="1012"/>
      <c r="U355" s="1012"/>
      <c r="V355" s="1012"/>
    </row>
    <row r="356" spans="1:22">
      <c r="A356" s="1012"/>
      <c r="B356" s="1012"/>
      <c r="C356" s="1012"/>
      <c r="D356" s="1012"/>
      <c r="E356" s="1012"/>
      <c r="F356" s="1012"/>
      <c r="G356" s="1012"/>
      <c r="H356" s="1012"/>
      <c r="I356" s="1012"/>
      <c r="J356" s="1012"/>
      <c r="K356" s="1012"/>
      <c r="L356" s="1012"/>
      <c r="M356" s="1012"/>
      <c r="N356" s="1012"/>
      <c r="O356" s="1012"/>
      <c r="P356" s="1012"/>
      <c r="Q356" s="1012"/>
      <c r="R356" s="1012"/>
      <c r="S356" s="1012"/>
      <c r="T356" s="1012"/>
      <c r="U356" s="1012"/>
      <c r="V356" s="1012"/>
    </row>
    <row r="357" spans="1:22">
      <c r="A357" s="1012"/>
      <c r="B357" s="1012"/>
      <c r="C357" s="1012"/>
      <c r="D357" s="1012"/>
      <c r="E357" s="1012"/>
      <c r="F357" s="1012"/>
      <c r="G357" s="1012"/>
      <c r="H357" s="1012"/>
      <c r="I357" s="1012"/>
      <c r="J357" s="1012"/>
      <c r="K357" s="1012"/>
      <c r="L357" s="1012"/>
      <c r="M357" s="1012"/>
      <c r="N357" s="1012"/>
      <c r="O357" s="1012"/>
      <c r="P357" s="1012"/>
      <c r="Q357" s="1012"/>
      <c r="R357" s="1012"/>
      <c r="S357" s="1012"/>
      <c r="T357" s="1012"/>
      <c r="U357" s="1012"/>
      <c r="V357" s="1012"/>
    </row>
    <row r="358" spans="1:22">
      <c r="A358" s="1012"/>
      <c r="B358" s="1012"/>
      <c r="C358" s="1012"/>
      <c r="D358" s="1012"/>
      <c r="E358" s="1012"/>
      <c r="F358" s="1012"/>
      <c r="G358" s="1012"/>
      <c r="H358" s="1012"/>
      <c r="I358" s="1012"/>
      <c r="J358" s="1012"/>
      <c r="K358" s="1012"/>
      <c r="L358" s="1012"/>
      <c r="M358" s="1012"/>
      <c r="N358" s="1012"/>
      <c r="O358" s="1012"/>
      <c r="P358" s="1012"/>
      <c r="Q358" s="1012"/>
      <c r="R358" s="1012"/>
      <c r="S358" s="1012"/>
      <c r="T358" s="1012"/>
      <c r="U358" s="1012"/>
      <c r="V358" s="1012"/>
    </row>
    <row r="359" spans="1:22">
      <c r="A359" s="1012"/>
      <c r="B359" s="1012"/>
      <c r="C359" s="1012"/>
      <c r="D359" s="1012"/>
      <c r="E359" s="1012"/>
      <c r="F359" s="1012"/>
      <c r="G359" s="1012"/>
      <c r="H359" s="1012"/>
      <c r="I359" s="1012"/>
      <c r="J359" s="1012"/>
      <c r="K359" s="1012"/>
      <c r="L359" s="1012"/>
      <c r="M359" s="1012"/>
      <c r="N359" s="1012"/>
      <c r="O359" s="1012"/>
      <c r="P359" s="1012"/>
      <c r="Q359" s="1012"/>
      <c r="R359" s="1012"/>
      <c r="S359" s="1012"/>
      <c r="T359" s="1012"/>
      <c r="U359" s="1012"/>
      <c r="V359" s="1012"/>
    </row>
    <row r="360" spans="1:22">
      <c r="A360" s="1012"/>
      <c r="B360" s="1012"/>
      <c r="C360" s="1012"/>
      <c r="D360" s="1012"/>
      <c r="E360" s="1012"/>
      <c r="F360" s="1012"/>
      <c r="G360" s="1012"/>
      <c r="H360" s="1012"/>
      <c r="I360" s="1012"/>
      <c r="J360" s="1012"/>
      <c r="K360" s="1012"/>
      <c r="L360" s="1012"/>
      <c r="M360" s="1012"/>
      <c r="N360" s="1012"/>
      <c r="O360" s="1012"/>
      <c r="P360" s="1012"/>
      <c r="Q360" s="1012"/>
      <c r="R360" s="1012"/>
      <c r="S360" s="1012"/>
      <c r="T360" s="1012"/>
      <c r="U360" s="1012"/>
      <c r="V360" s="1012"/>
    </row>
    <row r="361" spans="1:22">
      <c r="A361" s="1012"/>
      <c r="B361" s="1012"/>
      <c r="C361" s="1012"/>
      <c r="D361" s="1012"/>
      <c r="E361" s="1012"/>
      <c r="F361" s="1012"/>
      <c r="G361" s="1012"/>
      <c r="H361" s="1012"/>
      <c r="I361" s="1012"/>
      <c r="J361" s="1012"/>
      <c r="K361" s="1012"/>
      <c r="L361" s="1012"/>
      <c r="M361" s="1012"/>
      <c r="N361" s="1012"/>
      <c r="O361" s="1012"/>
      <c r="P361" s="1012"/>
      <c r="Q361" s="1012"/>
      <c r="R361" s="1012"/>
      <c r="S361" s="1012"/>
      <c r="T361" s="1012"/>
      <c r="U361" s="1012"/>
      <c r="V361" s="1012"/>
    </row>
    <row r="362" spans="1:22">
      <c r="A362" s="1012"/>
      <c r="B362" s="1012"/>
      <c r="C362" s="1012"/>
      <c r="D362" s="1012"/>
      <c r="E362" s="1012"/>
      <c r="F362" s="1012"/>
      <c r="G362" s="1012"/>
      <c r="H362" s="1012"/>
      <c r="I362" s="1012"/>
      <c r="J362" s="1012"/>
      <c r="K362" s="1012"/>
      <c r="L362" s="1012"/>
      <c r="M362" s="1012"/>
      <c r="N362" s="1012"/>
      <c r="O362" s="1012"/>
      <c r="P362" s="1012"/>
      <c r="Q362" s="1012"/>
      <c r="R362" s="1012"/>
      <c r="S362" s="1012"/>
      <c r="T362" s="1012"/>
      <c r="U362" s="1012"/>
      <c r="V362" s="1012"/>
    </row>
    <row r="363" spans="1:22">
      <c r="A363" s="1012"/>
      <c r="B363" s="1012"/>
      <c r="C363" s="1012"/>
      <c r="D363" s="1012"/>
      <c r="E363" s="1012"/>
      <c r="F363" s="1012"/>
      <c r="G363" s="1012"/>
      <c r="H363" s="1012"/>
      <c r="I363" s="1012"/>
      <c r="J363" s="1012"/>
      <c r="K363" s="1012"/>
      <c r="L363" s="1012"/>
      <c r="M363" s="1012"/>
      <c r="N363" s="1012"/>
      <c r="O363" s="1012"/>
      <c r="P363" s="1012"/>
      <c r="Q363" s="1012"/>
      <c r="R363" s="1012"/>
      <c r="S363" s="1012"/>
      <c r="T363" s="1012"/>
      <c r="U363" s="1012"/>
      <c r="V363" s="1012"/>
    </row>
    <row r="364" spans="1:22">
      <c r="A364" s="1012"/>
      <c r="B364" s="1012"/>
      <c r="C364" s="1012"/>
      <c r="D364" s="1012"/>
      <c r="E364" s="1012"/>
      <c r="F364" s="1012"/>
      <c r="G364" s="1012"/>
      <c r="H364" s="1012"/>
      <c r="I364" s="1012"/>
      <c r="J364" s="1012"/>
      <c r="K364" s="1012"/>
      <c r="L364" s="1012"/>
      <c r="M364" s="1012"/>
      <c r="N364" s="1012"/>
      <c r="O364" s="1012"/>
      <c r="P364" s="1012"/>
      <c r="Q364" s="1012"/>
      <c r="R364" s="1012"/>
      <c r="S364" s="1012"/>
      <c r="T364" s="1012"/>
      <c r="U364" s="1012"/>
      <c r="V364" s="1012"/>
    </row>
    <row r="365" spans="1:22">
      <c r="A365" s="1012"/>
      <c r="B365" s="1012"/>
      <c r="C365" s="1012"/>
      <c r="D365" s="1012"/>
      <c r="E365" s="1012"/>
      <c r="F365" s="1012"/>
      <c r="G365" s="1012"/>
      <c r="H365" s="1012"/>
      <c r="I365" s="1012"/>
      <c r="J365" s="1012"/>
      <c r="K365" s="1012"/>
      <c r="L365" s="1012"/>
      <c r="M365" s="1012"/>
      <c r="N365" s="1012"/>
      <c r="O365" s="1012"/>
      <c r="P365" s="1012"/>
      <c r="Q365" s="1012"/>
      <c r="R365" s="1012"/>
      <c r="S365" s="1012"/>
      <c r="T365" s="1012"/>
      <c r="U365" s="1012"/>
      <c r="V365" s="1012"/>
    </row>
    <row r="366" spans="1:22">
      <c r="A366" s="1012"/>
      <c r="B366" s="1012"/>
      <c r="C366" s="1012"/>
      <c r="D366" s="1012"/>
      <c r="E366" s="1012"/>
      <c r="F366" s="1012"/>
      <c r="G366" s="1012"/>
      <c r="H366" s="1012"/>
      <c r="I366" s="1012"/>
      <c r="J366" s="1012"/>
      <c r="K366" s="1012"/>
      <c r="L366" s="1012"/>
      <c r="M366" s="1012"/>
      <c r="N366" s="1012"/>
      <c r="O366" s="1012"/>
      <c r="P366" s="1012"/>
      <c r="Q366" s="1012"/>
      <c r="R366" s="1012"/>
      <c r="S366" s="1012"/>
      <c r="T366" s="1012"/>
      <c r="U366" s="1012"/>
      <c r="V366" s="1012"/>
    </row>
    <row r="367" spans="1:22">
      <c r="A367" s="1012"/>
      <c r="B367" s="1012"/>
      <c r="C367" s="1012"/>
      <c r="D367" s="1012"/>
      <c r="E367" s="1012"/>
      <c r="F367" s="1012"/>
      <c r="G367" s="1012"/>
      <c r="H367" s="1012"/>
      <c r="I367" s="1012"/>
      <c r="J367" s="1012"/>
      <c r="K367" s="1012"/>
      <c r="L367" s="1012"/>
      <c r="M367" s="1012"/>
      <c r="N367" s="1012"/>
      <c r="O367" s="1012"/>
      <c r="P367" s="1012"/>
      <c r="Q367" s="1012"/>
      <c r="R367" s="1012"/>
      <c r="S367" s="1012"/>
      <c r="T367" s="1012"/>
      <c r="U367" s="1012"/>
      <c r="V367" s="1012"/>
    </row>
    <row r="368" spans="1:22">
      <c r="A368" s="1012"/>
      <c r="B368" s="1012"/>
      <c r="C368" s="1012"/>
      <c r="D368" s="1012"/>
      <c r="E368" s="1012"/>
      <c r="F368" s="1012"/>
      <c r="G368" s="1012"/>
      <c r="H368" s="1012"/>
      <c r="I368" s="1012"/>
      <c r="J368" s="1012"/>
      <c r="K368" s="1012"/>
      <c r="L368" s="1012"/>
      <c r="M368" s="1012"/>
      <c r="N368" s="1012"/>
      <c r="O368" s="1012"/>
      <c r="P368" s="1012"/>
      <c r="Q368" s="1012"/>
      <c r="R368" s="1012"/>
      <c r="S368" s="1012"/>
      <c r="T368" s="1012"/>
      <c r="U368" s="1012"/>
      <c r="V368" s="1012"/>
    </row>
    <row r="369" spans="1:22">
      <c r="A369" s="1012"/>
      <c r="B369" s="1012"/>
      <c r="C369" s="1012"/>
      <c r="D369" s="1012"/>
      <c r="E369" s="1012"/>
      <c r="F369" s="1012"/>
      <c r="G369" s="1012"/>
      <c r="H369" s="1012"/>
      <c r="I369" s="1012"/>
      <c r="J369" s="1012"/>
      <c r="K369" s="1012"/>
      <c r="L369" s="1012"/>
      <c r="M369" s="1012"/>
      <c r="N369" s="1012"/>
      <c r="O369" s="1012"/>
      <c r="P369" s="1012"/>
      <c r="Q369" s="1012"/>
      <c r="R369" s="1012"/>
      <c r="S369" s="1012"/>
      <c r="T369" s="1012"/>
      <c r="U369" s="1012"/>
      <c r="V369" s="1012"/>
    </row>
    <row r="370" spans="1:22">
      <c r="A370" s="1012"/>
      <c r="B370" s="1012"/>
      <c r="C370" s="1012"/>
      <c r="D370" s="1012"/>
      <c r="E370" s="1012"/>
      <c r="F370" s="1012"/>
      <c r="G370" s="1012"/>
      <c r="H370" s="1012"/>
      <c r="I370" s="1012"/>
      <c r="J370" s="1012"/>
      <c r="K370" s="1012"/>
      <c r="L370" s="1012"/>
      <c r="M370" s="1012"/>
      <c r="N370" s="1012"/>
      <c r="O370" s="1012"/>
      <c r="P370" s="1012"/>
      <c r="Q370" s="1012"/>
      <c r="R370" s="1012"/>
      <c r="S370" s="1012"/>
      <c r="T370" s="1012"/>
      <c r="U370" s="1012"/>
      <c r="V370" s="1012"/>
    </row>
    <row r="371" spans="1:22">
      <c r="A371" s="1012"/>
      <c r="B371" s="1012"/>
      <c r="C371" s="1012"/>
      <c r="D371" s="1012"/>
      <c r="E371" s="1012"/>
      <c r="F371" s="1012"/>
      <c r="G371" s="1012"/>
      <c r="H371" s="1012"/>
      <c r="I371" s="1012"/>
      <c r="J371" s="1012"/>
      <c r="K371" s="1012"/>
      <c r="L371" s="1012"/>
      <c r="M371" s="1012"/>
      <c r="N371" s="1012"/>
      <c r="O371" s="1012"/>
      <c r="P371" s="1012"/>
      <c r="Q371" s="1012"/>
      <c r="R371" s="1012"/>
      <c r="S371" s="1012"/>
      <c r="T371" s="1012"/>
      <c r="U371" s="1012"/>
      <c r="V371" s="1012"/>
    </row>
    <row r="372" spans="1:22">
      <c r="A372" s="1012"/>
      <c r="B372" s="1012"/>
      <c r="C372" s="1012"/>
      <c r="D372" s="1012"/>
      <c r="E372" s="1012"/>
      <c r="F372" s="1012"/>
      <c r="G372" s="1012"/>
      <c r="H372" s="1012"/>
      <c r="I372" s="1012"/>
      <c r="J372" s="1012"/>
      <c r="K372" s="1012"/>
      <c r="L372" s="1012"/>
      <c r="M372" s="1012"/>
      <c r="N372" s="1012"/>
      <c r="O372" s="1012"/>
      <c r="P372" s="1012"/>
      <c r="Q372" s="1012"/>
      <c r="R372" s="1012"/>
      <c r="S372" s="1012"/>
      <c r="T372" s="1012"/>
      <c r="U372" s="1012"/>
      <c r="V372" s="1012"/>
    </row>
    <row r="373" spans="1:22">
      <c r="A373" s="1012"/>
      <c r="B373" s="1012"/>
      <c r="C373" s="1012"/>
      <c r="D373" s="1012"/>
      <c r="E373" s="1012"/>
      <c r="F373" s="1012"/>
      <c r="G373" s="1012"/>
      <c r="H373" s="1012"/>
      <c r="I373" s="1012"/>
      <c r="J373" s="1012"/>
      <c r="K373" s="1012"/>
      <c r="L373" s="1012"/>
      <c r="M373" s="1012"/>
      <c r="N373" s="1012"/>
      <c r="O373" s="1012"/>
      <c r="P373" s="1012"/>
      <c r="Q373" s="1012"/>
      <c r="R373" s="1012"/>
      <c r="S373" s="1012"/>
      <c r="T373" s="1012"/>
      <c r="U373" s="1012"/>
      <c r="V373" s="1012"/>
    </row>
    <row r="374" spans="1:22">
      <c r="A374" s="1012"/>
      <c r="B374" s="1012"/>
      <c r="C374" s="1012"/>
      <c r="D374" s="1012"/>
      <c r="E374" s="1012"/>
      <c r="F374" s="1012"/>
      <c r="G374" s="1012"/>
      <c r="H374" s="1012"/>
      <c r="I374" s="1012"/>
      <c r="J374" s="1012"/>
      <c r="K374" s="1012"/>
      <c r="L374" s="1012"/>
      <c r="M374" s="1012"/>
      <c r="N374" s="1012"/>
      <c r="O374" s="1012"/>
      <c r="P374" s="1012"/>
      <c r="Q374" s="1012"/>
      <c r="R374" s="1012"/>
      <c r="S374" s="1012"/>
      <c r="T374" s="1012"/>
      <c r="U374" s="1012"/>
      <c r="V374" s="1012"/>
    </row>
    <row r="375" spans="1:22">
      <c r="A375" s="1012"/>
      <c r="B375" s="1012"/>
      <c r="C375" s="1012"/>
      <c r="D375" s="1012"/>
      <c r="E375" s="1012"/>
      <c r="F375" s="1012"/>
      <c r="G375" s="1012"/>
      <c r="H375" s="1012"/>
      <c r="I375" s="1012"/>
      <c r="J375" s="1012"/>
      <c r="K375" s="1012"/>
      <c r="L375" s="1012"/>
      <c r="M375" s="1012"/>
      <c r="N375" s="1012"/>
      <c r="O375" s="1012"/>
      <c r="P375" s="1012"/>
      <c r="Q375" s="1012"/>
      <c r="R375" s="1012"/>
      <c r="S375" s="1012"/>
      <c r="T375" s="1012"/>
      <c r="U375" s="1012"/>
      <c r="V375" s="1012"/>
    </row>
    <row r="376" spans="1:22">
      <c r="A376" s="1012"/>
      <c r="B376" s="1012"/>
      <c r="C376" s="1012"/>
      <c r="D376" s="1012"/>
      <c r="E376" s="1012"/>
      <c r="F376" s="1012"/>
      <c r="G376" s="1012"/>
      <c r="H376" s="1012"/>
      <c r="I376" s="1012"/>
      <c r="J376" s="1012"/>
      <c r="K376" s="1012"/>
      <c r="L376" s="1012"/>
      <c r="M376" s="1012"/>
      <c r="N376" s="1012"/>
      <c r="O376" s="1012"/>
      <c r="P376" s="1012"/>
      <c r="Q376" s="1012"/>
      <c r="R376" s="1012"/>
      <c r="S376" s="1012"/>
      <c r="T376" s="1012"/>
      <c r="U376" s="1012"/>
      <c r="V376" s="1012"/>
    </row>
    <row r="377" spans="1:22">
      <c r="A377" s="1012"/>
      <c r="B377" s="1012"/>
      <c r="C377" s="1012"/>
      <c r="D377" s="1012"/>
      <c r="E377" s="1012"/>
      <c r="F377" s="1012"/>
      <c r="G377" s="1012"/>
      <c r="H377" s="1012"/>
      <c r="I377" s="1012"/>
      <c r="J377" s="1012"/>
      <c r="K377" s="1012"/>
      <c r="L377" s="1012"/>
      <c r="M377" s="1012"/>
      <c r="N377" s="1012"/>
      <c r="O377" s="1012"/>
      <c r="P377" s="1012"/>
      <c r="Q377" s="1012"/>
      <c r="R377" s="1012"/>
      <c r="S377" s="1012"/>
      <c r="T377" s="1012"/>
      <c r="U377" s="1012"/>
      <c r="V377" s="1012"/>
    </row>
    <row r="378" spans="1:22">
      <c r="A378" s="1012"/>
      <c r="B378" s="1012"/>
      <c r="C378" s="1012"/>
      <c r="D378" s="1012"/>
      <c r="E378" s="1012"/>
      <c r="F378" s="1012"/>
      <c r="G378" s="1012"/>
      <c r="H378" s="1012"/>
      <c r="I378" s="1012"/>
      <c r="J378" s="1012"/>
      <c r="K378" s="1012"/>
      <c r="L378" s="1012"/>
      <c r="M378" s="1012"/>
      <c r="N378" s="1012"/>
      <c r="O378" s="1012"/>
      <c r="P378" s="1012"/>
      <c r="Q378" s="1012"/>
      <c r="R378" s="1012"/>
      <c r="S378" s="1012"/>
      <c r="T378" s="1012"/>
      <c r="U378" s="1012"/>
      <c r="V378" s="1012"/>
    </row>
    <row r="379" spans="1:22">
      <c r="A379" s="1012"/>
      <c r="B379" s="1012"/>
      <c r="C379" s="1012"/>
      <c r="D379" s="1012"/>
      <c r="E379" s="1012"/>
      <c r="F379" s="1012"/>
      <c r="G379" s="1012"/>
      <c r="H379" s="1012"/>
      <c r="I379" s="1012"/>
      <c r="J379" s="1012"/>
      <c r="K379" s="1012"/>
      <c r="L379" s="1012"/>
      <c r="M379" s="1012"/>
      <c r="N379" s="1012"/>
      <c r="O379" s="1012"/>
      <c r="P379" s="1012"/>
      <c r="Q379" s="1012"/>
      <c r="R379" s="1012"/>
      <c r="S379" s="1012"/>
      <c r="T379" s="1012"/>
      <c r="U379" s="1012"/>
      <c r="V379" s="1012"/>
    </row>
    <row r="380" spans="1:22">
      <c r="A380" s="1012"/>
      <c r="B380" s="1012"/>
      <c r="C380" s="1012"/>
      <c r="D380" s="1012"/>
      <c r="E380" s="1012"/>
      <c r="F380" s="1012"/>
      <c r="G380" s="1012"/>
      <c r="H380" s="1012"/>
      <c r="I380" s="1012"/>
      <c r="J380" s="1012"/>
      <c r="K380" s="1012"/>
      <c r="L380" s="1012"/>
      <c r="M380" s="1012"/>
      <c r="N380" s="1012"/>
      <c r="O380" s="1012"/>
      <c r="P380" s="1012"/>
      <c r="Q380" s="1012"/>
      <c r="R380" s="1012"/>
      <c r="S380" s="1012"/>
      <c r="T380" s="1012"/>
      <c r="U380" s="1012"/>
      <c r="V380" s="1012"/>
    </row>
    <row r="381" spans="1:22">
      <c r="A381" s="1012"/>
      <c r="B381" s="1012"/>
      <c r="C381" s="1012"/>
      <c r="D381" s="1012"/>
      <c r="E381" s="1012"/>
      <c r="F381" s="1012"/>
      <c r="G381" s="1012"/>
      <c r="H381" s="1012"/>
      <c r="I381" s="1012"/>
      <c r="J381" s="1012"/>
      <c r="K381" s="1012"/>
      <c r="L381" s="1012"/>
      <c r="M381" s="1012"/>
      <c r="N381" s="1012"/>
      <c r="O381" s="1012"/>
      <c r="P381" s="1012"/>
      <c r="Q381" s="1012"/>
      <c r="R381" s="1012"/>
      <c r="S381" s="1012"/>
      <c r="T381" s="1012"/>
      <c r="U381" s="1012"/>
      <c r="V381" s="1012"/>
    </row>
    <row r="382" spans="1:22">
      <c r="A382" s="1012"/>
      <c r="B382" s="1012"/>
      <c r="C382" s="1012"/>
      <c r="D382" s="1012"/>
      <c r="E382" s="1012"/>
      <c r="F382" s="1012"/>
      <c r="G382" s="1012"/>
      <c r="H382" s="1012"/>
      <c r="I382" s="1012"/>
      <c r="J382" s="1012"/>
      <c r="K382" s="1012"/>
      <c r="L382" s="1012"/>
      <c r="M382" s="1012"/>
      <c r="N382" s="1012"/>
      <c r="O382" s="1012"/>
      <c r="P382" s="1012"/>
      <c r="Q382" s="1012"/>
      <c r="R382" s="1012"/>
      <c r="S382" s="1012"/>
      <c r="T382" s="1012"/>
      <c r="U382" s="1012"/>
      <c r="V382" s="1012"/>
    </row>
    <row r="383" spans="1:22">
      <c r="A383" s="1012"/>
      <c r="B383" s="1012"/>
      <c r="C383" s="1012"/>
      <c r="D383" s="1012"/>
      <c r="E383" s="1012"/>
      <c r="F383" s="1012"/>
      <c r="G383" s="1012"/>
      <c r="H383" s="1012"/>
      <c r="I383" s="1012"/>
      <c r="J383" s="1012"/>
      <c r="K383" s="1012"/>
      <c r="L383" s="1012"/>
      <c r="M383" s="1012"/>
      <c r="N383" s="1012"/>
      <c r="O383" s="1012"/>
      <c r="P383" s="1012"/>
      <c r="Q383" s="1012"/>
      <c r="R383" s="1012"/>
      <c r="S383" s="1012"/>
      <c r="T383" s="1012"/>
      <c r="U383" s="1012"/>
      <c r="V383" s="1012"/>
    </row>
    <row r="384" spans="1:22">
      <c r="A384" s="1012"/>
      <c r="B384" s="1012"/>
      <c r="C384" s="1012"/>
      <c r="D384" s="1012"/>
      <c r="E384" s="1012"/>
      <c r="F384" s="1012"/>
      <c r="G384" s="1012"/>
      <c r="H384" s="1012"/>
      <c r="I384" s="1012"/>
      <c r="J384" s="1012"/>
      <c r="K384" s="1012"/>
      <c r="L384" s="1012"/>
      <c r="M384" s="1012"/>
      <c r="N384" s="1012"/>
      <c r="O384" s="1012"/>
      <c r="P384" s="1012"/>
      <c r="Q384" s="1012"/>
      <c r="R384" s="1012"/>
      <c r="S384" s="1012"/>
      <c r="T384" s="1012"/>
      <c r="U384" s="1012"/>
      <c r="V384" s="1012"/>
    </row>
    <row r="385" spans="1:22">
      <c r="A385" s="1012"/>
      <c r="B385" s="1012"/>
      <c r="C385" s="1012"/>
      <c r="D385" s="1012"/>
      <c r="E385" s="1012"/>
      <c r="F385" s="1012"/>
      <c r="G385" s="1012"/>
      <c r="H385" s="1012"/>
      <c r="I385" s="1012"/>
      <c r="J385" s="1012"/>
      <c r="K385" s="1012"/>
      <c r="L385" s="1012"/>
      <c r="M385" s="1012"/>
      <c r="N385" s="1012"/>
      <c r="O385" s="1012"/>
      <c r="P385" s="1012"/>
      <c r="Q385" s="1012"/>
      <c r="R385" s="1012"/>
      <c r="S385" s="1012"/>
      <c r="T385" s="1012"/>
      <c r="U385" s="1012"/>
      <c r="V385" s="1012"/>
    </row>
    <row r="386" spans="1:22">
      <c r="A386" s="1012"/>
      <c r="B386" s="1012"/>
      <c r="C386" s="1012"/>
      <c r="D386" s="1012"/>
      <c r="E386" s="1012"/>
      <c r="F386" s="1012"/>
      <c r="G386" s="1012"/>
      <c r="H386" s="1012"/>
      <c r="I386" s="1012"/>
      <c r="J386" s="1012"/>
      <c r="K386" s="1012"/>
      <c r="L386" s="1012"/>
      <c r="M386" s="1012"/>
      <c r="N386" s="1012"/>
      <c r="O386" s="1012"/>
      <c r="P386" s="1012"/>
      <c r="Q386" s="1012"/>
      <c r="R386" s="1012"/>
      <c r="S386" s="1012"/>
      <c r="T386" s="1012"/>
      <c r="U386" s="1012"/>
      <c r="V386" s="1012"/>
    </row>
    <row r="387" spans="1:22">
      <c r="A387" s="1012"/>
      <c r="B387" s="1012"/>
      <c r="C387" s="1012"/>
      <c r="D387" s="1012"/>
      <c r="E387" s="1012"/>
      <c r="F387" s="1012"/>
      <c r="G387" s="1012"/>
      <c r="H387" s="1012"/>
      <c r="I387" s="1012"/>
      <c r="J387" s="1012"/>
      <c r="K387" s="1012"/>
      <c r="L387" s="1012"/>
      <c r="M387" s="1012"/>
      <c r="N387" s="1012"/>
      <c r="O387" s="1012"/>
      <c r="P387" s="1012"/>
      <c r="Q387" s="1012"/>
      <c r="R387" s="1012"/>
      <c r="S387" s="1012"/>
      <c r="T387" s="1012"/>
      <c r="U387" s="1012"/>
      <c r="V387" s="1012"/>
    </row>
    <row r="388" spans="1:22">
      <c r="A388" s="1012"/>
      <c r="B388" s="1012"/>
      <c r="C388" s="1012"/>
      <c r="D388" s="1012"/>
      <c r="E388" s="1012"/>
      <c r="F388" s="1012"/>
      <c r="G388" s="1012"/>
      <c r="H388" s="1012"/>
      <c r="I388" s="1012"/>
      <c r="J388" s="1012"/>
      <c r="K388" s="1012"/>
      <c r="L388" s="1012"/>
      <c r="M388" s="1012"/>
      <c r="N388" s="1012"/>
      <c r="O388" s="1012"/>
      <c r="P388" s="1012"/>
      <c r="Q388" s="1012"/>
      <c r="R388" s="1012"/>
      <c r="S388" s="1012"/>
      <c r="T388" s="1012"/>
      <c r="U388" s="1012"/>
      <c r="V388" s="1012"/>
    </row>
    <row r="389" spans="1:22">
      <c r="A389" s="1012"/>
      <c r="B389" s="1012"/>
      <c r="C389" s="1012"/>
      <c r="D389" s="1012"/>
      <c r="E389" s="1012"/>
      <c r="F389" s="1012"/>
      <c r="G389" s="1012"/>
      <c r="H389" s="1012"/>
      <c r="I389" s="1012"/>
      <c r="J389" s="1012"/>
      <c r="K389" s="1012"/>
      <c r="L389" s="1012"/>
      <c r="M389" s="1012"/>
      <c r="N389" s="1012"/>
      <c r="O389" s="1012"/>
      <c r="P389" s="1012"/>
      <c r="Q389" s="1012"/>
      <c r="R389" s="1012"/>
      <c r="S389" s="1012"/>
      <c r="T389" s="1012"/>
      <c r="U389" s="1012"/>
      <c r="V389" s="1012"/>
    </row>
    <row r="390" spans="1:22">
      <c r="A390" s="1012"/>
      <c r="B390" s="1012"/>
      <c r="C390" s="1012"/>
      <c r="D390" s="1012"/>
      <c r="E390" s="1012"/>
      <c r="F390" s="1012"/>
      <c r="G390" s="1012"/>
      <c r="H390" s="1012"/>
      <c r="I390" s="1012"/>
      <c r="J390" s="1012"/>
      <c r="K390" s="1012"/>
      <c r="L390" s="1012"/>
      <c r="M390" s="1012"/>
      <c r="N390" s="1012"/>
      <c r="O390" s="1012"/>
      <c r="P390" s="1012"/>
      <c r="Q390" s="1012"/>
      <c r="R390" s="1012"/>
      <c r="S390" s="1012"/>
      <c r="T390" s="1012"/>
      <c r="U390" s="1012"/>
      <c r="V390" s="1012"/>
    </row>
    <row r="391" spans="1:22">
      <c r="A391" s="1012"/>
      <c r="B391" s="1012"/>
      <c r="C391" s="1012"/>
      <c r="D391" s="1012"/>
      <c r="E391" s="1012"/>
      <c r="F391" s="1012"/>
      <c r="G391" s="1012"/>
      <c r="H391" s="1012"/>
      <c r="I391" s="1012"/>
      <c r="J391" s="1012"/>
      <c r="K391" s="1012"/>
      <c r="L391" s="1012"/>
      <c r="M391" s="1012"/>
      <c r="N391" s="1012"/>
      <c r="O391" s="1012"/>
      <c r="P391" s="1012"/>
      <c r="Q391" s="1012"/>
      <c r="R391" s="1012"/>
      <c r="S391" s="1012"/>
      <c r="T391" s="1012"/>
      <c r="U391" s="1012"/>
      <c r="V391" s="1012"/>
    </row>
    <row r="392" spans="1:22">
      <c r="A392" s="1012"/>
      <c r="B392" s="1012"/>
      <c r="C392" s="1012"/>
      <c r="D392" s="1012"/>
      <c r="E392" s="1012"/>
      <c r="F392" s="1012"/>
      <c r="G392" s="1012"/>
      <c r="H392" s="1012"/>
      <c r="I392" s="1012"/>
      <c r="J392" s="1012"/>
      <c r="K392" s="1012"/>
      <c r="L392" s="1012"/>
      <c r="M392" s="1012"/>
      <c r="N392" s="1012"/>
      <c r="O392" s="1012"/>
      <c r="P392" s="1012"/>
      <c r="Q392" s="1012"/>
      <c r="R392" s="1012"/>
      <c r="S392" s="1012"/>
      <c r="T392" s="1012"/>
      <c r="U392" s="1012"/>
      <c r="V392" s="1012"/>
    </row>
    <row r="393" spans="1:22">
      <c r="A393" s="1012"/>
      <c r="B393" s="1012"/>
      <c r="C393" s="1012"/>
      <c r="D393" s="1012"/>
      <c r="E393" s="1012"/>
      <c r="F393" s="1012"/>
      <c r="G393" s="1012"/>
      <c r="H393" s="1012"/>
      <c r="I393" s="1012"/>
      <c r="J393" s="1012"/>
      <c r="K393" s="1012"/>
      <c r="L393" s="1012"/>
      <c r="M393" s="1012"/>
      <c r="N393" s="1012"/>
      <c r="O393" s="1012"/>
      <c r="P393" s="1012"/>
      <c r="Q393" s="1012"/>
      <c r="R393" s="1012"/>
      <c r="S393" s="1012"/>
      <c r="T393" s="1012"/>
      <c r="U393" s="1012"/>
      <c r="V393" s="1012"/>
    </row>
    <row r="394" spans="1:22">
      <c r="A394" s="1012"/>
      <c r="B394" s="1012"/>
      <c r="C394" s="1012"/>
      <c r="D394" s="1012"/>
      <c r="E394" s="1012"/>
      <c r="F394" s="1012"/>
      <c r="G394" s="1012"/>
      <c r="H394" s="1012"/>
      <c r="I394" s="1012"/>
      <c r="J394" s="1012"/>
      <c r="K394" s="1012"/>
      <c r="L394" s="1012"/>
      <c r="M394" s="1012"/>
      <c r="N394" s="1012"/>
      <c r="O394" s="1012"/>
      <c r="P394" s="1012"/>
      <c r="Q394" s="1012"/>
      <c r="R394" s="1012"/>
      <c r="S394" s="1012"/>
      <c r="T394" s="1012"/>
      <c r="U394" s="1012"/>
      <c r="V394" s="1012"/>
    </row>
    <row r="395" spans="1:22">
      <c r="A395" s="1012"/>
      <c r="B395" s="1012"/>
      <c r="C395" s="1012"/>
      <c r="D395" s="1012"/>
      <c r="E395" s="1012"/>
      <c r="F395" s="1012"/>
      <c r="G395" s="1012"/>
      <c r="H395" s="1012"/>
      <c r="I395" s="1012"/>
      <c r="J395" s="1012"/>
      <c r="K395" s="1012"/>
      <c r="L395" s="1012"/>
      <c r="M395" s="1012"/>
      <c r="N395" s="1012"/>
      <c r="O395" s="1012"/>
      <c r="P395" s="1012"/>
      <c r="Q395" s="1012"/>
      <c r="R395" s="1012"/>
      <c r="S395" s="1012"/>
      <c r="T395" s="1012"/>
      <c r="U395" s="1012"/>
      <c r="V395" s="1012"/>
    </row>
    <row r="396" spans="1:22">
      <c r="A396" s="1012"/>
      <c r="B396" s="1012"/>
      <c r="C396" s="1012"/>
      <c r="D396" s="1012"/>
      <c r="E396" s="1012"/>
      <c r="F396" s="1012"/>
      <c r="G396" s="1012"/>
      <c r="H396" s="1012"/>
      <c r="I396" s="1012"/>
      <c r="J396" s="1012"/>
      <c r="K396" s="1012"/>
      <c r="L396" s="1012"/>
      <c r="M396" s="1012"/>
      <c r="N396" s="1012"/>
      <c r="O396" s="1012"/>
      <c r="P396" s="1012"/>
      <c r="Q396" s="1012"/>
      <c r="R396" s="1012"/>
      <c r="S396" s="1012"/>
      <c r="T396" s="1012"/>
      <c r="U396" s="1012"/>
      <c r="V396" s="1012"/>
    </row>
    <row r="397" spans="1:22">
      <c r="A397" s="1012"/>
      <c r="B397" s="1012"/>
      <c r="C397" s="1012"/>
      <c r="D397" s="1012"/>
      <c r="E397" s="1012"/>
      <c r="F397" s="1012"/>
      <c r="G397" s="1012"/>
      <c r="H397" s="1012"/>
      <c r="I397" s="1012"/>
      <c r="J397" s="1012"/>
      <c r="K397" s="1012"/>
      <c r="L397" s="1012"/>
      <c r="M397" s="1012"/>
      <c r="N397" s="1012"/>
      <c r="O397" s="1012"/>
      <c r="P397" s="1012"/>
      <c r="Q397" s="1012"/>
      <c r="R397" s="1012"/>
      <c r="S397" s="1012"/>
      <c r="T397" s="1012"/>
      <c r="U397" s="1012"/>
      <c r="V397" s="1012"/>
    </row>
    <row r="398" spans="1:22">
      <c r="A398" s="1012"/>
      <c r="B398" s="1012"/>
      <c r="C398" s="1012"/>
      <c r="D398" s="1012"/>
      <c r="E398" s="1012"/>
      <c r="F398" s="1012"/>
      <c r="G398" s="1012"/>
      <c r="H398" s="1012"/>
      <c r="I398" s="1012"/>
      <c r="J398" s="1012"/>
      <c r="K398" s="1012"/>
      <c r="L398" s="1012"/>
      <c r="M398" s="1012"/>
      <c r="N398" s="1012"/>
      <c r="O398" s="1012"/>
      <c r="P398" s="1012"/>
      <c r="Q398" s="1012"/>
      <c r="R398" s="1012"/>
      <c r="S398" s="1012"/>
      <c r="T398" s="1012"/>
      <c r="U398" s="1012"/>
      <c r="V398" s="1012"/>
    </row>
    <row r="399" spans="1:22">
      <c r="A399" s="1012"/>
      <c r="B399" s="1012"/>
      <c r="C399" s="1012"/>
      <c r="D399" s="1012"/>
      <c r="E399" s="1012"/>
      <c r="F399" s="1012"/>
      <c r="G399" s="1012"/>
      <c r="H399" s="1012"/>
      <c r="I399" s="1012"/>
      <c r="J399" s="1012"/>
      <c r="K399" s="1012"/>
      <c r="L399" s="1012"/>
      <c r="M399" s="1012"/>
      <c r="N399" s="1012"/>
      <c r="O399" s="1012"/>
      <c r="P399" s="1012"/>
      <c r="Q399" s="1012"/>
      <c r="R399" s="1012"/>
      <c r="S399" s="1012"/>
      <c r="T399" s="1012"/>
      <c r="U399" s="1012"/>
      <c r="V399" s="1012"/>
    </row>
    <row r="400" spans="1:22">
      <c r="A400" s="1012"/>
      <c r="B400" s="1012"/>
      <c r="C400" s="1012"/>
      <c r="D400" s="1012"/>
      <c r="E400" s="1012"/>
      <c r="F400" s="1012"/>
      <c r="G400" s="1012"/>
      <c r="H400" s="1012"/>
      <c r="I400" s="1012"/>
      <c r="J400" s="1012"/>
      <c r="K400" s="1012"/>
      <c r="L400" s="1012"/>
      <c r="M400" s="1012"/>
      <c r="N400" s="1012"/>
      <c r="O400" s="1012"/>
      <c r="P400" s="1012"/>
      <c r="Q400" s="1012"/>
      <c r="R400" s="1012"/>
      <c r="S400" s="1012"/>
      <c r="T400" s="1012"/>
      <c r="U400" s="1012"/>
      <c r="V400" s="1012"/>
    </row>
    <row r="401" spans="1:22">
      <c r="A401" s="1012"/>
      <c r="B401" s="1012"/>
      <c r="C401" s="1012"/>
      <c r="D401" s="1012"/>
      <c r="E401" s="1012"/>
      <c r="F401" s="1012"/>
      <c r="G401" s="1012"/>
      <c r="H401" s="1012"/>
      <c r="I401" s="1012"/>
      <c r="J401" s="1012"/>
      <c r="K401" s="1012"/>
      <c r="L401" s="1012"/>
      <c r="M401" s="1012"/>
      <c r="N401" s="1012"/>
      <c r="O401" s="1012"/>
      <c r="P401" s="1012"/>
      <c r="Q401" s="1012"/>
      <c r="R401" s="1012"/>
      <c r="S401" s="1012"/>
      <c r="T401" s="1012"/>
      <c r="U401" s="1012"/>
      <c r="V401" s="1012"/>
    </row>
    <row r="402" spans="1:22">
      <c r="A402" s="1012"/>
      <c r="B402" s="1012"/>
      <c r="C402" s="1012"/>
      <c r="D402" s="1012"/>
      <c r="E402" s="1012"/>
      <c r="F402" s="1012"/>
      <c r="G402" s="1012"/>
      <c r="H402" s="1012"/>
      <c r="I402" s="1012"/>
      <c r="J402" s="1012"/>
      <c r="K402" s="1012"/>
      <c r="L402" s="1012"/>
      <c r="M402" s="1012"/>
      <c r="N402" s="1012"/>
      <c r="O402" s="1012"/>
      <c r="P402" s="1012"/>
      <c r="Q402" s="1012"/>
      <c r="R402" s="1012"/>
      <c r="S402" s="1012"/>
      <c r="T402" s="1012"/>
      <c r="U402" s="1012"/>
      <c r="V402" s="1012"/>
    </row>
    <row r="403" spans="1:22">
      <c r="A403" s="1012"/>
      <c r="B403" s="1012"/>
      <c r="C403" s="1012"/>
      <c r="D403" s="1012"/>
      <c r="E403" s="1012"/>
      <c r="F403" s="1012"/>
      <c r="G403" s="1012"/>
      <c r="H403" s="1012"/>
      <c r="I403" s="1012"/>
      <c r="J403" s="1012"/>
      <c r="K403" s="1012"/>
      <c r="L403" s="1012"/>
      <c r="M403" s="1012"/>
      <c r="N403" s="1012"/>
      <c r="O403" s="1012"/>
      <c r="P403" s="1012"/>
      <c r="Q403" s="1012"/>
      <c r="R403" s="1012"/>
      <c r="S403" s="1012"/>
      <c r="T403" s="1012"/>
      <c r="U403" s="1012"/>
      <c r="V403" s="1012"/>
    </row>
    <row r="404" spans="1:22">
      <c r="A404" s="1012"/>
      <c r="B404" s="1012"/>
      <c r="C404" s="1012"/>
      <c r="D404" s="1012"/>
      <c r="E404" s="1012"/>
      <c r="F404" s="1012"/>
      <c r="G404" s="1012"/>
      <c r="H404" s="1012"/>
      <c r="I404" s="1012"/>
      <c r="J404" s="1012"/>
      <c r="K404" s="1012"/>
      <c r="L404" s="1012"/>
      <c r="M404" s="1012"/>
      <c r="N404" s="1012"/>
      <c r="O404" s="1012"/>
      <c r="P404" s="1012"/>
      <c r="Q404" s="1012"/>
      <c r="R404" s="1012"/>
      <c r="S404" s="1012"/>
      <c r="T404" s="1012"/>
      <c r="U404" s="1012"/>
      <c r="V404" s="1012"/>
    </row>
    <row r="405" spans="1:22">
      <c r="A405" s="1012"/>
      <c r="B405" s="1012"/>
      <c r="C405" s="1012"/>
      <c r="D405" s="1012"/>
      <c r="E405" s="1012"/>
      <c r="F405" s="1012"/>
      <c r="G405" s="1012"/>
      <c r="H405" s="1012"/>
      <c r="I405" s="1012"/>
      <c r="J405" s="1012"/>
      <c r="K405" s="1012"/>
      <c r="L405" s="1012"/>
      <c r="M405" s="1012"/>
      <c r="N405" s="1012"/>
      <c r="O405" s="1012"/>
      <c r="P405" s="1012"/>
      <c r="Q405" s="1012"/>
      <c r="R405" s="1012"/>
      <c r="S405" s="1012"/>
      <c r="T405" s="1012"/>
      <c r="U405" s="1012"/>
      <c r="V405" s="1012"/>
    </row>
    <row r="406" spans="1:22">
      <c r="A406" s="1012"/>
      <c r="B406" s="1012"/>
      <c r="C406" s="1012"/>
      <c r="D406" s="1012"/>
      <c r="E406" s="1012"/>
      <c r="F406" s="1012"/>
      <c r="G406" s="1012"/>
      <c r="H406" s="1012"/>
      <c r="I406" s="1012"/>
      <c r="J406" s="1012"/>
      <c r="K406" s="1012"/>
      <c r="L406" s="1012"/>
      <c r="M406" s="1012"/>
      <c r="N406" s="1012"/>
      <c r="O406" s="1012"/>
      <c r="P406" s="1012"/>
      <c r="Q406" s="1012"/>
      <c r="R406" s="1012"/>
      <c r="S406" s="1012"/>
      <c r="T406" s="1012"/>
      <c r="U406" s="1012"/>
      <c r="V406" s="1012"/>
    </row>
    <row r="407" spans="1:22">
      <c r="A407" s="1012"/>
      <c r="B407" s="1012"/>
      <c r="C407" s="1012"/>
      <c r="D407" s="1012"/>
      <c r="E407" s="1012"/>
      <c r="F407" s="1012"/>
      <c r="G407" s="1012"/>
      <c r="H407" s="1012"/>
      <c r="I407" s="1012"/>
      <c r="J407" s="1012"/>
      <c r="K407" s="1012"/>
      <c r="L407" s="1012"/>
      <c r="M407" s="1012"/>
      <c r="N407" s="1012"/>
      <c r="O407" s="1012"/>
      <c r="P407" s="1012"/>
      <c r="Q407" s="1012"/>
      <c r="R407" s="1012"/>
      <c r="S407" s="1012"/>
      <c r="T407" s="1012"/>
      <c r="U407" s="1012"/>
      <c r="V407" s="1012"/>
    </row>
    <row r="408" spans="1:22">
      <c r="A408" s="1012"/>
      <c r="B408" s="1012"/>
      <c r="C408" s="1012"/>
      <c r="D408" s="1012"/>
      <c r="E408" s="1012"/>
      <c r="F408" s="1012"/>
      <c r="G408" s="1012"/>
      <c r="H408" s="1012"/>
      <c r="I408" s="1012"/>
      <c r="J408" s="1012"/>
      <c r="K408" s="1012"/>
      <c r="L408" s="1012"/>
      <c r="M408" s="1012"/>
      <c r="N408" s="1012"/>
      <c r="O408" s="1012"/>
      <c r="P408" s="1012"/>
      <c r="Q408" s="1012"/>
      <c r="R408" s="1012"/>
      <c r="S408" s="1012"/>
      <c r="T408" s="1012"/>
      <c r="U408" s="1012"/>
      <c r="V408" s="1012"/>
    </row>
    <row r="409" spans="1:22">
      <c r="A409" s="1012"/>
      <c r="B409" s="1012"/>
      <c r="C409" s="1012"/>
      <c r="D409" s="1012"/>
      <c r="E409" s="1012"/>
      <c r="F409" s="1012"/>
      <c r="G409" s="1012"/>
      <c r="H409" s="1012"/>
      <c r="I409" s="1012"/>
      <c r="J409" s="1012"/>
      <c r="K409" s="1012"/>
      <c r="L409" s="1012"/>
      <c r="M409" s="1012"/>
      <c r="N409" s="1012"/>
      <c r="O409" s="1012"/>
      <c r="P409" s="1012"/>
      <c r="Q409" s="1012"/>
      <c r="R409" s="1012"/>
      <c r="S409" s="1012"/>
      <c r="T409" s="1012"/>
      <c r="U409" s="1012"/>
      <c r="V409" s="1012"/>
    </row>
    <row r="410" spans="1:22">
      <c r="A410" s="1012"/>
      <c r="B410" s="1012"/>
      <c r="C410" s="1012"/>
      <c r="D410" s="1012"/>
      <c r="E410" s="1012"/>
      <c r="F410" s="1012"/>
      <c r="G410" s="1012"/>
      <c r="H410" s="1012"/>
      <c r="I410" s="1012"/>
      <c r="J410" s="1012"/>
      <c r="K410" s="1012"/>
      <c r="L410" s="1012"/>
      <c r="M410" s="1012"/>
      <c r="N410" s="1012"/>
      <c r="O410" s="1012"/>
      <c r="P410" s="1012"/>
      <c r="Q410" s="1012"/>
      <c r="R410" s="1012"/>
      <c r="S410" s="1012"/>
      <c r="T410" s="1012"/>
      <c r="U410" s="1012"/>
      <c r="V410" s="1012"/>
    </row>
    <row r="411" spans="1:22">
      <c r="A411" s="1012"/>
      <c r="B411" s="1012"/>
      <c r="C411" s="1012"/>
      <c r="D411" s="1012"/>
      <c r="E411" s="1012"/>
      <c r="F411" s="1012"/>
      <c r="G411" s="1012"/>
      <c r="H411" s="1012"/>
      <c r="I411" s="1012"/>
      <c r="J411" s="1012"/>
      <c r="K411" s="1012"/>
      <c r="L411" s="1012"/>
      <c r="M411" s="1012"/>
      <c r="N411" s="1012"/>
      <c r="O411" s="1012"/>
      <c r="P411" s="1012"/>
      <c r="Q411" s="1012"/>
      <c r="R411" s="1012"/>
      <c r="S411" s="1012"/>
      <c r="T411" s="1012"/>
      <c r="U411" s="1012"/>
      <c r="V411" s="1012"/>
    </row>
    <row r="412" spans="1:22">
      <c r="A412" s="1012"/>
      <c r="B412" s="1012"/>
      <c r="C412" s="1012"/>
      <c r="D412" s="1012"/>
      <c r="E412" s="1012"/>
      <c r="F412" s="1012"/>
      <c r="G412" s="1012"/>
      <c r="H412" s="1012"/>
      <c r="I412" s="1012"/>
      <c r="J412" s="1012"/>
      <c r="K412" s="1012"/>
      <c r="L412" s="1012"/>
      <c r="M412" s="1012"/>
      <c r="N412" s="1012"/>
      <c r="O412" s="1012"/>
      <c r="P412" s="1012"/>
      <c r="Q412" s="1012"/>
      <c r="R412" s="1012"/>
      <c r="S412" s="1012"/>
      <c r="T412" s="1012"/>
      <c r="U412" s="1012"/>
      <c r="V412" s="1012"/>
    </row>
    <row r="413" spans="1:22">
      <c r="A413" s="1012"/>
      <c r="B413" s="1012"/>
      <c r="C413" s="1012"/>
      <c r="D413" s="1012"/>
      <c r="E413" s="1012"/>
      <c r="F413" s="1012"/>
      <c r="G413" s="1012"/>
      <c r="H413" s="1012"/>
      <c r="I413" s="1012"/>
      <c r="J413" s="1012"/>
      <c r="K413" s="1012"/>
      <c r="L413" s="1012"/>
      <c r="M413" s="1012"/>
      <c r="N413" s="1012"/>
      <c r="O413" s="1012"/>
      <c r="P413" s="1012"/>
      <c r="Q413" s="1012"/>
      <c r="R413" s="1012"/>
      <c r="S413" s="1012"/>
      <c r="T413" s="1012"/>
      <c r="U413" s="1012"/>
      <c r="V413" s="1012"/>
    </row>
    <row r="414" spans="1:22">
      <c r="A414" s="1012"/>
      <c r="B414" s="1012"/>
      <c r="C414" s="1012"/>
      <c r="D414" s="1012"/>
      <c r="E414" s="1012"/>
      <c r="F414" s="1012"/>
      <c r="G414" s="1012"/>
      <c r="H414" s="1012"/>
      <c r="I414" s="1012"/>
      <c r="J414" s="1012"/>
      <c r="K414" s="1012"/>
      <c r="L414" s="1012"/>
      <c r="M414" s="1012"/>
      <c r="N414" s="1012"/>
      <c r="O414" s="1012"/>
      <c r="P414" s="1012"/>
      <c r="Q414" s="1012"/>
      <c r="R414" s="1012"/>
      <c r="S414" s="1012"/>
      <c r="T414" s="1012"/>
      <c r="U414" s="1012"/>
      <c r="V414" s="1012"/>
    </row>
    <row r="415" spans="1:22">
      <c r="A415" s="1012"/>
      <c r="B415" s="1012"/>
      <c r="C415" s="1012"/>
      <c r="D415" s="1012"/>
      <c r="E415" s="1012"/>
      <c r="F415" s="1012"/>
      <c r="G415" s="1012"/>
      <c r="H415" s="1012"/>
      <c r="I415" s="1012"/>
      <c r="J415" s="1012"/>
      <c r="K415" s="1012"/>
      <c r="L415" s="1012"/>
      <c r="M415" s="1012"/>
      <c r="N415" s="1012"/>
      <c r="O415" s="1012"/>
      <c r="P415" s="1012"/>
      <c r="Q415" s="1012"/>
      <c r="R415" s="1012"/>
      <c r="S415" s="1012"/>
      <c r="T415" s="1012"/>
      <c r="U415" s="1012"/>
      <c r="V415" s="1012"/>
    </row>
    <row r="416" spans="1:22">
      <c r="A416" s="1012"/>
      <c r="B416" s="1012"/>
      <c r="C416" s="1012"/>
      <c r="D416" s="1012"/>
      <c r="E416" s="1012"/>
      <c r="F416" s="1012"/>
      <c r="G416" s="1012"/>
      <c r="H416" s="1012"/>
      <c r="I416" s="1012"/>
      <c r="J416" s="1012"/>
      <c r="K416" s="1012"/>
      <c r="L416" s="1012"/>
      <c r="M416" s="1012"/>
      <c r="N416" s="1012"/>
      <c r="O416" s="1012"/>
      <c r="P416" s="1012"/>
      <c r="Q416" s="1012"/>
      <c r="R416" s="1012"/>
      <c r="S416" s="1012"/>
      <c r="T416" s="1012"/>
      <c r="U416" s="1012"/>
      <c r="V416" s="1012"/>
    </row>
    <row r="417" spans="1:22">
      <c r="A417" s="1012"/>
      <c r="B417" s="1012"/>
      <c r="C417" s="1012"/>
      <c r="D417" s="1012"/>
      <c r="E417" s="1012"/>
      <c r="F417" s="1012"/>
      <c r="G417" s="1012"/>
      <c r="H417" s="1012"/>
      <c r="I417" s="1012"/>
      <c r="J417" s="1012"/>
      <c r="K417" s="1012"/>
      <c r="L417" s="1012"/>
      <c r="M417" s="1012"/>
      <c r="N417" s="1012"/>
      <c r="O417" s="1012"/>
      <c r="P417" s="1012"/>
      <c r="Q417" s="1012"/>
      <c r="R417" s="1012"/>
      <c r="S417" s="1012"/>
      <c r="T417" s="1012"/>
      <c r="U417" s="1012"/>
      <c r="V417" s="1012"/>
    </row>
    <row r="418" spans="1:22">
      <c r="A418" s="1012"/>
      <c r="B418" s="1012"/>
      <c r="C418" s="1012"/>
      <c r="D418" s="1012"/>
      <c r="E418" s="1012"/>
      <c r="F418" s="1012"/>
      <c r="G418" s="1012"/>
      <c r="H418" s="1012"/>
      <c r="I418" s="1012"/>
      <c r="J418" s="1012"/>
      <c r="K418" s="1012"/>
      <c r="L418" s="1012"/>
      <c r="M418" s="1012"/>
      <c r="N418" s="1012"/>
      <c r="O418" s="1012"/>
      <c r="P418" s="1012"/>
      <c r="Q418" s="1012"/>
      <c r="R418" s="1012"/>
      <c r="S418" s="1012"/>
      <c r="T418" s="1012"/>
      <c r="U418" s="1012"/>
      <c r="V418" s="1012"/>
    </row>
    <row r="419" spans="1:22">
      <c r="A419" s="1012"/>
      <c r="B419" s="1012"/>
      <c r="C419" s="1012"/>
      <c r="D419" s="1012"/>
      <c r="E419" s="1012"/>
      <c r="F419" s="1012"/>
      <c r="G419" s="1012"/>
      <c r="H419" s="1012"/>
      <c r="I419" s="1012"/>
      <c r="J419" s="1012"/>
      <c r="K419" s="1012"/>
      <c r="L419" s="1012"/>
      <c r="M419" s="1012"/>
      <c r="N419" s="1012"/>
      <c r="O419" s="1012"/>
      <c r="P419" s="1012"/>
      <c r="Q419" s="1012"/>
      <c r="R419" s="1012"/>
      <c r="S419" s="1012"/>
      <c r="T419" s="1012"/>
      <c r="U419" s="1012"/>
      <c r="V419" s="1012"/>
    </row>
    <row r="420" spans="1:22">
      <c r="A420" s="1012"/>
      <c r="B420" s="1012"/>
      <c r="C420" s="1012"/>
      <c r="D420" s="1012"/>
      <c r="E420" s="1012"/>
      <c r="F420" s="1012"/>
      <c r="G420" s="1012"/>
      <c r="H420" s="1012"/>
      <c r="I420" s="1012"/>
      <c r="J420" s="1012"/>
      <c r="K420" s="1012"/>
      <c r="L420" s="1012"/>
      <c r="M420" s="1012"/>
      <c r="N420" s="1012"/>
      <c r="O420" s="1012"/>
      <c r="P420" s="1012"/>
      <c r="Q420" s="1012"/>
      <c r="R420" s="1012"/>
      <c r="S420" s="1012"/>
      <c r="T420" s="1012"/>
      <c r="U420" s="1012"/>
      <c r="V420" s="1012"/>
    </row>
    <row r="421" spans="1:22">
      <c r="A421" s="1012"/>
      <c r="B421" s="1012"/>
      <c r="C421" s="1012"/>
      <c r="D421" s="1012"/>
      <c r="E421" s="1012"/>
      <c r="F421" s="1012"/>
      <c r="G421" s="1012"/>
      <c r="H421" s="1012"/>
      <c r="I421" s="1012"/>
      <c r="J421" s="1012"/>
      <c r="K421" s="1012"/>
      <c r="L421" s="1012"/>
      <c r="M421" s="1012"/>
      <c r="N421" s="1012"/>
      <c r="O421" s="1012"/>
      <c r="P421" s="1012"/>
      <c r="Q421" s="1012"/>
      <c r="R421" s="1012"/>
      <c r="S421" s="1012"/>
      <c r="T421" s="1012"/>
      <c r="U421" s="1012"/>
      <c r="V421" s="1012"/>
    </row>
    <row r="422" spans="1:22">
      <c r="A422" s="1012"/>
      <c r="B422" s="1012"/>
      <c r="C422" s="1012"/>
      <c r="D422" s="1012"/>
      <c r="E422" s="1012"/>
      <c r="F422" s="1012"/>
      <c r="G422" s="1012"/>
      <c r="H422" s="1012"/>
      <c r="I422" s="1012"/>
      <c r="J422" s="1012"/>
      <c r="K422" s="1012"/>
      <c r="L422" s="1012"/>
      <c r="M422" s="1012"/>
      <c r="N422" s="1012"/>
      <c r="O422" s="1012"/>
      <c r="P422" s="1012"/>
      <c r="Q422" s="1012"/>
      <c r="R422" s="1012"/>
      <c r="S422" s="1012"/>
      <c r="T422" s="1012"/>
      <c r="U422" s="1012"/>
      <c r="V422" s="1012"/>
    </row>
    <row r="423" spans="1:22">
      <c r="A423" s="1012"/>
      <c r="B423" s="1012"/>
      <c r="C423" s="1012"/>
      <c r="D423" s="1012"/>
      <c r="E423" s="1012"/>
      <c r="F423" s="1012"/>
      <c r="G423" s="1012"/>
      <c r="H423" s="1012"/>
      <c r="I423" s="1012"/>
      <c r="J423" s="1012"/>
      <c r="K423" s="1012"/>
      <c r="L423" s="1012"/>
      <c r="M423" s="1012"/>
      <c r="N423" s="1012"/>
      <c r="O423" s="1012"/>
      <c r="P423" s="1012"/>
      <c r="Q423" s="1012"/>
      <c r="R423" s="1012"/>
      <c r="S423" s="1012"/>
      <c r="T423" s="1012"/>
      <c r="U423" s="1012"/>
      <c r="V423" s="1012"/>
    </row>
    <row r="424" spans="1:22">
      <c r="A424" s="1012"/>
      <c r="B424" s="1012"/>
      <c r="C424" s="1012"/>
      <c r="D424" s="1012"/>
      <c r="E424" s="1012"/>
      <c r="F424" s="1012"/>
      <c r="G424" s="1012"/>
      <c r="H424" s="1012"/>
      <c r="I424" s="1012"/>
      <c r="J424" s="1012"/>
      <c r="K424" s="1012"/>
      <c r="L424" s="1012"/>
      <c r="M424" s="1012"/>
      <c r="N424" s="1012"/>
      <c r="O424" s="1012"/>
      <c r="P424" s="1012"/>
      <c r="Q424" s="1012"/>
      <c r="R424" s="1012"/>
      <c r="S424" s="1012"/>
      <c r="T424" s="1012"/>
      <c r="U424" s="1012"/>
      <c r="V424" s="1012"/>
    </row>
    <row r="425" spans="1:22">
      <c r="A425" s="1012"/>
      <c r="B425" s="1012"/>
      <c r="C425" s="1012"/>
      <c r="D425" s="1012"/>
      <c r="E425" s="1012"/>
      <c r="F425" s="1012"/>
      <c r="G425" s="1012"/>
      <c r="H425" s="1012"/>
      <c r="I425" s="1012"/>
      <c r="J425" s="1012"/>
      <c r="K425" s="1012"/>
      <c r="L425" s="1012"/>
      <c r="M425" s="1012"/>
      <c r="N425" s="1012"/>
      <c r="O425" s="1012"/>
      <c r="P425" s="1012"/>
      <c r="Q425" s="1012"/>
      <c r="R425" s="1012"/>
      <c r="S425" s="1012"/>
      <c r="T425" s="1012"/>
      <c r="U425" s="1012"/>
      <c r="V425" s="1012"/>
    </row>
    <row r="426" spans="1:22">
      <c r="A426" s="1012"/>
      <c r="B426" s="1012"/>
      <c r="C426" s="1012"/>
      <c r="D426" s="1012"/>
      <c r="E426" s="1012"/>
      <c r="F426" s="1012"/>
      <c r="G426" s="1012"/>
      <c r="H426" s="1012"/>
      <c r="I426" s="1012"/>
      <c r="J426" s="1012"/>
      <c r="K426" s="1012"/>
      <c r="L426" s="1012"/>
      <c r="M426" s="1012"/>
      <c r="N426" s="1012"/>
      <c r="O426" s="1012"/>
      <c r="P426" s="1012"/>
      <c r="Q426" s="1012"/>
      <c r="R426" s="1012"/>
      <c r="S426" s="1012"/>
      <c r="T426" s="1012"/>
      <c r="U426" s="1012"/>
      <c r="V426" s="1012"/>
    </row>
    <row r="427" spans="1:22">
      <c r="A427" s="1012"/>
      <c r="B427" s="1012"/>
      <c r="C427" s="1012"/>
      <c r="D427" s="1012"/>
      <c r="E427" s="1012"/>
      <c r="F427" s="1012"/>
      <c r="G427" s="1012"/>
      <c r="H427" s="1012"/>
      <c r="I427" s="1012"/>
      <c r="J427" s="1012"/>
      <c r="K427" s="1012"/>
      <c r="L427" s="1012"/>
      <c r="M427" s="1012"/>
      <c r="N427" s="1012"/>
      <c r="O427" s="1012"/>
      <c r="P427" s="1012"/>
      <c r="Q427" s="1012"/>
      <c r="R427" s="1012"/>
      <c r="S427" s="1012"/>
      <c r="T427" s="1012"/>
      <c r="U427" s="1012"/>
      <c r="V427" s="1012"/>
    </row>
    <row r="428" spans="1:22">
      <c r="A428" s="1012"/>
      <c r="B428" s="1012"/>
      <c r="C428" s="1012"/>
      <c r="D428" s="1012"/>
      <c r="E428" s="1012"/>
      <c r="F428" s="1012"/>
      <c r="G428" s="1012"/>
      <c r="H428" s="1012"/>
      <c r="I428" s="1012"/>
      <c r="J428" s="1012"/>
      <c r="K428" s="1012"/>
      <c r="L428" s="1012"/>
      <c r="M428" s="1012"/>
      <c r="N428" s="1012"/>
      <c r="O428" s="1012"/>
      <c r="P428" s="1012"/>
      <c r="Q428" s="1012"/>
      <c r="R428" s="1012"/>
      <c r="S428" s="1012"/>
      <c r="T428" s="1012"/>
      <c r="U428" s="1012"/>
      <c r="V428" s="1012"/>
    </row>
    <row r="429" spans="1:22">
      <c r="A429" s="1012"/>
      <c r="B429" s="1012"/>
      <c r="C429" s="1012"/>
      <c r="D429" s="1012"/>
      <c r="E429" s="1012"/>
      <c r="F429" s="1012"/>
      <c r="G429" s="1012"/>
      <c r="H429" s="1012"/>
      <c r="I429" s="1012"/>
      <c r="J429" s="1012"/>
      <c r="K429" s="1012"/>
      <c r="L429" s="1012"/>
      <c r="M429" s="1012"/>
      <c r="N429" s="1012"/>
      <c r="O429" s="1012"/>
      <c r="P429" s="1012"/>
      <c r="Q429" s="1012"/>
      <c r="R429" s="1012"/>
      <c r="S429" s="1012"/>
      <c r="T429" s="1012"/>
      <c r="U429" s="1012"/>
      <c r="V429" s="1012"/>
    </row>
    <row r="430" spans="1:22">
      <c r="A430" s="1012"/>
      <c r="B430" s="1012"/>
      <c r="C430" s="1012"/>
      <c r="D430" s="1012"/>
      <c r="E430" s="1012"/>
      <c r="F430" s="1012"/>
      <c r="G430" s="1012"/>
      <c r="H430" s="1012"/>
      <c r="I430" s="1012"/>
      <c r="J430" s="1012"/>
      <c r="K430" s="1012"/>
      <c r="L430" s="1012"/>
      <c r="M430" s="1012"/>
      <c r="N430" s="1012"/>
      <c r="O430" s="1012"/>
      <c r="P430" s="1012"/>
      <c r="Q430" s="1012"/>
      <c r="R430" s="1012"/>
      <c r="S430" s="1012"/>
      <c r="T430" s="1012"/>
      <c r="U430" s="1012"/>
      <c r="V430" s="1012"/>
    </row>
    <row r="431" spans="1:22">
      <c r="A431" s="1012"/>
      <c r="B431" s="1012"/>
      <c r="C431" s="1012"/>
      <c r="D431" s="1012"/>
      <c r="E431" s="1012"/>
      <c r="F431" s="1012"/>
      <c r="G431" s="1012"/>
      <c r="H431" s="1012"/>
      <c r="I431" s="1012"/>
      <c r="J431" s="1012"/>
      <c r="K431" s="1012"/>
      <c r="L431" s="1012"/>
      <c r="M431" s="1012"/>
      <c r="N431" s="1012"/>
      <c r="O431" s="1012"/>
      <c r="P431" s="1012"/>
      <c r="Q431" s="1012"/>
      <c r="R431" s="1012"/>
      <c r="S431" s="1012"/>
      <c r="T431" s="1012"/>
      <c r="U431" s="1012"/>
      <c r="V431" s="1012"/>
    </row>
    <row r="432" spans="1:22">
      <c r="A432" s="1012"/>
      <c r="B432" s="1012"/>
      <c r="C432" s="1012"/>
      <c r="D432" s="1012"/>
      <c r="E432" s="1012"/>
      <c r="F432" s="1012"/>
      <c r="G432" s="1012"/>
      <c r="H432" s="1012"/>
      <c r="I432" s="1012"/>
      <c r="J432" s="1012"/>
      <c r="K432" s="1012"/>
      <c r="L432" s="1012"/>
      <c r="M432" s="1012"/>
      <c r="N432" s="1012"/>
      <c r="O432" s="1012"/>
      <c r="P432" s="1012"/>
      <c r="Q432" s="1012"/>
      <c r="R432" s="1012"/>
      <c r="S432" s="1012"/>
      <c r="T432" s="1012"/>
      <c r="U432" s="1012"/>
      <c r="V432" s="1012"/>
    </row>
    <row r="433" spans="1:22">
      <c r="A433" s="1012"/>
      <c r="B433" s="1012"/>
      <c r="C433" s="1012"/>
      <c r="D433" s="1012"/>
      <c r="E433" s="1012"/>
      <c r="F433" s="1012"/>
      <c r="G433" s="1012"/>
      <c r="H433" s="1012"/>
      <c r="I433" s="1012"/>
      <c r="J433" s="1012"/>
      <c r="K433" s="1012"/>
      <c r="L433" s="1012"/>
      <c r="M433" s="1012"/>
      <c r="N433" s="1012"/>
      <c r="O433" s="1012"/>
      <c r="P433" s="1012"/>
      <c r="Q433" s="1012"/>
      <c r="R433" s="1012"/>
      <c r="S433" s="1012"/>
      <c r="T433" s="1012"/>
      <c r="U433" s="1012"/>
      <c r="V433" s="1012"/>
    </row>
    <row r="434" spans="1:22">
      <c r="A434" s="1012"/>
      <c r="B434" s="1012"/>
      <c r="C434" s="1012"/>
      <c r="D434" s="1012"/>
      <c r="E434" s="1012"/>
      <c r="F434" s="1012"/>
      <c r="G434" s="1012"/>
      <c r="H434" s="1012"/>
      <c r="I434" s="1012"/>
      <c r="J434" s="1012"/>
      <c r="K434" s="1012"/>
      <c r="L434" s="1012"/>
      <c r="M434" s="1012"/>
      <c r="N434" s="1012"/>
      <c r="O434" s="1012"/>
      <c r="P434" s="1012"/>
      <c r="Q434" s="1012"/>
      <c r="R434" s="1012"/>
      <c r="S434" s="1012"/>
      <c r="T434" s="1012"/>
      <c r="U434" s="1012"/>
      <c r="V434" s="1012"/>
    </row>
    <row r="435" spans="1:22">
      <c r="A435" s="1012"/>
      <c r="B435" s="1012"/>
      <c r="C435" s="1012"/>
      <c r="D435" s="1012"/>
      <c r="E435" s="1012"/>
      <c r="F435" s="1012"/>
      <c r="G435" s="1012"/>
      <c r="H435" s="1012"/>
      <c r="I435" s="1012"/>
      <c r="J435" s="1012"/>
      <c r="K435" s="1012"/>
      <c r="L435" s="1012"/>
      <c r="M435" s="1012"/>
      <c r="N435" s="1012"/>
      <c r="O435" s="1012"/>
      <c r="P435" s="1012"/>
      <c r="Q435" s="1012"/>
      <c r="R435" s="1012"/>
      <c r="S435" s="1012"/>
      <c r="T435" s="1012"/>
      <c r="U435" s="1012"/>
      <c r="V435" s="1012"/>
    </row>
    <row r="436" spans="1:22">
      <c r="A436" s="1012"/>
      <c r="B436" s="1012"/>
      <c r="C436" s="1012"/>
      <c r="D436" s="1012"/>
      <c r="E436" s="1012"/>
      <c r="F436" s="1012"/>
      <c r="G436" s="1012"/>
      <c r="H436" s="1012"/>
      <c r="I436" s="1012"/>
      <c r="J436" s="1012"/>
      <c r="K436" s="1012"/>
      <c r="L436" s="1012"/>
      <c r="M436" s="1012"/>
      <c r="N436" s="1012"/>
      <c r="O436" s="1012"/>
      <c r="P436" s="1012"/>
      <c r="Q436" s="1012"/>
      <c r="R436" s="1012"/>
      <c r="S436" s="1012"/>
      <c r="T436" s="1012"/>
      <c r="U436" s="1012"/>
      <c r="V436" s="1012"/>
    </row>
    <row r="437" spans="1:22">
      <c r="A437" s="1012"/>
      <c r="B437" s="1012"/>
      <c r="C437" s="1012"/>
      <c r="D437" s="1012"/>
      <c r="E437" s="1012"/>
      <c r="F437" s="1012"/>
      <c r="G437" s="1012"/>
      <c r="H437" s="1012"/>
      <c r="I437" s="1012"/>
      <c r="J437" s="1012"/>
      <c r="K437" s="1012"/>
      <c r="L437" s="1012"/>
      <c r="M437" s="1012"/>
      <c r="N437" s="1012"/>
      <c r="O437" s="1012"/>
      <c r="P437" s="1012"/>
      <c r="Q437" s="1012"/>
      <c r="R437" s="1012"/>
      <c r="S437" s="1012"/>
      <c r="T437" s="1012"/>
      <c r="U437" s="1012"/>
      <c r="V437" s="1012"/>
    </row>
    <row r="438" spans="1:22">
      <c r="A438" s="1012"/>
      <c r="B438" s="1012"/>
      <c r="C438" s="1012"/>
      <c r="D438" s="1012"/>
      <c r="E438" s="1012"/>
      <c r="F438" s="1012"/>
      <c r="G438" s="1012"/>
      <c r="H438" s="1012"/>
      <c r="I438" s="1012"/>
      <c r="J438" s="1012"/>
      <c r="K438" s="1012"/>
      <c r="L438" s="1012"/>
      <c r="M438" s="1012"/>
      <c r="N438" s="1012"/>
      <c r="O438" s="1012"/>
      <c r="P438" s="1012"/>
      <c r="Q438" s="1012"/>
      <c r="R438" s="1012"/>
      <c r="S438" s="1012"/>
      <c r="T438" s="1012"/>
      <c r="U438" s="1012"/>
      <c r="V438" s="1012"/>
    </row>
    <row r="439" spans="1:22">
      <c r="A439" s="1012"/>
      <c r="B439" s="1012"/>
      <c r="C439" s="1012"/>
      <c r="D439" s="1012"/>
      <c r="E439" s="1012"/>
      <c r="F439" s="1012"/>
      <c r="G439" s="1012"/>
      <c r="H439" s="1012"/>
      <c r="I439" s="1012"/>
      <c r="J439" s="1012"/>
      <c r="K439" s="1012"/>
      <c r="L439" s="1012"/>
      <c r="M439" s="1012"/>
      <c r="N439" s="1012"/>
      <c r="O439" s="1012"/>
      <c r="P439" s="1012"/>
      <c r="Q439" s="1012"/>
      <c r="R439" s="1012"/>
      <c r="S439" s="1012"/>
      <c r="T439" s="1012"/>
      <c r="U439" s="1012"/>
      <c r="V439" s="1012"/>
    </row>
    <row r="440" spans="1:22">
      <c r="A440" s="1012"/>
      <c r="B440" s="1012"/>
      <c r="C440" s="1012"/>
      <c r="D440" s="1012"/>
      <c r="E440" s="1012"/>
      <c r="F440" s="1012"/>
      <c r="G440" s="1012"/>
      <c r="H440" s="1012"/>
      <c r="I440" s="1012"/>
      <c r="J440" s="1012"/>
      <c r="K440" s="1012"/>
      <c r="L440" s="1012"/>
      <c r="M440" s="1012"/>
      <c r="N440" s="1012"/>
      <c r="O440" s="1012"/>
      <c r="P440" s="1012"/>
      <c r="Q440" s="1012"/>
      <c r="R440" s="1012"/>
      <c r="S440" s="1012"/>
      <c r="T440" s="1012"/>
      <c r="U440" s="1012"/>
      <c r="V440" s="1012"/>
    </row>
    <row r="441" spans="1:22">
      <c r="A441" s="1012"/>
      <c r="B441" s="1012"/>
      <c r="C441" s="1012"/>
      <c r="D441" s="1012"/>
      <c r="E441" s="1012"/>
      <c r="F441" s="1012"/>
      <c r="G441" s="1012"/>
      <c r="H441" s="1012"/>
      <c r="I441" s="1012"/>
      <c r="J441" s="1012"/>
      <c r="K441" s="1012"/>
      <c r="L441" s="1012"/>
      <c r="M441" s="1012"/>
      <c r="N441" s="1012"/>
      <c r="O441" s="1012"/>
      <c r="P441" s="1012"/>
      <c r="Q441" s="1012"/>
      <c r="R441" s="1012"/>
      <c r="S441" s="1012"/>
      <c r="T441" s="1012"/>
      <c r="U441" s="1012"/>
      <c r="V441" s="1012"/>
    </row>
    <row r="442" spans="1:22">
      <c r="A442" s="1012"/>
      <c r="B442" s="1012"/>
      <c r="C442" s="1012"/>
      <c r="D442" s="1012"/>
      <c r="E442" s="1012"/>
      <c r="F442" s="1012"/>
      <c r="G442" s="1012"/>
      <c r="H442" s="1012"/>
      <c r="I442" s="1012"/>
      <c r="J442" s="1012"/>
      <c r="K442" s="1012"/>
      <c r="L442" s="1012"/>
      <c r="M442" s="1012"/>
      <c r="N442" s="1012"/>
      <c r="O442" s="1012"/>
      <c r="P442" s="1012"/>
      <c r="Q442" s="1012"/>
      <c r="R442" s="1012"/>
      <c r="S442" s="1012"/>
      <c r="T442" s="1012"/>
      <c r="U442" s="1012"/>
      <c r="V442" s="1012"/>
    </row>
    <row r="443" spans="1:22">
      <c r="A443" s="1012"/>
      <c r="B443" s="1012"/>
      <c r="C443" s="1012"/>
      <c r="D443" s="1012"/>
      <c r="E443" s="1012"/>
      <c r="F443" s="1012"/>
      <c r="G443" s="1012"/>
      <c r="H443" s="1012"/>
      <c r="I443" s="1012"/>
      <c r="J443" s="1012"/>
      <c r="K443" s="1012"/>
      <c r="L443" s="1012"/>
      <c r="M443" s="1012"/>
      <c r="N443" s="1012"/>
      <c r="O443" s="1012"/>
      <c r="P443" s="1012"/>
      <c r="Q443" s="1012"/>
      <c r="R443" s="1012"/>
      <c r="S443" s="1012"/>
      <c r="T443" s="1012"/>
      <c r="U443" s="1012"/>
      <c r="V443" s="1012"/>
    </row>
    <row r="444" spans="1:22">
      <c r="A444" s="1012"/>
      <c r="B444" s="1012"/>
      <c r="C444" s="1012"/>
      <c r="D444" s="1012"/>
      <c r="E444" s="1012"/>
      <c r="F444" s="1012"/>
      <c r="G444" s="1012"/>
      <c r="H444" s="1012"/>
      <c r="I444" s="1012"/>
      <c r="J444" s="1012"/>
      <c r="K444" s="1012"/>
      <c r="L444" s="1012"/>
      <c r="M444" s="1012"/>
      <c r="N444" s="1012"/>
      <c r="O444" s="1012"/>
      <c r="P444" s="1012"/>
      <c r="Q444" s="1012"/>
      <c r="R444" s="1012"/>
      <c r="S444" s="1012"/>
      <c r="T444" s="1012"/>
      <c r="U444" s="1012"/>
      <c r="V444" s="1012"/>
    </row>
    <row r="445" spans="1:22">
      <c r="A445" s="1012"/>
      <c r="B445" s="1012"/>
      <c r="C445" s="1012"/>
      <c r="D445" s="1012"/>
      <c r="E445" s="1012"/>
      <c r="F445" s="1012"/>
      <c r="G445" s="1012"/>
      <c r="H445" s="1012"/>
      <c r="I445" s="1012"/>
      <c r="J445" s="1012"/>
      <c r="K445" s="1012"/>
      <c r="L445" s="1012"/>
      <c r="M445" s="1012"/>
      <c r="N445" s="1012"/>
      <c r="O445" s="1012"/>
      <c r="P445" s="1012"/>
      <c r="Q445" s="1012"/>
      <c r="R445" s="1012"/>
      <c r="S445" s="1012"/>
      <c r="T445" s="1012"/>
      <c r="U445" s="1012"/>
      <c r="V445" s="1012"/>
    </row>
    <row r="446" spans="1:22">
      <c r="A446" s="1012"/>
      <c r="B446" s="1012"/>
      <c r="C446" s="1012"/>
      <c r="D446" s="1012"/>
      <c r="E446" s="1012"/>
      <c r="F446" s="1012"/>
      <c r="G446" s="1012"/>
      <c r="H446" s="1012"/>
      <c r="I446" s="1012"/>
      <c r="J446" s="1012"/>
      <c r="K446" s="1012"/>
      <c r="L446" s="1012"/>
      <c r="M446" s="1012"/>
      <c r="N446" s="1012"/>
      <c r="O446" s="1012"/>
      <c r="P446" s="1012"/>
      <c r="Q446" s="1012"/>
      <c r="R446" s="1012"/>
      <c r="S446" s="1012"/>
      <c r="T446" s="1012"/>
      <c r="U446" s="1012"/>
      <c r="V446" s="1012"/>
    </row>
    <row r="447" spans="1:22">
      <c r="A447" s="1012"/>
      <c r="B447" s="1012"/>
      <c r="C447" s="1012"/>
      <c r="D447" s="1012"/>
      <c r="E447" s="1012"/>
      <c r="F447" s="1012"/>
      <c r="G447" s="1012"/>
      <c r="H447" s="1012"/>
      <c r="I447" s="1012"/>
      <c r="J447" s="1012"/>
      <c r="K447" s="1012"/>
      <c r="L447" s="1012"/>
      <c r="M447" s="1012"/>
      <c r="N447" s="1012"/>
      <c r="O447" s="1012"/>
      <c r="P447" s="1012"/>
      <c r="Q447" s="1012"/>
      <c r="R447" s="1012"/>
      <c r="S447" s="1012"/>
      <c r="T447" s="1012"/>
      <c r="U447" s="1012"/>
      <c r="V447" s="1012"/>
    </row>
    <row r="448" spans="1:22">
      <c r="A448" s="1012"/>
      <c r="B448" s="1012"/>
      <c r="C448" s="1012"/>
      <c r="D448" s="1012"/>
      <c r="E448" s="1012"/>
      <c r="F448" s="1012"/>
      <c r="G448" s="1012"/>
      <c r="H448" s="1012"/>
      <c r="I448" s="1012"/>
      <c r="J448" s="1012"/>
      <c r="K448" s="1012"/>
      <c r="L448" s="1012"/>
      <c r="M448" s="1012"/>
      <c r="N448" s="1012"/>
      <c r="O448" s="1012"/>
      <c r="P448" s="1012"/>
      <c r="Q448" s="1012"/>
      <c r="R448" s="1012"/>
      <c r="S448" s="1012"/>
      <c r="T448" s="1012"/>
      <c r="U448" s="1012"/>
      <c r="V448" s="1012"/>
    </row>
    <row r="449" spans="1:22">
      <c r="A449" s="1012"/>
      <c r="B449" s="1012"/>
      <c r="C449" s="1012"/>
      <c r="D449" s="1012"/>
      <c r="E449" s="1012"/>
      <c r="F449" s="1012"/>
      <c r="G449" s="1012"/>
      <c r="H449" s="1012"/>
      <c r="I449" s="1012"/>
      <c r="J449" s="1012"/>
      <c r="K449" s="1012"/>
      <c r="L449" s="1012"/>
      <c r="M449" s="1012"/>
      <c r="N449" s="1012"/>
      <c r="O449" s="1012"/>
      <c r="P449" s="1012"/>
      <c r="Q449" s="1012"/>
      <c r="R449" s="1012"/>
      <c r="S449" s="1012"/>
      <c r="T449" s="1012"/>
      <c r="U449" s="1012"/>
      <c r="V449" s="1012"/>
    </row>
    <row r="450" spans="1:22">
      <c r="A450" s="1012"/>
      <c r="B450" s="1012"/>
      <c r="C450" s="1012"/>
      <c r="D450" s="1012"/>
      <c r="E450" s="1012"/>
      <c r="F450" s="1012"/>
      <c r="G450" s="1012"/>
      <c r="H450" s="1012"/>
      <c r="I450" s="1012"/>
      <c r="J450" s="1012"/>
      <c r="K450" s="1012"/>
      <c r="L450" s="1012"/>
      <c r="M450" s="1012"/>
      <c r="N450" s="1012"/>
      <c r="O450" s="1012"/>
      <c r="P450" s="1012"/>
      <c r="Q450" s="1012"/>
      <c r="R450" s="1012"/>
      <c r="S450" s="1012"/>
      <c r="T450" s="1012"/>
      <c r="U450" s="1012"/>
      <c r="V450" s="1012"/>
    </row>
    <row r="451" spans="1:22">
      <c r="A451" s="1012"/>
      <c r="B451" s="1012"/>
      <c r="C451" s="1012"/>
      <c r="D451" s="1012"/>
      <c r="E451" s="1012"/>
      <c r="F451" s="1012"/>
      <c r="G451" s="1012"/>
      <c r="H451" s="1012"/>
      <c r="I451" s="1012"/>
      <c r="J451" s="1012"/>
      <c r="K451" s="1012"/>
      <c r="L451" s="1012"/>
      <c r="M451" s="1012"/>
      <c r="N451" s="1012"/>
      <c r="O451" s="1012"/>
      <c r="P451" s="1012"/>
      <c r="Q451" s="1012"/>
      <c r="R451" s="1012"/>
      <c r="S451" s="1012"/>
      <c r="T451" s="1012"/>
      <c r="U451" s="1012"/>
      <c r="V451" s="1012"/>
    </row>
    <row r="452" spans="1:22">
      <c r="A452" s="1012"/>
      <c r="B452" s="1012"/>
      <c r="C452" s="1012"/>
      <c r="D452" s="1012"/>
      <c r="E452" s="1012"/>
      <c r="F452" s="1012"/>
      <c r="G452" s="1012"/>
      <c r="H452" s="1012"/>
      <c r="I452" s="1012"/>
      <c r="J452" s="1012"/>
      <c r="K452" s="1012"/>
      <c r="L452" s="1012"/>
      <c r="M452" s="1012"/>
      <c r="N452" s="1012"/>
      <c r="O452" s="1012"/>
      <c r="P452" s="1012"/>
      <c r="Q452" s="1012"/>
      <c r="R452" s="1012"/>
      <c r="S452" s="1012"/>
      <c r="T452" s="1012"/>
      <c r="U452" s="1012"/>
      <c r="V452" s="1012"/>
    </row>
    <row r="453" spans="1:22">
      <c r="A453" s="1012"/>
      <c r="B453" s="1012"/>
      <c r="C453" s="1012"/>
      <c r="D453" s="1012"/>
      <c r="E453" s="1012"/>
      <c r="F453" s="1012"/>
      <c r="G453" s="1012"/>
      <c r="H453" s="1012"/>
      <c r="I453" s="1012"/>
      <c r="J453" s="1012"/>
      <c r="K453" s="1012"/>
      <c r="L453" s="1012"/>
      <c r="M453" s="1012"/>
      <c r="N453" s="1012"/>
      <c r="O453" s="1012"/>
      <c r="P453" s="1012"/>
      <c r="Q453" s="1012"/>
      <c r="R453" s="1012"/>
      <c r="S453" s="1012"/>
      <c r="T453" s="1012"/>
      <c r="U453" s="1012"/>
      <c r="V453" s="1012"/>
    </row>
    <row r="454" spans="1:22">
      <c r="A454" s="1012"/>
      <c r="B454" s="1012"/>
      <c r="C454" s="1012"/>
      <c r="D454" s="1012"/>
      <c r="E454" s="1012"/>
      <c r="F454" s="1012"/>
      <c r="G454" s="1012"/>
      <c r="H454" s="1012"/>
      <c r="I454" s="1012"/>
      <c r="J454" s="1012"/>
      <c r="K454" s="1012"/>
      <c r="L454" s="1012"/>
      <c r="M454" s="1012"/>
      <c r="N454" s="1012"/>
      <c r="O454" s="1012"/>
      <c r="P454" s="1012"/>
      <c r="Q454" s="1012"/>
      <c r="R454" s="1012"/>
      <c r="S454" s="1012"/>
      <c r="T454" s="1012"/>
      <c r="U454" s="1012"/>
      <c r="V454" s="1012"/>
    </row>
    <row r="455" spans="1:22">
      <c r="A455" s="1012"/>
      <c r="B455" s="1012"/>
      <c r="C455" s="1012"/>
      <c r="D455" s="1012"/>
      <c r="E455" s="1012"/>
      <c r="F455" s="1012"/>
      <c r="G455" s="1012"/>
      <c r="H455" s="1012"/>
      <c r="I455" s="1012"/>
      <c r="J455" s="1012"/>
      <c r="K455" s="1012"/>
      <c r="L455" s="1012"/>
      <c r="M455" s="1012"/>
      <c r="N455" s="1012"/>
      <c r="O455" s="1012"/>
      <c r="P455" s="1012"/>
      <c r="Q455" s="1012"/>
      <c r="R455" s="1012"/>
      <c r="S455" s="1012"/>
      <c r="T455" s="1012"/>
      <c r="U455" s="1012"/>
      <c r="V455" s="1012"/>
    </row>
    <row r="456" spans="1:22">
      <c r="A456" s="1012"/>
      <c r="B456" s="1012"/>
      <c r="C456" s="1012"/>
      <c r="D456" s="1012"/>
      <c r="E456" s="1012"/>
      <c r="F456" s="1012"/>
      <c r="G456" s="1012"/>
      <c r="H456" s="1012"/>
      <c r="I456" s="1012"/>
      <c r="J456" s="1012"/>
      <c r="K456" s="1012"/>
      <c r="L456" s="1012"/>
      <c r="M456" s="1012"/>
      <c r="N456" s="1012"/>
      <c r="O456" s="1012"/>
      <c r="P456" s="1012"/>
      <c r="Q456" s="1012"/>
      <c r="R456" s="1012"/>
      <c r="S456" s="1012"/>
      <c r="T456" s="1012"/>
      <c r="U456" s="1012"/>
      <c r="V456" s="1012"/>
    </row>
    <row r="457" spans="1:22">
      <c r="A457" s="1012"/>
      <c r="B457" s="1012"/>
      <c r="C457" s="1012"/>
      <c r="D457" s="1012"/>
      <c r="E457" s="1012"/>
      <c r="F457" s="1012"/>
      <c r="G457" s="1012"/>
      <c r="H457" s="1012"/>
      <c r="I457" s="1012"/>
      <c r="J457" s="1012"/>
      <c r="K457" s="1012"/>
      <c r="L457" s="1012"/>
      <c r="M457" s="1012"/>
      <c r="N457" s="1012"/>
      <c r="O457" s="1012"/>
      <c r="P457" s="1012"/>
      <c r="Q457" s="1012"/>
      <c r="R457" s="1012"/>
      <c r="S457" s="1012"/>
      <c r="T457" s="1012"/>
      <c r="U457" s="1012"/>
      <c r="V457" s="1012"/>
    </row>
    <row r="458" spans="1:22">
      <c r="A458" s="1012"/>
      <c r="B458" s="1012"/>
      <c r="C458" s="1012"/>
      <c r="D458" s="1012"/>
      <c r="E458" s="1012"/>
      <c r="F458" s="1012"/>
      <c r="G458" s="1012"/>
      <c r="H458" s="1012"/>
      <c r="I458" s="1012"/>
      <c r="J458" s="1012"/>
      <c r="K458" s="1012"/>
      <c r="L458" s="1012"/>
      <c r="M458" s="1012"/>
      <c r="N458" s="1012"/>
      <c r="O458" s="1012"/>
      <c r="P458" s="1012"/>
      <c r="Q458" s="1012"/>
      <c r="R458" s="1012"/>
      <c r="S458" s="1012"/>
      <c r="T458" s="1012"/>
      <c r="U458" s="1012"/>
      <c r="V458" s="1012"/>
    </row>
    <row r="459" spans="1:22">
      <c r="A459" s="1012"/>
      <c r="B459" s="1012"/>
      <c r="C459" s="1012"/>
      <c r="D459" s="1012"/>
      <c r="E459" s="1012"/>
      <c r="F459" s="1012"/>
      <c r="G459" s="1012"/>
      <c r="H459" s="1012"/>
      <c r="I459" s="1012"/>
      <c r="J459" s="1012"/>
      <c r="K459" s="1012"/>
      <c r="L459" s="1012"/>
      <c r="M459" s="1012"/>
      <c r="N459" s="1012"/>
      <c r="O459" s="1012"/>
      <c r="P459" s="1012"/>
      <c r="Q459" s="1012"/>
      <c r="R459" s="1012"/>
      <c r="S459" s="1012"/>
      <c r="T459" s="1012"/>
      <c r="U459" s="1012"/>
      <c r="V459" s="1012"/>
    </row>
    <row r="460" spans="1:22">
      <c r="A460" s="1012"/>
      <c r="B460" s="1012"/>
      <c r="C460" s="1012"/>
      <c r="D460" s="1012"/>
      <c r="E460" s="1012"/>
      <c r="F460" s="1012"/>
      <c r="G460" s="1012"/>
      <c r="H460" s="1012"/>
      <c r="I460" s="1012"/>
      <c r="J460" s="1012"/>
      <c r="K460" s="1012"/>
      <c r="L460" s="1012"/>
      <c r="M460" s="1012"/>
      <c r="N460" s="1012"/>
      <c r="O460" s="1012"/>
      <c r="P460" s="1012"/>
      <c r="Q460" s="1012"/>
      <c r="R460" s="1012"/>
      <c r="S460" s="1012"/>
      <c r="T460" s="1012"/>
      <c r="U460" s="1012"/>
      <c r="V460" s="1012"/>
    </row>
    <row r="461" spans="1:22">
      <c r="A461" s="1012"/>
      <c r="B461" s="1012"/>
      <c r="C461" s="1012"/>
      <c r="D461" s="1012"/>
      <c r="E461" s="1012"/>
      <c r="F461" s="1012"/>
      <c r="G461" s="1012"/>
      <c r="H461" s="1012"/>
      <c r="I461" s="1012"/>
      <c r="J461" s="1012"/>
      <c r="K461" s="1012"/>
      <c r="L461" s="1012"/>
      <c r="M461" s="1012"/>
      <c r="N461" s="1012"/>
      <c r="O461" s="1012"/>
      <c r="P461" s="1012"/>
      <c r="Q461" s="1012"/>
      <c r="R461" s="1012"/>
      <c r="S461" s="1012"/>
      <c r="T461" s="1012"/>
      <c r="U461" s="1012"/>
      <c r="V461" s="1012"/>
    </row>
    <row r="462" spans="1:22">
      <c r="A462" s="1012"/>
      <c r="B462" s="1012"/>
      <c r="C462" s="1012"/>
      <c r="D462" s="1012"/>
      <c r="E462" s="1012"/>
      <c r="F462" s="1012"/>
      <c r="G462" s="1012"/>
      <c r="H462" s="1012"/>
      <c r="I462" s="1012"/>
      <c r="J462" s="1012"/>
      <c r="K462" s="1012"/>
      <c r="L462" s="1012"/>
      <c r="M462" s="1012"/>
      <c r="N462" s="1012"/>
      <c r="O462" s="1012"/>
      <c r="P462" s="1012"/>
      <c r="Q462" s="1012"/>
      <c r="R462" s="1012"/>
      <c r="S462" s="1012"/>
      <c r="T462" s="1012"/>
      <c r="U462" s="1012"/>
      <c r="V462" s="1012"/>
    </row>
    <row r="463" spans="1:22">
      <c r="A463" s="1012"/>
      <c r="B463" s="1012"/>
      <c r="C463" s="1012"/>
      <c r="D463" s="1012"/>
      <c r="E463" s="1012"/>
      <c r="F463" s="1012"/>
      <c r="G463" s="1012"/>
      <c r="H463" s="1012"/>
      <c r="I463" s="1012"/>
      <c r="J463" s="1012"/>
      <c r="K463" s="1012"/>
      <c r="L463" s="1012"/>
      <c r="M463" s="1012"/>
      <c r="N463" s="1012"/>
      <c r="O463" s="1012"/>
      <c r="P463" s="1012"/>
      <c r="Q463" s="1012"/>
      <c r="R463" s="1012"/>
      <c r="S463" s="1012"/>
      <c r="T463" s="1012"/>
      <c r="U463" s="1012"/>
      <c r="V463" s="1012"/>
    </row>
    <row r="464" spans="1:22">
      <c r="A464" s="1012"/>
      <c r="B464" s="1012"/>
      <c r="C464" s="1012"/>
      <c r="D464" s="1012"/>
      <c r="E464" s="1012"/>
      <c r="F464" s="1012"/>
      <c r="G464" s="1012"/>
      <c r="H464" s="1012"/>
      <c r="I464" s="1012"/>
      <c r="J464" s="1012"/>
      <c r="K464" s="1012"/>
      <c r="L464" s="1012"/>
      <c r="M464" s="1012"/>
      <c r="N464" s="1012"/>
      <c r="O464" s="1012"/>
      <c r="P464" s="1012"/>
      <c r="Q464" s="1012"/>
      <c r="R464" s="1012"/>
      <c r="S464" s="1012"/>
      <c r="T464" s="1012"/>
      <c r="U464" s="1012"/>
      <c r="V464" s="1012"/>
    </row>
    <row r="465" spans="1:22">
      <c r="A465" s="1012"/>
      <c r="B465" s="1012"/>
      <c r="C465" s="1012"/>
      <c r="D465" s="1012"/>
      <c r="E465" s="1012"/>
      <c r="F465" s="1012"/>
      <c r="G465" s="1012"/>
      <c r="H465" s="1012"/>
      <c r="I465" s="1012"/>
      <c r="J465" s="1012"/>
      <c r="K465" s="1012"/>
      <c r="L465" s="1012"/>
      <c r="M465" s="1012"/>
      <c r="N465" s="1012"/>
      <c r="O465" s="1012"/>
      <c r="P465" s="1012"/>
      <c r="Q465" s="1012"/>
      <c r="R465" s="1012"/>
      <c r="S465" s="1012"/>
      <c r="T465" s="1012"/>
      <c r="U465" s="1012"/>
      <c r="V465" s="1012"/>
    </row>
    <row r="466" spans="1:22">
      <c r="A466" s="1012"/>
      <c r="B466" s="1012"/>
      <c r="C466" s="1012"/>
      <c r="D466" s="1012"/>
      <c r="E466" s="1012"/>
      <c r="F466" s="1012"/>
      <c r="G466" s="1012"/>
      <c r="H466" s="1012"/>
      <c r="I466" s="1012"/>
      <c r="J466" s="1012"/>
      <c r="K466" s="1012"/>
      <c r="L466" s="1012"/>
      <c r="M466" s="1012"/>
      <c r="N466" s="1012"/>
      <c r="O466" s="1012"/>
      <c r="P466" s="1012"/>
      <c r="Q466" s="1012"/>
      <c r="R466" s="1012"/>
      <c r="S466" s="1012"/>
      <c r="T466" s="1012"/>
      <c r="U466" s="1012"/>
      <c r="V466" s="1012"/>
    </row>
    <row r="467" spans="1:22">
      <c r="A467" s="1012"/>
      <c r="B467" s="1012"/>
      <c r="C467" s="1012"/>
      <c r="D467" s="1012"/>
      <c r="E467" s="1012"/>
      <c r="F467" s="1012"/>
      <c r="G467" s="1012"/>
      <c r="H467" s="1012"/>
      <c r="I467" s="1012"/>
      <c r="J467" s="1012"/>
      <c r="K467" s="1012"/>
      <c r="L467" s="1012"/>
      <c r="M467" s="1012"/>
      <c r="N467" s="1012"/>
      <c r="O467" s="1012"/>
      <c r="P467" s="1012"/>
      <c r="Q467" s="1012"/>
      <c r="R467" s="1012"/>
      <c r="S467" s="1012"/>
      <c r="T467" s="1012"/>
      <c r="U467" s="1012"/>
      <c r="V467" s="1012"/>
    </row>
    <row r="468" spans="1:22">
      <c r="A468" s="1012"/>
      <c r="B468" s="1012"/>
      <c r="C468" s="1012"/>
      <c r="D468" s="1012"/>
      <c r="E468" s="1012"/>
      <c r="F468" s="1012"/>
      <c r="G468" s="1012"/>
      <c r="H468" s="1012"/>
      <c r="I468" s="1012"/>
      <c r="J468" s="1012"/>
      <c r="K468" s="1012"/>
      <c r="L468" s="1012"/>
      <c r="M468" s="1012"/>
      <c r="N468" s="1012"/>
      <c r="O468" s="1012"/>
      <c r="P468" s="1012"/>
      <c r="Q468" s="1012"/>
      <c r="R468" s="1012"/>
      <c r="S468" s="1012"/>
      <c r="T468" s="1012"/>
      <c r="U468" s="1012"/>
      <c r="V468" s="1012"/>
    </row>
    <row r="469" spans="1:22">
      <c r="A469" s="1012"/>
      <c r="B469" s="1012"/>
      <c r="C469" s="1012"/>
      <c r="D469" s="1012"/>
      <c r="E469" s="1012"/>
      <c r="F469" s="1012"/>
      <c r="G469" s="1012"/>
      <c r="H469" s="1012"/>
      <c r="I469" s="1012"/>
      <c r="J469" s="1012"/>
      <c r="K469" s="1012"/>
      <c r="L469" s="1012"/>
      <c r="M469" s="1012"/>
      <c r="N469" s="1012"/>
      <c r="O469" s="1012"/>
      <c r="P469" s="1012"/>
      <c r="Q469" s="1012"/>
      <c r="R469" s="1012"/>
      <c r="S469" s="1012"/>
      <c r="T469" s="1012"/>
      <c r="U469" s="1012"/>
      <c r="V469" s="1012"/>
    </row>
    <row r="470" spans="1:22">
      <c r="A470" s="1012"/>
      <c r="B470" s="1012"/>
      <c r="C470" s="1012"/>
      <c r="D470" s="1012"/>
      <c r="E470" s="1012"/>
      <c r="F470" s="1012"/>
      <c r="G470" s="1012"/>
      <c r="H470" s="1012"/>
      <c r="I470" s="1012"/>
      <c r="J470" s="1012"/>
      <c r="K470" s="1012"/>
      <c r="L470" s="1012"/>
      <c r="M470" s="1012"/>
      <c r="N470" s="1012"/>
      <c r="O470" s="1012"/>
      <c r="P470" s="1012"/>
      <c r="Q470" s="1012"/>
      <c r="R470" s="1012"/>
      <c r="S470" s="1012"/>
      <c r="T470" s="1012"/>
      <c r="U470" s="1012"/>
      <c r="V470" s="1012"/>
    </row>
    <row r="471" spans="1:22">
      <c r="A471" s="1012"/>
      <c r="B471" s="1012"/>
      <c r="C471" s="1012"/>
      <c r="D471" s="1012"/>
      <c r="E471" s="1012"/>
      <c r="F471" s="1012"/>
      <c r="G471" s="1012"/>
      <c r="H471" s="1012"/>
      <c r="I471" s="1012"/>
      <c r="J471" s="1012"/>
      <c r="K471" s="1012"/>
      <c r="L471" s="1012"/>
      <c r="M471" s="1012"/>
      <c r="N471" s="1012"/>
      <c r="O471" s="1012"/>
      <c r="P471" s="1012"/>
      <c r="Q471" s="1012"/>
      <c r="R471" s="1012"/>
      <c r="S471" s="1012"/>
      <c r="T471" s="1012"/>
      <c r="U471" s="1012"/>
      <c r="V471" s="1012"/>
    </row>
    <row r="472" spans="1:22">
      <c r="A472" s="1012"/>
      <c r="B472" s="1012"/>
      <c r="C472" s="1012"/>
      <c r="D472" s="1012"/>
      <c r="E472" s="1012"/>
      <c r="F472" s="1012"/>
      <c r="G472" s="1012"/>
      <c r="H472" s="1012"/>
      <c r="I472" s="1012"/>
      <c r="J472" s="1012"/>
      <c r="K472" s="1012"/>
      <c r="L472" s="1012"/>
      <c r="M472" s="1012"/>
      <c r="N472" s="1012"/>
      <c r="O472" s="1012"/>
      <c r="P472" s="1012"/>
      <c r="Q472" s="1012"/>
      <c r="R472" s="1012"/>
      <c r="S472" s="1012"/>
      <c r="T472" s="1012"/>
      <c r="U472" s="1012"/>
      <c r="V472" s="1012"/>
    </row>
    <row r="473" spans="1:22">
      <c r="A473" s="1012"/>
      <c r="B473" s="1012"/>
      <c r="C473" s="1012"/>
      <c r="D473" s="1012"/>
      <c r="E473" s="1012"/>
      <c r="F473" s="1012"/>
      <c r="G473" s="1012"/>
      <c r="H473" s="1012"/>
      <c r="I473" s="1012"/>
      <c r="J473" s="1012"/>
      <c r="K473" s="1012"/>
      <c r="L473" s="1012"/>
      <c r="M473" s="1012"/>
      <c r="N473" s="1012"/>
      <c r="O473" s="1012"/>
      <c r="P473" s="1012"/>
      <c r="Q473" s="1012"/>
      <c r="R473" s="1012"/>
      <c r="S473" s="1012"/>
      <c r="T473" s="1012"/>
      <c r="U473" s="1012"/>
      <c r="V473" s="1012"/>
    </row>
    <row r="474" spans="1:22">
      <c r="A474" s="1012"/>
      <c r="B474" s="1012"/>
      <c r="C474" s="1012"/>
      <c r="D474" s="1012"/>
      <c r="E474" s="1012"/>
      <c r="F474" s="1012"/>
      <c r="G474" s="1012"/>
      <c r="H474" s="1012"/>
      <c r="I474" s="1012"/>
      <c r="J474" s="1012"/>
      <c r="K474" s="1012"/>
      <c r="L474" s="1012"/>
      <c r="M474" s="1012"/>
      <c r="N474" s="1012"/>
      <c r="O474" s="1012"/>
      <c r="P474" s="1012"/>
      <c r="Q474" s="1012"/>
      <c r="R474" s="1012"/>
      <c r="S474" s="1012"/>
      <c r="T474" s="1012"/>
      <c r="U474" s="1012"/>
      <c r="V474" s="1012"/>
    </row>
    <row r="475" spans="1:22">
      <c r="A475" s="1012"/>
      <c r="B475" s="1012"/>
      <c r="C475" s="1012"/>
      <c r="D475" s="1012"/>
      <c r="E475" s="1012"/>
      <c r="F475" s="1012"/>
      <c r="G475" s="1012"/>
      <c r="H475" s="1012"/>
      <c r="I475" s="1012"/>
      <c r="J475" s="1012"/>
      <c r="K475" s="1012"/>
      <c r="L475" s="1012"/>
      <c r="M475" s="1012"/>
      <c r="N475" s="1012"/>
      <c r="O475" s="1012"/>
      <c r="P475" s="1012"/>
      <c r="Q475" s="1012"/>
      <c r="R475" s="1012"/>
      <c r="S475" s="1012"/>
      <c r="T475" s="1012"/>
      <c r="U475" s="1012"/>
      <c r="V475" s="1012"/>
    </row>
    <row r="476" spans="1:22">
      <c r="A476" s="1012"/>
      <c r="B476" s="1012"/>
      <c r="C476" s="1012"/>
      <c r="D476" s="1012"/>
      <c r="E476" s="1012"/>
      <c r="F476" s="1012"/>
      <c r="G476" s="1012"/>
      <c r="H476" s="1012"/>
      <c r="I476" s="1012"/>
      <c r="J476" s="1012"/>
      <c r="K476" s="1012"/>
      <c r="L476" s="1012"/>
      <c r="M476" s="1012"/>
      <c r="N476" s="1012"/>
      <c r="O476" s="1012"/>
      <c r="P476" s="1012"/>
      <c r="Q476" s="1012"/>
      <c r="R476" s="1012"/>
      <c r="S476" s="1012"/>
      <c r="T476" s="1012"/>
      <c r="U476" s="1012"/>
      <c r="V476" s="1012"/>
    </row>
    <row r="477" spans="1:22">
      <c r="A477" s="1012"/>
      <c r="B477" s="1012"/>
      <c r="C477" s="1012"/>
      <c r="D477" s="1012"/>
      <c r="E477" s="1012"/>
      <c r="F477" s="1012"/>
      <c r="G477" s="1012"/>
      <c r="H477" s="1012"/>
      <c r="I477" s="1012"/>
      <c r="J477" s="1012"/>
      <c r="K477" s="1012"/>
      <c r="L477" s="1012"/>
      <c r="M477" s="1012"/>
      <c r="N477" s="1012"/>
      <c r="O477" s="1012"/>
      <c r="P477" s="1012"/>
      <c r="Q477" s="1012"/>
      <c r="R477" s="1012"/>
      <c r="S477" s="1012"/>
      <c r="T477" s="1012"/>
      <c r="U477" s="1012"/>
      <c r="V477" s="1012"/>
    </row>
    <row r="478" spans="1:22">
      <c r="A478" s="1012"/>
      <c r="B478" s="1012"/>
      <c r="C478" s="1012"/>
      <c r="D478" s="1012"/>
      <c r="E478" s="1012"/>
      <c r="F478" s="1012"/>
      <c r="G478" s="1012"/>
      <c r="H478" s="1012"/>
      <c r="I478" s="1012"/>
      <c r="J478" s="1012"/>
      <c r="K478" s="1012"/>
      <c r="L478" s="1012"/>
      <c r="M478" s="1012"/>
      <c r="N478" s="1012"/>
      <c r="O478" s="1012"/>
      <c r="P478" s="1012"/>
      <c r="Q478" s="1012"/>
      <c r="R478" s="1012"/>
      <c r="S478" s="1012"/>
      <c r="T478" s="1012"/>
      <c r="U478" s="1012"/>
      <c r="V478" s="1012"/>
    </row>
    <row r="479" spans="1:22">
      <c r="A479" s="1012"/>
      <c r="B479" s="1012"/>
      <c r="C479" s="1012"/>
      <c r="D479" s="1012"/>
      <c r="E479" s="1012"/>
      <c r="F479" s="1012"/>
      <c r="G479" s="1012"/>
      <c r="H479" s="1012"/>
      <c r="I479" s="1012"/>
      <c r="J479" s="1012"/>
      <c r="K479" s="1012"/>
      <c r="L479" s="1012"/>
      <c r="M479" s="1012"/>
      <c r="N479" s="1012"/>
      <c r="O479" s="1012"/>
      <c r="P479" s="1012"/>
      <c r="Q479" s="1012"/>
      <c r="R479" s="1012"/>
      <c r="S479" s="1012"/>
      <c r="T479" s="1012"/>
      <c r="U479" s="1012"/>
      <c r="V479" s="1012"/>
    </row>
    <row r="480" spans="1:22">
      <c r="A480" s="1012"/>
      <c r="B480" s="1012"/>
      <c r="C480" s="1012"/>
      <c r="D480" s="1012"/>
      <c r="E480" s="1012"/>
      <c r="F480" s="1012"/>
      <c r="G480" s="1012"/>
      <c r="H480" s="1012"/>
      <c r="I480" s="1012"/>
      <c r="J480" s="1012"/>
      <c r="K480" s="1012"/>
      <c r="L480" s="1012"/>
      <c r="M480" s="1012"/>
      <c r="N480" s="1012"/>
      <c r="O480" s="1012"/>
      <c r="P480" s="1012"/>
      <c r="Q480" s="1012"/>
      <c r="R480" s="1012"/>
      <c r="S480" s="1012"/>
      <c r="T480" s="1012"/>
      <c r="U480" s="1012"/>
      <c r="V480" s="1012"/>
    </row>
    <row r="481" spans="1:22">
      <c r="A481" s="1012"/>
      <c r="B481" s="1012"/>
      <c r="C481" s="1012"/>
      <c r="D481" s="1012"/>
      <c r="E481" s="1012"/>
      <c r="F481" s="1012"/>
      <c r="G481" s="1012"/>
      <c r="H481" s="1012"/>
      <c r="I481" s="1012"/>
      <c r="J481" s="1012"/>
      <c r="K481" s="1012"/>
      <c r="L481" s="1012"/>
      <c r="M481" s="1012"/>
      <c r="N481" s="1012"/>
      <c r="O481" s="1012"/>
      <c r="P481" s="1012"/>
      <c r="Q481" s="1012"/>
      <c r="R481" s="1012"/>
      <c r="S481" s="1012"/>
      <c r="T481" s="1012"/>
      <c r="U481" s="1012"/>
      <c r="V481" s="1012"/>
    </row>
    <row r="482" spans="1:22">
      <c r="A482" s="1012"/>
      <c r="B482" s="1012"/>
      <c r="C482" s="1012"/>
      <c r="D482" s="1012"/>
      <c r="E482" s="1012"/>
      <c r="F482" s="1012"/>
      <c r="G482" s="1012"/>
      <c r="H482" s="1012"/>
      <c r="I482" s="1012"/>
      <c r="J482" s="1012"/>
      <c r="K482" s="1012"/>
      <c r="L482" s="1012"/>
      <c r="M482" s="1012"/>
      <c r="N482" s="1012"/>
      <c r="O482" s="1012"/>
      <c r="P482" s="1012"/>
      <c r="Q482" s="1012"/>
      <c r="R482" s="1012"/>
      <c r="S482" s="1012"/>
      <c r="T482" s="1012"/>
      <c r="U482" s="1012"/>
      <c r="V482" s="1012"/>
    </row>
    <row r="483" spans="1:22">
      <c r="A483" s="1012"/>
      <c r="B483" s="1012"/>
      <c r="C483" s="1012"/>
      <c r="D483" s="1012"/>
      <c r="E483" s="1012"/>
      <c r="F483" s="1012"/>
      <c r="G483" s="1012"/>
      <c r="H483" s="1012"/>
      <c r="I483" s="1012"/>
      <c r="J483" s="1012"/>
      <c r="K483" s="1012"/>
      <c r="L483" s="1012"/>
      <c r="M483" s="1012"/>
      <c r="N483" s="1012"/>
      <c r="O483" s="1012"/>
      <c r="P483" s="1012"/>
      <c r="Q483" s="1012"/>
      <c r="R483" s="1012"/>
      <c r="S483" s="1012"/>
      <c r="T483" s="1012"/>
      <c r="U483" s="1012"/>
      <c r="V483" s="1012"/>
    </row>
    <row r="484" spans="1:22">
      <c r="A484" s="1012"/>
      <c r="B484" s="1012"/>
      <c r="C484" s="1012"/>
      <c r="D484" s="1012"/>
      <c r="E484" s="1012"/>
      <c r="F484" s="1012"/>
      <c r="G484" s="1012"/>
      <c r="H484" s="1012"/>
      <c r="I484" s="1012"/>
      <c r="J484" s="1012"/>
      <c r="K484" s="1012"/>
      <c r="L484" s="1012"/>
      <c r="M484" s="1012"/>
      <c r="N484" s="1012"/>
      <c r="O484" s="1012"/>
      <c r="P484" s="1012"/>
      <c r="Q484" s="1012"/>
      <c r="R484" s="1012"/>
      <c r="S484" s="1012"/>
      <c r="T484" s="1012"/>
      <c r="U484" s="1012"/>
      <c r="V484" s="1012"/>
    </row>
    <row r="485" spans="1:22">
      <c r="A485" s="1012"/>
      <c r="B485" s="1012"/>
      <c r="C485" s="1012"/>
      <c r="D485" s="1012"/>
      <c r="E485" s="1012"/>
      <c r="F485" s="1012"/>
      <c r="G485" s="1012"/>
      <c r="H485" s="1012"/>
      <c r="I485" s="1012"/>
      <c r="J485" s="1012"/>
      <c r="K485" s="1012"/>
      <c r="L485" s="1012"/>
      <c r="M485" s="1012"/>
      <c r="N485" s="1012"/>
      <c r="O485" s="1012"/>
      <c r="P485" s="1012"/>
      <c r="Q485" s="1012"/>
      <c r="R485" s="1012"/>
      <c r="S485" s="1012"/>
      <c r="T485" s="1012"/>
      <c r="U485" s="1012"/>
      <c r="V485" s="1012"/>
    </row>
    <row r="486" spans="1:22">
      <c r="A486" s="1012"/>
      <c r="B486" s="1012"/>
      <c r="C486" s="1012"/>
      <c r="D486" s="1012"/>
      <c r="E486" s="1012"/>
      <c r="F486" s="1012"/>
      <c r="G486" s="1012"/>
      <c r="H486" s="1012"/>
      <c r="I486" s="1012"/>
      <c r="J486" s="1012"/>
      <c r="K486" s="1012"/>
      <c r="L486" s="1012"/>
      <c r="M486" s="1012"/>
      <c r="N486" s="1012"/>
      <c r="O486" s="1012"/>
      <c r="P486" s="1012"/>
      <c r="Q486" s="1012"/>
      <c r="R486" s="1012"/>
      <c r="S486" s="1012"/>
      <c r="T486" s="1012"/>
      <c r="U486" s="1012"/>
      <c r="V486" s="1012"/>
    </row>
    <row r="487" spans="1:22">
      <c r="A487" s="1012"/>
      <c r="B487" s="1012"/>
      <c r="C487" s="1012"/>
      <c r="D487" s="1012"/>
      <c r="E487" s="1012"/>
      <c r="F487" s="1012"/>
      <c r="G487" s="1012"/>
      <c r="H487" s="1012"/>
      <c r="I487" s="1012"/>
      <c r="J487" s="1012"/>
      <c r="K487" s="1012"/>
      <c r="L487" s="1012"/>
      <c r="M487" s="1012"/>
      <c r="N487" s="1012"/>
      <c r="O487" s="1012"/>
      <c r="P487" s="1012"/>
      <c r="Q487" s="1012"/>
      <c r="R487" s="1012"/>
      <c r="S487" s="1012"/>
      <c r="T487" s="1012"/>
      <c r="U487" s="1012"/>
      <c r="V487" s="1012"/>
    </row>
    <row r="488" spans="1:22">
      <c r="A488" s="1012"/>
      <c r="B488" s="1012"/>
      <c r="C488" s="1012"/>
      <c r="D488" s="1012"/>
      <c r="E488" s="1012"/>
      <c r="F488" s="1012"/>
      <c r="G488" s="1012"/>
      <c r="H488" s="1012"/>
      <c r="I488" s="1012"/>
      <c r="J488" s="1012"/>
      <c r="K488" s="1012"/>
      <c r="L488" s="1012"/>
      <c r="M488" s="1012"/>
      <c r="N488" s="1012"/>
      <c r="O488" s="1012"/>
      <c r="P488" s="1012"/>
      <c r="Q488" s="1012"/>
      <c r="R488" s="1012"/>
      <c r="S488" s="1012"/>
      <c r="T488" s="1012"/>
      <c r="U488" s="1012"/>
      <c r="V488" s="1012"/>
    </row>
    <row r="489" spans="1:22">
      <c r="A489" s="1012"/>
      <c r="B489" s="1012"/>
      <c r="C489" s="1012"/>
      <c r="D489" s="1012"/>
      <c r="E489" s="1012"/>
      <c r="F489" s="1012"/>
      <c r="G489" s="1012"/>
      <c r="H489" s="1012"/>
      <c r="I489" s="1012"/>
      <c r="J489" s="1012"/>
      <c r="K489" s="1012"/>
      <c r="L489" s="1012"/>
      <c r="M489" s="1012"/>
      <c r="N489" s="1012"/>
      <c r="O489" s="1012"/>
      <c r="P489" s="1012"/>
      <c r="Q489" s="1012"/>
      <c r="R489" s="1012"/>
      <c r="S489" s="1012"/>
      <c r="T489" s="1012"/>
      <c r="U489" s="1012"/>
      <c r="V489" s="1012"/>
    </row>
    <row r="490" spans="1:22">
      <c r="A490" s="1012"/>
      <c r="B490" s="1012"/>
      <c r="C490" s="1012"/>
      <c r="D490" s="1012"/>
      <c r="E490" s="1012"/>
      <c r="F490" s="1012"/>
      <c r="G490" s="1012"/>
      <c r="H490" s="1012"/>
      <c r="I490" s="1012"/>
      <c r="J490" s="1012"/>
      <c r="K490" s="1012"/>
      <c r="L490" s="1012"/>
      <c r="M490" s="1012"/>
      <c r="N490" s="1012"/>
      <c r="O490" s="1012"/>
      <c r="P490" s="1012"/>
      <c r="Q490" s="1012"/>
      <c r="R490" s="1012"/>
      <c r="S490" s="1012"/>
      <c r="T490" s="1012"/>
      <c r="U490" s="1012"/>
      <c r="V490" s="1012"/>
    </row>
    <row r="491" spans="1:22">
      <c r="A491" s="1012"/>
      <c r="B491" s="1012"/>
      <c r="C491" s="1012"/>
      <c r="D491" s="1012"/>
      <c r="E491" s="1012"/>
      <c r="F491" s="1012"/>
      <c r="G491" s="1012"/>
      <c r="H491" s="1012"/>
      <c r="I491" s="1012"/>
      <c r="J491" s="1012"/>
      <c r="K491" s="1012"/>
      <c r="L491" s="1012"/>
      <c r="M491" s="1012"/>
      <c r="N491" s="1012"/>
      <c r="O491" s="1012"/>
      <c r="P491" s="1012"/>
      <c r="Q491" s="1012"/>
      <c r="R491" s="1012"/>
      <c r="S491" s="1012"/>
      <c r="T491" s="1012"/>
      <c r="U491" s="1012"/>
      <c r="V491" s="1012"/>
    </row>
    <row r="492" spans="1:22">
      <c r="A492" s="1012"/>
      <c r="B492" s="1012"/>
      <c r="C492" s="1012"/>
      <c r="D492" s="1012"/>
      <c r="E492" s="1012"/>
      <c r="F492" s="1012"/>
      <c r="G492" s="1012"/>
      <c r="H492" s="1012"/>
      <c r="I492" s="1012"/>
      <c r="J492" s="1012"/>
      <c r="K492" s="1012"/>
      <c r="L492" s="1012"/>
      <c r="M492" s="1012"/>
      <c r="N492" s="1012"/>
      <c r="O492" s="1012"/>
      <c r="P492" s="1012"/>
      <c r="Q492" s="1012"/>
      <c r="R492" s="1012"/>
      <c r="S492" s="1012"/>
      <c r="T492" s="1012"/>
      <c r="U492" s="1012"/>
      <c r="V492" s="1012"/>
    </row>
    <row r="493" spans="1:22">
      <c r="A493" s="1012"/>
      <c r="B493" s="1012"/>
      <c r="C493" s="1012"/>
      <c r="D493" s="1012"/>
      <c r="E493" s="1012"/>
      <c r="F493" s="1012"/>
      <c r="G493" s="1012"/>
      <c r="H493" s="1012"/>
      <c r="I493" s="1012"/>
      <c r="J493" s="1012"/>
      <c r="K493" s="1012"/>
      <c r="L493" s="1012"/>
      <c r="M493" s="1012"/>
      <c r="N493" s="1012"/>
      <c r="O493" s="1012"/>
      <c r="P493" s="1012"/>
      <c r="Q493" s="1012"/>
      <c r="R493" s="1012"/>
      <c r="S493" s="1012"/>
      <c r="T493" s="1012"/>
      <c r="U493" s="1012"/>
      <c r="V493" s="1012"/>
    </row>
    <row r="494" spans="1:22">
      <c r="A494" s="1012"/>
      <c r="B494" s="1012"/>
      <c r="C494" s="1012"/>
      <c r="D494" s="1012"/>
      <c r="E494" s="1012"/>
      <c r="F494" s="1012"/>
      <c r="G494" s="1012"/>
      <c r="H494" s="1012"/>
      <c r="I494" s="1012"/>
      <c r="J494" s="1012"/>
      <c r="K494" s="1012"/>
      <c r="L494" s="1012"/>
      <c r="M494" s="1012"/>
      <c r="N494" s="1012"/>
      <c r="O494" s="1012"/>
      <c r="P494" s="1012"/>
      <c r="Q494" s="1012"/>
      <c r="R494" s="1012"/>
      <c r="S494" s="1012"/>
      <c r="T494" s="1012"/>
      <c r="U494" s="1012"/>
      <c r="V494" s="1012"/>
    </row>
    <row r="495" spans="1:22">
      <c r="A495" s="1012"/>
      <c r="B495" s="1012"/>
      <c r="C495" s="1012"/>
      <c r="D495" s="1012"/>
      <c r="E495" s="1012"/>
      <c r="F495" s="1012"/>
      <c r="G495" s="1012"/>
      <c r="H495" s="1012"/>
      <c r="I495" s="1012"/>
      <c r="J495" s="1012"/>
      <c r="K495" s="1012"/>
      <c r="L495" s="1012"/>
      <c r="M495" s="1012"/>
      <c r="N495" s="1012"/>
      <c r="O495" s="1012"/>
      <c r="P495" s="1012"/>
      <c r="Q495" s="1012"/>
      <c r="R495" s="1012"/>
      <c r="S495" s="1012"/>
      <c r="T495" s="1012"/>
      <c r="U495" s="1012"/>
      <c r="V495" s="1012"/>
    </row>
    <row r="496" spans="1:22">
      <c r="A496" s="1012"/>
      <c r="B496" s="1012"/>
      <c r="C496" s="1012"/>
      <c r="D496" s="1012"/>
      <c r="E496" s="1012"/>
      <c r="F496" s="1012"/>
      <c r="G496" s="1012"/>
      <c r="H496" s="1012"/>
      <c r="I496" s="1012"/>
      <c r="J496" s="1012"/>
      <c r="K496" s="1012"/>
      <c r="L496" s="1012"/>
      <c r="M496" s="1012"/>
      <c r="N496" s="1012"/>
      <c r="O496" s="1012"/>
      <c r="P496" s="1012"/>
      <c r="Q496" s="1012"/>
      <c r="R496" s="1012"/>
      <c r="S496" s="1012"/>
      <c r="T496" s="1012"/>
      <c r="U496" s="1012"/>
      <c r="V496" s="1012"/>
    </row>
    <row r="497" spans="1:22">
      <c r="A497" s="1012"/>
      <c r="B497" s="1012"/>
      <c r="C497" s="1012"/>
      <c r="D497" s="1012"/>
      <c r="E497" s="1012"/>
      <c r="F497" s="1012"/>
      <c r="G497" s="1012"/>
      <c r="H497" s="1012"/>
      <c r="I497" s="1012"/>
      <c r="J497" s="1012"/>
      <c r="K497" s="1012"/>
      <c r="L497" s="1012"/>
      <c r="M497" s="1012"/>
      <c r="N497" s="1012"/>
      <c r="O497" s="1012"/>
      <c r="P497" s="1012"/>
      <c r="Q497" s="1012"/>
      <c r="R497" s="1012"/>
      <c r="S497" s="1012"/>
      <c r="T497" s="1012"/>
      <c r="U497" s="1012"/>
      <c r="V497" s="1012"/>
    </row>
    <row r="498" spans="1:22">
      <c r="A498" s="1012"/>
      <c r="B498" s="1012"/>
      <c r="C498" s="1012"/>
      <c r="D498" s="1012"/>
      <c r="E498" s="1012"/>
      <c r="F498" s="1012"/>
      <c r="G498" s="1012"/>
      <c r="H498" s="1012"/>
      <c r="I498" s="1012"/>
      <c r="J498" s="1012"/>
      <c r="K498" s="1012"/>
      <c r="L498" s="1012"/>
      <c r="M498" s="1012"/>
      <c r="N498" s="1012"/>
      <c r="O498" s="1012"/>
      <c r="P498" s="1012"/>
      <c r="Q498" s="1012"/>
      <c r="R498" s="1012"/>
      <c r="S498" s="1012"/>
      <c r="T498" s="1012"/>
      <c r="U498" s="1012"/>
      <c r="V498" s="1012"/>
    </row>
    <row r="499" spans="1:22">
      <c r="A499" s="1012"/>
      <c r="B499" s="1012"/>
      <c r="C499" s="1012"/>
      <c r="D499" s="1012"/>
      <c r="E499" s="1012"/>
      <c r="F499" s="1012"/>
      <c r="G499" s="1012"/>
      <c r="H499" s="1012"/>
      <c r="I499" s="1012"/>
      <c r="J499" s="1012"/>
      <c r="K499" s="1012"/>
      <c r="L499" s="1012"/>
      <c r="M499" s="1012"/>
      <c r="N499" s="1012"/>
      <c r="O499" s="1012"/>
      <c r="P499" s="1012"/>
      <c r="Q499" s="1012"/>
      <c r="R499" s="1012"/>
      <c r="S499" s="1012"/>
      <c r="T499" s="1012"/>
      <c r="U499" s="1012"/>
      <c r="V499" s="1012"/>
    </row>
    <row r="500" spans="1:22">
      <c r="A500" s="1012"/>
      <c r="B500" s="1012"/>
      <c r="C500" s="1012"/>
      <c r="D500" s="1012"/>
      <c r="E500" s="1012"/>
      <c r="F500" s="1012"/>
      <c r="G500" s="1012"/>
      <c r="H500" s="1012"/>
      <c r="I500" s="1012"/>
      <c r="J500" s="1012"/>
      <c r="K500" s="1012"/>
      <c r="L500" s="1012"/>
      <c r="M500" s="1012"/>
      <c r="N500" s="1012"/>
      <c r="O500" s="1012"/>
      <c r="P500" s="1012"/>
      <c r="Q500" s="1012"/>
      <c r="R500" s="1012"/>
      <c r="S500" s="1012"/>
      <c r="T500" s="1012"/>
      <c r="U500" s="1012"/>
      <c r="V500" s="1012"/>
    </row>
    <row r="501" spans="1:22">
      <c r="A501" s="1012"/>
      <c r="B501" s="1012"/>
      <c r="C501" s="1012"/>
      <c r="D501" s="1012"/>
      <c r="E501" s="1012"/>
      <c r="F501" s="1012"/>
      <c r="G501" s="1012"/>
      <c r="H501" s="1012"/>
      <c r="I501" s="1012"/>
      <c r="J501" s="1012"/>
      <c r="K501" s="1012"/>
      <c r="L501" s="1012"/>
      <c r="M501" s="1012"/>
      <c r="N501" s="1012"/>
      <c r="O501" s="1012"/>
      <c r="P501" s="1012"/>
      <c r="Q501" s="1012"/>
      <c r="R501" s="1012"/>
      <c r="S501" s="1012"/>
      <c r="T501" s="1012"/>
      <c r="U501" s="1012"/>
      <c r="V501" s="1012"/>
    </row>
    <row r="502" spans="1:22">
      <c r="A502" s="1012"/>
      <c r="B502" s="1012"/>
      <c r="C502" s="1012"/>
      <c r="D502" s="1012"/>
      <c r="E502" s="1012"/>
      <c r="F502" s="1012"/>
      <c r="G502" s="1012"/>
      <c r="H502" s="1012"/>
      <c r="I502" s="1012"/>
      <c r="J502" s="1012"/>
      <c r="K502" s="1012"/>
      <c r="L502" s="1012"/>
      <c r="M502" s="1012"/>
      <c r="N502" s="1012"/>
      <c r="O502" s="1012"/>
      <c r="P502" s="1012"/>
      <c r="Q502" s="1012"/>
      <c r="R502" s="1012"/>
      <c r="S502" s="1012"/>
      <c r="T502" s="1012"/>
      <c r="U502" s="1012"/>
      <c r="V502" s="1012"/>
    </row>
    <row r="503" spans="1:22">
      <c r="A503" s="1012"/>
      <c r="B503" s="1012"/>
      <c r="C503" s="1012"/>
      <c r="D503" s="1012"/>
      <c r="E503" s="1012"/>
      <c r="F503" s="1012"/>
      <c r="G503" s="1012"/>
      <c r="H503" s="1012"/>
      <c r="I503" s="1012"/>
      <c r="J503" s="1012"/>
      <c r="K503" s="1012"/>
      <c r="L503" s="1012"/>
      <c r="M503" s="1012"/>
      <c r="N503" s="1012"/>
      <c r="O503" s="1012"/>
      <c r="P503" s="1012"/>
      <c r="Q503" s="1012"/>
      <c r="R503" s="1012"/>
      <c r="S503" s="1012"/>
      <c r="T503" s="1012"/>
      <c r="U503" s="1012"/>
      <c r="V503" s="1012"/>
    </row>
    <row r="504" spans="1:22">
      <c r="A504" s="1012"/>
      <c r="B504" s="1012"/>
      <c r="C504" s="1012"/>
      <c r="D504" s="1012"/>
      <c r="E504" s="1012"/>
      <c r="F504" s="1012"/>
      <c r="G504" s="1012"/>
      <c r="H504" s="1012"/>
      <c r="I504" s="1012"/>
      <c r="J504" s="1012"/>
      <c r="K504" s="1012"/>
      <c r="L504" s="1012"/>
      <c r="M504" s="1012"/>
      <c r="N504" s="1012"/>
      <c r="O504" s="1012"/>
      <c r="P504" s="1012"/>
      <c r="Q504" s="1012"/>
      <c r="R504" s="1012"/>
      <c r="S504" s="1012"/>
      <c r="T504" s="1012"/>
      <c r="U504" s="1012"/>
      <c r="V504" s="1012"/>
    </row>
    <row r="505" spans="1:22">
      <c r="A505" s="1012"/>
      <c r="B505" s="1012"/>
      <c r="C505" s="1012"/>
      <c r="D505" s="1012"/>
      <c r="E505" s="1012"/>
      <c r="F505" s="1012"/>
      <c r="G505" s="1012"/>
      <c r="H505" s="1012"/>
      <c r="I505" s="1012"/>
      <c r="J505" s="1012"/>
      <c r="K505" s="1012"/>
      <c r="L505" s="1012"/>
      <c r="M505" s="1012"/>
      <c r="N505" s="1012"/>
      <c r="O505" s="1012"/>
      <c r="P505" s="1012"/>
      <c r="Q505" s="1012"/>
      <c r="R505" s="1012"/>
      <c r="S505" s="1012"/>
      <c r="T505" s="1012"/>
      <c r="U505" s="1012"/>
      <c r="V505" s="1012"/>
    </row>
    <row r="506" spans="1:22">
      <c r="A506" s="1012"/>
      <c r="B506" s="1012"/>
      <c r="C506" s="1012"/>
      <c r="D506" s="1012"/>
      <c r="E506" s="1012"/>
      <c r="F506" s="1012"/>
      <c r="G506" s="1012"/>
      <c r="H506" s="1012"/>
      <c r="I506" s="1012"/>
      <c r="J506" s="1012"/>
      <c r="K506" s="1012"/>
      <c r="L506" s="1012"/>
      <c r="M506" s="1012"/>
      <c r="N506" s="1012"/>
      <c r="O506" s="1012"/>
      <c r="P506" s="1012"/>
      <c r="Q506" s="1012"/>
      <c r="R506" s="1012"/>
      <c r="S506" s="1012"/>
      <c r="T506" s="1012"/>
      <c r="U506" s="1012"/>
      <c r="V506" s="1012"/>
    </row>
    <row r="507" spans="1:22">
      <c r="A507" s="1012"/>
      <c r="B507" s="1012"/>
      <c r="C507" s="1012"/>
      <c r="D507" s="1012"/>
      <c r="E507" s="1012"/>
      <c r="F507" s="1012"/>
      <c r="G507" s="1012"/>
      <c r="H507" s="1012"/>
      <c r="I507" s="1012"/>
      <c r="J507" s="1012"/>
      <c r="K507" s="1012"/>
      <c r="L507" s="1012"/>
      <c r="M507" s="1012"/>
      <c r="N507" s="1012"/>
      <c r="O507" s="1012"/>
      <c r="P507" s="1012"/>
      <c r="Q507" s="1012"/>
      <c r="R507" s="1012"/>
      <c r="S507" s="1012"/>
      <c r="T507" s="1012"/>
      <c r="U507" s="1012"/>
      <c r="V507" s="1012"/>
    </row>
    <row r="508" spans="1:22">
      <c r="A508" s="1012"/>
      <c r="B508" s="1012"/>
      <c r="C508" s="1012"/>
      <c r="D508" s="1012"/>
      <c r="E508" s="1012"/>
      <c r="F508" s="1012"/>
      <c r="G508" s="1012"/>
      <c r="H508" s="1012"/>
      <c r="I508" s="1012"/>
      <c r="J508" s="1012"/>
      <c r="K508" s="1012"/>
      <c r="L508" s="1012"/>
      <c r="M508" s="1012"/>
      <c r="N508" s="1012"/>
      <c r="O508" s="1012"/>
      <c r="P508" s="1012"/>
      <c r="Q508" s="1012"/>
      <c r="R508" s="1012"/>
      <c r="S508" s="1012"/>
      <c r="T508" s="1012"/>
      <c r="U508" s="1012"/>
      <c r="V508" s="1012"/>
    </row>
    <row r="509" spans="1:22">
      <c r="A509" s="1012"/>
      <c r="B509" s="1012"/>
      <c r="C509" s="1012"/>
      <c r="D509" s="1012"/>
      <c r="E509" s="1012"/>
      <c r="F509" s="1012"/>
      <c r="G509" s="1012"/>
      <c r="H509" s="1012"/>
      <c r="I509" s="1012"/>
      <c r="J509" s="1012"/>
      <c r="K509" s="1012"/>
      <c r="L509" s="1012"/>
      <c r="M509" s="1012"/>
      <c r="N509" s="1012"/>
      <c r="O509" s="1012"/>
      <c r="P509" s="1012"/>
      <c r="Q509" s="1012"/>
      <c r="R509" s="1012"/>
      <c r="S509" s="1012"/>
      <c r="T509" s="1012"/>
      <c r="U509" s="1012"/>
      <c r="V509" s="1012"/>
    </row>
    <row r="510" spans="1:22">
      <c r="A510" s="1012"/>
      <c r="B510" s="1012"/>
      <c r="C510" s="1012"/>
      <c r="D510" s="1012"/>
      <c r="E510" s="1012"/>
      <c r="F510" s="1012"/>
      <c r="G510" s="1012"/>
      <c r="H510" s="1012"/>
      <c r="I510" s="1012"/>
      <c r="J510" s="1012"/>
      <c r="K510" s="1012"/>
      <c r="L510" s="1012"/>
      <c r="M510" s="1012"/>
      <c r="N510" s="1012"/>
      <c r="O510" s="1012"/>
      <c r="P510" s="1012"/>
      <c r="Q510" s="1012"/>
      <c r="R510" s="1012"/>
      <c r="S510" s="1012"/>
      <c r="T510" s="1012"/>
      <c r="U510" s="1012"/>
      <c r="V510" s="1012"/>
    </row>
    <row r="511" spans="1:22">
      <c r="A511" s="1012"/>
      <c r="B511" s="1012"/>
      <c r="C511" s="1012"/>
      <c r="D511" s="1012"/>
      <c r="E511" s="1012"/>
      <c r="F511" s="1012"/>
      <c r="G511" s="1012"/>
      <c r="H511" s="1012"/>
      <c r="I511" s="1012"/>
      <c r="J511" s="1012"/>
      <c r="K511" s="1012"/>
      <c r="L511" s="1012"/>
      <c r="M511" s="1012"/>
      <c r="N511" s="1012"/>
      <c r="O511" s="1012"/>
      <c r="P511" s="1012"/>
      <c r="Q511" s="1012"/>
      <c r="R511" s="1012"/>
      <c r="S511" s="1012"/>
      <c r="T511" s="1012"/>
      <c r="U511" s="1012"/>
      <c r="V511" s="1012"/>
    </row>
    <row r="512" spans="1:22">
      <c r="A512" s="1012"/>
      <c r="B512" s="1012"/>
      <c r="C512" s="1012"/>
      <c r="D512" s="1012"/>
      <c r="E512" s="1012"/>
      <c r="F512" s="1012"/>
      <c r="G512" s="1012"/>
      <c r="H512" s="1012"/>
      <c r="I512" s="1012"/>
      <c r="J512" s="1012"/>
      <c r="K512" s="1012"/>
      <c r="L512" s="1012"/>
      <c r="M512" s="1012"/>
      <c r="N512" s="1012"/>
      <c r="O512" s="1012"/>
      <c r="P512" s="1012"/>
      <c r="Q512" s="1012"/>
      <c r="R512" s="1012"/>
      <c r="S512" s="1012"/>
      <c r="T512" s="1012"/>
      <c r="U512" s="1012"/>
      <c r="V512" s="1012"/>
    </row>
    <row r="513" spans="1:22">
      <c r="A513" s="1012"/>
      <c r="B513" s="1012"/>
      <c r="C513" s="1012"/>
      <c r="D513" s="1012"/>
      <c r="E513" s="1012"/>
      <c r="F513" s="1012"/>
      <c r="G513" s="1012"/>
      <c r="H513" s="1012"/>
      <c r="I513" s="1012"/>
      <c r="J513" s="1012"/>
      <c r="K513" s="1012"/>
      <c r="L513" s="1012"/>
      <c r="M513" s="1012"/>
      <c r="N513" s="1012"/>
      <c r="O513" s="1012"/>
      <c r="P513" s="1012"/>
      <c r="Q513" s="1012"/>
      <c r="R513" s="1012"/>
      <c r="S513" s="1012"/>
      <c r="T513" s="1012"/>
      <c r="U513" s="1012"/>
      <c r="V513" s="1012"/>
    </row>
    <row r="514" spans="1:22">
      <c r="A514" s="1012"/>
      <c r="B514" s="1012"/>
      <c r="C514" s="1012"/>
      <c r="D514" s="1012"/>
      <c r="E514" s="1012"/>
      <c r="F514" s="1012"/>
      <c r="G514" s="1012"/>
      <c r="H514" s="1012"/>
      <c r="I514" s="1012"/>
      <c r="J514" s="1012"/>
      <c r="K514" s="1012"/>
      <c r="L514" s="1012"/>
      <c r="M514" s="1012"/>
      <c r="N514" s="1012"/>
      <c r="O514" s="1012"/>
      <c r="P514" s="1012"/>
      <c r="Q514" s="1012"/>
      <c r="R514" s="1012"/>
      <c r="S514" s="1012"/>
      <c r="T514" s="1012"/>
      <c r="U514" s="1012"/>
      <c r="V514" s="1012"/>
    </row>
    <row r="515" spans="1:22">
      <c r="A515" s="1012"/>
      <c r="B515" s="1012"/>
      <c r="C515" s="1012"/>
      <c r="D515" s="1012"/>
      <c r="E515" s="1012"/>
      <c r="F515" s="1012"/>
      <c r="G515" s="1012"/>
      <c r="H515" s="1012"/>
      <c r="I515" s="1012"/>
      <c r="J515" s="1012"/>
      <c r="K515" s="1012"/>
      <c r="L515" s="1012"/>
      <c r="M515" s="1012"/>
      <c r="N515" s="1012"/>
      <c r="O515" s="1012"/>
      <c r="P515" s="1012"/>
      <c r="Q515" s="1012"/>
      <c r="R515" s="1012"/>
      <c r="S515" s="1012"/>
      <c r="T515" s="1012"/>
      <c r="U515" s="1012"/>
      <c r="V515" s="1012"/>
    </row>
    <row r="516" spans="1:22">
      <c r="A516" s="1012"/>
      <c r="B516" s="1012"/>
      <c r="C516" s="1012"/>
      <c r="D516" s="1012"/>
      <c r="E516" s="1012"/>
      <c r="F516" s="1012"/>
      <c r="G516" s="1012"/>
      <c r="H516" s="1012"/>
      <c r="I516" s="1012"/>
      <c r="J516" s="1012"/>
      <c r="K516" s="1012"/>
      <c r="L516" s="1012"/>
      <c r="M516" s="1012"/>
      <c r="N516" s="1012"/>
      <c r="O516" s="1012"/>
      <c r="P516" s="1012"/>
      <c r="Q516" s="1012"/>
      <c r="R516" s="1012"/>
      <c r="S516" s="1012"/>
      <c r="T516" s="1012"/>
      <c r="U516" s="1012"/>
      <c r="V516" s="1012"/>
    </row>
    <row r="517" spans="1:22">
      <c r="A517" s="1012"/>
      <c r="B517" s="1012"/>
      <c r="C517" s="1012"/>
      <c r="D517" s="1012"/>
      <c r="E517" s="1012"/>
      <c r="F517" s="1012"/>
      <c r="G517" s="1012"/>
      <c r="H517" s="1012"/>
      <c r="I517" s="1012"/>
      <c r="J517" s="1012"/>
      <c r="K517" s="1012"/>
      <c r="L517" s="1012"/>
      <c r="M517" s="1012"/>
      <c r="N517" s="1012"/>
      <c r="O517" s="1012"/>
      <c r="P517" s="1012"/>
      <c r="Q517" s="1012"/>
      <c r="R517" s="1012"/>
      <c r="S517" s="1012"/>
      <c r="T517" s="1012"/>
      <c r="U517" s="1012"/>
      <c r="V517" s="1012"/>
    </row>
    <row r="518" spans="1:22">
      <c r="A518" s="1012"/>
      <c r="B518" s="1012"/>
      <c r="C518" s="1012"/>
      <c r="D518" s="1012"/>
      <c r="E518" s="1012"/>
      <c r="F518" s="1012"/>
      <c r="G518" s="1012"/>
      <c r="H518" s="1012"/>
      <c r="I518" s="1012"/>
      <c r="J518" s="1012"/>
      <c r="K518" s="1012"/>
      <c r="L518" s="1012"/>
      <c r="M518" s="1012"/>
      <c r="N518" s="1012"/>
      <c r="O518" s="1012"/>
      <c r="P518" s="1012"/>
      <c r="Q518" s="1012"/>
      <c r="R518" s="1012"/>
      <c r="S518" s="1012"/>
      <c r="T518" s="1012"/>
      <c r="U518" s="1012"/>
      <c r="V518" s="1012"/>
    </row>
    <row r="519" spans="1:22">
      <c r="A519" s="1012"/>
      <c r="B519" s="1012"/>
      <c r="C519" s="1012"/>
      <c r="D519" s="1012"/>
      <c r="E519" s="1012"/>
      <c r="F519" s="1012"/>
      <c r="G519" s="1012"/>
      <c r="H519" s="1012"/>
      <c r="I519" s="1012"/>
      <c r="J519" s="1012"/>
      <c r="K519" s="1012"/>
      <c r="L519" s="1012"/>
      <c r="M519" s="1012"/>
      <c r="N519" s="1012"/>
      <c r="O519" s="1012"/>
      <c r="P519" s="1012"/>
      <c r="Q519" s="1012"/>
      <c r="R519" s="1012"/>
      <c r="S519" s="1012"/>
      <c r="T519" s="1012"/>
      <c r="U519" s="1012"/>
      <c r="V519" s="1012"/>
    </row>
    <row r="520" spans="1:22">
      <c r="A520" s="1012"/>
      <c r="B520" s="1012"/>
      <c r="C520" s="1012"/>
      <c r="D520" s="1012"/>
      <c r="E520" s="1012"/>
      <c r="F520" s="1012"/>
      <c r="G520" s="1012"/>
      <c r="H520" s="1012"/>
      <c r="I520" s="1012"/>
      <c r="J520" s="1012"/>
      <c r="K520" s="1012"/>
      <c r="L520" s="1012"/>
      <c r="M520" s="1012"/>
      <c r="N520" s="1012"/>
      <c r="O520" s="1012"/>
      <c r="P520" s="1012"/>
      <c r="Q520" s="1012"/>
      <c r="R520" s="1012"/>
      <c r="S520" s="1012"/>
      <c r="T520" s="1012"/>
      <c r="U520" s="1012"/>
      <c r="V520" s="1012"/>
    </row>
    <row r="521" spans="1:22">
      <c r="A521" s="1012"/>
      <c r="B521" s="1012"/>
      <c r="C521" s="1012"/>
      <c r="D521" s="1012"/>
      <c r="E521" s="1012"/>
      <c r="F521" s="1012"/>
      <c r="G521" s="1012"/>
      <c r="H521" s="1012"/>
      <c r="I521" s="1012"/>
      <c r="J521" s="1012"/>
      <c r="K521" s="1012"/>
      <c r="L521" s="1012"/>
      <c r="M521" s="1012"/>
      <c r="N521" s="1012"/>
      <c r="O521" s="1012"/>
      <c r="P521" s="1012"/>
      <c r="Q521" s="1012"/>
      <c r="R521" s="1012"/>
      <c r="S521" s="1012"/>
      <c r="T521" s="1012"/>
      <c r="U521" s="1012"/>
      <c r="V521" s="1012"/>
    </row>
    <row r="522" spans="1:22">
      <c r="A522" s="1012"/>
      <c r="B522" s="1012"/>
      <c r="C522" s="1012"/>
      <c r="D522" s="1012"/>
      <c r="E522" s="1012"/>
      <c r="F522" s="1012"/>
      <c r="G522" s="1012"/>
      <c r="H522" s="1012"/>
      <c r="I522" s="1012"/>
      <c r="J522" s="1012"/>
      <c r="K522" s="1012"/>
      <c r="L522" s="1012"/>
      <c r="M522" s="1012"/>
      <c r="N522" s="1012"/>
      <c r="O522" s="1012"/>
      <c r="P522" s="1012"/>
      <c r="Q522" s="1012"/>
      <c r="R522" s="1012"/>
      <c r="S522" s="1012"/>
      <c r="T522" s="1012"/>
      <c r="U522" s="1012"/>
      <c r="V522" s="1012"/>
    </row>
    <row r="523" spans="1:22">
      <c r="A523" s="1012"/>
      <c r="B523" s="1012"/>
      <c r="C523" s="1012"/>
      <c r="D523" s="1012"/>
      <c r="E523" s="1012"/>
      <c r="F523" s="1012"/>
      <c r="G523" s="1012"/>
      <c r="H523" s="1012"/>
      <c r="I523" s="1012"/>
      <c r="J523" s="1012"/>
      <c r="K523" s="1012"/>
      <c r="L523" s="1012"/>
      <c r="M523" s="1012"/>
      <c r="N523" s="1012"/>
      <c r="O523" s="1012"/>
      <c r="P523" s="1012"/>
      <c r="Q523" s="1012"/>
      <c r="R523" s="1012"/>
      <c r="S523" s="1012"/>
      <c r="T523" s="1012"/>
      <c r="U523" s="1012"/>
      <c r="V523" s="1012"/>
    </row>
    <row r="524" spans="1:22">
      <c r="A524" s="1012"/>
      <c r="B524" s="1012"/>
      <c r="C524" s="1012"/>
      <c r="D524" s="1012"/>
      <c r="E524" s="1012"/>
      <c r="F524" s="1012"/>
      <c r="G524" s="1012"/>
      <c r="H524" s="1012"/>
      <c r="I524" s="1012"/>
      <c r="J524" s="1012"/>
      <c r="K524" s="1012"/>
      <c r="L524" s="1012"/>
      <c r="M524" s="1012"/>
      <c r="N524" s="1012"/>
      <c r="O524" s="1012"/>
      <c r="P524" s="1012"/>
      <c r="Q524" s="1012"/>
      <c r="R524" s="1012"/>
      <c r="S524" s="1012"/>
      <c r="T524" s="1012"/>
      <c r="U524" s="1012"/>
      <c r="V524" s="1012"/>
    </row>
    <row r="525" spans="1:22">
      <c r="A525" s="1012"/>
      <c r="B525" s="1012"/>
      <c r="C525" s="1012"/>
      <c r="D525" s="1012"/>
      <c r="E525" s="1012"/>
      <c r="F525" s="1012"/>
      <c r="G525" s="1012"/>
      <c r="H525" s="1012"/>
      <c r="I525" s="1012"/>
      <c r="J525" s="1012"/>
      <c r="K525" s="1012"/>
      <c r="L525" s="1012"/>
      <c r="M525" s="1012"/>
      <c r="N525" s="1012"/>
      <c r="O525" s="1012"/>
      <c r="P525" s="1012"/>
      <c r="Q525" s="1012"/>
      <c r="R525" s="1012"/>
      <c r="S525" s="1012"/>
      <c r="T525" s="1012"/>
      <c r="U525" s="1012"/>
      <c r="V525" s="1012"/>
    </row>
    <row r="526" spans="1:22">
      <c r="A526" s="1012"/>
      <c r="B526" s="1012"/>
      <c r="C526" s="1012"/>
      <c r="D526" s="1012"/>
      <c r="E526" s="1012"/>
      <c r="F526" s="1012"/>
      <c r="G526" s="1012"/>
      <c r="H526" s="1012"/>
      <c r="I526" s="1012"/>
      <c r="J526" s="1012"/>
      <c r="K526" s="1012"/>
      <c r="L526" s="1012"/>
      <c r="M526" s="1012"/>
      <c r="N526" s="1012"/>
      <c r="O526" s="1012"/>
      <c r="P526" s="1012"/>
      <c r="Q526" s="1012"/>
      <c r="R526" s="1012"/>
      <c r="S526" s="1012"/>
      <c r="T526" s="1012"/>
      <c r="U526" s="1012"/>
      <c r="V526" s="1012"/>
    </row>
    <row r="527" spans="1:22">
      <c r="A527" s="1012"/>
      <c r="B527" s="1012"/>
      <c r="C527" s="1012"/>
      <c r="D527" s="1012"/>
      <c r="E527" s="1012"/>
      <c r="F527" s="1012"/>
      <c r="G527" s="1012"/>
      <c r="H527" s="1012"/>
      <c r="I527" s="1012"/>
      <c r="J527" s="1012"/>
      <c r="K527" s="1012"/>
      <c r="L527" s="1012"/>
      <c r="M527" s="1012"/>
      <c r="N527" s="1012"/>
      <c r="O527" s="1012"/>
      <c r="P527" s="1012"/>
      <c r="Q527" s="1012"/>
      <c r="R527" s="1012"/>
      <c r="S527" s="1012"/>
      <c r="T527" s="1012"/>
      <c r="U527" s="1012"/>
      <c r="V527" s="1012"/>
    </row>
    <row r="528" spans="1:22">
      <c r="A528" s="1012"/>
      <c r="B528" s="1012"/>
      <c r="C528" s="1012"/>
      <c r="D528" s="1012"/>
      <c r="E528" s="1012"/>
      <c r="F528" s="1012"/>
      <c r="G528" s="1012"/>
      <c r="H528" s="1012"/>
      <c r="I528" s="1012"/>
      <c r="J528" s="1012"/>
      <c r="K528" s="1012"/>
      <c r="L528" s="1012"/>
      <c r="M528" s="1012"/>
      <c r="N528" s="1012"/>
      <c r="O528" s="1012"/>
      <c r="P528" s="1012"/>
      <c r="Q528" s="1012"/>
      <c r="R528" s="1012"/>
      <c r="S528" s="1012"/>
      <c r="T528" s="1012"/>
      <c r="U528" s="1012"/>
      <c r="V528" s="1012"/>
    </row>
    <row r="529" spans="1:22">
      <c r="A529" s="1012"/>
      <c r="B529" s="1012"/>
      <c r="C529" s="1012"/>
      <c r="D529" s="1012"/>
      <c r="E529" s="1012"/>
      <c r="F529" s="1012"/>
      <c r="G529" s="1012"/>
      <c r="H529" s="1012"/>
      <c r="I529" s="1012"/>
      <c r="J529" s="1012"/>
      <c r="K529" s="1012"/>
      <c r="L529" s="1012"/>
      <c r="M529" s="1012"/>
      <c r="N529" s="1012"/>
      <c r="O529" s="1012"/>
      <c r="P529" s="1012"/>
      <c r="Q529" s="1012"/>
      <c r="R529" s="1012"/>
      <c r="S529" s="1012"/>
      <c r="T529" s="1012"/>
      <c r="U529" s="1012"/>
      <c r="V529" s="1012"/>
    </row>
    <row r="530" spans="1:22">
      <c r="A530" s="1012"/>
      <c r="B530" s="1012"/>
      <c r="C530" s="1012"/>
      <c r="D530" s="1012"/>
      <c r="E530" s="1012"/>
      <c r="F530" s="1012"/>
      <c r="G530" s="1012"/>
      <c r="H530" s="1012"/>
      <c r="I530" s="1012"/>
      <c r="J530" s="1012"/>
      <c r="K530" s="1012"/>
      <c r="L530" s="1012"/>
      <c r="M530" s="1012"/>
      <c r="N530" s="1012"/>
      <c r="O530" s="1012"/>
      <c r="P530" s="1012"/>
      <c r="Q530" s="1012"/>
      <c r="R530" s="1012"/>
      <c r="S530" s="1012"/>
      <c r="T530" s="1012"/>
      <c r="U530" s="1012"/>
      <c r="V530" s="1012"/>
    </row>
    <row r="531" spans="1:22">
      <c r="A531" s="1012"/>
      <c r="B531" s="1012"/>
      <c r="C531" s="1012"/>
      <c r="D531" s="1012"/>
      <c r="E531" s="1012"/>
      <c r="F531" s="1012"/>
      <c r="G531" s="1012"/>
      <c r="H531" s="1012"/>
      <c r="I531" s="1012"/>
      <c r="J531" s="1012"/>
      <c r="K531" s="1012"/>
      <c r="L531" s="1012"/>
      <c r="M531" s="1012"/>
      <c r="N531" s="1012"/>
      <c r="O531" s="1012"/>
      <c r="P531" s="1012"/>
      <c r="Q531" s="1012"/>
      <c r="R531" s="1012"/>
      <c r="S531" s="1012"/>
      <c r="T531" s="1012"/>
      <c r="U531" s="1012"/>
      <c r="V531" s="1012"/>
    </row>
    <row r="532" spans="1:22">
      <c r="A532" s="1012"/>
      <c r="B532" s="1012"/>
      <c r="C532" s="1012"/>
      <c r="D532" s="1012"/>
      <c r="E532" s="1012"/>
      <c r="F532" s="1012"/>
      <c r="G532" s="1012"/>
      <c r="H532" s="1012"/>
      <c r="I532" s="1012"/>
      <c r="J532" s="1012"/>
      <c r="K532" s="1012"/>
      <c r="L532" s="1012"/>
      <c r="M532" s="1012"/>
      <c r="N532" s="1012"/>
      <c r="O532" s="1012"/>
      <c r="P532" s="1012"/>
      <c r="Q532" s="1012"/>
      <c r="R532" s="1012"/>
      <c r="S532" s="1012"/>
      <c r="T532" s="1012"/>
      <c r="U532" s="1012"/>
      <c r="V532" s="1012"/>
    </row>
    <row r="533" spans="1:22">
      <c r="A533" s="1012"/>
      <c r="B533" s="1012"/>
      <c r="C533" s="1012"/>
      <c r="D533" s="1012"/>
      <c r="E533" s="1012"/>
      <c r="F533" s="1012"/>
      <c r="G533" s="1012"/>
      <c r="H533" s="1012"/>
      <c r="I533" s="1012"/>
      <c r="J533" s="1012"/>
      <c r="K533" s="1012"/>
      <c r="L533" s="1012"/>
      <c r="M533" s="1012"/>
      <c r="N533" s="1012"/>
      <c r="O533" s="1012"/>
      <c r="P533" s="1012"/>
      <c r="Q533" s="1012"/>
      <c r="R533" s="1012"/>
      <c r="S533" s="1012"/>
      <c r="T533" s="1012"/>
      <c r="U533" s="1012"/>
      <c r="V533" s="1012"/>
    </row>
    <row r="534" spans="1:22">
      <c r="A534" s="1012"/>
      <c r="B534" s="1012"/>
      <c r="C534" s="1012"/>
      <c r="D534" s="1012"/>
      <c r="E534" s="1012"/>
      <c r="F534" s="1012"/>
      <c r="G534" s="1012"/>
      <c r="H534" s="1012"/>
      <c r="I534" s="1012"/>
      <c r="J534" s="1012"/>
      <c r="K534" s="1012"/>
      <c r="L534" s="1012"/>
      <c r="M534" s="1012"/>
      <c r="N534" s="1012"/>
      <c r="O534" s="1012"/>
      <c r="P534" s="1012"/>
      <c r="Q534" s="1012"/>
      <c r="R534" s="1012"/>
      <c r="S534" s="1012"/>
      <c r="T534" s="1012"/>
      <c r="U534" s="1012"/>
      <c r="V534" s="1012"/>
    </row>
    <row r="535" spans="1:22">
      <c r="A535" s="1012"/>
      <c r="B535" s="1012"/>
      <c r="C535" s="1012"/>
      <c r="D535" s="1012"/>
      <c r="E535" s="1012"/>
      <c r="F535" s="1012"/>
      <c r="G535" s="1012"/>
      <c r="H535" s="1012"/>
      <c r="I535" s="1012"/>
      <c r="J535" s="1012"/>
      <c r="K535" s="1012"/>
      <c r="L535" s="1012"/>
      <c r="M535" s="1012"/>
      <c r="N535" s="1012"/>
      <c r="O535" s="1012"/>
      <c r="P535" s="1012"/>
      <c r="Q535" s="1012"/>
      <c r="R535" s="1012"/>
      <c r="S535" s="1012"/>
      <c r="T535" s="1012"/>
      <c r="U535" s="1012"/>
      <c r="V535" s="1012"/>
    </row>
    <row r="536" spans="1:22">
      <c r="A536" s="1012"/>
      <c r="B536" s="1012"/>
      <c r="C536" s="1012"/>
      <c r="D536" s="1012"/>
      <c r="E536" s="1012"/>
      <c r="F536" s="1012"/>
      <c r="G536" s="1012"/>
      <c r="H536" s="1012"/>
      <c r="I536" s="1012"/>
      <c r="J536" s="1012"/>
      <c r="K536" s="1012"/>
      <c r="L536" s="1012"/>
      <c r="M536" s="1012"/>
      <c r="N536" s="1012"/>
      <c r="O536" s="1012"/>
      <c r="P536" s="1012"/>
      <c r="Q536" s="1012"/>
      <c r="R536" s="1012"/>
      <c r="S536" s="1012"/>
      <c r="T536" s="1012"/>
      <c r="U536" s="1012"/>
      <c r="V536" s="1012"/>
    </row>
    <row r="537" spans="1:22">
      <c r="A537" s="1012"/>
      <c r="B537" s="1012"/>
      <c r="C537" s="1012"/>
      <c r="D537" s="1012"/>
      <c r="E537" s="1012"/>
      <c r="F537" s="1012"/>
      <c r="G537" s="1012"/>
      <c r="H537" s="1012"/>
      <c r="I537" s="1012"/>
      <c r="J537" s="1012"/>
      <c r="K537" s="1012"/>
      <c r="L537" s="1012"/>
      <c r="M537" s="1012"/>
      <c r="N537" s="1012"/>
      <c r="O537" s="1012"/>
      <c r="P537" s="1012"/>
      <c r="Q537" s="1012"/>
      <c r="R537" s="1012"/>
      <c r="S537" s="1012"/>
      <c r="T537" s="1012"/>
      <c r="U537" s="1012"/>
      <c r="V537" s="1012"/>
    </row>
    <row r="538" spans="1:22">
      <c r="A538" s="1012"/>
      <c r="B538" s="1012"/>
      <c r="C538" s="1012"/>
      <c r="D538" s="1012"/>
      <c r="E538" s="1012"/>
      <c r="F538" s="1012"/>
      <c r="G538" s="1012"/>
      <c r="H538" s="1012"/>
      <c r="I538" s="1012"/>
      <c r="J538" s="1012"/>
      <c r="K538" s="1012"/>
      <c r="L538" s="1012"/>
      <c r="M538" s="1012"/>
      <c r="N538" s="1012"/>
      <c r="O538" s="1012"/>
      <c r="P538" s="1012"/>
      <c r="Q538" s="1012"/>
      <c r="R538" s="1012"/>
      <c r="S538" s="1012"/>
      <c r="T538" s="1012"/>
      <c r="U538" s="1012"/>
      <c r="V538" s="1012"/>
    </row>
    <row r="539" spans="1:22">
      <c r="A539" s="1012"/>
      <c r="B539" s="1012"/>
      <c r="C539" s="1012"/>
      <c r="D539" s="1012"/>
      <c r="E539" s="1012"/>
      <c r="F539" s="1012"/>
      <c r="G539" s="1012"/>
      <c r="H539" s="1012"/>
      <c r="I539" s="1012"/>
      <c r="J539" s="1012"/>
      <c r="K539" s="1012"/>
      <c r="L539" s="1012"/>
      <c r="M539" s="1012"/>
      <c r="N539" s="1012"/>
      <c r="O539" s="1012"/>
      <c r="P539" s="1012"/>
      <c r="Q539" s="1012"/>
      <c r="R539" s="1012"/>
      <c r="S539" s="1012"/>
      <c r="T539" s="1012"/>
      <c r="U539" s="1012"/>
      <c r="V539" s="1012"/>
    </row>
    <row r="540" spans="1:22">
      <c r="A540" s="1012"/>
      <c r="B540" s="1012"/>
      <c r="C540" s="1012"/>
      <c r="D540" s="1012"/>
      <c r="E540" s="1012"/>
      <c r="F540" s="1012"/>
      <c r="G540" s="1012"/>
      <c r="H540" s="1012"/>
      <c r="I540" s="1012"/>
      <c r="J540" s="1012"/>
      <c r="K540" s="1012"/>
      <c r="L540" s="1012"/>
      <c r="M540" s="1012"/>
      <c r="N540" s="1012"/>
      <c r="O540" s="1012"/>
      <c r="P540" s="1012"/>
      <c r="Q540" s="1012"/>
      <c r="R540" s="1012"/>
      <c r="S540" s="1012"/>
      <c r="T540" s="1012"/>
      <c r="U540" s="1012"/>
      <c r="V540" s="1012"/>
    </row>
    <row r="541" spans="1:22">
      <c r="A541" s="1012"/>
      <c r="B541" s="1012"/>
      <c r="C541" s="1012"/>
      <c r="D541" s="1012"/>
      <c r="E541" s="1012"/>
      <c r="F541" s="1012"/>
      <c r="G541" s="1012"/>
      <c r="H541" s="1012"/>
      <c r="I541" s="1012"/>
      <c r="J541" s="1012"/>
      <c r="K541" s="1012"/>
      <c r="L541" s="1012"/>
      <c r="M541" s="1012"/>
      <c r="N541" s="1012"/>
      <c r="O541" s="1012"/>
      <c r="P541" s="1012"/>
      <c r="Q541" s="1012"/>
      <c r="R541" s="1012"/>
      <c r="S541" s="1012"/>
      <c r="T541" s="1012"/>
      <c r="U541" s="1012"/>
      <c r="V541" s="1012"/>
    </row>
    <row r="542" spans="1:22">
      <c r="A542" s="1012"/>
      <c r="B542" s="1012"/>
      <c r="C542" s="1012"/>
      <c r="D542" s="1012"/>
      <c r="E542" s="1012"/>
      <c r="F542" s="1012"/>
      <c r="G542" s="1012"/>
      <c r="H542" s="1012"/>
      <c r="I542" s="1012"/>
      <c r="J542" s="1012"/>
      <c r="K542" s="1012"/>
      <c r="L542" s="1012"/>
      <c r="M542" s="1012"/>
      <c r="N542" s="1012"/>
      <c r="O542" s="1012"/>
      <c r="P542" s="1012"/>
      <c r="Q542" s="1012"/>
      <c r="R542" s="1012"/>
      <c r="S542" s="1012"/>
      <c r="T542" s="1012"/>
      <c r="U542" s="1012"/>
      <c r="V542" s="1012"/>
    </row>
    <row r="543" spans="1:22">
      <c r="A543" s="1012"/>
      <c r="B543" s="1012"/>
      <c r="C543" s="1012"/>
      <c r="D543" s="1012"/>
      <c r="E543" s="1012"/>
      <c r="F543" s="1012"/>
      <c r="G543" s="1012"/>
      <c r="H543" s="1012"/>
      <c r="I543" s="1012"/>
      <c r="J543" s="1012"/>
      <c r="K543" s="1012"/>
      <c r="L543" s="1012"/>
      <c r="M543" s="1012"/>
      <c r="N543" s="1012"/>
      <c r="O543" s="1012"/>
      <c r="P543" s="1012"/>
      <c r="Q543" s="1012"/>
      <c r="R543" s="1012"/>
      <c r="S543" s="1012"/>
      <c r="T543" s="1012"/>
      <c r="U543" s="1012"/>
      <c r="V543" s="1012"/>
    </row>
    <row r="544" spans="1:22">
      <c r="A544" s="1012"/>
      <c r="B544" s="1012"/>
      <c r="C544" s="1012"/>
      <c r="D544" s="1012"/>
      <c r="E544" s="1012"/>
      <c r="F544" s="1012"/>
      <c r="G544" s="1012"/>
      <c r="H544" s="1012"/>
      <c r="I544" s="1012"/>
      <c r="J544" s="1012"/>
      <c r="K544" s="1012"/>
      <c r="L544" s="1012"/>
      <c r="M544" s="1012"/>
      <c r="N544" s="1012"/>
      <c r="O544" s="1012"/>
      <c r="P544" s="1012"/>
      <c r="Q544" s="1012"/>
      <c r="R544" s="1012"/>
      <c r="S544" s="1012"/>
      <c r="T544" s="1012"/>
      <c r="U544" s="1012"/>
      <c r="V544" s="1012"/>
    </row>
    <row r="545" spans="1:22">
      <c r="A545" s="1012"/>
      <c r="B545" s="1012"/>
      <c r="C545" s="1012"/>
      <c r="D545" s="1012"/>
      <c r="E545" s="1012"/>
      <c r="F545" s="1012"/>
      <c r="G545" s="1012"/>
      <c r="H545" s="1012"/>
      <c r="I545" s="1012"/>
      <c r="J545" s="1012"/>
      <c r="K545" s="1012"/>
      <c r="L545" s="1012"/>
      <c r="M545" s="1012"/>
      <c r="N545" s="1012"/>
      <c r="O545" s="1012"/>
      <c r="P545" s="1012"/>
      <c r="Q545" s="1012"/>
      <c r="R545" s="1012"/>
      <c r="S545" s="1012"/>
      <c r="T545" s="1012"/>
      <c r="U545" s="1012"/>
      <c r="V545" s="1012"/>
    </row>
    <row r="546" spans="1:22">
      <c r="A546" s="1012"/>
      <c r="B546" s="1012"/>
      <c r="C546" s="1012"/>
      <c r="D546" s="1012"/>
      <c r="E546" s="1012"/>
      <c r="F546" s="1012"/>
      <c r="G546" s="1012"/>
      <c r="H546" s="1012"/>
      <c r="I546" s="1012"/>
      <c r="J546" s="1012"/>
      <c r="K546" s="1012"/>
      <c r="L546" s="1012"/>
      <c r="M546" s="1012"/>
      <c r="N546" s="1012"/>
      <c r="O546" s="1012"/>
      <c r="P546" s="1012"/>
      <c r="Q546" s="1012"/>
      <c r="R546" s="1012"/>
      <c r="S546" s="1012"/>
      <c r="T546" s="1012"/>
      <c r="U546" s="1012"/>
      <c r="V546" s="1012"/>
    </row>
    <row r="547" spans="1:22">
      <c r="A547" s="1012"/>
      <c r="B547" s="1012"/>
      <c r="C547" s="1012"/>
      <c r="D547" s="1012"/>
      <c r="E547" s="1012"/>
      <c r="F547" s="1012"/>
      <c r="G547" s="1012"/>
      <c r="H547" s="1012"/>
      <c r="I547" s="1012"/>
      <c r="J547" s="1012"/>
      <c r="K547" s="1012"/>
      <c r="L547" s="1012"/>
      <c r="M547" s="1012"/>
      <c r="N547" s="1012"/>
      <c r="O547" s="1012"/>
      <c r="P547" s="1012"/>
      <c r="Q547" s="1012"/>
      <c r="R547" s="1012"/>
      <c r="S547" s="1012"/>
      <c r="T547" s="1012"/>
      <c r="U547" s="1012"/>
      <c r="V547" s="1012"/>
    </row>
    <row r="548" spans="1:22">
      <c r="A548" s="1012"/>
      <c r="B548" s="1012"/>
      <c r="C548" s="1012"/>
      <c r="D548" s="1012"/>
      <c r="E548" s="1012"/>
      <c r="F548" s="1012"/>
      <c r="G548" s="1012"/>
      <c r="H548" s="1012"/>
      <c r="I548" s="1012"/>
      <c r="J548" s="1012"/>
      <c r="K548" s="1012"/>
      <c r="L548" s="1012"/>
      <c r="M548" s="1012"/>
      <c r="N548" s="1012"/>
      <c r="O548" s="1012"/>
      <c r="P548" s="1012"/>
      <c r="Q548" s="1012"/>
      <c r="R548" s="1012"/>
      <c r="S548" s="1012"/>
      <c r="T548" s="1012"/>
      <c r="U548" s="1012"/>
      <c r="V548" s="1012"/>
    </row>
    <row r="549" spans="1:22">
      <c r="A549" s="1012"/>
      <c r="B549" s="1012"/>
      <c r="C549" s="1012"/>
      <c r="D549" s="1012"/>
      <c r="E549" s="1012"/>
      <c r="F549" s="1012"/>
      <c r="G549" s="1012"/>
      <c r="H549" s="1012"/>
      <c r="I549" s="1012"/>
      <c r="J549" s="1012"/>
      <c r="K549" s="1012"/>
      <c r="L549" s="1012"/>
      <c r="M549" s="1012"/>
      <c r="N549" s="1012"/>
      <c r="O549" s="1012"/>
      <c r="P549" s="1012"/>
      <c r="Q549" s="1012"/>
      <c r="R549" s="1012"/>
      <c r="S549" s="1012"/>
      <c r="T549" s="1012"/>
      <c r="U549" s="1012"/>
      <c r="V549" s="1012"/>
    </row>
    <row r="550" spans="1:22">
      <c r="A550" s="1012"/>
      <c r="B550" s="1012"/>
      <c r="C550" s="1012"/>
      <c r="D550" s="1012"/>
      <c r="E550" s="1012"/>
      <c r="F550" s="1012"/>
      <c r="G550" s="1012"/>
      <c r="H550" s="1012"/>
      <c r="I550" s="1012"/>
      <c r="J550" s="1012"/>
      <c r="K550" s="1012"/>
      <c r="L550" s="1012"/>
      <c r="M550" s="1012"/>
      <c r="N550" s="1012"/>
      <c r="O550" s="1012"/>
      <c r="P550" s="1012"/>
      <c r="Q550" s="1012"/>
      <c r="R550" s="1012"/>
      <c r="S550" s="1012"/>
      <c r="T550" s="1012"/>
      <c r="U550" s="1012"/>
      <c r="V550" s="1012"/>
    </row>
    <row r="551" spans="1:22">
      <c r="A551" s="1012"/>
      <c r="B551" s="1012"/>
      <c r="C551" s="1012"/>
      <c r="D551" s="1012"/>
      <c r="E551" s="1012"/>
      <c r="F551" s="1012"/>
      <c r="G551" s="1012"/>
      <c r="H551" s="1012"/>
      <c r="I551" s="1012"/>
      <c r="J551" s="1012"/>
      <c r="K551" s="1012"/>
      <c r="L551" s="1012"/>
      <c r="M551" s="1012"/>
      <c r="N551" s="1012"/>
      <c r="O551" s="1012"/>
      <c r="P551" s="1012"/>
      <c r="Q551" s="1012"/>
      <c r="R551" s="1012"/>
      <c r="S551" s="1012"/>
      <c r="T551" s="1012"/>
      <c r="U551" s="1012"/>
      <c r="V551" s="1012"/>
    </row>
    <row r="552" spans="1:22">
      <c r="A552" s="1012"/>
      <c r="B552" s="1012"/>
      <c r="C552" s="1012"/>
      <c r="D552" s="1012"/>
      <c r="E552" s="1012"/>
      <c r="F552" s="1012"/>
      <c r="G552" s="1012"/>
      <c r="H552" s="1012"/>
      <c r="I552" s="1012"/>
      <c r="J552" s="1012"/>
      <c r="K552" s="1012"/>
      <c r="L552" s="1012"/>
      <c r="M552" s="1012"/>
      <c r="N552" s="1012"/>
      <c r="O552" s="1012"/>
      <c r="P552" s="1012"/>
      <c r="Q552" s="1012"/>
      <c r="R552" s="1012"/>
      <c r="S552" s="1012"/>
      <c r="T552" s="1012"/>
      <c r="U552" s="1012"/>
      <c r="V552" s="1012"/>
    </row>
    <row r="553" spans="1:22">
      <c r="A553" s="1012"/>
      <c r="B553" s="1012"/>
      <c r="C553" s="1012"/>
      <c r="D553" s="1012"/>
      <c r="E553" s="1012"/>
      <c r="F553" s="1012"/>
      <c r="G553" s="1012"/>
      <c r="H553" s="1012"/>
      <c r="I553" s="1012"/>
      <c r="J553" s="1012"/>
      <c r="K553" s="1012"/>
      <c r="L553" s="1012"/>
      <c r="M553" s="1012"/>
      <c r="N553" s="1012"/>
      <c r="O553" s="1012"/>
      <c r="P553" s="1012"/>
      <c r="Q553" s="1012"/>
      <c r="R553" s="1012"/>
      <c r="S553" s="1012"/>
      <c r="T553" s="1012"/>
      <c r="U553" s="1012"/>
      <c r="V553" s="1012"/>
    </row>
    <row r="554" spans="1:22">
      <c r="A554" s="1012"/>
      <c r="B554" s="1012"/>
      <c r="C554" s="1012"/>
      <c r="D554" s="1012"/>
      <c r="E554" s="1012"/>
      <c r="F554" s="1012"/>
      <c r="G554" s="1012"/>
      <c r="H554" s="1012"/>
      <c r="I554" s="1012"/>
      <c r="J554" s="1012"/>
      <c r="K554" s="1012"/>
      <c r="L554" s="1012"/>
      <c r="M554" s="1012"/>
      <c r="N554" s="1012"/>
      <c r="O554" s="1012"/>
      <c r="P554" s="1012"/>
      <c r="Q554" s="1012"/>
      <c r="R554" s="1012"/>
      <c r="S554" s="1012"/>
      <c r="T554" s="1012"/>
      <c r="U554" s="1012"/>
      <c r="V554" s="1012"/>
    </row>
    <row r="555" spans="1:22">
      <c r="A555" s="1012"/>
      <c r="B555" s="1012"/>
      <c r="C555" s="1012"/>
      <c r="D555" s="1012"/>
      <c r="E555" s="1012"/>
      <c r="F555" s="1012"/>
      <c r="G555" s="1012"/>
      <c r="H555" s="1012"/>
      <c r="I555" s="1012"/>
      <c r="J555" s="1012"/>
      <c r="K555" s="1012"/>
      <c r="L555" s="1012"/>
      <c r="M555" s="1012"/>
      <c r="N555" s="1012"/>
      <c r="O555" s="1012"/>
      <c r="P555" s="1012"/>
      <c r="Q555" s="1012"/>
      <c r="R555" s="1012"/>
      <c r="S555" s="1012"/>
      <c r="T555" s="1012"/>
      <c r="U555" s="1012"/>
      <c r="V555" s="1012"/>
    </row>
    <row r="556" spans="1:22">
      <c r="A556" s="1012"/>
      <c r="B556" s="1012"/>
      <c r="C556" s="1012"/>
      <c r="D556" s="1012"/>
      <c r="E556" s="1012"/>
      <c r="F556" s="1012"/>
      <c r="G556" s="1012"/>
      <c r="H556" s="1012"/>
      <c r="I556" s="1012"/>
      <c r="J556" s="1012"/>
      <c r="K556" s="1012"/>
      <c r="L556" s="1012"/>
      <c r="M556" s="1012"/>
      <c r="N556" s="1012"/>
      <c r="O556" s="1012"/>
      <c r="P556" s="1012"/>
      <c r="Q556" s="1012"/>
      <c r="R556" s="1012"/>
      <c r="S556" s="1012"/>
      <c r="T556" s="1012"/>
      <c r="U556" s="1012"/>
      <c r="V556" s="1012"/>
    </row>
    <row r="557" spans="1:22">
      <c r="A557" s="1012"/>
      <c r="B557" s="1012"/>
      <c r="C557" s="1012"/>
      <c r="D557" s="1012"/>
      <c r="E557" s="1012"/>
      <c r="F557" s="1012"/>
      <c r="G557" s="1012"/>
      <c r="H557" s="1012"/>
      <c r="I557" s="1012"/>
      <c r="J557" s="1012"/>
      <c r="K557" s="1012"/>
      <c r="L557" s="1012"/>
      <c r="M557" s="1012"/>
      <c r="N557" s="1012"/>
      <c r="O557" s="1012"/>
      <c r="P557" s="1012"/>
      <c r="Q557" s="1012"/>
      <c r="R557" s="1012"/>
      <c r="S557" s="1012"/>
      <c r="T557" s="1012"/>
      <c r="U557" s="1012"/>
      <c r="V557" s="1012"/>
    </row>
    <row r="558" spans="1:22">
      <c r="A558" s="1012"/>
      <c r="B558" s="1012"/>
      <c r="C558" s="1012"/>
      <c r="D558" s="1012"/>
      <c r="E558" s="1012"/>
      <c r="F558" s="1012"/>
      <c r="G558" s="1012"/>
      <c r="H558" s="1012"/>
      <c r="I558" s="1012"/>
      <c r="J558" s="1012"/>
      <c r="K558" s="1012"/>
      <c r="L558" s="1012"/>
      <c r="M558" s="1012"/>
      <c r="N558" s="1012"/>
      <c r="O558" s="1012"/>
      <c r="P558" s="1012"/>
      <c r="Q558" s="1012"/>
      <c r="R558" s="1012"/>
      <c r="S558" s="1012"/>
      <c r="T558" s="1012"/>
      <c r="U558" s="1012"/>
      <c r="V558" s="1012"/>
    </row>
    <row r="559" spans="1:22">
      <c r="A559" s="1012"/>
      <c r="B559" s="1012"/>
      <c r="C559" s="1012"/>
      <c r="D559" s="1012"/>
      <c r="E559" s="1012"/>
      <c r="F559" s="1012"/>
      <c r="G559" s="1012"/>
      <c r="H559" s="1012"/>
      <c r="I559" s="1012"/>
      <c r="J559" s="1012"/>
      <c r="K559" s="1012"/>
      <c r="L559" s="1012"/>
      <c r="M559" s="1012"/>
      <c r="N559" s="1012"/>
      <c r="O559" s="1012"/>
      <c r="P559" s="1012"/>
      <c r="Q559" s="1012"/>
      <c r="R559" s="1012"/>
      <c r="S559" s="1012"/>
      <c r="T559" s="1012"/>
      <c r="U559" s="1012"/>
      <c r="V559" s="1012"/>
    </row>
    <row r="560" spans="1:22">
      <c r="A560" s="1012"/>
      <c r="B560" s="1012"/>
      <c r="C560" s="1012"/>
      <c r="D560" s="1012"/>
      <c r="E560" s="1012"/>
      <c r="F560" s="1012"/>
      <c r="G560" s="1012"/>
      <c r="H560" s="1012"/>
      <c r="I560" s="1012"/>
      <c r="J560" s="1012"/>
      <c r="K560" s="1012"/>
      <c r="L560" s="1012"/>
      <c r="M560" s="1012"/>
      <c r="N560" s="1012"/>
      <c r="O560" s="1012"/>
      <c r="P560" s="1012"/>
      <c r="Q560" s="1012"/>
      <c r="R560" s="1012"/>
      <c r="S560" s="1012"/>
      <c r="T560" s="1012"/>
      <c r="U560" s="1012"/>
      <c r="V560" s="1012"/>
    </row>
    <row r="561" spans="1:22">
      <c r="A561" s="1012"/>
      <c r="B561" s="1012"/>
      <c r="C561" s="1012"/>
      <c r="D561" s="1012"/>
      <c r="E561" s="1012"/>
      <c r="F561" s="1012"/>
      <c r="G561" s="1012"/>
      <c r="H561" s="1012"/>
      <c r="I561" s="1012"/>
      <c r="J561" s="1012"/>
      <c r="K561" s="1012"/>
      <c r="L561" s="1012"/>
      <c r="M561" s="1012"/>
      <c r="N561" s="1012"/>
      <c r="O561" s="1012"/>
      <c r="P561" s="1012"/>
      <c r="Q561" s="1012"/>
      <c r="R561" s="1012"/>
      <c r="S561" s="1012"/>
      <c r="T561" s="1012"/>
      <c r="U561" s="1012"/>
      <c r="V561" s="1012"/>
    </row>
    <row r="562" spans="1:22">
      <c r="A562" s="1012"/>
      <c r="B562" s="1012"/>
      <c r="C562" s="1012"/>
      <c r="D562" s="1012"/>
      <c r="E562" s="1012"/>
      <c r="F562" s="1012"/>
      <c r="G562" s="1012"/>
      <c r="H562" s="1012"/>
      <c r="I562" s="1012"/>
      <c r="J562" s="1012"/>
      <c r="K562" s="1012"/>
      <c r="L562" s="1012"/>
      <c r="M562" s="1012"/>
      <c r="N562" s="1012"/>
      <c r="O562" s="1012"/>
      <c r="P562" s="1012"/>
      <c r="Q562" s="1012"/>
      <c r="R562" s="1012"/>
      <c r="S562" s="1012"/>
      <c r="T562" s="1012"/>
      <c r="U562" s="1012"/>
      <c r="V562" s="1012"/>
    </row>
    <row r="563" spans="1:22">
      <c r="A563" s="1012"/>
      <c r="B563" s="1012"/>
      <c r="C563" s="1012"/>
      <c r="D563" s="1012"/>
      <c r="E563" s="1012"/>
      <c r="F563" s="1012"/>
      <c r="G563" s="1012"/>
      <c r="H563" s="1012"/>
      <c r="I563" s="1012"/>
      <c r="J563" s="1012"/>
      <c r="K563" s="1012"/>
      <c r="L563" s="1012"/>
      <c r="M563" s="1012"/>
      <c r="N563" s="1012"/>
      <c r="O563" s="1012"/>
      <c r="P563" s="1012"/>
      <c r="Q563" s="1012"/>
      <c r="R563" s="1012"/>
      <c r="S563" s="1012"/>
      <c r="T563" s="1012"/>
      <c r="U563" s="1012"/>
      <c r="V563" s="1012"/>
    </row>
    <row r="564" spans="1:22">
      <c r="A564" s="1012"/>
      <c r="B564" s="1012"/>
      <c r="C564" s="1012"/>
      <c r="D564" s="1012"/>
      <c r="E564" s="1012"/>
      <c r="F564" s="1012"/>
      <c r="G564" s="1012"/>
      <c r="H564" s="1012"/>
      <c r="I564" s="1012"/>
      <c r="J564" s="1012"/>
      <c r="K564" s="1012"/>
      <c r="L564" s="1012"/>
      <c r="M564" s="1012"/>
      <c r="N564" s="1012"/>
      <c r="O564" s="1012"/>
      <c r="P564" s="1012"/>
      <c r="Q564" s="1012"/>
      <c r="R564" s="1012"/>
      <c r="S564" s="1012"/>
      <c r="T564" s="1012"/>
      <c r="U564" s="1012"/>
      <c r="V564" s="1012"/>
    </row>
    <row r="565" spans="1:22">
      <c r="A565" s="1012"/>
      <c r="B565" s="1012"/>
      <c r="C565" s="1012"/>
      <c r="D565" s="1012"/>
      <c r="E565" s="1012"/>
      <c r="F565" s="1012"/>
      <c r="G565" s="1012"/>
      <c r="H565" s="1012"/>
      <c r="I565" s="1012"/>
      <c r="J565" s="1012"/>
      <c r="K565" s="1012"/>
      <c r="L565" s="1012"/>
      <c r="M565" s="1012"/>
      <c r="N565" s="1012"/>
      <c r="O565" s="1012"/>
      <c r="P565" s="1012"/>
      <c r="Q565" s="1012"/>
      <c r="R565" s="1012"/>
      <c r="S565" s="1012"/>
      <c r="T565" s="1012"/>
      <c r="U565" s="1012"/>
      <c r="V565" s="1012"/>
    </row>
    <row r="566" spans="1:22">
      <c r="A566" s="1012"/>
      <c r="B566" s="1012"/>
      <c r="C566" s="1012"/>
      <c r="D566" s="1012"/>
      <c r="E566" s="1012"/>
      <c r="F566" s="1012"/>
      <c r="G566" s="1012"/>
      <c r="H566" s="1012"/>
      <c r="I566" s="1012"/>
      <c r="J566" s="1012"/>
      <c r="K566" s="1012"/>
      <c r="L566" s="1012"/>
      <c r="M566" s="1012"/>
      <c r="N566" s="1012"/>
      <c r="O566" s="1012"/>
      <c r="P566" s="1012"/>
      <c r="Q566" s="1012"/>
      <c r="R566" s="1012"/>
      <c r="S566" s="1012"/>
      <c r="T566" s="1012"/>
      <c r="U566" s="1012"/>
      <c r="V566" s="1012"/>
    </row>
    <row r="567" spans="1:22">
      <c r="A567" s="1012"/>
      <c r="B567" s="1012"/>
      <c r="C567" s="1012"/>
      <c r="D567" s="1012"/>
      <c r="E567" s="1012"/>
      <c r="F567" s="1012"/>
      <c r="G567" s="1012"/>
      <c r="H567" s="1012"/>
      <c r="I567" s="1012"/>
      <c r="J567" s="1012"/>
      <c r="K567" s="1012"/>
      <c r="L567" s="1012"/>
      <c r="M567" s="1012"/>
      <c r="N567" s="1012"/>
      <c r="O567" s="1012"/>
      <c r="P567" s="1012"/>
      <c r="Q567" s="1012"/>
      <c r="R567" s="1012"/>
      <c r="S567" s="1012"/>
      <c r="T567" s="1012"/>
      <c r="U567" s="1012"/>
      <c r="V567" s="1012"/>
    </row>
    <row r="568" spans="1:22">
      <c r="A568" s="1012"/>
      <c r="B568" s="1012"/>
      <c r="C568" s="1012"/>
      <c r="D568" s="1012"/>
      <c r="E568" s="1012"/>
      <c r="F568" s="1012"/>
      <c r="G568" s="1012"/>
      <c r="H568" s="1012"/>
      <c r="I568" s="1012"/>
      <c r="J568" s="1012"/>
      <c r="K568" s="1012"/>
      <c r="L568" s="1012"/>
      <c r="M568" s="1012"/>
      <c r="N568" s="1012"/>
      <c r="O568" s="1012"/>
      <c r="P568" s="1012"/>
      <c r="Q568" s="1012"/>
      <c r="R568" s="1012"/>
      <c r="S568" s="1012"/>
      <c r="T568" s="1012"/>
      <c r="U568" s="1012"/>
      <c r="V568" s="1012"/>
    </row>
    <row r="569" spans="1:22">
      <c r="A569" s="1012"/>
      <c r="B569" s="1012"/>
      <c r="C569" s="1012"/>
      <c r="D569" s="1012"/>
      <c r="E569" s="1012"/>
      <c r="F569" s="1012"/>
      <c r="G569" s="1012"/>
      <c r="H569" s="1012"/>
      <c r="I569" s="1012"/>
      <c r="J569" s="1012"/>
      <c r="K569" s="1012"/>
      <c r="L569" s="1012"/>
      <c r="M569" s="1012"/>
      <c r="N569" s="1012"/>
      <c r="O569" s="1012"/>
      <c r="P569" s="1012"/>
      <c r="Q569" s="1012"/>
      <c r="R569" s="1012"/>
      <c r="S569" s="1012"/>
      <c r="T569" s="1012"/>
      <c r="U569" s="1012"/>
      <c r="V569" s="1012"/>
    </row>
    <row r="570" spans="1:22">
      <c r="A570" s="1012"/>
      <c r="B570" s="1012"/>
      <c r="C570" s="1012"/>
      <c r="D570" s="1012"/>
      <c r="E570" s="1012"/>
      <c r="F570" s="1012"/>
      <c r="G570" s="1012"/>
      <c r="H570" s="1012"/>
      <c r="I570" s="1012"/>
      <c r="J570" s="1012"/>
      <c r="K570" s="1012"/>
      <c r="L570" s="1012"/>
      <c r="M570" s="1012"/>
      <c r="N570" s="1012"/>
      <c r="O570" s="1012"/>
      <c r="P570" s="1012"/>
      <c r="Q570" s="1012"/>
      <c r="R570" s="1012"/>
      <c r="S570" s="1012"/>
      <c r="T570" s="1012"/>
      <c r="U570" s="1012"/>
      <c r="V570" s="1012"/>
    </row>
    <row r="571" spans="1:22">
      <c r="A571" s="1012"/>
      <c r="B571" s="1012"/>
      <c r="C571" s="1012"/>
      <c r="D571" s="1012"/>
      <c r="E571" s="1012"/>
      <c r="F571" s="1012"/>
      <c r="G571" s="1012"/>
      <c r="H571" s="1012"/>
      <c r="I571" s="1012"/>
      <c r="J571" s="1012"/>
      <c r="K571" s="1012"/>
      <c r="L571" s="1012"/>
      <c r="M571" s="1012"/>
      <c r="N571" s="1012"/>
      <c r="O571" s="1012"/>
      <c r="P571" s="1012"/>
      <c r="Q571" s="1012"/>
      <c r="R571" s="1012"/>
      <c r="S571" s="1012"/>
      <c r="T571" s="1012"/>
      <c r="U571" s="1012"/>
      <c r="V571" s="1012"/>
    </row>
    <row r="572" spans="1:22">
      <c r="A572" s="1012"/>
      <c r="B572" s="1012"/>
      <c r="C572" s="1012"/>
      <c r="D572" s="1012"/>
      <c r="E572" s="1012"/>
      <c r="F572" s="1012"/>
      <c r="G572" s="1012"/>
      <c r="H572" s="1012"/>
      <c r="I572" s="1012"/>
      <c r="J572" s="1012"/>
      <c r="K572" s="1012"/>
      <c r="L572" s="1012"/>
      <c r="M572" s="1012"/>
      <c r="N572" s="1012"/>
      <c r="O572" s="1012"/>
      <c r="P572" s="1012"/>
      <c r="Q572" s="1012"/>
      <c r="R572" s="1012"/>
      <c r="S572" s="1012"/>
      <c r="T572" s="1012"/>
      <c r="U572" s="1012"/>
      <c r="V572" s="1012"/>
    </row>
    <row r="573" spans="1:22">
      <c r="A573" s="1012"/>
      <c r="B573" s="1012"/>
      <c r="C573" s="1012"/>
      <c r="D573" s="1012"/>
      <c r="E573" s="1012"/>
      <c r="F573" s="1012"/>
      <c r="G573" s="1012"/>
      <c r="H573" s="1012"/>
      <c r="I573" s="1012"/>
      <c r="J573" s="1012"/>
      <c r="K573" s="1012"/>
      <c r="L573" s="1012"/>
      <c r="M573" s="1012"/>
      <c r="N573" s="1012"/>
      <c r="O573" s="1012"/>
      <c r="P573" s="1012"/>
      <c r="Q573" s="1012"/>
      <c r="R573" s="1012"/>
      <c r="S573" s="1012"/>
      <c r="T573" s="1012"/>
      <c r="U573" s="1012"/>
      <c r="V573" s="1012"/>
    </row>
    <row r="574" spans="1:22">
      <c r="A574" s="1012"/>
      <c r="B574" s="1012"/>
      <c r="C574" s="1012"/>
      <c r="D574" s="1012"/>
      <c r="E574" s="1012"/>
      <c r="F574" s="1012"/>
      <c r="G574" s="1012"/>
      <c r="H574" s="1012"/>
      <c r="I574" s="1012"/>
      <c r="J574" s="1012"/>
      <c r="K574" s="1012"/>
      <c r="L574" s="1012"/>
      <c r="M574" s="1012"/>
      <c r="N574" s="1012"/>
      <c r="O574" s="1012"/>
      <c r="P574" s="1012"/>
      <c r="Q574" s="1012"/>
      <c r="R574" s="1012"/>
      <c r="S574" s="1012"/>
      <c r="T574" s="1012"/>
      <c r="U574" s="1012"/>
      <c r="V574" s="1012"/>
    </row>
    <row r="575" spans="1:22">
      <c r="A575" s="1012"/>
      <c r="B575" s="1012"/>
      <c r="C575" s="1012"/>
      <c r="D575" s="1012"/>
      <c r="E575" s="1012"/>
      <c r="F575" s="1012"/>
      <c r="G575" s="1012"/>
      <c r="H575" s="1012"/>
      <c r="I575" s="1012"/>
      <c r="J575" s="1012"/>
      <c r="K575" s="1012"/>
      <c r="L575" s="1012"/>
      <c r="M575" s="1012"/>
      <c r="N575" s="1012"/>
      <c r="O575" s="1012"/>
      <c r="P575" s="1012"/>
      <c r="Q575" s="1012"/>
      <c r="R575" s="1012"/>
      <c r="S575" s="1012"/>
      <c r="T575" s="1012"/>
      <c r="U575" s="1012"/>
      <c r="V575" s="1012"/>
    </row>
    <row r="576" spans="1:22">
      <c r="A576" s="1012"/>
      <c r="B576" s="1012"/>
      <c r="C576" s="1012"/>
      <c r="D576" s="1012"/>
      <c r="E576" s="1012"/>
      <c r="F576" s="1012"/>
      <c r="G576" s="1012"/>
      <c r="H576" s="1012"/>
      <c r="I576" s="1012"/>
      <c r="J576" s="1012"/>
      <c r="K576" s="1012"/>
      <c r="L576" s="1012"/>
      <c r="M576" s="1012"/>
      <c r="N576" s="1012"/>
      <c r="O576" s="1012"/>
      <c r="P576" s="1012"/>
      <c r="Q576" s="1012"/>
      <c r="R576" s="1012"/>
      <c r="S576" s="1012"/>
      <c r="T576" s="1012"/>
      <c r="U576" s="1012"/>
      <c r="V576" s="1012"/>
    </row>
    <row r="577" spans="1:22">
      <c r="A577" s="1012"/>
      <c r="B577" s="1012"/>
      <c r="C577" s="1012"/>
      <c r="D577" s="1012"/>
      <c r="E577" s="1012"/>
      <c r="F577" s="1012"/>
      <c r="G577" s="1012"/>
      <c r="H577" s="1012"/>
      <c r="I577" s="1012"/>
      <c r="J577" s="1012"/>
      <c r="K577" s="1012"/>
      <c r="L577" s="1012"/>
      <c r="M577" s="1012"/>
      <c r="N577" s="1012"/>
      <c r="O577" s="1012"/>
      <c r="P577" s="1012"/>
      <c r="Q577" s="1012"/>
      <c r="R577" s="1012"/>
      <c r="S577" s="1012"/>
      <c r="T577" s="1012"/>
      <c r="U577" s="1012"/>
      <c r="V577" s="1012"/>
    </row>
    <row r="578" spans="1:22">
      <c r="A578" s="1012"/>
      <c r="B578" s="1012"/>
      <c r="C578" s="1012"/>
      <c r="D578" s="1012"/>
      <c r="E578" s="1012"/>
      <c r="F578" s="1012"/>
      <c r="G578" s="1012"/>
      <c r="H578" s="1012"/>
      <c r="I578" s="1012"/>
      <c r="J578" s="1012"/>
      <c r="K578" s="1012"/>
      <c r="L578" s="1012"/>
      <c r="M578" s="1012"/>
      <c r="N578" s="1012"/>
      <c r="O578" s="1012"/>
      <c r="P578" s="1012"/>
      <c r="Q578" s="1012"/>
      <c r="R578" s="1012"/>
      <c r="S578" s="1012"/>
      <c r="T578" s="1012"/>
      <c r="U578" s="1012"/>
      <c r="V578" s="1012"/>
    </row>
    <row r="579" spans="1:22">
      <c r="A579" s="1012"/>
      <c r="B579" s="1012"/>
      <c r="C579" s="1012"/>
      <c r="D579" s="1012"/>
      <c r="E579" s="1012"/>
      <c r="F579" s="1012"/>
      <c r="G579" s="1012"/>
      <c r="H579" s="1012"/>
      <c r="I579" s="1012"/>
      <c r="J579" s="1012"/>
      <c r="K579" s="1012"/>
      <c r="L579" s="1012"/>
      <c r="M579" s="1012"/>
      <c r="N579" s="1012"/>
      <c r="O579" s="1012"/>
      <c r="P579" s="1012"/>
      <c r="Q579" s="1012"/>
      <c r="R579" s="1012"/>
      <c r="S579" s="1012"/>
      <c r="T579" s="1012"/>
      <c r="U579" s="1012"/>
      <c r="V579" s="1012"/>
    </row>
    <row r="580" spans="1:22">
      <c r="A580" s="1012"/>
      <c r="B580" s="1012"/>
      <c r="C580" s="1012"/>
      <c r="D580" s="1012"/>
      <c r="E580" s="1012"/>
      <c r="F580" s="1012"/>
      <c r="G580" s="1012"/>
      <c r="H580" s="1012"/>
      <c r="I580" s="1012"/>
      <c r="J580" s="1012"/>
      <c r="K580" s="1012"/>
      <c r="L580" s="1012"/>
      <c r="M580" s="1012"/>
      <c r="N580" s="1012"/>
      <c r="O580" s="1012"/>
      <c r="P580" s="1012"/>
      <c r="Q580" s="1012"/>
      <c r="R580" s="1012"/>
      <c r="S580" s="1012"/>
      <c r="T580" s="1012"/>
      <c r="U580" s="1012"/>
      <c r="V580" s="1012"/>
    </row>
    <row r="581" spans="1:22">
      <c r="A581" s="1012"/>
      <c r="B581" s="1012"/>
      <c r="C581" s="1012"/>
      <c r="D581" s="1012"/>
      <c r="E581" s="1012"/>
      <c r="F581" s="1012"/>
      <c r="G581" s="1012"/>
      <c r="H581" s="1012"/>
      <c r="I581" s="1012"/>
      <c r="J581" s="1012"/>
      <c r="K581" s="1012"/>
      <c r="L581" s="1012"/>
      <c r="M581" s="1012"/>
      <c r="N581" s="1012"/>
      <c r="O581" s="1012"/>
      <c r="P581" s="1012"/>
      <c r="Q581" s="1012"/>
      <c r="R581" s="1012"/>
      <c r="S581" s="1012"/>
      <c r="T581" s="1012"/>
      <c r="U581" s="1012"/>
      <c r="V581" s="1012"/>
    </row>
    <row r="582" spans="1:22">
      <c r="A582" s="1012"/>
      <c r="B582" s="1012"/>
      <c r="C582" s="1012"/>
      <c r="D582" s="1012"/>
      <c r="E582" s="1012"/>
      <c r="F582" s="1012"/>
      <c r="G582" s="1012"/>
      <c r="H582" s="1012"/>
      <c r="I582" s="1012"/>
      <c r="J582" s="1012"/>
      <c r="K582" s="1012"/>
      <c r="L582" s="1012"/>
      <c r="M582" s="1012"/>
      <c r="N582" s="1012"/>
      <c r="O582" s="1012"/>
      <c r="P582" s="1012"/>
      <c r="Q582" s="1012"/>
      <c r="R582" s="1012"/>
      <c r="S582" s="1012"/>
      <c r="T582" s="1012"/>
      <c r="U582" s="1012"/>
      <c r="V582" s="1012"/>
    </row>
    <row r="583" spans="1:22">
      <c r="A583" s="1012"/>
      <c r="B583" s="1012"/>
      <c r="C583" s="1012"/>
      <c r="D583" s="1012"/>
      <c r="E583" s="1012"/>
      <c r="F583" s="1012"/>
      <c r="G583" s="1012"/>
      <c r="H583" s="1012"/>
      <c r="I583" s="1012"/>
      <c r="J583" s="1012"/>
      <c r="K583" s="1012"/>
      <c r="L583" s="1012"/>
      <c r="M583" s="1012"/>
      <c r="N583" s="1012"/>
      <c r="O583" s="1012"/>
      <c r="P583" s="1012"/>
      <c r="Q583" s="1012"/>
      <c r="R583" s="1012"/>
      <c r="S583" s="1012"/>
      <c r="T583" s="1012"/>
      <c r="U583" s="1012"/>
      <c r="V583" s="1012"/>
    </row>
    <row r="584" spans="1:22">
      <c r="A584" s="1012"/>
      <c r="B584" s="1012"/>
      <c r="C584" s="1012"/>
      <c r="D584" s="1012"/>
      <c r="E584" s="1012"/>
      <c r="F584" s="1012"/>
      <c r="G584" s="1012"/>
      <c r="H584" s="1012"/>
      <c r="I584" s="1012"/>
      <c r="J584" s="1012"/>
      <c r="K584" s="1012"/>
      <c r="L584" s="1012"/>
      <c r="M584" s="1012"/>
      <c r="N584" s="1012"/>
      <c r="O584" s="1012"/>
      <c r="P584" s="1012"/>
      <c r="Q584" s="1012"/>
      <c r="R584" s="1012"/>
      <c r="S584" s="1012"/>
      <c r="T584" s="1012"/>
      <c r="U584" s="1012"/>
      <c r="V584" s="1012"/>
    </row>
    <row r="585" spans="1:22">
      <c r="A585" s="1012"/>
      <c r="B585" s="1012"/>
      <c r="C585" s="1012"/>
      <c r="D585" s="1012"/>
      <c r="E585" s="1012"/>
      <c r="F585" s="1012"/>
      <c r="G585" s="1012"/>
      <c r="H585" s="1012"/>
      <c r="I585" s="1012"/>
      <c r="J585" s="1012"/>
      <c r="K585" s="1012"/>
      <c r="L585" s="1012"/>
      <c r="M585" s="1012"/>
      <c r="N585" s="1012"/>
      <c r="O585" s="1012"/>
      <c r="P585" s="1012"/>
      <c r="Q585" s="1012"/>
      <c r="R585" s="1012"/>
      <c r="S585" s="1012"/>
      <c r="T585" s="1012"/>
      <c r="U585" s="1012"/>
      <c r="V585" s="1012"/>
    </row>
    <row r="586" spans="1:22">
      <c r="A586" s="1012"/>
      <c r="B586" s="1012"/>
      <c r="C586" s="1012"/>
      <c r="D586" s="1012"/>
      <c r="E586" s="1012"/>
      <c r="F586" s="1012"/>
      <c r="G586" s="1012"/>
      <c r="H586" s="1012"/>
      <c r="I586" s="1012"/>
      <c r="J586" s="1012"/>
      <c r="K586" s="1012"/>
      <c r="L586" s="1012"/>
      <c r="M586" s="1012"/>
      <c r="N586" s="1012"/>
      <c r="O586" s="1012"/>
      <c r="P586" s="1012"/>
      <c r="Q586" s="1012"/>
      <c r="R586" s="1012"/>
      <c r="S586" s="1012"/>
      <c r="T586" s="1012"/>
      <c r="U586" s="1012"/>
      <c r="V586" s="1012"/>
    </row>
    <row r="587" spans="1:22">
      <c r="A587" s="1012"/>
      <c r="B587" s="1012"/>
      <c r="C587" s="1012"/>
      <c r="D587" s="1012"/>
      <c r="E587" s="1012"/>
      <c r="F587" s="1012"/>
      <c r="G587" s="1012"/>
      <c r="H587" s="1012"/>
      <c r="I587" s="1012"/>
      <c r="J587" s="1012"/>
      <c r="K587" s="1012"/>
      <c r="L587" s="1012"/>
      <c r="M587" s="1012"/>
      <c r="N587" s="1012"/>
      <c r="O587" s="1012"/>
      <c r="P587" s="1012"/>
      <c r="Q587" s="1012"/>
      <c r="R587" s="1012"/>
      <c r="S587" s="1012"/>
      <c r="T587" s="1012"/>
      <c r="U587" s="1012"/>
      <c r="V587" s="1012"/>
    </row>
    <row r="588" spans="1:22">
      <c r="A588" s="1012"/>
      <c r="B588" s="1012"/>
      <c r="C588" s="1012"/>
      <c r="D588" s="1012"/>
      <c r="E588" s="1012"/>
      <c r="F588" s="1012"/>
      <c r="G588" s="1012"/>
      <c r="H588" s="1012"/>
      <c r="I588" s="1012"/>
      <c r="J588" s="1012"/>
      <c r="K588" s="1012"/>
      <c r="L588" s="1012"/>
      <c r="M588" s="1012"/>
      <c r="N588" s="1012"/>
      <c r="O588" s="1012"/>
      <c r="P588" s="1012"/>
      <c r="Q588" s="1012"/>
      <c r="R588" s="1012"/>
      <c r="S588" s="1012"/>
      <c r="T588" s="1012"/>
      <c r="U588" s="1012"/>
      <c r="V588" s="1012"/>
    </row>
    <row r="589" spans="1:22">
      <c r="A589" s="1012"/>
      <c r="B589" s="1012"/>
      <c r="C589" s="1012"/>
      <c r="D589" s="1012"/>
      <c r="E589" s="1012"/>
      <c r="F589" s="1012"/>
      <c r="G589" s="1012"/>
      <c r="H589" s="1012"/>
      <c r="I589" s="1012"/>
      <c r="J589" s="1012"/>
      <c r="K589" s="1012"/>
      <c r="L589" s="1012"/>
      <c r="M589" s="1012"/>
      <c r="N589" s="1012"/>
      <c r="O589" s="1012"/>
      <c r="P589" s="1012"/>
      <c r="Q589" s="1012"/>
      <c r="R589" s="1012"/>
      <c r="S589" s="1012"/>
      <c r="T589" s="1012"/>
      <c r="U589" s="1012"/>
      <c r="V589" s="1012"/>
    </row>
    <row r="590" spans="1:22">
      <c r="A590" s="1012"/>
      <c r="B590" s="1012"/>
      <c r="C590" s="1012"/>
      <c r="D590" s="1012"/>
      <c r="E590" s="1012"/>
      <c r="F590" s="1012"/>
      <c r="G590" s="1012"/>
      <c r="H590" s="1012"/>
      <c r="I590" s="1012"/>
      <c r="J590" s="1012"/>
      <c r="K590" s="1012"/>
      <c r="L590" s="1012"/>
      <c r="M590" s="1012"/>
      <c r="N590" s="1012"/>
      <c r="O590" s="1012"/>
      <c r="P590" s="1012"/>
      <c r="Q590" s="1012"/>
      <c r="R590" s="1012"/>
      <c r="S590" s="1012"/>
      <c r="T590" s="1012"/>
      <c r="U590" s="1012"/>
      <c r="V590" s="1012"/>
    </row>
    <row r="591" spans="1:22">
      <c r="A591" s="1012"/>
      <c r="B591" s="1012"/>
      <c r="C591" s="1012"/>
      <c r="D591" s="1012"/>
      <c r="E591" s="1012"/>
      <c r="F591" s="1012"/>
      <c r="G591" s="1012"/>
      <c r="H591" s="1012"/>
      <c r="I591" s="1012"/>
      <c r="J591" s="1012"/>
      <c r="K591" s="1012"/>
      <c r="L591" s="1012"/>
      <c r="M591" s="1012"/>
      <c r="N591" s="1012"/>
      <c r="O591" s="1012"/>
      <c r="P591" s="1012"/>
      <c r="Q591" s="1012"/>
      <c r="R591" s="1012"/>
      <c r="S591" s="1012"/>
      <c r="T591" s="1012"/>
      <c r="U591" s="1012"/>
      <c r="V591" s="1012"/>
    </row>
    <row r="592" spans="1:22">
      <c r="A592" s="1012"/>
      <c r="B592" s="1012"/>
      <c r="C592" s="1012"/>
      <c r="D592" s="1012"/>
      <c r="E592" s="1012"/>
      <c r="F592" s="1012"/>
      <c r="G592" s="1012"/>
      <c r="H592" s="1012"/>
      <c r="I592" s="1012"/>
      <c r="J592" s="1012"/>
      <c r="K592" s="1012"/>
      <c r="L592" s="1012"/>
      <c r="M592" s="1012"/>
      <c r="N592" s="1012"/>
      <c r="O592" s="1012"/>
      <c r="P592" s="1012"/>
      <c r="Q592" s="1012"/>
      <c r="R592" s="1012"/>
      <c r="S592" s="1012"/>
      <c r="T592" s="1012"/>
      <c r="U592" s="1012"/>
      <c r="V592" s="1012"/>
    </row>
    <row r="593" spans="1:22">
      <c r="A593" s="1012"/>
      <c r="B593" s="1012"/>
      <c r="C593" s="1012"/>
      <c r="D593" s="1012"/>
      <c r="E593" s="1012"/>
      <c r="F593" s="1012"/>
      <c r="G593" s="1012"/>
      <c r="H593" s="1012"/>
      <c r="I593" s="1012"/>
      <c r="J593" s="1012"/>
      <c r="K593" s="1012"/>
      <c r="L593" s="1012"/>
      <c r="M593" s="1012"/>
      <c r="N593" s="1012"/>
      <c r="O593" s="1012"/>
      <c r="P593" s="1012"/>
      <c r="Q593" s="1012"/>
      <c r="R593" s="1012"/>
      <c r="S593" s="1012"/>
      <c r="T593" s="1012"/>
      <c r="U593" s="1012"/>
      <c r="V593" s="1012"/>
    </row>
    <row r="594" spans="1:22">
      <c r="A594" s="1012"/>
      <c r="B594" s="1012"/>
      <c r="C594" s="1012"/>
      <c r="D594" s="1012"/>
      <c r="E594" s="1012"/>
      <c r="F594" s="1012"/>
      <c r="G594" s="1012"/>
      <c r="H594" s="1012"/>
      <c r="I594" s="1012"/>
      <c r="J594" s="1012"/>
      <c r="K594" s="1012"/>
      <c r="L594" s="1012"/>
      <c r="M594" s="1012"/>
      <c r="N594" s="1012"/>
      <c r="O594" s="1012"/>
      <c r="P594" s="1012"/>
      <c r="Q594" s="1012"/>
      <c r="R594" s="1012"/>
      <c r="S594" s="1012"/>
      <c r="T594" s="1012"/>
      <c r="U594" s="1012"/>
      <c r="V594" s="1012"/>
    </row>
    <row r="595" spans="1:22">
      <c r="A595" s="1012"/>
      <c r="B595" s="1012"/>
      <c r="C595" s="1012"/>
      <c r="D595" s="1012"/>
      <c r="E595" s="1012"/>
      <c r="F595" s="1012"/>
      <c r="G595" s="1012"/>
      <c r="H595" s="1012"/>
      <c r="I595" s="1012"/>
      <c r="J595" s="1012"/>
      <c r="K595" s="1012"/>
      <c r="L595" s="1012"/>
      <c r="M595" s="1012"/>
      <c r="N595" s="1012"/>
      <c r="O595" s="1012"/>
      <c r="P595" s="1012"/>
      <c r="Q595" s="1012"/>
      <c r="R595" s="1012"/>
      <c r="S595" s="1012"/>
      <c r="T595" s="1012"/>
      <c r="U595" s="1012"/>
      <c r="V595" s="1012"/>
    </row>
    <row r="596" spans="1:22">
      <c r="A596" s="1012"/>
      <c r="B596" s="1012"/>
      <c r="C596" s="1012"/>
      <c r="D596" s="1012"/>
      <c r="E596" s="1012"/>
      <c r="F596" s="1012"/>
      <c r="G596" s="1012"/>
      <c r="H596" s="1012"/>
      <c r="I596" s="1012"/>
      <c r="J596" s="1012"/>
      <c r="K596" s="1012"/>
      <c r="L596" s="1012"/>
      <c r="M596" s="1012"/>
      <c r="N596" s="1012"/>
      <c r="O596" s="1012"/>
      <c r="P596" s="1012"/>
      <c r="Q596" s="1012"/>
      <c r="R596" s="1012"/>
      <c r="S596" s="1012"/>
      <c r="T596" s="1012"/>
      <c r="U596" s="1012"/>
      <c r="V596" s="1012"/>
    </row>
    <row r="597" spans="1:22">
      <c r="A597" s="1012"/>
      <c r="B597" s="1012"/>
      <c r="C597" s="1012"/>
      <c r="D597" s="1012"/>
      <c r="E597" s="1012"/>
      <c r="F597" s="1012"/>
      <c r="G597" s="1012"/>
      <c r="H597" s="1012"/>
      <c r="I597" s="1012"/>
      <c r="J597" s="1012"/>
      <c r="K597" s="1012"/>
      <c r="L597" s="1012"/>
      <c r="M597" s="1012"/>
      <c r="N597" s="1012"/>
      <c r="O597" s="1012"/>
      <c r="P597" s="1012"/>
      <c r="Q597" s="1012"/>
      <c r="R597" s="1012"/>
      <c r="S597" s="1012"/>
      <c r="T597" s="1012"/>
      <c r="U597" s="1012"/>
      <c r="V597" s="1012"/>
    </row>
    <row r="598" spans="1:22">
      <c r="A598" s="1012"/>
      <c r="B598" s="1012"/>
      <c r="C598" s="1012"/>
      <c r="D598" s="1012"/>
      <c r="E598" s="1012"/>
      <c r="F598" s="1012"/>
      <c r="G598" s="1012"/>
      <c r="H598" s="1012"/>
      <c r="I598" s="1012"/>
      <c r="J598" s="1012"/>
      <c r="K598" s="1012"/>
      <c r="L598" s="1012"/>
      <c r="M598" s="1012"/>
      <c r="N598" s="1012"/>
      <c r="O598" s="1012"/>
      <c r="P598" s="1012"/>
      <c r="Q598" s="1012"/>
      <c r="R598" s="1012"/>
      <c r="S598" s="1012"/>
      <c r="T598" s="1012"/>
      <c r="U598" s="1012"/>
      <c r="V598" s="1012"/>
    </row>
    <row r="599" spans="1:22">
      <c r="A599" s="1012"/>
      <c r="B599" s="1012"/>
      <c r="C599" s="1012"/>
      <c r="D599" s="1012"/>
      <c r="E599" s="1012"/>
      <c r="F599" s="1012"/>
      <c r="G599" s="1012"/>
      <c r="H599" s="1012"/>
      <c r="I599" s="1012"/>
      <c r="J599" s="1012"/>
      <c r="K599" s="1012"/>
      <c r="L599" s="1012"/>
      <c r="M599" s="1012"/>
      <c r="N599" s="1012"/>
      <c r="O599" s="1012"/>
      <c r="P599" s="1012"/>
      <c r="Q599" s="1012"/>
      <c r="R599" s="1012"/>
      <c r="S599" s="1012"/>
      <c r="T599" s="1012"/>
      <c r="U599" s="1012"/>
      <c r="V599" s="1012"/>
    </row>
    <row r="600" spans="1:22">
      <c r="A600" s="1012"/>
      <c r="B600" s="1012"/>
      <c r="C600" s="1012"/>
      <c r="D600" s="1012"/>
      <c r="E600" s="1012"/>
      <c r="F600" s="1012"/>
      <c r="G600" s="1012"/>
      <c r="H600" s="1012"/>
      <c r="I600" s="1012"/>
      <c r="J600" s="1012"/>
      <c r="K600" s="1012"/>
      <c r="L600" s="1012"/>
      <c r="M600" s="1012"/>
      <c r="N600" s="1012"/>
      <c r="O600" s="1012"/>
      <c r="P600" s="1012"/>
      <c r="Q600" s="1012"/>
      <c r="R600" s="1012"/>
      <c r="S600" s="1012"/>
      <c r="T600" s="1012"/>
      <c r="U600" s="1012"/>
      <c r="V600" s="1012"/>
    </row>
    <row r="601" spans="1:22">
      <c r="A601" s="1012"/>
      <c r="B601" s="1012"/>
      <c r="C601" s="1012"/>
      <c r="D601" s="1012"/>
      <c r="E601" s="1012"/>
      <c r="F601" s="1012"/>
      <c r="G601" s="1012"/>
      <c r="H601" s="1012"/>
      <c r="I601" s="1012"/>
      <c r="J601" s="1012"/>
      <c r="K601" s="1012"/>
      <c r="L601" s="1012"/>
      <c r="M601" s="1012"/>
      <c r="N601" s="1012"/>
      <c r="O601" s="1012"/>
      <c r="P601" s="1012"/>
      <c r="Q601" s="1012"/>
      <c r="R601" s="1012"/>
      <c r="S601" s="1012"/>
      <c r="T601" s="1012"/>
      <c r="U601" s="1012"/>
      <c r="V601" s="1012"/>
    </row>
    <row r="602" spans="1:22">
      <c r="A602" s="1012"/>
      <c r="B602" s="1012"/>
      <c r="C602" s="1012"/>
      <c r="D602" s="1012"/>
      <c r="E602" s="1012"/>
      <c r="F602" s="1012"/>
      <c r="G602" s="1012"/>
      <c r="H602" s="1012"/>
      <c r="I602" s="1012"/>
      <c r="J602" s="1012"/>
      <c r="K602" s="1012"/>
      <c r="L602" s="1012"/>
      <c r="M602" s="1012"/>
      <c r="N602" s="1012"/>
      <c r="O602" s="1012"/>
      <c r="P602" s="1012"/>
      <c r="Q602" s="1012"/>
      <c r="R602" s="1012"/>
      <c r="S602" s="1012"/>
      <c r="T602" s="1012"/>
      <c r="U602" s="1012"/>
      <c r="V602" s="1012"/>
    </row>
    <row r="603" spans="1:22">
      <c r="A603" s="1012"/>
      <c r="B603" s="1012"/>
      <c r="C603" s="1012"/>
      <c r="D603" s="1012"/>
      <c r="E603" s="1012"/>
      <c r="F603" s="1012"/>
      <c r="G603" s="1012"/>
      <c r="H603" s="1012"/>
      <c r="I603" s="1012"/>
      <c r="J603" s="1012"/>
      <c r="K603" s="1012"/>
      <c r="L603" s="1012"/>
      <c r="M603" s="1012"/>
      <c r="N603" s="1012"/>
      <c r="O603" s="1012"/>
      <c r="P603" s="1012"/>
      <c r="Q603" s="1012"/>
      <c r="R603" s="1012"/>
      <c r="S603" s="1012"/>
      <c r="T603" s="1012"/>
      <c r="U603" s="1012"/>
      <c r="V603" s="1012"/>
    </row>
    <row r="604" spans="1:22">
      <c r="A604" s="1012"/>
      <c r="B604" s="1012"/>
      <c r="C604" s="1012"/>
      <c r="D604" s="1012"/>
      <c r="E604" s="1012"/>
      <c r="F604" s="1012"/>
      <c r="G604" s="1012"/>
      <c r="H604" s="1012"/>
      <c r="I604" s="1012"/>
      <c r="J604" s="1012"/>
      <c r="K604" s="1012"/>
      <c r="L604" s="1012"/>
      <c r="M604" s="1012"/>
      <c r="N604" s="1012"/>
      <c r="O604" s="1012"/>
      <c r="P604" s="1012"/>
      <c r="Q604" s="1012"/>
      <c r="R604" s="1012"/>
      <c r="S604" s="1012"/>
      <c r="T604" s="1012"/>
      <c r="U604" s="1012"/>
      <c r="V604" s="1012"/>
    </row>
    <row r="605" spans="1:22">
      <c r="A605" s="1012"/>
      <c r="B605" s="1012"/>
      <c r="C605" s="1012"/>
      <c r="D605" s="1012"/>
      <c r="E605" s="1012"/>
      <c r="F605" s="1012"/>
      <c r="G605" s="1012"/>
      <c r="H605" s="1012"/>
      <c r="I605" s="1012"/>
      <c r="J605" s="1012"/>
      <c r="K605" s="1012"/>
      <c r="L605" s="1012"/>
      <c r="M605" s="1012"/>
      <c r="N605" s="1012"/>
      <c r="O605" s="1012"/>
      <c r="P605" s="1012"/>
      <c r="Q605" s="1012"/>
      <c r="R605" s="1012"/>
      <c r="S605" s="1012"/>
      <c r="T605" s="1012"/>
      <c r="U605" s="1012"/>
      <c r="V605" s="1012"/>
    </row>
    <row r="606" spans="1:22">
      <c r="A606" s="1012"/>
      <c r="B606" s="1012"/>
      <c r="C606" s="1012"/>
      <c r="D606" s="1012"/>
      <c r="E606" s="1012"/>
      <c r="F606" s="1012"/>
      <c r="G606" s="1012"/>
      <c r="H606" s="1012"/>
      <c r="I606" s="1012"/>
      <c r="J606" s="1012"/>
      <c r="K606" s="1012"/>
      <c r="L606" s="1012"/>
      <c r="M606" s="1012"/>
      <c r="N606" s="1012"/>
      <c r="O606" s="1012"/>
      <c r="P606" s="1012"/>
      <c r="Q606" s="1012"/>
      <c r="R606" s="1012"/>
      <c r="S606" s="1012"/>
      <c r="T606" s="1012"/>
      <c r="U606" s="1012"/>
      <c r="V606" s="1012"/>
    </row>
    <row r="607" spans="1:22">
      <c r="A607" s="1012"/>
      <c r="B607" s="1012"/>
      <c r="C607" s="1012"/>
      <c r="D607" s="1012"/>
      <c r="E607" s="1012"/>
      <c r="F607" s="1012"/>
      <c r="G607" s="1012"/>
      <c r="H607" s="1012"/>
      <c r="I607" s="1012"/>
      <c r="J607" s="1012"/>
      <c r="K607" s="1012"/>
      <c r="L607" s="1012"/>
      <c r="M607" s="1012"/>
      <c r="N607" s="1012"/>
      <c r="O607" s="1012"/>
      <c r="P607" s="1012"/>
      <c r="Q607" s="1012"/>
      <c r="R607" s="1012"/>
      <c r="S607" s="1012"/>
      <c r="T607" s="1012"/>
      <c r="U607" s="1012"/>
      <c r="V607" s="1012"/>
    </row>
    <row r="608" spans="1:22">
      <c r="A608" s="1012"/>
      <c r="B608" s="1012"/>
      <c r="C608" s="1012"/>
      <c r="D608" s="1012"/>
      <c r="E608" s="1012"/>
      <c r="F608" s="1012"/>
      <c r="G608" s="1012"/>
      <c r="H608" s="1012"/>
      <c r="I608" s="1012"/>
      <c r="J608" s="1012"/>
      <c r="K608" s="1012"/>
      <c r="L608" s="1012"/>
      <c r="M608" s="1012"/>
      <c r="N608" s="1012"/>
      <c r="O608" s="1012"/>
      <c r="P608" s="1012"/>
      <c r="Q608" s="1012"/>
      <c r="R608" s="1012"/>
      <c r="S608" s="1012"/>
      <c r="T608" s="1012"/>
      <c r="U608" s="1012"/>
      <c r="V608" s="1012"/>
    </row>
    <row r="609" spans="1:22">
      <c r="A609" s="1012"/>
      <c r="B609" s="1012"/>
      <c r="C609" s="1012"/>
      <c r="D609" s="1012"/>
      <c r="E609" s="1012"/>
      <c r="F609" s="1012"/>
      <c r="G609" s="1012"/>
      <c r="H609" s="1012"/>
      <c r="I609" s="1012"/>
      <c r="J609" s="1012"/>
      <c r="K609" s="1012"/>
      <c r="L609" s="1012"/>
      <c r="M609" s="1012"/>
      <c r="N609" s="1012"/>
      <c r="O609" s="1012"/>
      <c r="P609" s="1012"/>
      <c r="Q609" s="1012"/>
      <c r="R609" s="1012"/>
      <c r="S609" s="1012"/>
      <c r="T609" s="1012"/>
      <c r="U609" s="1012"/>
      <c r="V609" s="1012"/>
    </row>
    <row r="610" spans="1:22">
      <c r="A610" s="1012"/>
      <c r="B610" s="1012"/>
      <c r="C610" s="1012"/>
      <c r="D610" s="1012"/>
      <c r="E610" s="1012"/>
      <c r="F610" s="1012"/>
      <c r="G610" s="1012"/>
      <c r="H610" s="1012"/>
      <c r="I610" s="1012"/>
      <c r="J610" s="1012"/>
      <c r="K610" s="1012"/>
      <c r="L610" s="1012"/>
      <c r="M610" s="1012"/>
      <c r="N610" s="1012"/>
      <c r="O610" s="1012"/>
      <c r="P610" s="1012"/>
      <c r="Q610" s="1012"/>
      <c r="R610" s="1012"/>
      <c r="S610" s="1012"/>
      <c r="T610" s="1012"/>
      <c r="U610" s="1012"/>
      <c r="V610" s="1012"/>
    </row>
    <row r="611" spans="1:22">
      <c r="A611" s="1012"/>
      <c r="B611" s="1012"/>
      <c r="C611" s="1012"/>
      <c r="D611" s="1012"/>
      <c r="E611" s="1012"/>
      <c r="F611" s="1012"/>
      <c r="G611" s="1012"/>
      <c r="H611" s="1012"/>
      <c r="I611" s="1012"/>
      <c r="J611" s="1012"/>
      <c r="K611" s="1012"/>
      <c r="L611" s="1012"/>
      <c r="M611" s="1012"/>
      <c r="N611" s="1012"/>
      <c r="O611" s="1012"/>
      <c r="P611" s="1012"/>
      <c r="Q611" s="1012"/>
      <c r="R611" s="1012"/>
      <c r="S611" s="1012"/>
      <c r="T611" s="1012"/>
      <c r="U611" s="1012"/>
      <c r="V611" s="1012"/>
    </row>
    <row r="612" spans="1:22">
      <c r="A612" s="1012"/>
      <c r="B612" s="1012"/>
      <c r="C612" s="1012"/>
      <c r="D612" s="1012"/>
      <c r="E612" s="1012"/>
      <c r="F612" s="1012"/>
      <c r="G612" s="1012"/>
      <c r="H612" s="1012"/>
      <c r="I612" s="1012"/>
      <c r="J612" s="1012"/>
      <c r="K612" s="1012"/>
      <c r="L612" s="1012"/>
      <c r="M612" s="1012"/>
      <c r="N612" s="1012"/>
      <c r="O612" s="1012"/>
      <c r="P612" s="1012"/>
      <c r="Q612" s="1012"/>
      <c r="R612" s="1012"/>
      <c r="S612" s="1012"/>
      <c r="T612" s="1012"/>
      <c r="U612" s="1012"/>
      <c r="V612" s="1012"/>
    </row>
    <row r="613" spans="1:22">
      <c r="A613" s="1012"/>
      <c r="B613" s="1012"/>
      <c r="C613" s="1012"/>
      <c r="D613" s="1012"/>
      <c r="E613" s="1012"/>
      <c r="F613" s="1012"/>
      <c r="G613" s="1012"/>
      <c r="H613" s="1012"/>
      <c r="I613" s="1012"/>
      <c r="J613" s="1012"/>
      <c r="K613" s="1012"/>
      <c r="L613" s="1012"/>
      <c r="M613" s="1012"/>
      <c r="N613" s="1012"/>
      <c r="O613" s="1012"/>
      <c r="P613" s="1012"/>
      <c r="Q613" s="1012"/>
      <c r="R613" s="1012"/>
      <c r="S613" s="1012"/>
      <c r="T613" s="1012"/>
      <c r="U613" s="1012"/>
      <c r="V613" s="1012"/>
    </row>
    <row r="614" spans="1:22">
      <c r="A614" s="1012"/>
      <c r="B614" s="1012"/>
      <c r="C614" s="1012"/>
      <c r="D614" s="1012"/>
      <c r="E614" s="1012"/>
      <c r="F614" s="1012"/>
      <c r="G614" s="1012"/>
      <c r="H614" s="1012"/>
      <c r="I614" s="1012"/>
      <c r="J614" s="1012"/>
      <c r="K614" s="1012"/>
      <c r="L614" s="1012"/>
      <c r="M614" s="1012"/>
      <c r="N614" s="1012"/>
      <c r="O614" s="1012"/>
      <c r="P614" s="1012"/>
      <c r="Q614" s="1012"/>
      <c r="R614" s="1012"/>
      <c r="S614" s="1012"/>
      <c r="T614" s="1012"/>
      <c r="U614" s="1012"/>
      <c r="V614" s="1012"/>
    </row>
    <row r="615" spans="1:22">
      <c r="A615" s="1012"/>
      <c r="B615" s="1012"/>
      <c r="C615" s="1012"/>
      <c r="D615" s="1012"/>
      <c r="E615" s="1012"/>
      <c r="F615" s="1012"/>
      <c r="G615" s="1012"/>
      <c r="H615" s="1012"/>
      <c r="I615" s="1012"/>
      <c r="J615" s="1012"/>
      <c r="K615" s="1012"/>
      <c r="L615" s="1012"/>
      <c r="M615" s="1012"/>
      <c r="N615" s="1012"/>
      <c r="O615" s="1012"/>
      <c r="P615" s="1012"/>
      <c r="Q615" s="1012"/>
      <c r="R615" s="1012"/>
      <c r="S615" s="1012"/>
      <c r="T615" s="1012"/>
      <c r="U615" s="1012"/>
      <c r="V615" s="1012"/>
    </row>
    <row r="616" spans="1:22">
      <c r="A616" s="1012"/>
      <c r="B616" s="1012"/>
      <c r="C616" s="1012"/>
      <c r="D616" s="1012"/>
      <c r="E616" s="1012"/>
      <c r="F616" s="1012"/>
      <c r="G616" s="1012"/>
      <c r="H616" s="1012"/>
      <c r="I616" s="1012"/>
      <c r="J616" s="1012"/>
      <c r="K616" s="1012"/>
      <c r="L616" s="1012"/>
      <c r="M616" s="1012"/>
      <c r="N616" s="1012"/>
      <c r="O616" s="1012"/>
      <c r="P616" s="1012"/>
      <c r="Q616" s="1012"/>
      <c r="R616" s="1012"/>
      <c r="S616" s="1012"/>
      <c r="T616" s="1012"/>
      <c r="U616" s="1012"/>
      <c r="V616" s="1012"/>
    </row>
    <row r="617" spans="1:22">
      <c r="A617" s="1012"/>
      <c r="B617" s="1012"/>
      <c r="C617" s="1012"/>
      <c r="D617" s="1012"/>
      <c r="E617" s="1012"/>
      <c r="F617" s="1012"/>
      <c r="G617" s="1012"/>
      <c r="H617" s="1012"/>
      <c r="I617" s="1012"/>
      <c r="J617" s="1012"/>
      <c r="K617" s="1012"/>
      <c r="L617" s="1012"/>
      <c r="M617" s="1012"/>
      <c r="N617" s="1012"/>
      <c r="O617" s="1012"/>
      <c r="P617" s="1012"/>
      <c r="Q617" s="1012"/>
      <c r="R617" s="1012"/>
      <c r="S617" s="1012"/>
      <c r="T617" s="1012"/>
      <c r="U617" s="1012"/>
      <c r="V617" s="1012"/>
    </row>
    <row r="618" spans="1:22">
      <c r="A618" s="1012"/>
      <c r="B618" s="1012"/>
      <c r="C618" s="1012"/>
      <c r="D618" s="1012"/>
      <c r="E618" s="1012"/>
      <c r="F618" s="1012"/>
      <c r="G618" s="1012"/>
      <c r="H618" s="1012"/>
      <c r="I618" s="1012"/>
      <c r="J618" s="1012"/>
      <c r="K618" s="1012"/>
      <c r="L618" s="1012"/>
      <c r="M618" s="1012"/>
      <c r="N618" s="1012"/>
      <c r="O618" s="1012"/>
      <c r="P618" s="1012"/>
      <c r="Q618" s="1012"/>
      <c r="R618" s="1012"/>
      <c r="S618" s="1012"/>
      <c r="T618" s="1012"/>
      <c r="U618" s="1012"/>
      <c r="V618" s="1012"/>
    </row>
    <row r="619" spans="1:22">
      <c r="A619" s="1012"/>
      <c r="B619" s="1012"/>
      <c r="C619" s="1012"/>
      <c r="D619" s="1012"/>
      <c r="E619" s="1012"/>
      <c r="F619" s="1012"/>
      <c r="G619" s="1012"/>
      <c r="H619" s="1012"/>
      <c r="I619" s="1012"/>
      <c r="J619" s="1012"/>
      <c r="K619" s="1012"/>
      <c r="L619" s="1012"/>
      <c r="M619" s="1012"/>
      <c r="N619" s="1012"/>
      <c r="O619" s="1012"/>
      <c r="P619" s="1012"/>
      <c r="Q619" s="1012"/>
      <c r="R619" s="1012"/>
      <c r="S619" s="1012"/>
      <c r="T619" s="1012"/>
      <c r="U619" s="1012"/>
      <c r="V619" s="1012"/>
    </row>
    <row r="620" spans="1:22">
      <c r="A620" s="1012"/>
      <c r="B620" s="1012"/>
      <c r="C620" s="1012"/>
      <c r="D620" s="1012"/>
      <c r="E620" s="1012"/>
      <c r="F620" s="1012"/>
      <c r="G620" s="1012"/>
      <c r="H620" s="1012"/>
      <c r="I620" s="1012"/>
      <c r="J620" s="1012"/>
      <c r="K620" s="1012"/>
      <c r="L620" s="1012"/>
      <c r="M620" s="1012"/>
      <c r="N620" s="1012"/>
      <c r="O620" s="1012"/>
      <c r="P620" s="1012"/>
      <c r="Q620" s="1012"/>
      <c r="R620" s="1012"/>
      <c r="S620" s="1012"/>
      <c r="T620" s="1012"/>
      <c r="U620" s="1012"/>
      <c r="V620" s="1012"/>
    </row>
    <row r="621" spans="1:22">
      <c r="A621" s="1012"/>
      <c r="B621" s="1012"/>
      <c r="C621" s="1012"/>
      <c r="D621" s="1012"/>
      <c r="E621" s="1012"/>
      <c r="F621" s="1012"/>
      <c r="G621" s="1012"/>
      <c r="H621" s="1012"/>
      <c r="I621" s="1012"/>
      <c r="J621" s="1012"/>
      <c r="K621" s="1012"/>
      <c r="L621" s="1012"/>
      <c r="M621" s="1012"/>
      <c r="N621" s="1012"/>
      <c r="O621" s="1012"/>
      <c r="P621" s="1012"/>
      <c r="Q621" s="1012"/>
      <c r="R621" s="1012"/>
      <c r="S621" s="1012"/>
      <c r="T621" s="1012"/>
      <c r="U621" s="1012"/>
      <c r="V621" s="1012"/>
    </row>
    <row r="622" spans="1:22">
      <c r="A622" s="1012"/>
      <c r="B622" s="1012"/>
      <c r="C622" s="1012"/>
      <c r="D622" s="1012"/>
      <c r="E622" s="1012"/>
      <c r="F622" s="1012"/>
      <c r="G622" s="1012"/>
      <c r="H622" s="1012"/>
      <c r="I622" s="1012"/>
      <c r="J622" s="1012"/>
      <c r="K622" s="1012"/>
      <c r="L622" s="1012"/>
      <c r="M622" s="1012"/>
      <c r="N622" s="1012"/>
      <c r="O622" s="1012"/>
      <c r="P622" s="1012"/>
      <c r="Q622" s="1012"/>
      <c r="R622" s="1012"/>
      <c r="S622" s="1012"/>
      <c r="T622" s="1012"/>
      <c r="U622" s="1012"/>
      <c r="V622" s="1012"/>
    </row>
    <row r="623" spans="1:22">
      <c r="A623" s="1012"/>
      <c r="B623" s="1012"/>
      <c r="C623" s="1012"/>
      <c r="D623" s="1012"/>
      <c r="E623" s="1012"/>
      <c r="F623" s="1012"/>
      <c r="G623" s="1012"/>
      <c r="H623" s="1012"/>
      <c r="I623" s="1012"/>
      <c r="J623" s="1012"/>
      <c r="K623" s="1012"/>
      <c r="L623" s="1012"/>
      <c r="M623" s="1012"/>
      <c r="N623" s="1012"/>
      <c r="O623" s="1012"/>
      <c r="P623" s="1012"/>
      <c r="Q623" s="1012"/>
      <c r="R623" s="1012"/>
      <c r="S623" s="1012"/>
      <c r="T623" s="1012"/>
      <c r="U623" s="1012"/>
      <c r="V623" s="1012"/>
    </row>
    <row r="624" spans="1:22">
      <c r="A624" s="1012"/>
      <c r="B624" s="1012"/>
      <c r="C624" s="1012"/>
      <c r="D624" s="1012"/>
      <c r="E624" s="1012"/>
      <c r="F624" s="1012"/>
      <c r="G624" s="1012"/>
      <c r="H624" s="1012"/>
      <c r="I624" s="1012"/>
      <c r="J624" s="1012"/>
      <c r="K624" s="1012"/>
      <c r="L624" s="1012"/>
      <c r="M624" s="1012"/>
      <c r="N624" s="1012"/>
      <c r="O624" s="1012"/>
      <c r="P624" s="1012"/>
      <c r="Q624" s="1012"/>
      <c r="R624" s="1012"/>
      <c r="S624" s="1012"/>
      <c r="T624" s="1012"/>
      <c r="U624" s="1012"/>
      <c r="V624" s="1012"/>
    </row>
    <row r="625" spans="1:22">
      <c r="A625" s="1012"/>
      <c r="B625" s="1012"/>
      <c r="C625" s="1012"/>
      <c r="D625" s="1012"/>
      <c r="E625" s="1012"/>
      <c r="F625" s="1012"/>
      <c r="G625" s="1012"/>
      <c r="H625" s="1012"/>
      <c r="I625" s="1012"/>
      <c r="J625" s="1012"/>
      <c r="K625" s="1012"/>
      <c r="L625" s="1012"/>
      <c r="M625" s="1012"/>
      <c r="N625" s="1012"/>
      <c r="O625" s="1012"/>
      <c r="P625" s="1012"/>
      <c r="Q625" s="1012"/>
      <c r="R625" s="1012"/>
      <c r="S625" s="1012"/>
      <c r="T625" s="1012"/>
      <c r="U625" s="1012"/>
      <c r="V625" s="1012"/>
    </row>
    <row r="626" spans="1:22">
      <c r="A626" s="1012"/>
      <c r="B626" s="1012"/>
      <c r="C626" s="1012"/>
      <c r="D626" s="1012"/>
      <c r="E626" s="1012"/>
      <c r="F626" s="1012"/>
      <c r="G626" s="1012"/>
      <c r="H626" s="1012"/>
      <c r="I626" s="1012"/>
      <c r="J626" s="1012"/>
      <c r="K626" s="1012"/>
      <c r="L626" s="1012"/>
      <c r="M626" s="1012"/>
      <c r="N626" s="1012"/>
      <c r="O626" s="1012"/>
      <c r="P626" s="1012"/>
      <c r="Q626" s="1012"/>
      <c r="R626" s="1012"/>
      <c r="S626" s="1012"/>
      <c r="T626" s="1012"/>
      <c r="U626" s="1012"/>
      <c r="V626" s="1012"/>
    </row>
    <row r="627" spans="1:22">
      <c r="A627" s="1012"/>
      <c r="B627" s="1012"/>
      <c r="C627" s="1012"/>
      <c r="D627" s="1012"/>
      <c r="E627" s="1012"/>
      <c r="F627" s="1012"/>
      <c r="G627" s="1012"/>
      <c r="H627" s="1012"/>
      <c r="I627" s="1012"/>
      <c r="J627" s="1012"/>
      <c r="K627" s="1012"/>
      <c r="L627" s="1012"/>
      <c r="M627" s="1012"/>
      <c r="N627" s="1012"/>
      <c r="O627" s="1012"/>
      <c r="P627" s="1012"/>
      <c r="Q627" s="1012"/>
      <c r="R627" s="1012"/>
      <c r="S627" s="1012"/>
      <c r="T627" s="1012"/>
      <c r="U627" s="1012"/>
      <c r="V627" s="1012"/>
    </row>
    <row r="628" spans="1:22">
      <c r="A628" s="1012"/>
      <c r="B628" s="1012"/>
      <c r="C628" s="1012"/>
      <c r="D628" s="1012"/>
      <c r="E628" s="1012"/>
      <c r="F628" s="1012"/>
      <c r="G628" s="1012"/>
      <c r="H628" s="1012"/>
      <c r="I628" s="1012"/>
      <c r="J628" s="1012"/>
      <c r="K628" s="1012"/>
      <c r="L628" s="1012"/>
      <c r="M628" s="1012"/>
      <c r="N628" s="1012"/>
      <c r="O628" s="1012"/>
      <c r="P628" s="1012"/>
      <c r="Q628" s="1012"/>
      <c r="R628" s="1012"/>
      <c r="S628" s="1012"/>
      <c r="T628" s="1012"/>
      <c r="U628" s="1012"/>
      <c r="V628" s="1012"/>
    </row>
    <row r="629" spans="1:22">
      <c r="A629" s="1012"/>
      <c r="B629" s="1012"/>
      <c r="C629" s="1012"/>
      <c r="D629" s="1012"/>
      <c r="E629" s="1012"/>
      <c r="F629" s="1012"/>
      <c r="G629" s="1012"/>
      <c r="H629" s="1012"/>
      <c r="I629" s="1012"/>
      <c r="J629" s="1012"/>
      <c r="K629" s="1012"/>
      <c r="L629" s="1012"/>
      <c r="M629" s="1012"/>
      <c r="N629" s="1012"/>
      <c r="O629" s="1012"/>
      <c r="P629" s="1012"/>
      <c r="Q629" s="1012"/>
      <c r="R629" s="1012"/>
      <c r="S629" s="1012"/>
      <c r="T629" s="1012"/>
      <c r="U629" s="1012"/>
      <c r="V629" s="1012"/>
    </row>
    <row r="630" spans="1:22">
      <c r="A630" s="1012"/>
      <c r="B630" s="1012"/>
      <c r="C630" s="1012"/>
      <c r="D630" s="1012"/>
      <c r="E630" s="1012"/>
      <c r="F630" s="1012"/>
      <c r="G630" s="1012"/>
      <c r="H630" s="1012"/>
      <c r="I630" s="1012"/>
      <c r="J630" s="1012"/>
      <c r="K630" s="1012"/>
      <c r="L630" s="1012"/>
      <c r="M630" s="1012"/>
      <c r="N630" s="1012"/>
      <c r="O630" s="1012"/>
      <c r="P630" s="1012"/>
      <c r="Q630" s="1012"/>
      <c r="R630" s="1012"/>
      <c r="S630" s="1012"/>
      <c r="T630" s="1012"/>
      <c r="U630" s="1012"/>
      <c r="V630" s="1012"/>
    </row>
    <row r="631" spans="1:22">
      <c r="A631" s="1012"/>
      <c r="B631" s="1012"/>
      <c r="C631" s="1012"/>
      <c r="D631" s="1012"/>
      <c r="E631" s="1012"/>
      <c r="F631" s="1012"/>
      <c r="G631" s="1012"/>
      <c r="H631" s="1012"/>
      <c r="I631" s="1012"/>
      <c r="J631" s="1012"/>
      <c r="K631" s="1012"/>
      <c r="L631" s="1012"/>
      <c r="M631" s="1012"/>
      <c r="N631" s="1012"/>
      <c r="O631" s="1012"/>
      <c r="P631" s="1012"/>
      <c r="Q631" s="1012"/>
      <c r="R631" s="1012"/>
      <c r="S631" s="1012"/>
      <c r="T631" s="1012"/>
      <c r="U631" s="1012"/>
      <c r="V631" s="1012"/>
    </row>
    <row r="632" spans="1:22">
      <c r="A632" s="1012"/>
      <c r="B632" s="1012"/>
      <c r="C632" s="1012"/>
      <c r="D632" s="1012"/>
      <c r="E632" s="1012"/>
      <c r="F632" s="1012"/>
      <c r="G632" s="1012"/>
      <c r="H632" s="1012"/>
      <c r="I632" s="1012"/>
      <c r="J632" s="1012"/>
      <c r="K632" s="1012"/>
      <c r="L632" s="1012"/>
      <c r="M632" s="1012"/>
      <c r="N632" s="1012"/>
      <c r="O632" s="1012"/>
      <c r="P632" s="1012"/>
      <c r="Q632" s="1012"/>
      <c r="R632" s="1012"/>
      <c r="S632" s="1012"/>
      <c r="T632" s="1012"/>
      <c r="U632" s="1012"/>
      <c r="V632" s="1012"/>
    </row>
    <row r="633" spans="1:22">
      <c r="A633" s="1012"/>
      <c r="B633" s="1012"/>
      <c r="C633" s="1012"/>
      <c r="D633" s="1012"/>
      <c r="E633" s="1012"/>
      <c r="F633" s="1012"/>
      <c r="G633" s="1012"/>
      <c r="H633" s="1012"/>
      <c r="I633" s="1012"/>
      <c r="J633" s="1012"/>
      <c r="K633" s="1012"/>
      <c r="L633" s="1012"/>
      <c r="M633" s="1012"/>
      <c r="N633" s="1012"/>
      <c r="O633" s="1012"/>
      <c r="P633" s="1012"/>
      <c r="Q633" s="1012"/>
      <c r="R633" s="1012"/>
      <c r="S633" s="1012"/>
      <c r="T633" s="1012"/>
      <c r="U633" s="1012"/>
      <c r="V633" s="1012"/>
    </row>
    <row r="634" spans="1:22">
      <c r="A634" s="1012"/>
      <c r="B634" s="1012"/>
      <c r="C634" s="1012"/>
      <c r="D634" s="1012"/>
      <c r="E634" s="1012"/>
      <c r="F634" s="1012"/>
      <c r="G634" s="1012"/>
      <c r="H634" s="1012"/>
      <c r="I634" s="1012"/>
      <c r="J634" s="1012"/>
      <c r="K634" s="1012"/>
      <c r="L634" s="1012"/>
      <c r="M634" s="1012"/>
      <c r="N634" s="1012"/>
      <c r="O634" s="1012"/>
      <c r="P634" s="1012"/>
      <c r="Q634" s="1012"/>
      <c r="R634" s="1012"/>
      <c r="S634" s="1012"/>
      <c r="T634" s="1012"/>
      <c r="U634" s="1012"/>
      <c r="V634" s="1012"/>
    </row>
    <row r="635" spans="1:22">
      <c r="A635" s="1012"/>
      <c r="B635" s="1012"/>
      <c r="C635" s="1012"/>
      <c r="D635" s="1012"/>
      <c r="E635" s="1012"/>
      <c r="F635" s="1012"/>
      <c r="G635" s="1012"/>
      <c r="H635" s="1012"/>
      <c r="I635" s="1012"/>
      <c r="J635" s="1012"/>
      <c r="K635" s="1012"/>
      <c r="L635" s="1012"/>
      <c r="M635" s="1012"/>
      <c r="N635" s="1012"/>
      <c r="O635" s="1012"/>
      <c r="P635" s="1012"/>
      <c r="Q635" s="1012"/>
      <c r="R635" s="1012"/>
      <c r="S635" s="1012"/>
      <c r="T635" s="1012"/>
      <c r="U635" s="1012"/>
      <c r="V635" s="1012"/>
    </row>
    <row r="636" spans="1:22">
      <c r="A636" s="1012"/>
      <c r="B636" s="1012"/>
      <c r="C636" s="1012"/>
      <c r="D636" s="1012"/>
      <c r="E636" s="1012"/>
      <c r="F636" s="1012"/>
      <c r="G636" s="1012"/>
      <c r="H636" s="1012"/>
      <c r="I636" s="1012"/>
      <c r="J636" s="1012"/>
      <c r="K636" s="1012"/>
      <c r="L636" s="1012"/>
      <c r="M636" s="1012"/>
      <c r="N636" s="1012"/>
      <c r="O636" s="1012"/>
      <c r="P636" s="1012"/>
      <c r="Q636" s="1012"/>
      <c r="R636" s="1012"/>
      <c r="S636" s="1012"/>
      <c r="T636" s="1012"/>
      <c r="U636" s="1012"/>
      <c r="V636" s="1012"/>
    </row>
    <row r="637" spans="1:22">
      <c r="A637" s="1012"/>
      <c r="B637" s="1012"/>
      <c r="C637" s="1012"/>
      <c r="D637" s="1012"/>
      <c r="E637" s="1012"/>
      <c r="F637" s="1012"/>
      <c r="G637" s="1012"/>
      <c r="H637" s="1012"/>
      <c r="I637" s="1012"/>
      <c r="J637" s="1012"/>
      <c r="K637" s="1012"/>
      <c r="L637" s="1012"/>
      <c r="M637" s="1012"/>
      <c r="N637" s="1012"/>
      <c r="O637" s="1012"/>
      <c r="P637" s="1012"/>
      <c r="Q637" s="1012"/>
      <c r="R637" s="1012"/>
      <c r="S637" s="1012"/>
      <c r="T637" s="1012"/>
      <c r="U637" s="1012"/>
      <c r="V637" s="1012"/>
    </row>
    <row r="638" spans="1:22">
      <c r="A638" s="1012"/>
      <c r="B638" s="1012"/>
      <c r="C638" s="1012"/>
      <c r="D638" s="1012"/>
      <c r="E638" s="1012"/>
      <c r="F638" s="1012"/>
      <c r="G638" s="1012"/>
      <c r="H638" s="1012"/>
      <c r="I638" s="1012"/>
      <c r="J638" s="1012"/>
      <c r="K638" s="1012"/>
      <c r="L638" s="1012"/>
      <c r="M638" s="1012"/>
      <c r="N638" s="1012"/>
      <c r="O638" s="1012"/>
      <c r="P638" s="1012"/>
      <c r="Q638" s="1012"/>
      <c r="R638" s="1012"/>
      <c r="S638" s="1012"/>
      <c r="T638" s="1012"/>
      <c r="U638" s="1012"/>
      <c r="V638" s="1012"/>
    </row>
    <row r="639" spans="1:22">
      <c r="A639" s="1012"/>
      <c r="B639" s="1012"/>
      <c r="C639" s="1012"/>
      <c r="D639" s="1012"/>
      <c r="E639" s="1012"/>
      <c r="F639" s="1012"/>
      <c r="G639" s="1012"/>
      <c r="H639" s="1012"/>
      <c r="I639" s="1012"/>
      <c r="J639" s="1012"/>
      <c r="K639" s="1012"/>
      <c r="L639" s="1012"/>
      <c r="M639" s="1012"/>
      <c r="N639" s="1012"/>
      <c r="O639" s="1012"/>
      <c r="P639" s="1012"/>
      <c r="Q639" s="1012"/>
      <c r="R639" s="1012"/>
      <c r="S639" s="1012"/>
      <c r="T639" s="1012"/>
      <c r="U639" s="1012"/>
      <c r="V639" s="1012"/>
    </row>
    <row r="640" spans="1:22">
      <c r="A640" s="1012"/>
      <c r="B640" s="1012"/>
      <c r="C640" s="1012"/>
      <c r="D640" s="1012"/>
      <c r="E640" s="1012"/>
      <c r="F640" s="1012"/>
      <c r="G640" s="1012"/>
      <c r="H640" s="1012"/>
      <c r="I640" s="1012"/>
      <c r="J640" s="1012"/>
      <c r="K640" s="1012"/>
      <c r="L640" s="1012"/>
      <c r="M640" s="1012"/>
      <c r="N640" s="1012"/>
      <c r="O640" s="1012"/>
      <c r="P640" s="1012"/>
      <c r="Q640" s="1012"/>
      <c r="R640" s="1012"/>
      <c r="S640" s="1012"/>
      <c r="T640" s="1012"/>
      <c r="U640" s="1012"/>
      <c r="V640" s="1012"/>
    </row>
    <row r="641" spans="1:22">
      <c r="A641" s="1012"/>
      <c r="B641" s="1012"/>
      <c r="C641" s="1012"/>
      <c r="D641" s="1012"/>
      <c r="E641" s="1012"/>
      <c r="F641" s="1012"/>
      <c r="G641" s="1012"/>
      <c r="H641" s="1012"/>
      <c r="I641" s="1012"/>
      <c r="J641" s="1012"/>
      <c r="K641" s="1012"/>
      <c r="L641" s="1012"/>
      <c r="M641" s="1012"/>
      <c r="N641" s="1012"/>
      <c r="O641" s="1012"/>
      <c r="P641" s="1012"/>
      <c r="Q641" s="1012"/>
      <c r="R641" s="1012"/>
      <c r="S641" s="1012"/>
      <c r="T641" s="1012"/>
      <c r="U641" s="1012"/>
      <c r="V641" s="1012"/>
    </row>
    <row r="642" spans="1:22">
      <c r="A642" s="1012"/>
      <c r="B642" s="1012"/>
      <c r="C642" s="1012"/>
      <c r="D642" s="1012"/>
      <c r="E642" s="1012"/>
      <c r="F642" s="1012"/>
      <c r="G642" s="1012"/>
      <c r="H642" s="1012"/>
      <c r="I642" s="1012"/>
      <c r="J642" s="1012"/>
      <c r="K642" s="1012"/>
      <c r="L642" s="1012"/>
      <c r="M642" s="1012"/>
      <c r="N642" s="1012"/>
      <c r="O642" s="1012"/>
      <c r="P642" s="1012"/>
      <c r="Q642" s="1012"/>
      <c r="R642" s="1012"/>
      <c r="S642" s="1012"/>
      <c r="T642" s="1012"/>
      <c r="U642" s="1012"/>
      <c r="V642" s="1012"/>
    </row>
    <row r="643" spans="1:22">
      <c r="A643" s="1012"/>
      <c r="B643" s="1012"/>
      <c r="C643" s="1012"/>
      <c r="D643" s="1012"/>
      <c r="E643" s="1012"/>
      <c r="F643" s="1012"/>
      <c r="G643" s="1012"/>
      <c r="H643" s="1012"/>
      <c r="I643" s="1012"/>
      <c r="J643" s="1012"/>
      <c r="K643" s="1012"/>
      <c r="L643" s="1012"/>
      <c r="M643" s="1012"/>
      <c r="N643" s="1012"/>
      <c r="O643" s="1012"/>
      <c r="P643" s="1012"/>
      <c r="Q643" s="1012"/>
      <c r="R643" s="1012"/>
      <c r="S643" s="1012"/>
      <c r="T643" s="1012"/>
      <c r="U643" s="1012"/>
      <c r="V643" s="1012"/>
    </row>
    <row r="644" spans="1:22">
      <c r="A644" s="1012"/>
      <c r="B644" s="1012"/>
      <c r="C644" s="1012"/>
      <c r="D644" s="1012"/>
      <c r="E644" s="1012"/>
      <c r="F644" s="1012"/>
      <c r="G644" s="1012"/>
      <c r="H644" s="1012"/>
      <c r="I644" s="1012"/>
      <c r="J644" s="1012"/>
      <c r="K644" s="1012"/>
      <c r="L644" s="1012"/>
      <c r="M644" s="1012"/>
      <c r="N644" s="1012"/>
      <c r="O644" s="1012"/>
      <c r="P644" s="1012"/>
      <c r="Q644" s="1012"/>
      <c r="R644" s="1012"/>
      <c r="S644" s="1012"/>
      <c r="T644" s="1012"/>
      <c r="U644" s="1012"/>
      <c r="V644" s="1012"/>
    </row>
    <row r="645" spans="1:22">
      <c r="A645" s="1012"/>
      <c r="B645" s="1012"/>
      <c r="C645" s="1012"/>
      <c r="D645" s="1012"/>
      <c r="E645" s="1012"/>
      <c r="F645" s="1012"/>
      <c r="G645" s="1012"/>
      <c r="H645" s="1012"/>
      <c r="I645" s="1012"/>
      <c r="J645" s="1012"/>
      <c r="K645" s="1012"/>
      <c r="L645" s="1012"/>
      <c r="M645" s="1012"/>
      <c r="N645" s="1012"/>
      <c r="O645" s="1012"/>
      <c r="P645" s="1012"/>
      <c r="Q645" s="1012"/>
      <c r="R645" s="1012"/>
      <c r="S645" s="1012"/>
      <c r="T645" s="1012"/>
      <c r="U645" s="1012"/>
      <c r="V645" s="1012"/>
    </row>
    <row r="646" spans="1:22">
      <c r="A646" s="1012"/>
      <c r="B646" s="1012"/>
      <c r="C646" s="1012"/>
      <c r="D646" s="1012"/>
      <c r="E646" s="1012"/>
      <c r="F646" s="1012"/>
      <c r="G646" s="1012"/>
      <c r="H646" s="1012"/>
      <c r="I646" s="1012"/>
      <c r="J646" s="1012"/>
      <c r="K646" s="1012"/>
      <c r="L646" s="1012"/>
      <c r="M646" s="1012"/>
      <c r="N646" s="1012"/>
      <c r="O646" s="1012"/>
      <c r="P646" s="1012"/>
      <c r="Q646" s="1012"/>
      <c r="R646" s="1012"/>
      <c r="S646" s="1012"/>
      <c r="T646" s="1012"/>
      <c r="U646" s="1012"/>
      <c r="V646" s="1012"/>
    </row>
    <row r="647" spans="1:22">
      <c r="A647" s="1012"/>
      <c r="B647" s="1012"/>
      <c r="C647" s="1012"/>
      <c r="D647" s="1012"/>
      <c r="E647" s="1012"/>
      <c r="F647" s="1012"/>
      <c r="G647" s="1012"/>
      <c r="H647" s="1012"/>
      <c r="I647" s="1012"/>
      <c r="J647" s="1012"/>
      <c r="K647" s="1012"/>
      <c r="L647" s="1012"/>
      <c r="M647" s="1012"/>
      <c r="N647" s="1012"/>
      <c r="O647" s="1012"/>
      <c r="P647" s="1012"/>
      <c r="Q647" s="1012"/>
      <c r="R647" s="1012"/>
      <c r="S647" s="1012"/>
      <c r="T647" s="1012"/>
      <c r="U647" s="1012"/>
      <c r="V647" s="1012"/>
    </row>
    <row r="648" spans="1:22">
      <c r="A648" s="1012"/>
      <c r="B648" s="1012"/>
      <c r="C648" s="1012"/>
      <c r="D648" s="1012"/>
      <c r="E648" s="1012"/>
      <c r="F648" s="1012"/>
      <c r="G648" s="1012"/>
      <c r="H648" s="1012"/>
      <c r="I648" s="1012"/>
      <c r="J648" s="1012"/>
      <c r="K648" s="1012"/>
      <c r="L648" s="1012"/>
      <c r="M648" s="1012"/>
      <c r="N648" s="1012"/>
      <c r="O648" s="1012"/>
      <c r="P648" s="1012"/>
      <c r="Q648" s="1012"/>
      <c r="R648" s="1012"/>
      <c r="S648" s="1012"/>
      <c r="T648" s="1012"/>
      <c r="U648" s="1012"/>
      <c r="V648" s="1012"/>
    </row>
    <row r="649" spans="1:22">
      <c r="A649" s="1012"/>
      <c r="B649" s="1012"/>
      <c r="C649" s="1012"/>
      <c r="D649" s="1012"/>
      <c r="E649" s="1012"/>
      <c r="F649" s="1012"/>
      <c r="G649" s="1012"/>
      <c r="H649" s="1012"/>
      <c r="I649" s="1012"/>
      <c r="J649" s="1012"/>
      <c r="K649" s="1012"/>
      <c r="L649" s="1012"/>
      <c r="M649" s="1012"/>
      <c r="N649" s="1012"/>
      <c r="O649" s="1012"/>
      <c r="P649" s="1012"/>
      <c r="Q649" s="1012"/>
      <c r="R649" s="1012"/>
      <c r="S649" s="1012"/>
      <c r="T649" s="1012"/>
      <c r="U649" s="1012"/>
      <c r="V649" s="1012"/>
    </row>
    <row r="650" spans="1:22">
      <c r="A650" s="1012"/>
      <c r="B650" s="1012"/>
      <c r="C650" s="1012"/>
      <c r="D650" s="1012"/>
      <c r="E650" s="1012"/>
      <c r="F650" s="1012"/>
      <c r="G650" s="1012"/>
      <c r="H650" s="1012"/>
      <c r="I650" s="1012"/>
      <c r="J650" s="1012"/>
      <c r="K650" s="1012"/>
      <c r="L650" s="1012"/>
      <c r="M650" s="1012"/>
      <c r="N650" s="1012"/>
      <c r="O650" s="1012"/>
      <c r="P650" s="1012"/>
      <c r="Q650" s="1012"/>
      <c r="R650" s="1012"/>
      <c r="S650" s="1012"/>
      <c r="T650" s="1012"/>
      <c r="U650" s="1012"/>
      <c r="V650" s="1012"/>
    </row>
    <row r="651" spans="1:22">
      <c r="A651" s="1012"/>
      <c r="B651" s="1012"/>
      <c r="C651" s="1012"/>
      <c r="D651" s="1012"/>
      <c r="E651" s="1012"/>
      <c r="F651" s="1012"/>
      <c r="G651" s="1012"/>
      <c r="H651" s="1012"/>
      <c r="I651" s="1012"/>
      <c r="J651" s="1012"/>
      <c r="K651" s="1012"/>
      <c r="L651" s="1012"/>
      <c r="M651" s="1012"/>
      <c r="N651" s="1012"/>
      <c r="O651" s="1012"/>
      <c r="P651" s="1012"/>
      <c r="Q651" s="1012"/>
      <c r="R651" s="1012"/>
      <c r="S651" s="1012"/>
      <c r="T651" s="1012"/>
      <c r="U651" s="1012"/>
      <c r="V651" s="1012"/>
    </row>
    <row r="652" spans="1:22">
      <c r="A652" s="1012"/>
      <c r="B652" s="1012"/>
      <c r="C652" s="1012"/>
      <c r="D652" s="1012"/>
      <c r="E652" s="1012"/>
      <c r="F652" s="1012"/>
      <c r="G652" s="1012"/>
      <c r="H652" s="1012"/>
      <c r="I652" s="1012"/>
      <c r="J652" s="1012"/>
      <c r="K652" s="1012"/>
      <c r="L652" s="1012"/>
      <c r="M652" s="1012"/>
      <c r="N652" s="1012"/>
      <c r="O652" s="1012"/>
      <c r="P652" s="1012"/>
      <c r="Q652" s="1012"/>
      <c r="R652" s="1012"/>
      <c r="S652" s="1012"/>
      <c r="T652" s="1012"/>
      <c r="U652" s="1012"/>
      <c r="V652" s="1012"/>
    </row>
    <row r="653" spans="1:22">
      <c r="A653" s="1012"/>
      <c r="B653" s="1012"/>
      <c r="C653" s="1012"/>
      <c r="D653" s="1012"/>
      <c r="E653" s="1012"/>
      <c r="F653" s="1012"/>
      <c r="G653" s="1012"/>
      <c r="H653" s="1012"/>
      <c r="I653" s="1012"/>
      <c r="J653" s="1012"/>
      <c r="K653" s="1012"/>
      <c r="L653" s="1012"/>
      <c r="M653" s="1012"/>
      <c r="N653" s="1012"/>
      <c r="O653" s="1012"/>
      <c r="P653" s="1012"/>
      <c r="Q653" s="1012"/>
      <c r="R653" s="1012"/>
      <c r="S653" s="1012"/>
      <c r="T653" s="1012"/>
      <c r="U653" s="1012"/>
      <c r="V653" s="1012"/>
    </row>
    <row r="654" spans="1:22">
      <c r="A654" s="1012"/>
      <c r="B654" s="1012"/>
      <c r="C654" s="1012"/>
      <c r="D654" s="1012"/>
      <c r="E654" s="1012"/>
      <c r="F654" s="1012"/>
      <c r="G654" s="1012"/>
      <c r="H654" s="1012"/>
      <c r="I654" s="1012"/>
      <c r="J654" s="1012"/>
      <c r="K654" s="1012"/>
      <c r="L654" s="1012"/>
      <c r="M654" s="1012"/>
      <c r="N654" s="1012"/>
      <c r="O654" s="1012"/>
      <c r="P654" s="1012"/>
      <c r="Q654" s="1012"/>
      <c r="R654" s="1012"/>
      <c r="S654" s="1012"/>
      <c r="T654" s="1012"/>
      <c r="U654" s="1012"/>
      <c r="V654" s="1012"/>
    </row>
    <row r="655" spans="1:22">
      <c r="A655" s="1012"/>
      <c r="B655" s="1012"/>
      <c r="C655" s="1012"/>
      <c r="D655" s="1012"/>
      <c r="E655" s="1012"/>
      <c r="F655" s="1012"/>
      <c r="G655" s="1012"/>
      <c r="H655" s="1012"/>
      <c r="I655" s="1012"/>
      <c r="J655" s="1012"/>
      <c r="K655" s="1012"/>
      <c r="L655" s="1012"/>
      <c r="M655" s="1012"/>
      <c r="N655" s="1012"/>
      <c r="O655" s="1012"/>
      <c r="P655" s="1012"/>
      <c r="Q655" s="1012"/>
      <c r="R655" s="1012"/>
      <c r="S655" s="1012"/>
      <c r="T655" s="1012"/>
      <c r="U655" s="1012"/>
      <c r="V655" s="1012"/>
    </row>
    <row r="656" spans="1:22">
      <c r="A656" s="1012"/>
      <c r="B656" s="1012"/>
      <c r="C656" s="1012"/>
      <c r="D656" s="1012"/>
      <c r="E656" s="1012"/>
      <c r="F656" s="1012"/>
      <c r="G656" s="1012"/>
      <c r="H656" s="1012"/>
      <c r="I656" s="1012"/>
      <c r="J656" s="1012"/>
      <c r="K656" s="1012"/>
      <c r="L656" s="1012"/>
      <c r="M656" s="1012"/>
      <c r="N656" s="1012"/>
      <c r="O656" s="1012"/>
      <c r="P656" s="1012"/>
      <c r="Q656" s="1012"/>
      <c r="R656" s="1012"/>
      <c r="S656" s="1012"/>
      <c r="T656" s="1012"/>
      <c r="U656" s="1012"/>
      <c r="V656" s="1012"/>
    </row>
    <row r="657" spans="1:22">
      <c r="A657" s="1012"/>
      <c r="B657" s="1012"/>
      <c r="C657" s="1012"/>
      <c r="D657" s="1012"/>
      <c r="E657" s="1012"/>
      <c r="F657" s="1012"/>
      <c r="G657" s="1012"/>
      <c r="H657" s="1012"/>
      <c r="I657" s="1012"/>
      <c r="J657" s="1012"/>
      <c r="K657" s="1012"/>
      <c r="L657" s="1012"/>
      <c r="M657" s="1012"/>
      <c r="N657" s="1012"/>
      <c r="O657" s="1012"/>
      <c r="P657" s="1012"/>
      <c r="Q657" s="1012"/>
      <c r="R657" s="1012"/>
      <c r="S657" s="1012"/>
      <c r="T657" s="1012"/>
      <c r="U657" s="1012"/>
      <c r="V657" s="1012"/>
    </row>
    <row r="658" spans="1:22">
      <c r="A658" s="1012"/>
      <c r="B658" s="1012"/>
      <c r="C658" s="1012"/>
      <c r="D658" s="1012"/>
      <c r="E658" s="1012"/>
      <c r="F658" s="1012"/>
      <c r="G658" s="1012"/>
      <c r="H658" s="1012"/>
      <c r="I658" s="1012"/>
      <c r="J658" s="1012"/>
      <c r="K658" s="1012"/>
      <c r="L658" s="1012"/>
      <c r="M658" s="1012"/>
      <c r="N658" s="1012"/>
      <c r="O658" s="1012"/>
      <c r="P658" s="1012"/>
      <c r="Q658" s="1012"/>
      <c r="R658" s="1012"/>
      <c r="S658" s="1012"/>
      <c r="T658" s="1012"/>
      <c r="U658" s="1012"/>
      <c r="V658" s="1012"/>
    </row>
    <row r="659" spans="1:22">
      <c r="A659" s="1012"/>
      <c r="B659" s="1012"/>
      <c r="C659" s="1012"/>
      <c r="D659" s="1012"/>
      <c r="E659" s="1012"/>
      <c r="F659" s="1012"/>
      <c r="G659" s="1012"/>
      <c r="H659" s="1012"/>
      <c r="I659" s="1012"/>
      <c r="J659" s="1012"/>
      <c r="K659" s="1012"/>
      <c r="L659" s="1012"/>
      <c r="M659" s="1012"/>
      <c r="N659" s="1012"/>
      <c r="O659" s="1012"/>
      <c r="P659" s="1012"/>
      <c r="Q659" s="1012"/>
      <c r="R659" s="1012"/>
      <c r="S659" s="1012"/>
      <c r="T659" s="1012"/>
      <c r="U659" s="1012"/>
      <c r="V659" s="1012"/>
    </row>
    <row r="660" spans="1:22">
      <c r="A660" s="1012"/>
      <c r="B660" s="1012"/>
      <c r="C660" s="1012"/>
      <c r="D660" s="1012"/>
      <c r="E660" s="1012"/>
      <c r="F660" s="1012"/>
      <c r="G660" s="1012"/>
      <c r="H660" s="1012"/>
      <c r="I660" s="1012"/>
      <c r="J660" s="1012"/>
      <c r="K660" s="1012"/>
      <c r="L660" s="1012"/>
      <c r="M660" s="1012"/>
      <c r="N660" s="1012"/>
      <c r="O660" s="1012"/>
      <c r="P660" s="1012"/>
      <c r="Q660" s="1012"/>
      <c r="R660" s="1012"/>
      <c r="S660" s="1012"/>
      <c r="T660" s="1012"/>
      <c r="U660" s="1012"/>
      <c r="V660" s="1012"/>
    </row>
    <row r="661" spans="1:22">
      <c r="A661" s="1012"/>
      <c r="B661" s="1012"/>
      <c r="C661" s="1012"/>
      <c r="D661" s="1012"/>
      <c r="E661" s="1012"/>
      <c r="F661" s="1012"/>
      <c r="G661" s="1012"/>
      <c r="H661" s="1012"/>
      <c r="I661" s="1012"/>
      <c r="J661" s="1012"/>
      <c r="K661" s="1012"/>
      <c r="L661" s="1012"/>
      <c r="M661" s="1012"/>
      <c r="N661" s="1012"/>
      <c r="O661" s="1012"/>
      <c r="P661" s="1012"/>
      <c r="Q661" s="1012"/>
      <c r="R661" s="1012"/>
      <c r="S661" s="1012"/>
      <c r="T661" s="1012"/>
      <c r="U661" s="1012"/>
      <c r="V661" s="1012"/>
    </row>
    <row r="662" spans="1:22">
      <c r="A662" s="1012"/>
      <c r="B662" s="1012"/>
      <c r="C662" s="1012"/>
      <c r="D662" s="1012"/>
      <c r="E662" s="1012"/>
      <c r="F662" s="1012"/>
      <c r="G662" s="1012"/>
      <c r="H662" s="1012"/>
      <c r="I662" s="1012"/>
      <c r="J662" s="1012"/>
      <c r="K662" s="1012"/>
      <c r="L662" s="1012"/>
      <c r="M662" s="1012"/>
      <c r="N662" s="1012"/>
      <c r="O662" s="1012"/>
      <c r="P662" s="1012"/>
      <c r="Q662" s="1012"/>
      <c r="R662" s="1012"/>
      <c r="S662" s="1012"/>
      <c r="T662" s="1012"/>
      <c r="U662" s="1012"/>
      <c r="V662" s="1012"/>
    </row>
    <row r="663" spans="1:22">
      <c r="A663" s="1012"/>
      <c r="B663" s="1012"/>
      <c r="C663" s="1012"/>
      <c r="D663" s="1012"/>
      <c r="E663" s="1012"/>
      <c r="F663" s="1012"/>
      <c r="G663" s="1012"/>
      <c r="H663" s="1012"/>
      <c r="I663" s="1012"/>
      <c r="J663" s="1012"/>
      <c r="K663" s="1012"/>
      <c r="L663" s="1012"/>
      <c r="M663" s="1012"/>
      <c r="N663" s="1012"/>
      <c r="O663" s="1012"/>
      <c r="P663" s="1012"/>
      <c r="Q663" s="1012"/>
      <c r="R663" s="1012"/>
      <c r="S663" s="1012"/>
      <c r="T663" s="1012"/>
      <c r="U663" s="1012"/>
      <c r="V663" s="1012"/>
    </row>
    <row r="664" spans="1:22">
      <c r="A664" s="1012"/>
      <c r="B664" s="1012"/>
      <c r="C664" s="1012"/>
      <c r="D664" s="1012"/>
      <c r="E664" s="1012"/>
      <c r="F664" s="1012"/>
      <c r="G664" s="1012"/>
      <c r="H664" s="1012"/>
      <c r="I664" s="1012"/>
      <c r="J664" s="1012"/>
      <c r="K664" s="1012"/>
      <c r="L664" s="1012"/>
      <c r="M664" s="1012"/>
      <c r="N664" s="1012"/>
      <c r="O664" s="1012"/>
      <c r="P664" s="1012"/>
      <c r="Q664" s="1012"/>
      <c r="R664" s="1012"/>
      <c r="S664" s="1012"/>
      <c r="T664" s="1012"/>
      <c r="U664" s="1012"/>
      <c r="V664" s="1012"/>
    </row>
    <row r="665" spans="1:22">
      <c r="A665" s="1012"/>
      <c r="B665" s="1012"/>
      <c r="C665" s="1012"/>
      <c r="D665" s="1012"/>
      <c r="E665" s="1012"/>
      <c r="F665" s="1012"/>
      <c r="G665" s="1012"/>
      <c r="H665" s="1012"/>
      <c r="I665" s="1012"/>
      <c r="J665" s="1012"/>
      <c r="K665" s="1012"/>
      <c r="L665" s="1012"/>
      <c r="M665" s="1012"/>
      <c r="N665" s="1012"/>
      <c r="O665" s="1012"/>
      <c r="P665" s="1012"/>
      <c r="Q665" s="1012"/>
      <c r="R665" s="1012"/>
      <c r="S665" s="1012"/>
      <c r="T665" s="1012"/>
      <c r="U665" s="1012"/>
      <c r="V665" s="1012"/>
    </row>
    <row r="666" spans="1:22">
      <c r="A666" s="1012"/>
      <c r="B666" s="1012"/>
      <c r="C666" s="1012"/>
      <c r="D666" s="1012"/>
      <c r="E666" s="1012"/>
      <c r="F666" s="1012"/>
      <c r="G666" s="1012"/>
      <c r="H666" s="1012"/>
      <c r="I666" s="1012"/>
      <c r="J666" s="1012"/>
      <c r="K666" s="1012"/>
      <c r="L666" s="1012"/>
      <c r="M666" s="1012"/>
      <c r="N666" s="1012"/>
      <c r="O666" s="1012"/>
      <c r="P666" s="1012"/>
      <c r="Q666" s="1012"/>
      <c r="R666" s="1012"/>
      <c r="S666" s="1012"/>
      <c r="T666" s="1012"/>
      <c r="U666" s="1012"/>
      <c r="V666" s="1012"/>
    </row>
    <row r="667" spans="1:22">
      <c r="A667" s="1012"/>
      <c r="B667" s="1012"/>
      <c r="C667" s="1012"/>
      <c r="D667" s="1012"/>
      <c r="E667" s="1012"/>
      <c r="F667" s="1012"/>
      <c r="G667" s="1012"/>
      <c r="H667" s="1012"/>
      <c r="I667" s="1012"/>
      <c r="J667" s="1012"/>
      <c r="K667" s="1012"/>
      <c r="L667" s="1012"/>
      <c r="M667" s="1012"/>
      <c r="N667" s="1012"/>
      <c r="O667" s="1012"/>
      <c r="P667" s="1012"/>
      <c r="Q667" s="1012"/>
      <c r="R667" s="1012"/>
      <c r="S667" s="1012"/>
      <c r="T667" s="1012"/>
      <c r="U667" s="1012"/>
      <c r="V667" s="1012"/>
    </row>
    <row r="668" spans="1:22">
      <c r="A668" s="1012"/>
      <c r="B668" s="1012"/>
      <c r="C668" s="1012"/>
      <c r="D668" s="1012"/>
      <c r="E668" s="1012"/>
      <c r="F668" s="1012"/>
      <c r="G668" s="1012"/>
      <c r="H668" s="1012"/>
      <c r="I668" s="1012"/>
      <c r="J668" s="1012"/>
      <c r="K668" s="1012"/>
      <c r="L668" s="1012"/>
      <c r="M668" s="1012"/>
      <c r="N668" s="1012"/>
      <c r="O668" s="1012"/>
      <c r="P668" s="1012"/>
      <c r="Q668" s="1012"/>
      <c r="R668" s="1012"/>
      <c r="S668" s="1012"/>
      <c r="T668" s="1012"/>
      <c r="U668" s="1012"/>
      <c r="V668" s="1012"/>
    </row>
    <row r="669" spans="1:22">
      <c r="A669" s="1012"/>
      <c r="B669" s="1012"/>
      <c r="C669" s="1012"/>
      <c r="D669" s="1012"/>
      <c r="E669" s="1012"/>
      <c r="F669" s="1012"/>
      <c r="G669" s="1012"/>
      <c r="H669" s="1012"/>
      <c r="I669" s="1012"/>
      <c r="J669" s="1012"/>
      <c r="K669" s="1012"/>
      <c r="L669" s="1012"/>
      <c r="M669" s="1012"/>
      <c r="N669" s="1012"/>
      <c r="O669" s="1012"/>
      <c r="P669" s="1012"/>
      <c r="Q669" s="1012"/>
      <c r="R669" s="1012"/>
      <c r="S669" s="1012"/>
      <c r="T669" s="1012"/>
      <c r="U669" s="1012"/>
      <c r="V669" s="1012"/>
    </row>
    <row r="670" spans="1:22">
      <c r="A670" s="1012"/>
      <c r="B670" s="1012"/>
      <c r="C670" s="1012"/>
      <c r="D670" s="1012"/>
      <c r="E670" s="1012"/>
      <c r="F670" s="1012"/>
      <c r="G670" s="1012"/>
      <c r="H670" s="1012"/>
      <c r="I670" s="1012"/>
      <c r="J670" s="1012"/>
      <c r="K670" s="1012"/>
      <c r="L670" s="1012"/>
      <c r="M670" s="1012"/>
      <c r="N670" s="1012"/>
      <c r="O670" s="1012"/>
      <c r="P670" s="1012"/>
      <c r="Q670" s="1012"/>
      <c r="R670" s="1012"/>
      <c r="S670" s="1012"/>
      <c r="T670" s="1012"/>
      <c r="U670" s="1012"/>
      <c r="V670" s="1012"/>
    </row>
    <row r="671" spans="1:22">
      <c r="A671" s="1012"/>
      <c r="B671" s="1012"/>
      <c r="C671" s="1012"/>
      <c r="D671" s="1012"/>
      <c r="E671" s="1012"/>
      <c r="F671" s="1012"/>
      <c r="G671" s="1012"/>
      <c r="H671" s="1012"/>
      <c r="I671" s="1012"/>
      <c r="J671" s="1012"/>
      <c r="K671" s="1012"/>
      <c r="L671" s="1012"/>
      <c r="M671" s="1012"/>
      <c r="N671" s="1012"/>
      <c r="O671" s="1012"/>
      <c r="P671" s="1012"/>
      <c r="Q671" s="1012"/>
      <c r="R671" s="1012"/>
      <c r="S671" s="1012"/>
      <c r="T671" s="1012"/>
      <c r="U671" s="1012"/>
      <c r="V671" s="1012"/>
    </row>
    <row r="672" spans="1:22">
      <c r="A672" s="1012"/>
      <c r="B672" s="1012"/>
      <c r="C672" s="1012"/>
      <c r="D672" s="1012"/>
      <c r="E672" s="1012"/>
      <c r="F672" s="1012"/>
      <c r="G672" s="1012"/>
      <c r="H672" s="1012"/>
      <c r="I672" s="1012"/>
      <c r="J672" s="1012"/>
      <c r="K672" s="1012"/>
      <c r="L672" s="1012"/>
      <c r="M672" s="1012"/>
      <c r="N672" s="1012"/>
      <c r="O672" s="1012"/>
      <c r="P672" s="1012"/>
      <c r="Q672" s="1012"/>
      <c r="R672" s="1012"/>
      <c r="S672" s="1012"/>
      <c r="T672" s="1012"/>
      <c r="U672" s="1012"/>
      <c r="V672" s="1012"/>
    </row>
    <row r="673" spans="1:22">
      <c r="A673" s="1012"/>
      <c r="B673" s="1012"/>
      <c r="C673" s="1012"/>
      <c r="D673" s="1012"/>
      <c r="E673" s="1012"/>
      <c r="F673" s="1012"/>
      <c r="G673" s="1012"/>
      <c r="H673" s="1012"/>
      <c r="I673" s="1012"/>
      <c r="J673" s="1012"/>
      <c r="K673" s="1012"/>
      <c r="L673" s="1012"/>
      <c r="M673" s="1012"/>
      <c r="N673" s="1012"/>
      <c r="O673" s="1012"/>
      <c r="P673" s="1012"/>
      <c r="Q673" s="1012"/>
      <c r="R673" s="1012"/>
      <c r="S673" s="1012"/>
      <c r="T673" s="1012"/>
      <c r="U673" s="1012"/>
      <c r="V673" s="1012"/>
    </row>
    <row r="674" spans="1:22">
      <c r="A674" s="1012"/>
      <c r="B674" s="1012"/>
      <c r="C674" s="1012"/>
      <c r="D674" s="1012"/>
      <c r="E674" s="1012"/>
      <c r="F674" s="1012"/>
      <c r="G674" s="1012"/>
      <c r="H674" s="1012"/>
      <c r="I674" s="1012"/>
      <c r="J674" s="1012"/>
      <c r="K674" s="1012"/>
      <c r="L674" s="1012"/>
      <c r="M674" s="1012"/>
      <c r="N674" s="1012"/>
      <c r="O674" s="1012"/>
      <c r="P674" s="1012"/>
      <c r="Q674" s="1012"/>
      <c r="R674" s="1012"/>
      <c r="S674" s="1012"/>
      <c r="T674" s="1012"/>
      <c r="U674" s="1012"/>
      <c r="V674" s="1012"/>
    </row>
    <row r="675" spans="1:22">
      <c r="A675" s="1012"/>
      <c r="B675" s="1012"/>
      <c r="C675" s="1012"/>
      <c r="D675" s="1012"/>
      <c r="E675" s="1012"/>
      <c r="F675" s="1012"/>
      <c r="G675" s="1012"/>
      <c r="H675" s="1012"/>
      <c r="I675" s="1012"/>
      <c r="J675" s="1012"/>
      <c r="K675" s="1012"/>
      <c r="L675" s="1012"/>
      <c r="M675" s="1012"/>
      <c r="N675" s="1012"/>
      <c r="O675" s="1012"/>
      <c r="P675" s="1012"/>
      <c r="Q675" s="1012"/>
      <c r="R675" s="1012"/>
      <c r="S675" s="1012"/>
      <c r="T675" s="1012"/>
      <c r="U675" s="1012"/>
      <c r="V675" s="1012"/>
    </row>
    <row r="676" spans="1:22">
      <c r="A676" s="1012"/>
      <c r="B676" s="1012"/>
      <c r="C676" s="1012"/>
      <c r="D676" s="1012"/>
      <c r="E676" s="1012"/>
      <c r="F676" s="1012"/>
      <c r="G676" s="1012"/>
      <c r="H676" s="1012"/>
      <c r="I676" s="1012"/>
      <c r="J676" s="1012"/>
      <c r="K676" s="1012"/>
      <c r="L676" s="1012"/>
      <c r="M676" s="1012"/>
      <c r="N676" s="1012"/>
      <c r="O676" s="1012"/>
      <c r="P676" s="1012"/>
      <c r="Q676" s="1012"/>
      <c r="R676" s="1012"/>
      <c r="S676" s="1012"/>
      <c r="T676" s="1012"/>
      <c r="U676" s="1012"/>
      <c r="V676" s="1012"/>
    </row>
    <row r="677" spans="1:22">
      <c r="A677" s="1012"/>
      <c r="B677" s="1012"/>
      <c r="C677" s="1012"/>
      <c r="D677" s="1012"/>
      <c r="E677" s="1012"/>
      <c r="F677" s="1012"/>
      <c r="G677" s="1012"/>
      <c r="H677" s="1012"/>
      <c r="I677" s="1012"/>
      <c r="J677" s="1012"/>
      <c r="K677" s="1012"/>
      <c r="L677" s="1012"/>
      <c r="M677" s="1012"/>
      <c r="N677" s="1012"/>
      <c r="O677" s="1012"/>
      <c r="P677" s="1012"/>
      <c r="Q677" s="1012"/>
      <c r="R677" s="1012"/>
      <c r="S677" s="1012"/>
      <c r="T677" s="1012"/>
      <c r="U677" s="1012"/>
      <c r="V677" s="1012"/>
    </row>
    <row r="678" spans="1:22">
      <c r="A678" s="1012"/>
      <c r="B678" s="1012"/>
      <c r="C678" s="1012"/>
      <c r="D678" s="1012"/>
      <c r="E678" s="1012"/>
      <c r="F678" s="1012"/>
      <c r="G678" s="1012"/>
      <c r="H678" s="1012"/>
      <c r="I678" s="1012"/>
      <c r="J678" s="1012"/>
      <c r="K678" s="1012"/>
      <c r="L678" s="1012"/>
      <c r="M678" s="1012"/>
      <c r="N678" s="1012"/>
      <c r="O678" s="1012"/>
      <c r="P678" s="1012"/>
      <c r="Q678" s="1012"/>
      <c r="R678" s="1012"/>
      <c r="S678" s="1012"/>
      <c r="T678" s="1012"/>
      <c r="U678" s="1012"/>
      <c r="V678" s="1012"/>
    </row>
    <row r="679" spans="1:22">
      <c r="A679" s="1012"/>
      <c r="B679" s="1012"/>
      <c r="C679" s="1012"/>
      <c r="D679" s="1012"/>
      <c r="E679" s="1012"/>
      <c r="F679" s="1012"/>
      <c r="G679" s="1012"/>
      <c r="H679" s="1012"/>
      <c r="I679" s="1012"/>
      <c r="J679" s="1012"/>
      <c r="K679" s="1012"/>
      <c r="L679" s="1012"/>
      <c r="M679" s="1012"/>
      <c r="N679" s="1012"/>
      <c r="O679" s="1012"/>
      <c r="P679" s="1012"/>
      <c r="Q679" s="1012"/>
      <c r="R679" s="1012"/>
      <c r="S679" s="1012"/>
      <c r="T679" s="1012"/>
      <c r="U679" s="1012"/>
      <c r="V679" s="1012"/>
    </row>
    <row r="680" spans="1:22">
      <c r="A680" s="1012"/>
      <c r="B680" s="1012"/>
      <c r="C680" s="1012"/>
      <c r="D680" s="1012"/>
      <c r="E680" s="1012"/>
      <c r="F680" s="1012"/>
      <c r="G680" s="1012"/>
      <c r="H680" s="1012"/>
      <c r="I680" s="1012"/>
      <c r="J680" s="1012"/>
      <c r="K680" s="1012"/>
      <c r="L680" s="1012"/>
      <c r="M680" s="1012"/>
      <c r="N680" s="1012"/>
      <c r="O680" s="1012"/>
      <c r="P680" s="1012"/>
      <c r="Q680" s="1012"/>
      <c r="R680" s="1012"/>
      <c r="S680" s="1012"/>
      <c r="T680" s="1012"/>
      <c r="U680" s="1012"/>
      <c r="V680" s="1012"/>
    </row>
    <row r="681" spans="1:22">
      <c r="A681" s="1012"/>
      <c r="B681" s="1012"/>
      <c r="C681" s="1012"/>
      <c r="D681" s="1012"/>
      <c r="E681" s="1012"/>
      <c r="F681" s="1012"/>
      <c r="G681" s="1012"/>
      <c r="H681" s="1012"/>
      <c r="I681" s="1012"/>
      <c r="J681" s="1012"/>
      <c r="K681" s="1012"/>
      <c r="L681" s="1012"/>
      <c r="M681" s="1012"/>
      <c r="N681" s="1012"/>
      <c r="O681" s="1012"/>
      <c r="P681" s="1012"/>
      <c r="Q681" s="1012"/>
      <c r="R681" s="1012"/>
      <c r="S681" s="1012"/>
      <c r="T681" s="1012"/>
      <c r="U681" s="1012"/>
      <c r="V681" s="1012"/>
    </row>
    <row r="682" spans="1:22">
      <c r="A682" s="1012"/>
      <c r="B682" s="1012"/>
      <c r="C682" s="1012"/>
      <c r="D682" s="1012"/>
      <c r="E682" s="1012"/>
      <c r="F682" s="1012"/>
      <c r="G682" s="1012"/>
      <c r="H682" s="1012"/>
      <c r="I682" s="1012"/>
      <c r="J682" s="1012"/>
      <c r="K682" s="1012"/>
      <c r="L682" s="1012"/>
      <c r="M682" s="1012"/>
      <c r="N682" s="1012"/>
      <c r="O682" s="1012"/>
      <c r="P682" s="1012"/>
      <c r="Q682" s="1012"/>
      <c r="R682" s="1012"/>
      <c r="S682" s="1012"/>
      <c r="T682" s="1012"/>
      <c r="U682" s="1012"/>
      <c r="V682" s="1012"/>
    </row>
    <row r="683" spans="1:22">
      <c r="A683" s="1012"/>
      <c r="B683" s="1012"/>
      <c r="C683" s="1012"/>
      <c r="D683" s="1012"/>
      <c r="E683" s="1012"/>
      <c r="F683" s="1012"/>
      <c r="G683" s="1012"/>
      <c r="H683" s="1012"/>
      <c r="I683" s="1012"/>
      <c r="J683" s="1012"/>
      <c r="K683" s="1012"/>
      <c r="L683" s="1012"/>
      <c r="M683" s="1012"/>
      <c r="N683" s="1012"/>
      <c r="O683" s="1012"/>
      <c r="P683" s="1012"/>
      <c r="Q683" s="1012"/>
      <c r="R683" s="1012"/>
      <c r="S683" s="1012"/>
      <c r="T683" s="1012"/>
      <c r="U683" s="1012"/>
      <c r="V683" s="1012"/>
    </row>
    <row r="684" spans="1:22">
      <c r="A684" s="1012"/>
      <c r="B684" s="1012"/>
      <c r="C684" s="1012"/>
      <c r="D684" s="1012"/>
      <c r="E684" s="1012"/>
      <c r="F684" s="1012"/>
      <c r="G684" s="1012"/>
      <c r="H684" s="1012"/>
      <c r="I684" s="1012"/>
      <c r="J684" s="1012"/>
      <c r="K684" s="1012"/>
      <c r="L684" s="1012"/>
      <c r="M684" s="1012"/>
      <c r="N684" s="1012"/>
      <c r="O684" s="1012"/>
      <c r="P684" s="1012"/>
      <c r="Q684" s="1012"/>
      <c r="R684" s="1012"/>
      <c r="S684" s="1012"/>
      <c r="T684" s="1012"/>
      <c r="U684" s="1012"/>
      <c r="V684" s="1012"/>
    </row>
    <row r="685" spans="1:22">
      <c r="A685" s="1012"/>
      <c r="B685" s="1012"/>
      <c r="C685" s="1012"/>
      <c r="D685" s="1012"/>
      <c r="E685" s="1012"/>
      <c r="F685" s="1012"/>
      <c r="G685" s="1012"/>
      <c r="H685" s="1012"/>
      <c r="I685" s="1012"/>
      <c r="J685" s="1012"/>
      <c r="K685" s="1012"/>
      <c r="L685" s="1012"/>
      <c r="M685" s="1012"/>
      <c r="N685" s="1012"/>
      <c r="O685" s="1012"/>
      <c r="P685" s="1012"/>
      <c r="Q685" s="1012"/>
      <c r="R685" s="1012"/>
      <c r="S685" s="1012"/>
      <c r="T685" s="1012"/>
      <c r="U685" s="1012"/>
      <c r="V685" s="1012"/>
    </row>
    <row r="686" spans="1:22">
      <c r="A686" s="1012"/>
      <c r="B686" s="1012"/>
      <c r="C686" s="1012"/>
      <c r="D686" s="1012"/>
      <c r="E686" s="1012"/>
      <c r="F686" s="1012"/>
      <c r="G686" s="1012"/>
      <c r="H686" s="1012"/>
      <c r="I686" s="1012"/>
      <c r="J686" s="1012"/>
      <c r="K686" s="1012"/>
      <c r="L686" s="1012"/>
      <c r="M686" s="1012"/>
      <c r="N686" s="1012"/>
      <c r="O686" s="1012"/>
      <c r="P686" s="1012"/>
      <c r="Q686" s="1012"/>
      <c r="R686" s="1012"/>
      <c r="S686" s="1012"/>
      <c r="T686" s="1012"/>
      <c r="U686" s="1012"/>
      <c r="V686" s="1012"/>
    </row>
    <row r="687" spans="1:22">
      <c r="A687" s="1012"/>
      <c r="B687" s="1012"/>
      <c r="C687" s="1012"/>
      <c r="D687" s="1012"/>
      <c r="E687" s="1012"/>
      <c r="F687" s="1012"/>
      <c r="G687" s="1012"/>
      <c r="H687" s="1012"/>
      <c r="I687" s="1012"/>
      <c r="J687" s="1012"/>
      <c r="K687" s="1012"/>
      <c r="L687" s="1012"/>
      <c r="M687" s="1012"/>
      <c r="N687" s="1012"/>
      <c r="O687" s="1012"/>
      <c r="P687" s="1012"/>
      <c r="Q687" s="1012"/>
      <c r="R687" s="1012"/>
      <c r="S687" s="1012"/>
      <c r="T687" s="1012"/>
      <c r="U687" s="1012"/>
      <c r="V687" s="1012"/>
    </row>
    <row r="688" spans="1:22">
      <c r="A688" s="1012"/>
      <c r="B688" s="1012"/>
      <c r="C688" s="1012"/>
      <c r="D688" s="1012"/>
      <c r="E688" s="1012"/>
      <c r="F688" s="1012"/>
      <c r="G688" s="1012"/>
      <c r="H688" s="1012"/>
      <c r="I688" s="1012"/>
      <c r="J688" s="1012"/>
      <c r="K688" s="1012"/>
      <c r="L688" s="1012"/>
      <c r="M688" s="1012"/>
      <c r="N688" s="1012"/>
      <c r="O688" s="1012"/>
      <c r="P688" s="1012"/>
      <c r="Q688" s="1012"/>
      <c r="R688" s="1012"/>
      <c r="S688" s="1012"/>
      <c r="T688" s="1012"/>
      <c r="U688" s="1012"/>
      <c r="V688" s="1012"/>
    </row>
    <row r="689" spans="1:22">
      <c r="A689" s="1012"/>
      <c r="B689" s="1012"/>
      <c r="C689" s="1012"/>
      <c r="D689" s="1012"/>
      <c r="E689" s="1012"/>
      <c r="F689" s="1012"/>
      <c r="G689" s="1012"/>
      <c r="H689" s="1012"/>
      <c r="I689" s="1012"/>
      <c r="J689" s="1012"/>
      <c r="K689" s="1012"/>
      <c r="L689" s="1012"/>
      <c r="M689" s="1012"/>
      <c r="N689" s="1012"/>
      <c r="O689" s="1012"/>
      <c r="P689" s="1012"/>
      <c r="Q689" s="1012"/>
      <c r="R689" s="1012"/>
      <c r="S689" s="1012"/>
      <c r="T689" s="1012"/>
      <c r="U689" s="1012"/>
      <c r="V689" s="1012"/>
    </row>
    <row r="690" spans="1:22">
      <c r="A690" s="1012"/>
      <c r="B690" s="1012"/>
      <c r="C690" s="1012"/>
      <c r="D690" s="1012"/>
      <c r="E690" s="1012"/>
      <c r="F690" s="1012"/>
      <c r="G690" s="1012"/>
      <c r="H690" s="1012"/>
      <c r="I690" s="1012"/>
      <c r="J690" s="1012"/>
      <c r="K690" s="1012"/>
      <c r="L690" s="1012"/>
      <c r="M690" s="1012"/>
      <c r="N690" s="1012"/>
      <c r="O690" s="1012"/>
      <c r="P690" s="1012"/>
      <c r="Q690" s="1012"/>
      <c r="R690" s="1012"/>
      <c r="S690" s="1012"/>
      <c r="T690" s="1012"/>
      <c r="U690" s="1012"/>
      <c r="V690" s="1012"/>
    </row>
    <row r="691" spans="1:22">
      <c r="A691" s="1012"/>
      <c r="B691" s="1012"/>
      <c r="C691" s="1012"/>
      <c r="D691" s="1012"/>
      <c r="E691" s="1012"/>
      <c r="F691" s="1012"/>
      <c r="G691" s="1012"/>
      <c r="H691" s="1012"/>
      <c r="I691" s="1012"/>
      <c r="J691" s="1012"/>
      <c r="K691" s="1012"/>
      <c r="L691" s="1012"/>
      <c r="M691" s="1012"/>
      <c r="N691" s="1012"/>
      <c r="O691" s="1012"/>
      <c r="P691" s="1012"/>
      <c r="Q691" s="1012"/>
      <c r="R691" s="1012"/>
      <c r="S691" s="1012"/>
      <c r="T691" s="1012"/>
      <c r="U691" s="1012"/>
      <c r="V691" s="1012"/>
    </row>
    <row r="692" spans="1:22">
      <c r="A692" s="1012"/>
      <c r="B692" s="1012"/>
      <c r="C692" s="1012"/>
      <c r="D692" s="1012"/>
      <c r="E692" s="1012"/>
      <c r="F692" s="1012"/>
      <c r="G692" s="1012"/>
      <c r="H692" s="1012"/>
      <c r="I692" s="1012"/>
      <c r="J692" s="1012"/>
      <c r="K692" s="1012"/>
      <c r="L692" s="1012"/>
      <c r="M692" s="1012"/>
      <c r="N692" s="1012"/>
      <c r="O692" s="1012"/>
      <c r="P692" s="1012"/>
      <c r="Q692" s="1012"/>
      <c r="R692" s="1012"/>
      <c r="S692" s="1012"/>
      <c r="T692" s="1012"/>
      <c r="U692" s="1012"/>
      <c r="V692" s="1012"/>
    </row>
    <row r="693" spans="1:22">
      <c r="A693" s="1012"/>
      <c r="B693" s="1012"/>
      <c r="C693" s="1012"/>
      <c r="D693" s="1012"/>
      <c r="E693" s="1012"/>
      <c r="F693" s="1012"/>
      <c r="G693" s="1012"/>
      <c r="H693" s="1012"/>
      <c r="I693" s="1012"/>
      <c r="J693" s="1012"/>
      <c r="K693" s="1012"/>
      <c r="L693" s="1012"/>
      <c r="M693" s="1012"/>
      <c r="N693" s="1012"/>
      <c r="O693" s="1012"/>
      <c r="P693" s="1012"/>
      <c r="Q693" s="1012"/>
      <c r="R693" s="1012"/>
      <c r="S693" s="1012"/>
      <c r="T693" s="1012"/>
      <c r="U693" s="1012"/>
      <c r="V693" s="1012"/>
    </row>
    <row r="694" spans="1:22">
      <c r="A694" s="1012"/>
      <c r="B694" s="1012"/>
      <c r="C694" s="1012"/>
      <c r="D694" s="1012"/>
      <c r="E694" s="1012"/>
      <c r="F694" s="1012"/>
      <c r="G694" s="1012"/>
      <c r="H694" s="1012"/>
      <c r="I694" s="1012"/>
      <c r="J694" s="1012"/>
      <c r="K694" s="1012"/>
      <c r="L694" s="1012"/>
      <c r="M694" s="1012"/>
      <c r="N694" s="1012"/>
      <c r="O694" s="1012"/>
      <c r="P694" s="1012"/>
      <c r="Q694" s="1012"/>
      <c r="R694" s="1012"/>
      <c r="S694" s="1012"/>
      <c r="T694" s="1012"/>
      <c r="U694" s="1012"/>
      <c r="V694" s="1012"/>
    </row>
    <row r="695" spans="1:22">
      <c r="A695" s="1012"/>
      <c r="B695" s="1012"/>
      <c r="C695" s="1012"/>
      <c r="D695" s="1012"/>
      <c r="E695" s="1012"/>
      <c r="F695" s="1012"/>
      <c r="G695" s="1012"/>
      <c r="H695" s="1012"/>
      <c r="I695" s="1012"/>
      <c r="J695" s="1012"/>
      <c r="K695" s="1012"/>
      <c r="L695" s="1012"/>
      <c r="M695" s="1012"/>
      <c r="N695" s="1012"/>
      <c r="O695" s="1012"/>
      <c r="P695" s="1012"/>
      <c r="Q695" s="1012"/>
      <c r="R695" s="1012"/>
      <c r="S695" s="1012"/>
      <c r="T695" s="1012"/>
      <c r="U695" s="1012"/>
      <c r="V695" s="1012"/>
    </row>
    <row r="696" spans="1:22">
      <c r="A696" s="1012"/>
      <c r="B696" s="1012"/>
      <c r="C696" s="1012"/>
      <c r="D696" s="1012"/>
      <c r="E696" s="1012"/>
      <c r="F696" s="1012"/>
      <c r="G696" s="1012"/>
      <c r="H696" s="1012"/>
      <c r="I696" s="1012"/>
      <c r="J696" s="1012"/>
      <c r="K696" s="1012"/>
      <c r="L696" s="1012"/>
      <c r="M696" s="1012"/>
      <c r="N696" s="1012"/>
      <c r="O696" s="1012"/>
      <c r="P696" s="1012"/>
      <c r="Q696" s="1012"/>
      <c r="R696" s="1012"/>
      <c r="S696" s="1012"/>
      <c r="T696" s="1012"/>
      <c r="U696" s="1012"/>
      <c r="V696" s="1012"/>
    </row>
    <row r="697" spans="1:22">
      <c r="A697" s="1012"/>
      <c r="B697" s="1012"/>
      <c r="C697" s="1012"/>
      <c r="D697" s="1012"/>
      <c r="E697" s="1012"/>
      <c r="F697" s="1012"/>
      <c r="G697" s="1012"/>
      <c r="H697" s="1012"/>
      <c r="I697" s="1012"/>
      <c r="J697" s="1012"/>
      <c r="K697" s="1012"/>
      <c r="L697" s="1012"/>
      <c r="M697" s="1012"/>
      <c r="N697" s="1012"/>
      <c r="O697" s="1012"/>
      <c r="P697" s="1012"/>
      <c r="Q697" s="1012"/>
      <c r="R697" s="1012"/>
      <c r="S697" s="1012"/>
      <c r="T697" s="1012"/>
      <c r="U697" s="1012"/>
      <c r="V697" s="1012"/>
    </row>
  </sheetData>
  <mergeCells count="139">
    <mergeCell ref="A388:V449"/>
    <mergeCell ref="A450:V511"/>
    <mergeCell ref="A512:V573"/>
    <mergeCell ref="A574:V635"/>
    <mergeCell ref="A636:V697"/>
    <mergeCell ref="A78:V139"/>
    <mergeCell ref="A140:V201"/>
    <mergeCell ref="A202:V263"/>
    <mergeCell ref="A264:V325"/>
    <mergeCell ref="A326:V387"/>
    <mergeCell ref="J45:J46"/>
    <mergeCell ref="K45:V45"/>
    <mergeCell ref="K46:P46"/>
    <mergeCell ref="Q46:V46"/>
    <mergeCell ref="K57:P57"/>
    <mergeCell ref="K58:P58"/>
    <mergeCell ref="K55:P55"/>
    <mergeCell ref="K56:P56"/>
    <mergeCell ref="K50:P50"/>
    <mergeCell ref="K51:P51"/>
    <mergeCell ref="K52:P52"/>
    <mergeCell ref="K53:P53"/>
    <mergeCell ref="K54:P54"/>
    <mergeCell ref="Q50:V50"/>
    <mergeCell ref="Q51:V51"/>
    <mergeCell ref="Q52:V52"/>
    <mergeCell ref="K30:P30"/>
    <mergeCell ref="Q49:V49"/>
    <mergeCell ref="Q47:V47"/>
    <mergeCell ref="Q48:V48"/>
    <mergeCell ref="K49:P49"/>
    <mergeCell ref="K47:P47"/>
    <mergeCell ref="K48:P48"/>
    <mergeCell ref="K28:P28"/>
    <mergeCell ref="K29:P29"/>
    <mergeCell ref="Q28:V28"/>
    <mergeCell ref="Q29:V29"/>
    <mergeCell ref="Q30:V30"/>
    <mergeCell ref="K8:P8"/>
    <mergeCell ref="Q8:V8"/>
    <mergeCell ref="K9:P9"/>
    <mergeCell ref="Q21:V21"/>
    <mergeCell ref="Q22:V22"/>
    <mergeCell ref="K13:P13"/>
    <mergeCell ref="Q13:V13"/>
    <mergeCell ref="K11:P11"/>
    <mergeCell ref="Q9:V9"/>
    <mergeCell ref="K10:P10"/>
    <mergeCell ref="Q10:V10"/>
    <mergeCell ref="Q11:V11"/>
    <mergeCell ref="K12:P12"/>
    <mergeCell ref="Q12:V12"/>
    <mergeCell ref="Q20:V20"/>
    <mergeCell ref="Q17:V17"/>
    <mergeCell ref="K20:P20"/>
    <mergeCell ref="Q14:V14"/>
    <mergeCell ref="K15:P15"/>
    <mergeCell ref="Q15:V15"/>
    <mergeCell ref="K16:P16"/>
    <mergeCell ref="Q16:V16"/>
    <mergeCell ref="K14:P14"/>
    <mergeCell ref="K18:P18"/>
    <mergeCell ref="K5:P5"/>
    <mergeCell ref="Q5:V5"/>
    <mergeCell ref="K6:P6"/>
    <mergeCell ref="Q6:V6"/>
    <mergeCell ref="K7:P7"/>
    <mergeCell ref="Q7:V7"/>
    <mergeCell ref="A3:A4"/>
    <mergeCell ref="B3:B4"/>
    <mergeCell ref="C3:I3"/>
    <mergeCell ref="J3:J4"/>
    <mergeCell ref="K3:V3"/>
    <mergeCell ref="K4:P4"/>
    <mergeCell ref="Q4:V4"/>
    <mergeCell ref="Q18:V18"/>
    <mergeCell ref="K19:P19"/>
    <mergeCell ref="Q19:V19"/>
    <mergeCell ref="K17:P17"/>
    <mergeCell ref="Q23:V23"/>
    <mergeCell ref="Q24:V24"/>
    <mergeCell ref="Q25:V25"/>
    <mergeCell ref="K26:P26"/>
    <mergeCell ref="K27:P27"/>
    <mergeCell ref="Q26:V26"/>
    <mergeCell ref="Q27:V27"/>
    <mergeCell ref="K21:P21"/>
    <mergeCell ref="K22:P22"/>
    <mergeCell ref="K24:P24"/>
    <mergeCell ref="K23:P23"/>
    <mergeCell ref="K25:P25"/>
    <mergeCell ref="A70:A71"/>
    <mergeCell ref="B70:B71"/>
    <mergeCell ref="C70:I70"/>
    <mergeCell ref="J70:V71"/>
    <mergeCell ref="J33:J34"/>
    <mergeCell ref="B35:B36"/>
    <mergeCell ref="C35:D35"/>
    <mergeCell ref="C36:D36"/>
    <mergeCell ref="B37:B40"/>
    <mergeCell ref="C37:D37"/>
    <mergeCell ref="C38:D38"/>
    <mergeCell ref="C39:D39"/>
    <mergeCell ref="C40:D40"/>
    <mergeCell ref="K38:P38"/>
    <mergeCell ref="Q38:V38"/>
    <mergeCell ref="K39:P39"/>
    <mergeCell ref="Q39:V39"/>
    <mergeCell ref="K40:P40"/>
    <mergeCell ref="Q40:V40"/>
    <mergeCell ref="K41:P41"/>
    <mergeCell ref="Q41:V41"/>
    <mergeCell ref="Q53:V53"/>
    <mergeCell ref="Q54:V54"/>
    <mergeCell ref="Q55:V55"/>
    <mergeCell ref="A64:A65"/>
    <mergeCell ref="B64:B65"/>
    <mergeCell ref="C64:I64"/>
    <mergeCell ref="J64:V65"/>
    <mergeCell ref="F33:I33"/>
    <mergeCell ref="E33:E34"/>
    <mergeCell ref="K33:V33"/>
    <mergeCell ref="K34:P34"/>
    <mergeCell ref="Q34:V34"/>
    <mergeCell ref="K35:P35"/>
    <mergeCell ref="Q35:V35"/>
    <mergeCell ref="K36:P36"/>
    <mergeCell ref="Q36:V36"/>
    <mergeCell ref="K37:P37"/>
    <mergeCell ref="Q37:V37"/>
    <mergeCell ref="A41:D41"/>
    <mergeCell ref="A35:A40"/>
    <mergeCell ref="A33:D34"/>
    <mergeCell ref="Q56:V56"/>
    <mergeCell ref="Q57:V57"/>
    <mergeCell ref="Q58:V58"/>
    <mergeCell ref="A45:A46"/>
    <mergeCell ref="B45:B46"/>
    <mergeCell ref="C45:I45"/>
  </mergeCells>
  <phoneticPr fontId="168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82" fitToHeight="0" orientation="portrait" r:id="rId1"/>
  <rowBreaks count="3" manualBreakCount="3">
    <brk id="31" max="21" man="1"/>
    <brk id="62" max="21" man="1"/>
    <brk id="77" max="21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215"/>
  <sheetViews>
    <sheetView view="pageBreakPreview" topLeftCell="A26" zoomScale="115" zoomScaleNormal="115" zoomScaleSheetLayoutView="115" workbookViewId="0">
      <selection activeCell="E47" sqref="E47"/>
    </sheetView>
  </sheetViews>
  <sheetFormatPr defaultColWidth="9" defaultRowHeight="14.25"/>
  <cols>
    <col min="1" max="1" width="8.875" style="25" customWidth="1"/>
    <col min="2" max="2" width="16.875" style="25" customWidth="1"/>
    <col min="3" max="3" width="23.625" style="25" customWidth="1"/>
    <col min="4" max="4" width="2.125" style="25" customWidth="1"/>
    <col min="5" max="5" width="24.125" style="25" customWidth="1"/>
    <col min="6" max="6" width="2.125" style="25" customWidth="1"/>
    <col min="7" max="7" width="9" style="25"/>
    <col min="8" max="8" width="9" style="25" customWidth="1"/>
    <col min="9" max="9" width="2.625" style="25" customWidth="1"/>
    <col min="10" max="16384" width="9" style="25"/>
  </cols>
  <sheetData>
    <row r="1" spans="1:9" s="34" customFormat="1" ht="22.5">
      <c r="A1" s="76" t="s">
        <v>345</v>
      </c>
      <c r="B1" s="76"/>
      <c r="C1" s="76"/>
      <c r="D1" s="76"/>
      <c r="E1" s="77"/>
      <c r="F1" s="77"/>
      <c r="G1" s="77"/>
      <c r="H1" s="77"/>
      <c r="I1" s="77"/>
    </row>
    <row r="2" spans="1:9">
      <c r="A2" s="87" t="s">
        <v>97</v>
      </c>
      <c r="B2" s="87" t="s">
        <v>98</v>
      </c>
      <c r="C2" s="1016" t="s">
        <v>99</v>
      </c>
      <c r="D2" s="1016"/>
      <c r="E2" s="1016"/>
      <c r="F2" s="1016"/>
      <c r="G2" s="1016"/>
      <c r="H2" s="88" t="s">
        <v>100</v>
      </c>
    </row>
    <row r="3" spans="1:9" ht="14.25" customHeight="1">
      <c r="A3" s="1017" t="s">
        <v>102</v>
      </c>
      <c r="B3" s="1020" t="s">
        <v>290</v>
      </c>
      <c r="C3" s="90" t="s">
        <v>246</v>
      </c>
      <c r="D3" s="91"/>
      <c r="E3" s="91"/>
      <c r="F3" s="91"/>
      <c r="G3" s="92"/>
      <c r="H3" s="1021" t="s">
        <v>103</v>
      </c>
    </row>
    <row r="4" spans="1:9">
      <c r="A4" s="1018"/>
      <c r="B4" s="1020"/>
      <c r="C4" s="93" t="s">
        <v>153</v>
      </c>
      <c r="D4" s="89"/>
      <c r="E4" s="89"/>
      <c r="F4" s="89"/>
      <c r="G4" s="94"/>
      <c r="H4" s="1022"/>
    </row>
    <row r="5" spans="1:9">
      <c r="A5" s="1018"/>
      <c r="B5" s="1020"/>
      <c r="C5" s="95" t="s">
        <v>247</v>
      </c>
      <c r="D5" s="96" t="s">
        <v>90</v>
      </c>
      <c r="E5" s="97">
        <f>ROUND(A80^0.9,3)</f>
        <v>5.7619999999999996</v>
      </c>
      <c r="F5" s="98"/>
      <c r="G5" s="99"/>
      <c r="H5" s="1022"/>
    </row>
    <row r="6" spans="1:9">
      <c r="A6" s="1018"/>
      <c r="B6" s="1024" t="s">
        <v>291</v>
      </c>
      <c r="C6" s="90" t="s">
        <v>248</v>
      </c>
      <c r="D6" s="100"/>
      <c r="E6" s="100"/>
      <c r="F6" s="91"/>
      <c r="G6" s="92"/>
      <c r="H6" s="1022"/>
    </row>
    <row r="7" spans="1:9">
      <c r="A7" s="1018"/>
      <c r="B7" s="1025"/>
      <c r="C7" s="89" t="s">
        <v>249</v>
      </c>
      <c r="D7" s="101"/>
      <c r="E7" s="101"/>
      <c r="F7" s="89"/>
      <c r="G7" s="94"/>
      <c r="H7" s="1022"/>
    </row>
    <row r="8" spans="1:9">
      <c r="A8" s="1018"/>
      <c r="B8" s="1026"/>
      <c r="C8" s="98" t="s">
        <v>154</v>
      </c>
      <c r="D8" s="102"/>
      <c r="E8" s="102"/>
      <c r="F8" s="98"/>
      <c r="G8" s="99"/>
      <c r="H8" s="1022"/>
    </row>
    <row r="9" spans="1:9">
      <c r="A9" s="1018"/>
      <c r="B9" s="1024" t="s">
        <v>292</v>
      </c>
      <c r="C9" s="90" t="s">
        <v>250</v>
      </c>
      <c r="D9" s="100"/>
      <c r="E9" s="100"/>
      <c r="F9" s="91"/>
      <c r="G9" s="92"/>
      <c r="H9" s="1022"/>
    </row>
    <row r="10" spans="1:9">
      <c r="A10" s="1018"/>
      <c r="B10" s="1026"/>
      <c r="C10" s="98" t="s">
        <v>251</v>
      </c>
      <c r="D10" s="102"/>
      <c r="E10" s="102"/>
      <c r="F10" s="98"/>
      <c r="G10" s="99"/>
      <c r="H10" s="1022"/>
    </row>
    <row r="11" spans="1:9">
      <c r="A11" s="1018"/>
      <c r="B11" s="1024" t="s">
        <v>293</v>
      </c>
      <c r="C11" s="90" t="s">
        <v>252</v>
      </c>
      <c r="D11" s="100"/>
      <c r="E11" s="100"/>
      <c r="F11" s="91"/>
      <c r="G11" s="92"/>
      <c r="H11" s="1022"/>
    </row>
    <row r="12" spans="1:9">
      <c r="A12" s="1018"/>
      <c r="B12" s="1026"/>
      <c r="C12" s="98" t="s">
        <v>253</v>
      </c>
      <c r="D12" s="102"/>
      <c r="E12" s="102"/>
      <c r="F12" s="98"/>
      <c r="G12" s="99"/>
      <c r="H12" s="1022"/>
    </row>
    <row r="13" spans="1:9">
      <c r="A13" s="1018"/>
      <c r="B13" s="1024" t="s">
        <v>294</v>
      </c>
      <c r="C13" s="90" t="s">
        <v>254</v>
      </c>
      <c r="D13" s="100"/>
      <c r="E13" s="100"/>
      <c r="F13" s="91"/>
      <c r="G13" s="92"/>
      <c r="H13" s="1022"/>
    </row>
    <row r="14" spans="1:9">
      <c r="A14" s="1018"/>
      <c r="B14" s="1026"/>
      <c r="C14" s="98" t="s">
        <v>255</v>
      </c>
      <c r="D14" s="102"/>
      <c r="E14" s="102"/>
      <c r="F14" s="98"/>
      <c r="G14" s="99"/>
      <c r="H14" s="1022"/>
    </row>
    <row r="15" spans="1:9">
      <c r="A15" s="1018"/>
      <c r="B15" s="1024" t="s">
        <v>295</v>
      </c>
      <c r="C15" s="90" t="s">
        <v>256</v>
      </c>
      <c r="D15" s="100"/>
      <c r="E15" s="100"/>
      <c r="F15" s="91"/>
      <c r="G15" s="92"/>
      <c r="H15" s="1022"/>
    </row>
    <row r="16" spans="1:9">
      <c r="A16" s="1018"/>
      <c r="B16" s="1026"/>
      <c r="C16" s="98" t="s">
        <v>257</v>
      </c>
      <c r="D16" s="102"/>
      <c r="E16" s="102"/>
      <c r="F16" s="98"/>
      <c r="G16" s="99"/>
      <c r="H16" s="1022"/>
    </row>
    <row r="17" spans="1:8">
      <c r="A17" s="1018"/>
      <c r="B17" s="1024" t="s">
        <v>296</v>
      </c>
      <c r="C17" s="90" t="s">
        <v>258</v>
      </c>
      <c r="D17" s="100"/>
      <c r="E17" s="100"/>
      <c r="F17" s="91"/>
      <c r="G17" s="92"/>
      <c r="H17" s="1022"/>
    </row>
    <row r="18" spans="1:8">
      <c r="A18" s="1018"/>
      <c r="B18" s="1026"/>
      <c r="C18" s="98" t="s">
        <v>259</v>
      </c>
      <c r="D18" s="102"/>
      <c r="E18" s="102"/>
      <c r="F18" s="98"/>
      <c r="G18" s="99"/>
      <c r="H18" s="1022"/>
    </row>
    <row r="19" spans="1:8">
      <c r="A19" s="1018"/>
      <c r="B19" s="1024" t="s">
        <v>297</v>
      </c>
      <c r="C19" s="90" t="s">
        <v>260</v>
      </c>
      <c r="D19" s="100"/>
      <c r="E19" s="100"/>
      <c r="F19" s="91"/>
      <c r="G19" s="92"/>
      <c r="H19" s="1022"/>
    </row>
    <row r="20" spans="1:8">
      <c r="A20" s="1018"/>
      <c r="B20" s="1026"/>
      <c r="C20" s="98" t="s">
        <v>261</v>
      </c>
      <c r="D20" s="102"/>
      <c r="E20" s="102"/>
      <c r="F20" s="98"/>
      <c r="G20" s="99"/>
      <c r="H20" s="1022"/>
    </row>
    <row r="21" spans="1:8">
      <c r="A21" s="1018"/>
      <c r="B21" s="1024" t="s">
        <v>298</v>
      </c>
      <c r="C21" s="90" t="s">
        <v>262</v>
      </c>
      <c r="D21" s="100"/>
      <c r="E21" s="100"/>
      <c r="F21" s="91"/>
      <c r="G21" s="92"/>
      <c r="H21" s="1022"/>
    </row>
    <row r="22" spans="1:8">
      <c r="A22" s="1018"/>
      <c r="B22" s="1026"/>
      <c r="C22" s="98" t="s">
        <v>263</v>
      </c>
      <c r="D22" s="102"/>
      <c r="E22" s="102"/>
      <c r="F22" s="98"/>
      <c r="G22" s="99"/>
      <c r="H22" s="1022"/>
    </row>
    <row r="23" spans="1:8">
      <c r="A23" s="1018"/>
      <c r="B23" s="1024" t="s">
        <v>299</v>
      </c>
      <c r="C23" s="90" t="s">
        <v>264</v>
      </c>
      <c r="D23" s="100"/>
      <c r="E23" s="100"/>
      <c r="F23" s="91"/>
      <c r="G23" s="92"/>
      <c r="H23" s="1022"/>
    </row>
    <row r="24" spans="1:8">
      <c r="A24" s="1018"/>
      <c r="B24" s="1026"/>
      <c r="C24" s="98" t="s">
        <v>265</v>
      </c>
      <c r="D24" s="102"/>
      <c r="E24" s="102"/>
      <c r="F24" s="98"/>
      <c r="G24" s="99"/>
      <c r="H24" s="1022"/>
    </row>
    <row r="25" spans="1:8">
      <c r="A25" s="1018"/>
      <c r="B25" s="1024" t="s">
        <v>300</v>
      </c>
      <c r="C25" s="90" t="s">
        <v>266</v>
      </c>
      <c r="D25" s="100"/>
      <c r="E25" s="100"/>
      <c r="F25" s="91"/>
      <c r="G25" s="92"/>
      <c r="H25" s="1022"/>
    </row>
    <row r="26" spans="1:8">
      <c r="A26" s="1018"/>
      <c r="B26" s="1025"/>
      <c r="C26" s="89" t="s">
        <v>267</v>
      </c>
      <c r="D26" s="101"/>
      <c r="E26" s="101"/>
      <c r="F26" s="89"/>
      <c r="G26" s="94"/>
      <c r="H26" s="1022"/>
    </row>
    <row r="27" spans="1:8">
      <c r="A27" s="1018"/>
      <c r="B27" s="1026"/>
      <c r="C27" s="98" t="s">
        <v>155</v>
      </c>
      <c r="D27" s="102"/>
      <c r="E27" s="102"/>
      <c r="F27" s="98"/>
      <c r="G27" s="99"/>
      <c r="H27" s="1022"/>
    </row>
    <row r="28" spans="1:8">
      <c r="A28" s="1018"/>
      <c r="B28" s="1024" t="s">
        <v>301</v>
      </c>
      <c r="C28" s="90" t="s">
        <v>156</v>
      </c>
      <c r="D28" s="100"/>
      <c r="E28" s="100"/>
      <c r="F28" s="91"/>
      <c r="G28" s="92"/>
      <c r="H28" s="1022"/>
    </row>
    <row r="29" spans="1:8">
      <c r="A29" s="1018"/>
      <c r="B29" s="1026"/>
      <c r="C29" s="98" t="s">
        <v>157</v>
      </c>
      <c r="D29" s="102"/>
      <c r="E29" s="102"/>
      <c r="F29" s="98"/>
      <c r="G29" s="99"/>
      <c r="H29" s="1022"/>
    </row>
    <row r="30" spans="1:8">
      <c r="A30" s="1018"/>
      <c r="B30" s="1024" t="s">
        <v>302</v>
      </c>
      <c r="C30" s="90" t="s">
        <v>268</v>
      </c>
      <c r="D30" s="100"/>
      <c r="E30" s="100"/>
      <c r="F30" s="91"/>
      <c r="G30" s="92"/>
      <c r="H30" s="1022"/>
    </row>
    <row r="31" spans="1:8">
      <c r="A31" s="1018"/>
      <c r="B31" s="1025"/>
      <c r="C31" s="89" t="s">
        <v>269</v>
      </c>
      <c r="D31" s="101"/>
      <c r="E31" s="101"/>
      <c r="F31" s="89"/>
      <c r="G31" s="94"/>
      <c r="H31" s="1022"/>
    </row>
    <row r="32" spans="1:8">
      <c r="A32" s="1018"/>
      <c r="B32" s="1026"/>
      <c r="C32" s="98" t="s">
        <v>158</v>
      </c>
      <c r="D32" s="102"/>
      <c r="E32" s="102"/>
      <c r="F32" s="98"/>
      <c r="G32" s="99"/>
      <c r="H32" s="1022"/>
    </row>
    <row r="33" spans="1:8">
      <c r="A33" s="1018"/>
      <c r="B33" s="1024" t="s">
        <v>303</v>
      </c>
      <c r="C33" s="90" t="s">
        <v>270</v>
      </c>
      <c r="D33" s="100"/>
      <c r="E33" s="100"/>
      <c r="F33" s="91"/>
      <c r="G33" s="92"/>
      <c r="H33" s="1022"/>
    </row>
    <row r="34" spans="1:8">
      <c r="A34" s="1018"/>
      <c r="B34" s="1025"/>
      <c r="C34" s="89" t="s">
        <v>271</v>
      </c>
      <c r="D34" s="101"/>
      <c r="E34" s="101"/>
      <c r="F34" s="89"/>
      <c r="G34" s="94"/>
      <c r="H34" s="1022"/>
    </row>
    <row r="35" spans="1:8">
      <c r="A35" s="1018"/>
      <c r="B35" s="1026"/>
      <c r="C35" s="98" t="s">
        <v>154</v>
      </c>
      <c r="D35" s="102"/>
      <c r="E35" s="102"/>
      <c r="F35" s="98"/>
      <c r="G35" s="99"/>
      <c r="H35" s="1022"/>
    </row>
    <row r="36" spans="1:8">
      <c r="A36" s="1018"/>
      <c r="B36" s="1024" t="s">
        <v>304</v>
      </c>
      <c r="C36" s="90" t="s">
        <v>272</v>
      </c>
      <c r="D36" s="100"/>
      <c r="E36" s="100"/>
      <c r="F36" s="91"/>
      <c r="G36" s="92"/>
      <c r="H36" s="1022"/>
    </row>
    <row r="37" spans="1:8">
      <c r="A37" s="1018"/>
      <c r="B37" s="1025"/>
      <c r="C37" s="89" t="s">
        <v>273</v>
      </c>
      <c r="D37" s="101"/>
      <c r="E37" s="101"/>
      <c r="F37" s="89"/>
      <c r="G37" s="94"/>
      <c r="H37" s="1022"/>
    </row>
    <row r="38" spans="1:8">
      <c r="A38" s="1018"/>
      <c r="B38" s="1026"/>
      <c r="C38" s="98" t="s">
        <v>159</v>
      </c>
      <c r="D38" s="102"/>
      <c r="E38" s="102"/>
      <c r="F38" s="98"/>
      <c r="G38" s="99"/>
      <c r="H38" s="1022"/>
    </row>
    <row r="39" spans="1:8">
      <c r="A39" s="1018"/>
      <c r="B39" s="1024" t="s">
        <v>305</v>
      </c>
      <c r="C39" s="90" t="s">
        <v>274</v>
      </c>
      <c r="D39" s="100"/>
      <c r="E39" s="100"/>
      <c r="F39" s="91"/>
      <c r="G39" s="92"/>
      <c r="H39" s="1022"/>
    </row>
    <row r="40" spans="1:8">
      <c r="A40" s="1018"/>
      <c r="B40" s="1026"/>
      <c r="C40" s="98" t="s">
        <v>275</v>
      </c>
      <c r="D40" s="102"/>
      <c r="E40" s="102"/>
      <c r="F40" s="98"/>
      <c r="G40" s="99"/>
      <c r="H40" s="1022"/>
    </row>
    <row r="41" spans="1:8">
      <c r="A41" s="1018"/>
      <c r="B41" s="1024" t="s">
        <v>306</v>
      </c>
      <c r="C41" s="90" t="s">
        <v>276</v>
      </c>
      <c r="D41" s="100"/>
      <c r="E41" s="100"/>
      <c r="F41" s="91"/>
      <c r="G41" s="92"/>
      <c r="H41" s="1022"/>
    </row>
    <row r="42" spans="1:8">
      <c r="A42" s="1018"/>
      <c r="B42" s="1026"/>
      <c r="C42" s="98" t="s">
        <v>277</v>
      </c>
      <c r="D42" s="102"/>
      <c r="E42" s="102"/>
      <c r="F42" s="98"/>
      <c r="G42" s="99"/>
      <c r="H42" s="1022"/>
    </row>
    <row r="43" spans="1:8">
      <c r="A43" s="1018"/>
      <c r="B43" s="1024" t="s">
        <v>307</v>
      </c>
      <c r="C43" s="90" t="s">
        <v>278</v>
      </c>
      <c r="D43" s="100"/>
      <c r="E43" s="100"/>
      <c r="F43" s="91"/>
      <c r="G43" s="92"/>
      <c r="H43" s="1022"/>
    </row>
    <row r="44" spans="1:8">
      <c r="A44" s="1018"/>
      <c r="B44" s="1026"/>
      <c r="C44" s="98" t="s">
        <v>279</v>
      </c>
      <c r="D44" s="102"/>
      <c r="E44" s="102"/>
      <c r="F44" s="98"/>
      <c r="G44" s="99"/>
      <c r="H44" s="1022"/>
    </row>
    <row r="45" spans="1:8">
      <c r="A45" s="1018"/>
      <c r="B45" s="1024" t="s">
        <v>308</v>
      </c>
      <c r="C45" s="89" t="s">
        <v>280</v>
      </c>
      <c r="D45" s="101"/>
      <c r="E45" s="101"/>
      <c r="F45" s="89"/>
      <c r="G45" s="94"/>
      <c r="H45" s="1022"/>
    </row>
    <row r="46" spans="1:8">
      <c r="A46" s="1018"/>
      <c r="B46" s="1025"/>
      <c r="C46" s="89" t="s">
        <v>281</v>
      </c>
      <c r="D46" s="89"/>
      <c r="E46" s="89"/>
      <c r="F46" s="89"/>
      <c r="G46" s="94"/>
      <c r="H46" s="1022"/>
    </row>
    <row r="47" spans="1:8">
      <c r="A47" s="1019"/>
      <c r="B47" s="1026"/>
      <c r="C47" s="103" t="s">
        <v>282</v>
      </c>
      <c r="D47" s="96" t="s">
        <v>90</v>
      </c>
      <c r="E47" s="97">
        <f>ROUND(A80^0.3,3)</f>
        <v>1.7929999999999999</v>
      </c>
      <c r="F47" s="98"/>
      <c r="G47" s="99"/>
      <c r="H47" s="1023"/>
    </row>
    <row r="48" spans="1:8" ht="20.100000000000001" customHeight="1">
      <c r="A48" s="87" t="s">
        <v>97</v>
      </c>
      <c r="B48" s="87" t="s">
        <v>98</v>
      </c>
      <c r="C48" s="1016" t="s">
        <v>99</v>
      </c>
      <c r="D48" s="1016"/>
      <c r="E48" s="1016"/>
      <c r="F48" s="1016"/>
      <c r="G48" s="1016"/>
      <c r="H48" s="88" t="s">
        <v>100</v>
      </c>
    </row>
    <row r="49" spans="1:8" ht="20.100000000000001" customHeight="1">
      <c r="A49" s="1018" t="s">
        <v>104</v>
      </c>
      <c r="B49" s="1031" t="s">
        <v>369</v>
      </c>
      <c r="C49" s="89" t="s">
        <v>160</v>
      </c>
      <c r="D49" s="101" t="s">
        <v>105</v>
      </c>
      <c r="E49" s="104">
        <v>0.9</v>
      </c>
      <c r="F49" s="89"/>
      <c r="G49" s="94"/>
      <c r="H49" s="1018"/>
    </row>
    <row r="50" spans="1:8" ht="20.100000000000001" customHeight="1">
      <c r="A50" s="1018"/>
      <c r="B50" s="1031"/>
      <c r="C50" s="89" t="s">
        <v>161</v>
      </c>
      <c r="D50" s="101" t="s">
        <v>105</v>
      </c>
      <c r="E50" s="105">
        <v>1</v>
      </c>
      <c r="F50" s="89"/>
      <c r="G50" s="94"/>
      <c r="H50" s="1018"/>
    </row>
    <row r="51" spans="1:8" ht="20.100000000000001" customHeight="1">
      <c r="A51" s="1018"/>
      <c r="B51" s="1031"/>
      <c r="C51" s="89" t="s">
        <v>162</v>
      </c>
      <c r="D51" s="101" t="s">
        <v>105</v>
      </c>
      <c r="E51" s="104">
        <v>1.1000000000000001</v>
      </c>
      <c r="F51" s="89"/>
      <c r="G51" s="94"/>
      <c r="H51" s="1018"/>
    </row>
    <row r="52" spans="1:8" ht="20.100000000000001" customHeight="1">
      <c r="A52" s="1018"/>
      <c r="B52" s="1031"/>
      <c r="C52" s="89" t="s">
        <v>283</v>
      </c>
      <c r="D52" s="101"/>
      <c r="E52" s="104"/>
      <c r="F52" s="89"/>
      <c r="G52" s="94"/>
      <c r="H52" s="1018"/>
    </row>
    <row r="53" spans="1:8" ht="20.100000000000001" customHeight="1">
      <c r="A53" s="1018"/>
      <c r="B53" s="1031"/>
      <c r="C53" s="1027" t="s">
        <v>163</v>
      </c>
      <c r="D53" s="1027" t="s">
        <v>90</v>
      </c>
      <c r="E53" s="1027" t="s">
        <v>106</v>
      </c>
      <c r="F53" s="1027"/>
      <c r="G53" s="94"/>
      <c r="H53" s="1018"/>
    </row>
    <row r="54" spans="1:8" ht="20.100000000000001" customHeight="1">
      <c r="A54" s="1018"/>
      <c r="B54" s="1031"/>
      <c r="C54" s="1027"/>
      <c r="D54" s="1027"/>
      <c r="E54" s="1028" t="s">
        <v>164</v>
      </c>
      <c r="F54" s="1028"/>
      <c r="G54" s="94"/>
      <c r="H54" s="1018"/>
    </row>
    <row r="55" spans="1:8" ht="9.9499999999999993" customHeight="1">
      <c r="A55" s="1018"/>
      <c r="B55" s="1031"/>
      <c r="C55" s="101"/>
      <c r="D55" s="101"/>
      <c r="E55" s="101"/>
      <c r="F55" s="89"/>
      <c r="G55" s="94"/>
      <c r="H55" s="1018"/>
    </row>
    <row r="56" spans="1:8" ht="20.100000000000001" customHeight="1">
      <c r="A56" s="1018"/>
      <c r="B56" s="1031"/>
      <c r="C56" s="101"/>
      <c r="D56" s="1027" t="s">
        <v>90</v>
      </c>
      <c r="E56" s="106">
        <f>C80</f>
        <v>8095</v>
      </c>
      <c r="F56" s="1027" t="s">
        <v>90</v>
      </c>
      <c r="G56" s="1029">
        <f>E56/E57</f>
        <v>16.917450365726229</v>
      </c>
      <c r="H56" s="1018"/>
    </row>
    <row r="57" spans="1:8" ht="20.100000000000001" customHeight="1">
      <c r="A57" s="1018"/>
      <c r="B57" s="1031"/>
      <c r="C57" s="101"/>
      <c r="D57" s="1027"/>
      <c r="E57" s="107">
        <f>E80</f>
        <v>478.5</v>
      </c>
      <c r="F57" s="1027"/>
      <c r="G57" s="1029"/>
      <c r="H57" s="1018"/>
    </row>
    <row r="58" spans="1:8" ht="9.9499999999999993" customHeight="1">
      <c r="A58" s="1018"/>
      <c r="B58" s="1031"/>
      <c r="C58" s="101"/>
      <c r="D58" s="101"/>
      <c r="E58" s="101"/>
      <c r="F58" s="101"/>
      <c r="G58" s="108"/>
      <c r="H58" s="1018"/>
    </row>
    <row r="59" spans="1:8" ht="20.100000000000001" customHeight="1">
      <c r="A59" s="1018"/>
      <c r="B59" s="1031"/>
      <c r="C59" s="109" t="s">
        <v>165</v>
      </c>
      <c r="D59" s="110" t="s">
        <v>90</v>
      </c>
      <c r="E59" s="111">
        <f>ROUND(IF(G56&gt;=55,1.1,IF(G56&gt;=25,1,0.9)),3)</f>
        <v>0.9</v>
      </c>
      <c r="F59" s="101"/>
      <c r="G59" s="108"/>
      <c r="H59" s="1018"/>
    </row>
    <row r="60" spans="1:8" ht="9.9499999999999993" customHeight="1">
      <c r="A60" s="1018"/>
      <c r="B60" s="1032"/>
      <c r="C60" s="102"/>
      <c r="D60" s="102"/>
      <c r="E60" s="102"/>
      <c r="F60" s="102"/>
      <c r="G60" s="112"/>
      <c r="H60" s="1018"/>
    </row>
    <row r="61" spans="1:8" ht="20.100000000000001" customHeight="1">
      <c r="A61" s="1018"/>
      <c r="B61" s="1033" t="s">
        <v>309</v>
      </c>
      <c r="C61" s="89" t="s">
        <v>162</v>
      </c>
      <c r="D61" s="101" t="s">
        <v>105</v>
      </c>
      <c r="E61" s="104">
        <v>0.9</v>
      </c>
      <c r="F61" s="89"/>
      <c r="G61" s="94"/>
      <c r="H61" s="1018"/>
    </row>
    <row r="62" spans="1:8" ht="20.100000000000001" customHeight="1">
      <c r="A62" s="1018"/>
      <c r="B62" s="1031"/>
      <c r="C62" s="89" t="s">
        <v>161</v>
      </c>
      <c r="D62" s="101" t="s">
        <v>105</v>
      </c>
      <c r="E62" s="105">
        <v>1</v>
      </c>
      <c r="F62" s="89"/>
      <c r="G62" s="94"/>
      <c r="H62" s="1018"/>
    </row>
    <row r="63" spans="1:8" ht="20.100000000000001" customHeight="1">
      <c r="A63" s="1018"/>
      <c r="B63" s="1031"/>
      <c r="C63" s="89" t="s">
        <v>160</v>
      </c>
      <c r="D63" s="101" t="s">
        <v>105</v>
      </c>
      <c r="E63" s="104">
        <v>1.1000000000000001</v>
      </c>
      <c r="F63" s="89"/>
      <c r="G63" s="94"/>
      <c r="H63" s="1018"/>
    </row>
    <row r="64" spans="1:8" ht="20.100000000000001" customHeight="1">
      <c r="A64" s="1018"/>
      <c r="B64" s="1031"/>
      <c r="C64" s="89" t="s">
        <v>283</v>
      </c>
      <c r="F64" s="89"/>
      <c r="G64" s="94"/>
      <c r="H64" s="1018"/>
    </row>
    <row r="65" spans="1:8" ht="20.100000000000001" customHeight="1">
      <c r="A65" s="1018"/>
      <c r="B65" s="1031"/>
      <c r="F65" s="89"/>
      <c r="G65" s="94"/>
      <c r="H65" s="1018"/>
    </row>
    <row r="66" spans="1:8" ht="20.100000000000001" customHeight="1">
      <c r="A66" s="1018"/>
      <c r="B66" s="1031"/>
      <c r="C66" s="1027" t="s">
        <v>107</v>
      </c>
      <c r="D66" s="101"/>
      <c r="E66" s="1027" t="s">
        <v>106</v>
      </c>
      <c r="F66" s="1027"/>
      <c r="G66" s="94"/>
      <c r="H66" s="1018"/>
    </row>
    <row r="67" spans="1:8" ht="20.100000000000001" customHeight="1">
      <c r="A67" s="1018"/>
      <c r="B67" s="1031"/>
      <c r="C67" s="1027"/>
      <c r="D67" s="101"/>
      <c r="E67" s="1028" t="s">
        <v>164</v>
      </c>
      <c r="F67" s="1028"/>
      <c r="G67" s="94"/>
      <c r="H67" s="1018"/>
    </row>
    <row r="68" spans="1:8" ht="9.9499999999999993" customHeight="1">
      <c r="A68" s="1018"/>
      <c r="B68" s="1031"/>
      <c r="C68" s="89"/>
      <c r="D68" s="89"/>
      <c r="E68" s="89"/>
      <c r="F68" s="89"/>
      <c r="G68" s="94"/>
      <c r="H68" s="1018"/>
    </row>
    <row r="69" spans="1:8" ht="20.100000000000001" customHeight="1">
      <c r="A69" s="1018"/>
      <c r="B69" s="1031"/>
      <c r="C69" s="101"/>
      <c r="D69" s="1027" t="s">
        <v>90</v>
      </c>
      <c r="E69" s="106">
        <f>C80</f>
        <v>8095</v>
      </c>
      <c r="F69" s="1027" t="s">
        <v>90</v>
      </c>
      <c r="G69" s="1029">
        <f>E69/E70</f>
        <v>16.917450365726229</v>
      </c>
      <c r="H69" s="1018"/>
    </row>
    <row r="70" spans="1:8" ht="20.100000000000001" customHeight="1">
      <c r="A70" s="1018"/>
      <c r="B70" s="1031"/>
      <c r="C70" s="101"/>
      <c r="D70" s="1027"/>
      <c r="E70" s="107">
        <f>E80</f>
        <v>478.5</v>
      </c>
      <c r="F70" s="1027"/>
      <c r="G70" s="1029"/>
      <c r="H70" s="1018"/>
    </row>
    <row r="71" spans="1:8" ht="9.9499999999999993" customHeight="1">
      <c r="A71" s="1018"/>
      <c r="B71" s="1031"/>
      <c r="C71" s="101"/>
      <c r="D71" s="101"/>
      <c r="E71" s="101"/>
      <c r="F71" s="101"/>
      <c r="G71" s="108"/>
      <c r="H71" s="1018"/>
    </row>
    <row r="72" spans="1:8" ht="20.100000000000001" customHeight="1">
      <c r="A72" s="1018"/>
      <c r="B72" s="1031"/>
      <c r="C72" s="109" t="s">
        <v>165</v>
      </c>
      <c r="D72" s="110" t="s">
        <v>90</v>
      </c>
      <c r="E72" s="111">
        <f>ROUND(IF(G69&gt;=55,0.9,IF(G69&gt;=25,1,1.1)),3)</f>
        <v>1.1000000000000001</v>
      </c>
      <c r="F72" s="101"/>
      <c r="G72" s="108"/>
      <c r="H72" s="1018"/>
    </row>
    <row r="73" spans="1:8">
      <c r="A73" s="1019"/>
      <c r="B73" s="1032"/>
      <c r="C73" s="98"/>
      <c r="D73" s="98"/>
      <c r="E73" s="98"/>
      <c r="F73" s="98"/>
      <c r="G73" s="99"/>
      <c r="H73" s="1019"/>
    </row>
    <row r="74" spans="1:8" s="89" customFormat="1" ht="20.100000000000001" customHeight="1">
      <c r="A74" s="89" t="s">
        <v>137</v>
      </c>
    </row>
    <row r="75" spans="1:8" s="89" customFormat="1" ht="20.100000000000001" customHeight="1">
      <c r="A75" s="89" t="s">
        <v>138</v>
      </c>
    </row>
    <row r="76" spans="1:8" s="89" customFormat="1" ht="20.100000000000001" customHeight="1">
      <c r="A76" s="89" t="s">
        <v>108</v>
      </c>
    </row>
    <row r="77" spans="1:8" s="89" customFormat="1" ht="20.100000000000001" customHeight="1"/>
    <row r="78" spans="1:8" s="89" customFormat="1" ht="20.100000000000001" customHeight="1">
      <c r="A78" s="113" t="s">
        <v>139</v>
      </c>
    </row>
    <row r="79" spans="1:8" s="89" customFormat="1" ht="20.100000000000001" customHeight="1">
      <c r="A79" s="826" t="s">
        <v>101</v>
      </c>
      <c r="B79" s="826"/>
      <c r="C79" s="826" t="s">
        <v>226</v>
      </c>
      <c r="D79" s="826"/>
      <c r="E79" s="826" t="s">
        <v>120</v>
      </c>
      <c r="F79" s="826"/>
      <c r="G79" s="826" t="s">
        <v>146</v>
      </c>
      <c r="H79" s="826"/>
    </row>
    <row r="80" spans="1:8" s="89" customFormat="1" ht="20.100000000000001" customHeight="1">
      <c r="A80" s="1013">
        <f>+'과업대상지역 현황'!A5</f>
        <v>7</v>
      </c>
      <c r="B80" s="826"/>
      <c r="C80" s="1014">
        <f>+'과업대상지역 현황'!G5</f>
        <v>8095</v>
      </c>
      <c r="D80" s="1014"/>
      <c r="E80" s="1015">
        <f>+'과업대상지역 현황'!C5</f>
        <v>478.5</v>
      </c>
      <c r="F80" s="1015"/>
      <c r="G80" s="826"/>
      <c r="H80" s="826"/>
    </row>
    <row r="81" spans="1:8" s="89" customFormat="1" ht="20.100000000000001" customHeight="1"/>
    <row r="82" spans="1:8" ht="20.25" customHeight="1"/>
    <row r="83" spans="1:8" ht="20.25" customHeight="1"/>
    <row r="84" spans="1:8" ht="20.25" customHeight="1"/>
    <row r="85" spans="1:8" ht="20.25" customHeight="1"/>
    <row r="86" spans="1:8" ht="20.25" customHeight="1"/>
    <row r="87" spans="1:8" ht="20.25" customHeight="1"/>
    <row r="88" spans="1:8" ht="20.25" customHeight="1"/>
    <row r="89" spans="1:8" ht="20.25" customHeight="1"/>
    <row r="90" spans="1:8" ht="20.25" customHeight="1"/>
    <row r="91" spans="1:8" ht="20.25" customHeight="1"/>
    <row r="92" spans="1:8" ht="20.25" customHeight="1"/>
    <row r="94" spans="1:8">
      <c r="A94" s="1030"/>
      <c r="B94" s="1030"/>
      <c r="C94" s="1030"/>
      <c r="D94" s="1030"/>
      <c r="E94" s="1030"/>
      <c r="F94" s="1030"/>
      <c r="G94" s="1030"/>
      <c r="H94" s="1030"/>
    </row>
    <row r="95" spans="1:8">
      <c r="A95" s="1030"/>
      <c r="B95" s="1030"/>
      <c r="C95" s="1030"/>
      <c r="D95" s="1030"/>
      <c r="E95" s="1030"/>
      <c r="F95" s="1030"/>
      <c r="G95" s="1030"/>
      <c r="H95" s="1030"/>
    </row>
    <row r="96" spans="1:8">
      <c r="A96" s="1030"/>
      <c r="B96" s="1030"/>
      <c r="C96" s="1030"/>
      <c r="D96" s="1030"/>
      <c r="E96" s="1030"/>
      <c r="F96" s="1030"/>
      <c r="G96" s="1030"/>
      <c r="H96" s="1030"/>
    </row>
    <row r="97" spans="1:8">
      <c r="A97" s="1030"/>
      <c r="B97" s="1030"/>
      <c r="C97" s="1030"/>
      <c r="D97" s="1030"/>
      <c r="E97" s="1030"/>
      <c r="F97" s="1030"/>
      <c r="G97" s="1030"/>
      <c r="H97" s="1030"/>
    </row>
    <row r="98" spans="1:8">
      <c r="A98" s="1030"/>
      <c r="B98" s="1030"/>
      <c r="C98" s="1030"/>
      <c r="D98" s="1030"/>
      <c r="E98" s="1030"/>
      <c r="F98" s="1030"/>
      <c r="G98" s="1030"/>
      <c r="H98" s="1030"/>
    </row>
    <row r="99" spans="1:8">
      <c r="A99" s="1030"/>
      <c r="B99" s="1030"/>
      <c r="C99" s="1030"/>
      <c r="D99" s="1030"/>
      <c r="E99" s="1030"/>
      <c r="F99" s="1030"/>
      <c r="G99" s="1030"/>
      <c r="H99" s="1030"/>
    </row>
    <row r="100" spans="1:8">
      <c r="A100" s="1030"/>
      <c r="B100" s="1030"/>
      <c r="C100" s="1030"/>
      <c r="D100" s="1030"/>
      <c r="E100" s="1030"/>
      <c r="F100" s="1030"/>
      <c r="G100" s="1030"/>
      <c r="H100" s="1030"/>
    </row>
    <row r="101" spans="1:8">
      <c r="A101" s="1030"/>
      <c r="B101" s="1030"/>
      <c r="C101" s="1030"/>
      <c r="D101" s="1030"/>
      <c r="E101" s="1030"/>
      <c r="F101" s="1030"/>
      <c r="G101" s="1030"/>
      <c r="H101" s="1030"/>
    </row>
    <row r="102" spans="1:8">
      <c r="A102" s="1030"/>
      <c r="B102" s="1030"/>
      <c r="C102" s="1030"/>
      <c r="D102" s="1030"/>
      <c r="E102" s="1030"/>
      <c r="F102" s="1030"/>
      <c r="G102" s="1030"/>
      <c r="H102" s="1030"/>
    </row>
    <row r="103" spans="1:8">
      <c r="A103" s="1030"/>
      <c r="B103" s="1030"/>
      <c r="C103" s="1030"/>
      <c r="D103" s="1030"/>
      <c r="E103" s="1030"/>
      <c r="F103" s="1030"/>
      <c r="G103" s="1030"/>
      <c r="H103" s="1030"/>
    </row>
    <row r="104" spans="1:8">
      <c r="A104" s="1030"/>
      <c r="B104" s="1030"/>
      <c r="C104" s="1030"/>
      <c r="D104" s="1030"/>
      <c r="E104" s="1030"/>
      <c r="F104" s="1030"/>
      <c r="G104" s="1030"/>
      <c r="H104" s="1030"/>
    </row>
    <row r="105" spans="1:8">
      <c r="A105" s="1030"/>
      <c r="B105" s="1030"/>
      <c r="C105" s="1030"/>
      <c r="D105" s="1030"/>
      <c r="E105" s="1030"/>
      <c r="F105" s="1030"/>
      <c r="G105" s="1030"/>
      <c r="H105" s="1030"/>
    </row>
    <row r="106" spans="1:8">
      <c r="A106" s="1030"/>
      <c r="B106" s="1030"/>
      <c r="C106" s="1030"/>
      <c r="D106" s="1030"/>
      <c r="E106" s="1030"/>
      <c r="F106" s="1030"/>
      <c r="G106" s="1030"/>
      <c r="H106" s="1030"/>
    </row>
    <row r="107" spans="1:8">
      <c r="A107" s="1030"/>
      <c r="B107" s="1030"/>
      <c r="C107" s="1030"/>
      <c r="D107" s="1030"/>
      <c r="E107" s="1030"/>
      <c r="F107" s="1030"/>
      <c r="G107" s="1030"/>
      <c r="H107" s="1030"/>
    </row>
    <row r="108" spans="1:8">
      <c r="A108" s="1030"/>
      <c r="B108" s="1030"/>
      <c r="C108" s="1030"/>
      <c r="D108" s="1030"/>
      <c r="E108" s="1030"/>
      <c r="F108" s="1030"/>
      <c r="G108" s="1030"/>
      <c r="H108" s="1030"/>
    </row>
    <row r="109" spans="1:8">
      <c r="A109" s="1030"/>
      <c r="B109" s="1030"/>
      <c r="C109" s="1030"/>
      <c r="D109" s="1030"/>
      <c r="E109" s="1030"/>
      <c r="F109" s="1030"/>
      <c r="G109" s="1030"/>
      <c r="H109" s="1030"/>
    </row>
    <row r="110" spans="1:8">
      <c r="A110" s="1030"/>
      <c r="B110" s="1030"/>
      <c r="C110" s="1030"/>
      <c r="D110" s="1030"/>
      <c r="E110" s="1030"/>
      <c r="F110" s="1030"/>
      <c r="G110" s="1030"/>
      <c r="H110" s="1030"/>
    </row>
    <row r="111" spans="1:8">
      <c r="A111" s="1030"/>
      <c r="B111" s="1030"/>
      <c r="C111" s="1030"/>
      <c r="D111" s="1030"/>
      <c r="E111" s="1030"/>
      <c r="F111" s="1030"/>
      <c r="G111" s="1030"/>
      <c r="H111" s="1030"/>
    </row>
    <row r="112" spans="1:8">
      <c r="A112" s="1030"/>
      <c r="B112" s="1030"/>
      <c r="C112" s="1030"/>
      <c r="D112" s="1030"/>
      <c r="E112" s="1030"/>
      <c r="F112" s="1030"/>
      <c r="G112" s="1030"/>
      <c r="H112" s="1030"/>
    </row>
    <row r="113" spans="1:8">
      <c r="A113" s="1030"/>
      <c r="B113" s="1030"/>
      <c r="C113" s="1030"/>
      <c r="D113" s="1030"/>
      <c r="E113" s="1030"/>
      <c r="F113" s="1030"/>
      <c r="G113" s="1030"/>
      <c r="H113" s="1030"/>
    </row>
    <row r="114" spans="1:8">
      <c r="A114" s="1030"/>
      <c r="B114" s="1030"/>
      <c r="C114" s="1030"/>
      <c r="D114" s="1030"/>
      <c r="E114" s="1030"/>
      <c r="F114" s="1030"/>
      <c r="G114" s="1030"/>
      <c r="H114" s="1030"/>
    </row>
    <row r="115" spans="1:8">
      <c r="A115" s="1030"/>
      <c r="B115" s="1030"/>
      <c r="C115" s="1030"/>
      <c r="D115" s="1030"/>
      <c r="E115" s="1030"/>
      <c r="F115" s="1030"/>
      <c r="G115" s="1030"/>
      <c r="H115" s="1030"/>
    </row>
    <row r="116" spans="1:8">
      <c r="A116" s="1030"/>
      <c r="B116" s="1030"/>
      <c r="C116" s="1030"/>
      <c r="D116" s="1030"/>
      <c r="E116" s="1030"/>
      <c r="F116" s="1030"/>
      <c r="G116" s="1030"/>
      <c r="H116" s="1030"/>
    </row>
    <row r="117" spans="1:8">
      <c r="A117" s="1030"/>
      <c r="B117" s="1030"/>
      <c r="C117" s="1030"/>
      <c r="D117" s="1030"/>
      <c r="E117" s="1030"/>
      <c r="F117" s="1030"/>
      <c r="G117" s="1030"/>
      <c r="H117" s="1030"/>
    </row>
    <row r="118" spans="1:8">
      <c r="A118" s="1030"/>
      <c r="B118" s="1030"/>
      <c r="C118" s="1030"/>
      <c r="D118" s="1030"/>
      <c r="E118" s="1030"/>
      <c r="F118" s="1030"/>
      <c r="G118" s="1030"/>
      <c r="H118" s="1030"/>
    </row>
    <row r="119" spans="1:8">
      <c r="A119" s="1030"/>
      <c r="B119" s="1030"/>
      <c r="C119" s="1030"/>
      <c r="D119" s="1030"/>
      <c r="E119" s="1030"/>
      <c r="F119" s="1030"/>
      <c r="G119" s="1030"/>
      <c r="H119" s="1030"/>
    </row>
    <row r="120" spans="1:8">
      <c r="A120" s="1030"/>
      <c r="B120" s="1030"/>
      <c r="C120" s="1030"/>
      <c r="D120" s="1030"/>
      <c r="E120" s="1030"/>
      <c r="F120" s="1030"/>
      <c r="G120" s="1030"/>
      <c r="H120" s="1030"/>
    </row>
    <row r="121" spans="1:8">
      <c r="A121" s="1030"/>
      <c r="B121" s="1030"/>
      <c r="C121" s="1030"/>
      <c r="D121" s="1030"/>
      <c r="E121" s="1030"/>
      <c r="F121" s="1030"/>
      <c r="G121" s="1030"/>
      <c r="H121" s="1030"/>
    </row>
    <row r="122" spans="1:8">
      <c r="A122" s="1030"/>
      <c r="B122" s="1030"/>
      <c r="C122" s="1030"/>
      <c r="D122" s="1030"/>
      <c r="E122" s="1030"/>
      <c r="F122" s="1030"/>
      <c r="G122" s="1030"/>
      <c r="H122" s="1030"/>
    </row>
    <row r="123" spans="1:8">
      <c r="A123" s="1030"/>
      <c r="B123" s="1030"/>
      <c r="C123" s="1030"/>
      <c r="D123" s="1030"/>
      <c r="E123" s="1030"/>
      <c r="F123" s="1030"/>
      <c r="G123" s="1030"/>
      <c r="H123" s="1030"/>
    </row>
    <row r="124" spans="1:8">
      <c r="A124" s="1030"/>
      <c r="B124" s="1030"/>
      <c r="C124" s="1030"/>
      <c r="D124" s="1030"/>
      <c r="E124" s="1030"/>
      <c r="F124" s="1030"/>
      <c r="G124" s="1030"/>
      <c r="H124" s="1030"/>
    </row>
    <row r="125" spans="1:8">
      <c r="A125" s="1030"/>
      <c r="B125" s="1030"/>
      <c r="C125" s="1030"/>
      <c r="D125" s="1030"/>
      <c r="E125" s="1030"/>
      <c r="F125" s="1030"/>
      <c r="G125" s="1030"/>
      <c r="H125" s="1030"/>
    </row>
    <row r="126" spans="1:8">
      <c r="A126" s="1030"/>
      <c r="B126" s="1030"/>
      <c r="C126" s="1030"/>
      <c r="D126" s="1030"/>
      <c r="E126" s="1030"/>
      <c r="F126" s="1030"/>
      <c r="G126" s="1030"/>
      <c r="H126" s="1030"/>
    </row>
    <row r="127" spans="1:8">
      <c r="A127" s="1030"/>
      <c r="B127" s="1030"/>
      <c r="C127" s="1030"/>
      <c r="D127" s="1030"/>
      <c r="E127" s="1030"/>
      <c r="F127" s="1030"/>
      <c r="G127" s="1030"/>
      <c r="H127" s="1030"/>
    </row>
    <row r="128" spans="1:8">
      <c r="A128" s="1030"/>
      <c r="B128" s="1030"/>
      <c r="C128" s="1030"/>
      <c r="D128" s="1030"/>
      <c r="E128" s="1030"/>
      <c r="F128" s="1030"/>
      <c r="G128" s="1030"/>
      <c r="H128" s="1030"/>
    </row>
    <row r="129" spans="1:8">
      <c r="A129" s="1030"/>
      <c r="B129" s="1030"/>
      <c r="C129" s="1030"/>
      <c r="D129" s="1030"/>
      <c r="E129" s="1030"/>
      <c r="F129" s="1030"/>
      <c r="G129" s="1030"/>
      <c r="H129" s="1030"/>
    </row>
    <row r="130" spans="1:8">
      <c r="A130" s="1030"/>
      <c r="B130" s="1030"/>
      <c r="C130" s="1030"/>
      <c r="D130" s="1030"/>
      <c r="E130" s="1030"/>
      <c r="F130" s="1030"/>
      <c r="G130" s="1030"/>
      <c r="H130" s="1030"/>
    </row>
    <row r="131" spans="1:8">
      <c r="A131" s="1030"/>
      <c r="B131" s="1030"/>
      <c r="C131" s="1030"/>
      <c r="D131" s="1030"/>
      <c r="E131" s="1030"/>
      <c r="F131" s="1030"/>
      <c r="G131" s="1030"/>
      <c r="H131" s="1030"/>
    </row>
    <row r="132" spans="1:8">
      <c r="A132" s="1030"/>
      <c r="B132" s="1030"/>
      <c r="C132" s="1030"/>
      <c r="D132" s="1030"/>
      <c r="E132" s="1030"/>
      <c r="F132" s="1030"/>
      <c r="G132" s="1030"/>
      <c r="H132" s="1030"/>
    </row>
    <row r="133" spans="1:8">
      <c r="A133" s="1030"/>
      <c r="B133" s="1030"/>
      <c r="C133" s="1030"/>
      <c r="D133" s="1030"/>
      <c r="E133" s="1030"/>
      <c r="F133" s="1030"/>
      <c r="G133" s="1030"/>
      <c r="H133" s="1030"/>
    </row>
    <row r="134" spans="1:8">
      <c r="A134" s="1030"/>
      <c r="B134" s="1030"/>
      <c r="C134" s="1030"/>
      <c r="D134" s="1030"/>
      <c r="E134" s="1030"/>
      <c r="F134" s="1030"/>
      <c r="G134" s="1030"/>
      <c r="H134" s="1030"/>
    </row>
    <row r="135" spans="1:8">
      <c r="A135" s="1030"/>
      <c r="B135" s="1030"/>
      <c r="C135" s="1030"/>
      <c r="D135" s="1030"/>
      <c r="E135" s="1030"/>
      <c r="F135" s="1030"/>
      <c r="G135" s="1030"/>
      <c r="H135" s="1030"/>
    </row>
    <row r="136" spans="1:8">
      <c r="A136" s="1030"/>
      <c r="B136" s="1030"/>
      <c r="C136" s="1030"/>
      <c r="D136" s="1030"/>
      <c r="E136" s="1030"/>
      <c r="F136" s="1030"/>
      <c r="G136" s="1030"/>
      <c r="H136" s="1030"/>
    </row>
    <row r="137" spans="1:8">
      <c r="A137" s="1030"/>
      <c r="B137" s="1030"/>
      <c r="C137" s="1030"/>
      <c r="D137" s="1030"/>
      <c r="E137" s="1030"/>
      <c r="F137" s="1030"/>
      <c r="G137" s="1030"/>
      <c r="H137" s="1030"/>
    </row>
    <row r="138" spans="1:8">
      <c r="A138" s="1030"/>
      <c r="B138" s="1030"/>
      <c r="C138" s="1030"/>
      <c r="D138" s="1030"/>
      <c r="E138" s="1030"/>
      <c r="F138" s="1030"/>
      <c r="G138" s="1030"/>
      <c r="H138" s="1030"/>
    </row>
    <row r="139" spans="1:8">
      <c r="A139" s="1030"/>
      <c r="B139" s="1030"/>
      <c r="C139" s="1030"/>
      <c r="D139" s="1030"/>
      <c r="E139" s="1030"/>
      <c r="F139" s="1030"/>
      <c r="G139" s="1030"/>
      <c r="H139" s="1030"/>
    </row>
    <row r="140" spans="1:8">
      <c r="A140" s="1030"/>
      <c r="B140" s="1030"/>
      <c r="C140" s="1030"/>
      <c r="D140" s="1030"/>
      <c r="E140" s="1030"/>
      <c r="F140" s="1030"/>
      <c r="G140" s="1030"/>
      <c r="H140" s="1030"/>
    </row>
    <row r="141" spans="1:8">
      <c r="A141" s="1030"/>
      <c r="B141" s="1030"/>
      <c r="C141" s="1030"/>
      <c r="D141" s="1030"/>
      <c r="E141" s="1030"/>
      <c r="F141" s="1030"/>
      <c r="G141" s="1030"/>
      <c r="H141" s="1030"/>
    </row>
    <row r="142" spans="1:8">
      <c r="A142" s="1030"/>
      <c r="B142" s="1030"/>
      <c r="C142" s="1030"/>
      <c r="D142" s="1030"/>
      <c r="E142" s="1030"/>
      <c r="F142" s="1030"/>
      <c r="G142" s="1030"/>
      <c r="H142" s="1030"/>
    </row>
    <row r="143" spans="1:8">
      <c r="A143" s="1030"/>
      <c r="B143" s="1030"/>
      <c r="C143" s="1030"/>
      <c r="D143" s="1030"/>
      <c r="E143" s="1030"/>
      <c r="F143" s="1030"/>
      <c r="G143" s="1030"/>
      <c r="H143" s="1030"/>
    </row>
    <row r="144" spans="1:8">
      <c r="A144" s="1030"/>
      <c r="B144" s="1030"/>
      <c r="C144" s="1030"/>
      <c r="D144" s="1030"/>
      <c r="E144" s="1030"/>
      <c r="F144" s="1030"/>
      <c r="G144" s="1030"/>
      <c r="H144" s="1030"/>
    </row>
    <row r="145" spans="1:8">
      <c r="A145" s="1030"/>
      <c r="B145" s="1030"/>
      <c r="C145" s="1030"/>
      <c r="D145" s="1030"/>
      <c r="E145" s="1030"/>
      <c r="F145" s="1030"/>
      <c r="G145" s="1030"/>
      <c r="H145" s="1030"/>
    </row>
    <row r="146" spans="1:8">
      <c r="A146" s="1030"/>
      <c r="B146" s="1030"/>
      <c r="C146" s="1030"/>
      <c r="D146" s="1030"/>
      <c r="E146" s="1030"/>
      <c r="F146" s="1030"/>
      <c r="G146" s="1030"/>
      <c r="H146" s="1030"/>
    </row>
    <row r="147" spans="1:8">
      <c r="A147" s="1030"/>
      <c r="B147" s="1030"/>
      <c r="C147" s="1030"/>
      <c r="D147" s="1030"/>
      <c r="E147" s="1030"/>
      <c r="F147" s="1030"/>
      <c r="G147" s="1030"/>
      <c r="H147" s="1030"/>
    </row>
    <row r="148" spans="1:8">
      <c r="A148" s="1030"/>
      <c r="B148" s="1030"/>
      <c r="C148" s="1030"/>
      <c r="D148" s="1030"/>
      <c r="E148" s="1030"/>
      <c r="F148" s="1030"/>
      <c r="G148" s="1030"/>
      <c r="H148" s="1030"/>
    </row>
    <row r="149" spans="1:8">
      <c r="A149" s="1030"/>
      <c r="B149" s="1030"/>
      <c r="C149" s="1030"/>
      <c r="D149" s="1030"/>
      <c r="E149" s="1030"/>
      <c r="F149" s="1030"/>
      <c r="G149" s="1030"/>
      <c r="H149" s="1030"/>
    </row>
    <row r="150" spans="1:8">
      <c r="A150" s="1030"/>
      <c r="B150" s="1030"/>
      <c r="C150" s="1030"/>
      <c r="D150" s="1030"/>
      <c r="E150" s="1030"/>
      <c r="F150" s="1030"/>
      <c r="G150" s="1030"/>
      <c r="H150" s="1030"/>
    </row>
    <row r="151" spans="1:8">
      <c r="A151" s="1030"/>
      <c r="B151" s="1030"/>
      <c r="C151" s="1030"/>
      <c r="D151" s="1030"/>
      <c r="E151" s="1030"/>
      <c r="F151" s="1030"/>
      <c r="G151" s="1030"/>
      <c r="H151" s="1030"/>
    </row>
    <row r="152" spans="1:8">
      <c r="A152" s="1030"/>
      <c r="B152" s="1030"/>
      <c r="C152" s="1030"/>
      <c r="D152" s="1030"/>
      <c r="E152" s="1030"/>
      <c r="F152" s="1030"/>
      <c r="G152" s="1030"/>
      <c r="H152" s="1030"/>
    </row>
    <row r="153" spans="1:8">
      <c r="A153" s="1030"/>
      <c r="B153" s="1030"/>
      <c r="C153" s="1030"/>
      <c r="D153" s="1030"/>
      <c r="E153" s="1030"/>
      <c r="F153" s="1030"/>
      <c r="G153" s="1030"/>
      <c r="H153" s="1030"/>
    </row>
    <row r="154" spans="1:8">
      <c r="A154" s="1030"/>
      <c r="B154" s="1030"/>
      <c r="C154" s="1030"/>
      <c r="D154" s="1030"/>
      <c r="E154" s="1030"/>
      <c r="F154" s="1030"/>
      <c r="G154" s="1030"/>
      <c r="H154" s="1030"/>
    </row>
    <row r="155" spans="1:8">
      <c r="A155" s="1030"/>
      <c r="B155" s="1030"/>
      <c r="C155" s="1030"/>
      <c r="D155" s="1030"/>
      <c r="E155" s="1030"/>
      <c r="F155" s="1030"/>
      <c r="G155" s="1030"/>
      <c r="H155" s="1030"/>
    </row>
    <row r="156" spans="1:8">
      <c r="A156" s="1030"/>
      <c r="B156" s="1030"/>
      <c r="C156" s="1030"/>
      <c r="D156" s="1030"/>
      <c r="E156" s="1030"/>
      <c r="F156" s="1030"/>
      <c r="G156" s="1030"/>
      <c r="H156" s="1030"/>
    </row>
    <row r="157" spans="1:8">
      <c r="A157" s="1030"/>
      <c r="B157" s="1030"/>
      <c r="C157" s="1030"/>
      <c r="D157" s="1030"/>
      <c r="E157" s="1030"/>
      <c r="F157" s="1030"/>
      <c r="G157" s="1030"/>
      <c r="H157" s="1030"/>
    </row>
    <row r="158" spans="1:8">
      <c r="A158" s="1030"/>
      <c r="B158" s="1030"/>
      <c r="C158" s="1030"/>
      <c r="D158" s="1030"/>
      <c r="E158" s="1030"/>
      <c r="F158" s="1030"/>
      <c r="G158" s="1030"/>
      <c r="H158" s="1030"/>
    </row>
    <row r="159" spans="1:8">
      <c r="A159" s="1030"/>
      <c r="B159" s="1030"/>
      <c r="C159" s="1030"/>
      <c r="D159" s="1030"/>
      <c r="E159" s="1030"/>
      <c r="F159" s="1030"/>
      <c r="G159" s="1030"/>
      <c r="H159" s="1030"/>
    </row>
    <row r="160" spans="1:8">
      <c r="A160" s="1030"/>
      <c r="B160" s="1030"/>
      <c r="C160" s="1030"/>
      <c r="D160" s="1030"/>
      <c r="E160" s="1030"/>
      <c r="F160" s="1030"/>
      <c r="G160" s="1030"/>
      <c r="H160" s="1030"/>
    </row>
    <row r="161" spans="1:8">
      <c r="A161" s="1030"/>
      <c r="B161" s="1030"/>
      <c r="C161" s="1030"/>
      <c r="D161" s="1030"/>
      <c r="E161" s="1030"/>
      <c r="F161" s="1030"/>
      <c r="G161" s="1030"/>
      <c r="H161" s="1030"/>
    </row>
    <row r="162" spans="1:8">
      <c r="A162" s="1030"/>
      <c r="B162" s="1030"/>
      <c r="C162" s="1030"/>
      <c r="D162" s="1030"/>
      <c r="E162" s="1030"/>
      <c r="F162" s="1030"/>
      <c r="G162" s="1030"/>
      <c r="H162" s="1030"/>
    </row>
    <row r="163" spans="1:8">
      <c r="A163" s="1030"/>
      <c r="B163" s="1030"/>
      <c r="C163" s="1030"/>
      <c r="D163" s="1030"/>
      <c r="E163" s="1030"/>
      <c r="F163" s="1030"/>
      <c r="G163" s="1030"/>
      <c r="H163" s="1030"/>
    </row>
    <row r="164" spans="1:8">
      <c r="A164" s="1030"/>
      <c r="B164" s="1030"/>
      <c r="C164" s="1030"/>
      <c r="D164" s="1030"/>
      <c r="E164" s="1030"/>
      <c r="F164" s="1030"/>
      <c r="G164" s="1030"/>
      <c r="H164" s="1030"/>
    </row>
    <row r="165" spans="1:8">
      <c r="A165" s="1030"/>
      <c r="B165" s="1030"/>
      <c r="C165" s="1030"/>
      <c r="D165" s="1030"/>
      <c r="E165" s="1030"/>
      <c r="F165" s="1030"/>
      <c r="G165" s="1030"/>
      <c r="H165" s="1030"/>
    </row>
    <row r="166" spans="1:8">
      <c r="A166" s="1030"/>
      <c r="B166" s="1030"/>
      <c r="C166" s="1030"/>
      <c r="D166" s="1030"/>
      <c r="E166" s="1030"/>
      <c r="F166" s="1030"/>
      <c r="G166" s="1030"/>
      <c r="H166" s="1030"/>
    </row>
    <row r="167" spans="1:8">
      <c r="A167" s="1030"/>
      <c r="B167" s="1030"/>
      <c r="C167" s="1030"/>
      <c r="D167" s="1030"/>
      <c r="E167" s="1030"/>
      <c r="F167" s="1030"/>
      <c r="G167" s="1030"/>
      <c r="H167" s="1030"/>
    </row>
    <row r="168" spans="1:8">
      <c r="A168" s="1030"/>
      <c r="B168" s="1030"/>
      <c r="C168" s="1030"/>
      <c r="D168" s="1030"/>
      <c r="E168" s="1030"/>
      <c r="F168" s="1030"/>
      <c r="G168" s="1030"/>
      <c r="H168" s="1030"/>
    </row>
    <row r="169" spans="1:8">
      <c r="A169" s="1030"/>
      <c r="B169" s="1030"/>
      <c r="C169" s="1030"/>
      <c r="D169" s="1030"/>
      <c r="E169" s="1030"/>
      <c r="F169" s="1030"/>
      <c r="G169" s="1030"/>
      <c r="H169" s="1030"/>
    </row>
    <row r="170" spans="1:8">
      <c r="A170" s="1030"/>
      <c r="B170" s="1030"/>
      <c r="C170" s="1030"/>
      <c r="D170" s="1030"/>
      <c r="E170" s="1030"/>
      <c r="F170" s="1030"/>
      <c r="G170" s="1030"/>
      <c r="H170" s="1030"/>
    </row>
    <row r="171" spans="1:8">
      <c r="A171" s="1030"/>
      <c r="B171" s="1030"/>
      <c r="C171" s="1030"/>
      <c r="D171" s="1030"/>
      <c r="E171" s="1030"/>
      <c r="F171" s="1030"/>
      <c r="G171" s="1030"/>
      <c r="H171" s="1030"/>
    </row>
    <row r="172" spans="1:8">
      <c r="A172" s="1030"/>
      <c r="B172" s="1030"/>
      <c r="C172" s="1030"/>
      <c r="D172" s="1030"/>
      <c r="E172" s="1030"/>
      <c r="F172" s="1030"/>
      <c r="G172" s="1030"/>
      <c r="H172" s="1030"/>
    </row>
    <row r="173" spans="1:8">
      <c r="A173" s="1030"/>
      <c r="B173" s="1030"/>
      <c r="C173" s="1030"/>
      <c r="D173" s="1030"/>
      <c r="E173" s="1030"/>
      <c r="F173" s="1030"/>
      <c r="G173" s="1030"/>
      <c r="H173" s="1030"/>
    </row>
    <row r="174" spans="1:8">
      <c r="A174" s="1030"/>
      <c r="B174" s="1030"/>
      <c r="C174" s="1030"/>
      <c r="D174" s="1030"/>
      <c r="E174" s="1030"/>
      <c r="F174" s="1030"/>
      <c r="G174" s="1030"/>
      <c r="H174" s="1030"/>
    </row>
    <row r="175" spans="1:8">
      <c r="A175" s="1030"/>
      <c r="B175" s="1030"/>
      <c r="C175" s="1030"/>
      <c r="D175" s="1030"/>
      <c r="E175" s="1030"/>
      <c r="F175" s="1030"/>
      <c r="G175" s="1030"/>
      <c r="H175" s="1030"/>
    </row>
    <row r="176" spans="1:8">
      <c r="A176" s="1030"/>
      <c r="B176" s="1030"/>
      <c r="C176" s="1030"/>
      <c r="D176" s="1030"/>
      <c r="E176" s="1030"/>
      <c r="F176" s="1030"/>
      <c r="G176" s="1030"/>
      <c r="H176" s="1030"/>
    </row>
    <row r="177" spans="1:8">
      <c r="A177" s="1030"/>
      <c r="B177" s="1030"/>
      <c r="C177" s="1030"/>
      <c r="D177" s="1030"/>
      <c r="E177" s="1030"/>
      <c r="F177" s="1030"/>
      <c r="G177" s="1030"/>
      <c r="H177" s="1030"/>
    </row>
    <row r="178" spans="1:8">
      <c r="A178" s="1030"/>
      <c r="B178" s="1030"/>
      <c r="C178" s="1030"/>
      <c r="D178" s="1030"/>
      <c r="E178" s="1030"/>
      <c r="F178" s="1030"/>
      <c r="G178" s="1030"/>
      <c r="H178" s="1030"/>
    </row>
    <row r="179" spans="1:8">
      <c r="A179" s="1030"/>
      <c r="B179" s="1030"/>
      <c r="C179" s="1030"/>
      <c r="D179" s="1030"/>
      <c r="E179" s="1030"/>
      <c r="F179" s="1030"/>
      <c r="G179" s="1030"/>
      <c r="H179" s="1030"/>
    </row>
    <row r="180" spans="1:8">
      <c r="A180" s="1030"/>
      <c r="B180" s="1030"/>
      <c r="C180" s="1030"/>
      <c r="D180" s="1030"/>
      <c r="E180" s="1030"/>
      <c r="F180" s="1030"/>
      <c r="G180" s="1030"/>
      <c r="H180" s="1030"/>
    </row>
    <row r="181" spans="1:8">
      <c r="A181" s="1030"/>
      <c r="B181" s="1030"/>
      <c r="C181" s="1030"/>
      <c r="D181" s="1030"/>
      <c r="E181" s="1030"/>
      <c r="F181" s="1030"/>
      <c r="G181" s="1030"/>
      <c r="H181" s="1030"/>
    </row>
    <row r="182" spans="1:8">
      <c r="A182" s="1030"/>
      <c r="B182" s="1030"/>
      <c r="C182" s="1030"/>
      <c r="D182" s="1030"/>
      <c r="E182" s="1030"/>
      <c r="F182" s="1030"/>
      <c r="G182" s="1030"/>
      <c r="H182" s="1030"/>
    </row>
    <row r="183" spans="1:8">
      <c r="A183" s="1030"/>
      <c r="B183" s="1030"/>
      <c r="C183" s="1030"/>
      <c r="D183" s="1030"/>
      <c r="E183" s="1030"/>
      <c r="F183" s="1030"/>
      <c r="G183" s="1030"/>
      <c r="H183" s="1030"/>
    </row>
    <row r="184" spans="1:8">
      <c r="A184" s="1030"/>
      <c r="B184" s="1030"/>
      <c r="C184" s="1030"/>
      <c r="D184" s="1030"/>
      <c r="E184" s="1030"/>
      <c r="F184" s="1030"/>
      <c r="G184" s="1030"/>
      <c r="H184" s="1030"/>
    </row>
    <row r="185" spans="1:8">
      <c r="A185" s="1030"/>
      <c r="B185" s="1030"/>
      <c r="C185" s="1030"/>
      <c r="D185" s="1030"/>
      <c r="E185" s="1030"/>
      <c r="F185" s="1030"/>
      <c r="G185" s="1030"/>
      <c r="H185" s="1030"/>
    </row>
    <row r="186" spans="1:8">
      <c r="A186" s="1030"/>
      <c r="B186" s="1030"/>
      <c r="C186" s="1030"/>
      <c r="D186" s="1030"/>
      <c r="E186" s="1030"/>
      <c r="F186" s="1030"/>
      <c r="G186" s="1030"/>
      <c r="H186" s="1030"/>
    </row>
    <row r="187" spans="1:8">
      <c r="A187" s="1030"/>
      <c r="B187" s="1030"/>
      <c r="C187" s="1030"/>
      <c r="D187" s="1030"/>
      <c r="E187" s="1030"/>
      <c r="F187" s="1030"/>
      <c r="G187" s="1030"/>
      <c r="H187" s="1030"/>
    </row>
    <row r="188" spans="1:8">
      <c r="A188" s="1030"/>
      <c r="B188" s="1030"/>
      <c r="C188" s="1030"/>
      <c r="D188" s="1030"/>
      <c r="E188" s="1030"/>
      <c r="F188" s="1030"/>
      <c r="G188" s="1030"/>
      <c r="H188" s="1030"/>
    </row>
    <row r="189" spans="1:8">
      <c r="A189" s="1030"/>
      <c r="B189" s="1030"/>
      <c r="C189" s="1030"/>
      <c r="D189" s="1030"/>
      <c r="E189" s="1030"/>
      <c r="F189" s="1030"/>
      <c r="G189" s="1030"/>
      <c r="H189" s="1030"/>
    </row>
    <row r="190" spans="1:8">
      <c r="A190" s="1030"/>
      <c r="B190" s="1030"/>
      <c r="C190" s="1030"/>
      <c r="D190" s="1030"/>
      <c r="E190" s="1030"/>
      <c r="F190" s="1030"/>
      <c r="G190" s="1030"/>
      <c r="H190" s="1030"/>
    </row>
    <row r="191" spans="1:8">
      <c r="A191" s="1030"/>
      <c r="B191" s="1030"/>
      <c r="C191" s="1030"/>
      <c r="D191" s="1030"/>
      <c r="E191" s="1030"/>
      <c r="F191" s="1030"/>
      <c r="G191" s="1030"/>
      <c r="H191" s="1030"/>
    </row>
    <row r="192" spans="1:8">
      <c r="A192" s="1030"/>
      <c r="B192" s="1030"/>
      <c r="C192" s="1030"/>
      <c r="D192" s="1030"/>
      <c r="E192" s="1030"/>
      <c r="F192" s="1030"/>
      <c r="G192" s="1030"/>
      <c r="H192" s="1030"/>
    </row>
    <row r="193" spans="1:8">
      <c r="A193" s="1030"/>
      <c r="B193" s="1030"/>
      <c r="C193" s="1030"/>
      <c r="D193" s="1030"/>
      <c r="E193" s="1030"/>
      <c r="F193" s="1030"/>
      <c r="G193" s="1030"/>
      <c r="H193" s="1030"/>
    </row>
    <row r="194" spans="1:8">
      <c r="A194" s="1030"/>
      <c r="B194" s="1030"/>
      <c r="C194" s="1030"/>
      <c r="D194" s="1030"/>
      <c r="E194" s="1030"/>
      <c r="F194" s="1030"/>
      <c r="G194" s="1030"/>
      <c r="H194" s="1030"/>
    </row>
    <row r="195" spans="1:8">
      <c r="A195" s="1030"/>
      <c r="B195" s="1030"/>
      <c r="C195" s="1030"/>
      <c r="D195" s="1030"/>
      <c r="E195" s="1030"/>
      <c r="F195" s="1030"/>
      <c r="G195" s="1030"/>
      <c r="H195" s="1030"/>
    </row>
    <row r="196" spans="1:8">
      <c r="A196" s="1030"/>
      <c r="B196" s="1030"/>
      <c r="C196" s="1030"/>
      <c r="D196" s="1030"/>
      <c r="E196" s="1030"/>
      <c r="F196" s="1030"/>
      <c r="G196" s="1030"/>
      <c r="H196" s="1030"/>
    </row>
    <row r="197" spans="1:8">
      <c r="A197" s="1030"/>
      <c r="B197" s="1030"/>
      <c r="C197" s="1030"/>
      <c r="D197" s="1030"/>
      <c r="E197" s="1030"/>
      <c r="F197" s="1030"/>
      <c r="G197" s="1030"/>
      <c r="H197" s="1030"/>
    </row>
    <row r="198" spans="1:8">
      <c r="A198" s="1030"/>
      <c r="B198" s="1030"/>
      <c r="C198" s="1030"/>
      <c r="D198" s="1030"/>
      <c r="E198" s="1030"/>
      <c r="F198" s="1030"/>
      <c r="G198" s="1030"/>
      <c r="H198" s="1030"/>
    </row>
    <row r="199" spans="1:8">
      <c r="A199" s="1030"/>
      <c r="B199" s="1030"/>
      <c r="C199" s="1030"/>
      <c r="D199" s="1030"/>
      <c r="E199" s="1030"/>
      <c r="F199" s="1030"/>
      <c r="G199" s="1030"/>
      <c r="H199" s="1030"/>
    </row>
    <row r="200" spans="1:8">
      <c r="A200" s="1030"/>
      <c r="B200" s="1030"/>
      <c r="C200" s="1030"/>
      <c r="D200" s="1030"/>
      <c r="E200" s="1030"/>
      <c r="F200" s="1030"/>
      <c r="G200" s="1030"/>
      <c r="H200" s="1030"/>
    </row>
    <row r="201" spans="1:8">
      <c r="A201" s="1030"/>
      <c r="B201" s="1030"/>
      <c r="C201" s="1030"/>
      <c r="D201" s="1030"/>
      <c r="E201" s="1030"/>
      <c r="F201" s="1030"/>
      <c r="G201" s="1030"/>
      <c r="H201" s="1030"/>
    </row>
    <row r="202" spans="1:8">
      <c r="A202" s="1030"/>
      <c r="B202" s="1030"/>
      <c r="C202" s="1030"/>
      <c r="D202" s="1030"/>
      <c r="E202" s="1030"/>
      <c r="F202" s="1030"/>
      <c r="G202" s="1030"/>
      <c r="H202" s="1030"/>
    </row>
    <row r="203" spans="1:8">
      <c r="A203" s="1030"/>
      <c r="B203" s="1030"/>
      <c r="C203" s="1030"/>
      <c r="D203" s="1030"/>
      <c r="E203" s="1030"/>
      <c r="F203" s="1030"/>
      <c r="G203" s="1030"/>
      <c r="H203" s="1030"/>
    </row>
    <row r="204" spans="1:8">
      <c r="A204" s="1030"/>
      <c r="B204" s="1030"/>
      <c r="C204" s="1030"/>
      <c r="D204" s="1030"/>
      <c r="E204" s="1030"/>
      <c r="F204" s="1030"/>
      <c r="G204" s="1030"/>
      <c r="H204" s="1030"/>
    </row>
    <row r="205" spans="1:8">
      <c r="A205" s="1030"/>
      <c r="B205" s="1030"/>
      <c r="C205" s="1030"/>
      <c r="D205" s="1030"/>
      <c r="E205" s="1030"/>
      <c r="F205" s="1030"/>
      <c r="G205" s="1030"/>
      <c r="H205" s="1030"/>
    </row>
    <row r="206" spans="1:8">
      <c r="A206" s="1030"/>
      <c r="B206" s="1030"/>
      <c r="C206" s="1030"/>
      <c r="D206" s="1030"/>
      <c r="E206" s="1030"/>
      <c r="F206" s="1030"/>
      <c r="G206" s="1030"/>
      <c r="H206" s="1030"/>
    </row>
    <row r="207" spans="1:8">
      <c r="A207" s="1030"/>
      <c r="B207" s="1030"/>
      <c r="C207" s="1030"/>
      <c r="D207" s="1030"/>
      <c r="E207" s="1030"/>
      <c r="F207" s="1030"/>
      <c r="G207" s="1030"/>
      <c r="H207" s="1030"/>
    </row>
    <row r="208" spans="1:8">
      <c r="A208" s="1030"/>
      <c r="B208" s="1030"/>
      <c r="C208" s="1030"/>
      <c r="D208" s="1030"/>
      <c r="E208" s="1030"/>
      <c r="F208" s="1030"/>
      <c r="G208" s="1030"/>
      <c r="H208" s="1030"/>
    </row>
    <row r="209" spans="1:8">
      <c r="A209" s="1030"/>
      <c r="B209" s="1030"/>
      <c r="C209" s="1030"/>
      <c r="D209" s="1030"/>
      <c r="E209" s="1030"/>
      <c r="F209" s="1030"/>
      <c r="G209" s="1030"/>
      <c r="H209" s="1030"/>
    </row>
    <row r="210" spans="1:8">
      <c r="A210" s="1030"/>
      <c r="B210" s="1030"/>
      <c r="C210" s="1030"/>
      <c r="D210" s="1030"/>
      <c r="E210" s="1030"/>
      <c r="F210" s="1030"/>
      <c r="G210" s="1030"/>
      <c r="H210" s="1030"/>
    </row>
    <row r="211" spans="1:8">
      <c r="A211" s="1030"/>
      <c r="B211" s="1030"/>
      <c r="C211" s="1030"/>
      <c r="D211" s="1030"/>
      <c r="E211" s="1030"/>
      <c r="F211" s="1030"/>
      <c r="G211" s="1030"/>
      <c r="H211" s="1030"/>
    </row>
    <row r="212" spans="1:8">
      <c r="A212" s="1030"/>
      <c r="B212" s="1030"/>
      <c r="C212" s="1030"/>
      <c r="D212" s="1030"/>
      <c r="E212" s="1030"/>
      <c r="F212" s="1030"/>
      <c r="G212" s="1030"/>
      <c r="H212" s="1030"/>
    </row>
    <row r="213" spans="1:8">
      <c r="A213" s="1030"/>
      <c r="B213" s="1030"/>
      <c r="C213" s="1030"/>
      <c r="D213" s="1030"/>
      <c r="E213" s="1030"/>
      <c r="F213" s="1030"/>
      <c r="G213" s="1030"/>
      <c r="H213" s="1030"/>
    </row>
    <row r="214" spans="1:8">
      <c r="A214" s="1030"/>
      <c r="B214" s="1030"/>
      <c r="C214" s="1030"/>
      <c r="D214" s="1030"/>
      <c r="E214" s="1030"/>
      <c r="F214" s="1030"/>
      <c r="G214" s="1030"/>
      <c r="H214" s="1030"/>
    </row>
    <row r="215" spans="1:8">
      <c r="A215" s="1030"/>
      <c r="B215" s="1030"/>
      <c r="C215" s="1030"/>
      <c r="D215" s="1030"/>
      <c r="E215" s="1030"/>
      <c r="F215" s="1030"/>
      <c r="G215" s="1030"/>
      <c r="H215" s="1030"/>
    </row>
  </sheetData>
  <mergeCells count="50">
    <mergeCell ref="A94:H154"/>
    <mergeCell ref="A155:H215"/>
    <mergeCell ref="B43:B44"/>
    <mergeCell ref="C48:G48"/>
    <mergeCell ref="A49:A73"/>
    <mergeCell ref="B49:B60"/>
    <mergeCell ref="B61:B73"/>
    <mergeCell ref="H49:H73"/>
    <mergeCell ref="C53:C54"/>
    <mergeCell ref="D53:D54"/>
    <mergeCell ref="E53:F53"/>
    <mergeCell ref="E54:F54"/>
    <mergeCell ref="D56:D57"/>
    <mergeCell ref="F56:F57"/>
    <mergeCell ref="G56:G57"/>
    <mergeCell ref="C66:C67"/>
    <mergeCell ref="E66:F66"/>
    <mergeCell ref="E67:F67"/>
    <mergeCell ref="D69:D70"/>
    <mergeCell ref="F69:F70"/>
    <mergeCell ref="G69:G70"/>
    <mergeCell ref="B30:B32"/>
    <mergeCell ref="B33:B35"/>
    <mergeCell ref="B36:B38"/>
    <mergeCell ref="B39:B40"/>
    <mergeCell ref="B41:B42"/>
    <mergeCell ref="C2:G2"/>
    <mergeCell ref="A3:A47"/>
    <mergeCell ref="B3:B5"/>
    <mergeCell ref="H3:H47"/>
    <mergeCell ref="B6:B8"/>
    <mergeCell ref="B9:B10"/>
    <mergeCell ref="B11:B12"/>
    <mergeCell ref="B13:B14"/>
    <mergeCell ref="B15:B16"/>
    <mergeCell ref="B17:B18"/>
    <mergeCell ref="B45:B47"/>
    <mergeCell ref="B19:B20"/>
    <mergeCell ref="B21:B22"/>
    <mergeCell ref="B23:B24"/>
    <mergeCell ref="B25:B27"/>
    <mergeCell ref="B28:B29"/>
    <mergeCell ref="A80:B80"/>
    <mergeCell ref="C80:D80"/>
    <mergeCell ref="E80:F80"/>
    <mergeCell ref="G80:H80"/>
    <mergeCell ref="A79:B79"/>
    <mergeCell ref="C79:D79"/>
    <mergeCell ref="E79:F79"/>
    <mergeCell ref="G79:H79"/>
  </mergeCells>
  <phoneticPr fontId="16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  <rowBreaks count="3" manualBreakCount="3">
    <brk id="47" max="7" man="1"/>
    <brk id="93" max="7" man="1"/>
    <brk id="154" max="7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178"/>
  <sheetViews>
    <sheetView view="pageBreakPreview" zoomScale="115" zoomScaleNormal="100" zoomScaleSheetLayoutView="115" workbookViewId="0">
      <selection activeCell="L19" sqref="L19"/>
    </sheetView>
  </sheetViews>
  <sheetFormatPr defaultColWidth="9" defaultRowHeight="14.25"/>
  <cols>
    <col min="1" max="1" width="8.875" style="25" customWidth="1"/>
    <col min="2" max="2" width="16.875" style="25" customWidth="1"/>
    <col min="3" max="3" width="31.625" style="25" customWidth="1"/>
    <col min="4" max="4" width="2.125" style="25" customWidth="1"/>
    <col min="5" max="5" width="12.625" style="25" customWidth="1"/>
    <col min="6" max="6" width="2.125" style="25" customWidth="1"/>
    <col min="7" max="7" width="12.625" style="25" customWidth="1"/>
    <col min="8" max="8" width="9" style="25" customWidth="1"/>
    <col min="9" max="16384" width="9" style="25"/>
  </cols>
  <sheetData>
    <row r="1" spans="1:8" s="34" customFormat="1" ht="22.5">
      <c r="A1" s="76" t="s">
        <v>825</v>
      </c>
      <c r="B1" s="76"/>
      <c r="C1" s="76"/>
      <c r="D1" s="76"/>
      <c r="E1" s="77"/>
      <c r="F1" s="77"/>
      <c r="G1" s="77"/>
      <c r="H1" s="77"/>
    </row>
    <row r="2" spans="1:8">
      <c r="A2" s="486" t="s">
        <v>97</v>
      </c>
      <c r="B2" s="486" t="s">
        <v>98</v>
      </c>
      <c r="C2" s="1016" t="s">
        <v>99</v>
      </c>
      <c r="D2" s="1016"/>
      <c r="E2" s="1016"/>
      <c r="F2" s="1016"/>
      <c r="G2" s="1016"/>
      <c r="H2" s="88" t="s">
        <v>100</v>
      </c>
    </row>
    <row r="3" spans="1:8" ht="14.25" customHeight="1">
      <c r="A3" s="1037" t="s">
        <v>102</v>
      </c>
      <c r="B3" s="1034" t="s">
        <v>826</v>
      </c>
      <c r="C3" s="516" t="s">
        <v>248</v>
      </c>
      <c r="D3" s="517"/>
      <c r="E3" s="517"/>
      <c r="F3" s="517"/>
      <c r="G3" s="518"/>
      <c r="H3" s="1035" t="s">
        <v>846</v>
      </c>
    </row>
    <row r="4" spans="1:8">
      <c r="A4" s="1018"/>
      <c r="B4" s="1034"/>
      <c r="C4" s="93" t="s">
        <v>849</v>
      </c>
      <c r="D4" s="610"/>
      <c r="E4" s="610"/>
      <c r="F4" s="610"/>
      <c r="G4" s="94"/>
      <c r="H4" s="1022"/>
    </row>
    <row r="5" spans="1:8">
      <c r="A5" s="1018"/>
      <c r="B5" s="1034"/>
      <c r="C5" s="521" t="s">
        <v>847</v>
      </c>
      <c r="D5" s="519"/>
      <c r="E5" s="611"/>
      <c r="F5" s="521"/>
      <c r="G5" s="99"/>
      <c r="H5" s="1022"/>
    </row>
    <row r="6" spans="1:8">
      <c r="A6" s="1018"/>
      <c r="B6" s="1036" t="s">
        <v>828</v>
      </c>
      <c r="C6" s="516" t="s">
        <v>850</v>
      </c>
      <c r="D6" s="522"/>
      <c r="E6" s="522"/>
      <c r="F6" s="517"/>
      <c r="G6" s="518"/>
      <c r="H6" s="1022"/>
    </row>
    <row r="7" spans="1:8">
      <c r="A7" s="1018"/>
      <c r="B7" s="1025"/>
      <c r="C7" s="610" t="s">
        <v>851</v>
      </c>
      <c r="D7" s="605"/>
      <c r="E7" s="605"/>
      <c r="F7" s="610"/>
      <c r="G7" s="94"/>
      <c r="H7" s="1022"/>
    </row>
    <row r="8" spans="1:8">
      <c r="A8" s="1018"/>
      <c r="B8" s="1026"/>
      <c r="C8" s="521" t="s">
        <v>848</v>
      </c>
      <c r="D8" s="523"/>
      <c r="E8" s="523"/>
      <c r="F8" s="521"/>
      <c r="G8" s="99"/>
      <c r="H8" s="1022"/>
    </row>
    <row r="9" spans="1:8">
      <c r="A9" s="1018"/>
      <c r="B9" s="1036" t="s">
        <v>829</v>
      </c>
      <c r="C9" s="516" t="s">
        <v>852</v>
      </c>
      <c r="D9" s="522"/>
      <c r="E9" s="522"/>
      <c r="F9" s="517"/>
      <c r="G9" s="518"/>
      <c r="H9" s="1022"/>
    </row>
    <row r="10" spans="1:8">
      <c r="A10" s="1018"/>
      <c r="B10" s="1025"/>
      <c r="C10" s="610" t="s">
        <v>853</v>
      </c>
      <c r="D10" s="605"/>
      <c r="E10" s="605"/>
      <c r="F10" s="610"/>
      <c r="G10" s="94"/>
      <c r="H10" s="1022"/>
    </row>
    <row r="11" spans="1:8">
      <c r="A11" s="1018"/>
      <c r="B11" s="1026"/>
      <c r="C11" s="521" t="s">
        <v>854</v>
      </c>
      <c r="D11" s="523"/>
      <c r="E11" s="523"/>
      <c r="F11" s="521"/>
      <c r="G11" s="99"/>
      <c r="H11" s="1022"/>
    </row>
    <row r="12" spans="1:8">
      <c r="A12" s="1018"/>
      <c r="B12" s="1036" t="s">
        <v>830</v>
      </c>
      <c r="C12" s="516" t="s">
        <v>855</v>
      </c>
      <c r="D12" s="522"/>
      <c r="E12" s="522"/>
      <c r="F12" s="517"/>
      <c r="G12" s="518"/>
      <c r="H12" s="1022"/>
    </row>
    <row r="13" spans="1:8">
      <c r="A13" s="1018"/>
      <c r="B13" s="1025"/>
      <c r="C13" s="610" t="s">
        <v>856</v>
      </c>
      <c r="D13" s="605"/>
      <c r="E13" s="605"/>
      <c r="F13" s="610"/>
      <c r="G13" s="94"/>
      <c r="H13" s="1022"/>
    </row>
    <row r="14" spans="1:8">
      <c r="A14" s="1018"/>
      <c r="B14" s="1026"/>
      <c r="C14" s="521" t="s">
        <v>859</v>
      </c>
      <c r="D14" s="523"/>
      <c r="E14" s="523"/>
      <c r="F14" s="521"/>
      <c r="G14" s="99"/>
      <c r="H14" s="1022"/>
    </row>
    <row r="15" spans="1:8">
      <c r="A15" s="1018"/>
      <c r="B15" s="1036" t="s">
        <v>831</v>
      </c>
      <c r="C15" s="516" t="s">
        <v>857</v>
      </c>
      <c r="D15" s="522"/>
      <c r="E15" s="522"/>
      <c r="F15" s="517"/>
      <c r="G15" s="518"/>
      <c r="H15" s="1022"/>
    </row>
    <row r="16" spans="1:8">
      <c r="A16" s="1018"/>
      <c r="B16" s="1025"/>
      <c r="C16" s="610" t="s">
        <v>858</v>
      </c>
      <c r="D16" s="605"/>
      <c r="E16" s="605"/>
      <c r="F16" s="610"/>
      <c r="G16" s="94"/>
      <c r="H16" s="1022"/>
    </row>
    <row r="17" spans="1:8">
      <c r="A17" s="1018"/>
      <c r="B17" s="1026"/>
      <c r="C17" s="521" t="s">
        <v>860</v>
      </c>
      <c r="D17" s="523"/>
      <c r="E17" s="523"/>
      <c r="F17" s="521"/>
      <c r="G17" s="99"/>
      <c r="H17" s="1022"/>
    </row>
    <row r="18" spans="1:8">
      <c r="A18" s="1018"/>
      <c r="B18" s="1036" t="s">
        <v>832</v>
      </c>
      <c r="C18" s="516" t="s">
        <v>861</v>
      </c>
      <c r="D18" s="522"/>
      <c r="E18" s="522"/>
      <c r="F18" s="517"/>
      <c r="G18" s="518"/>
      <c r="H18" s="1022"/>
    </row>
    <row r="19" spans="1:8">
      <c r="A19" s="1018"/>
      <c r="B19" s="1025"/>
      <c r="C19" s="610" t="s">
        <v>862</v>
      </c>
      <c r="D19" s="605"/>
      <c r="E19" s="605"/>
      <c r="F19" s="610"/>
      <c r="G19" s="94"/>
      <c r="H19" s="1022"/>
    </row>
    <row r="20" spans="1:8">
      <c r="A20" s="1018"/>
      <c r="B20" s="1026"/>
      <c r="C20" s="521" t="s">
        <v>863</v>
      </c>
      <c r="D20" s="523"/>
      <c r="E20" s="523"/>
      <c r="F20" s="521"/>
      <c r="G20" s="99"/>
      <c r="H20" s="1022"/>
    </row>
    <row r="21" spans="1:8">
      <c r="A21" s="1018"/>
      <c r="B21" s="1036" t="s">
        <v>833</v>
      </c>
      <c r="C21" s="516" t="s">
        <v>864</v>
      </c>
      <c r="D21" s="522"/>
      <c r="E21" s="522"/>
      <c r="F21" s="517"/>
      <c r="G21" s="518"/>
      <c r="H21" s="1022"/>
    </row>
    <row r="22" spans="1:8">
      <c r="A22" s="1018"/>
      <c r="B22" s="1025"/>
      <c r="C22" s="610" t="s">
        <v>865</v>
      </c>
      <c r="D22" s="605"/>
      <c r="E22" s="605"/>
      <c r="F22" s="610"/>
      <c r="G22" s="94"/>
      <c r="H22" s="1022"/>
    </row>
    <row r="23" spans="1:8">
      <c r="A23" s="1018"/>
      <c r="B23" s="1026"/>
      <c r="C23" s="521" t="s">
        <v>866</v>
      </c>
      <c r="D23" s="523"/>
      <c r="E23" s="523"/>
      <c r="F23" s="521"/>
      <c r="G23" s="99"/>
      <c r="H23" s="1022"/>
    </row>
    <row r="24" spans="1:8">
      <c r="A24" s="1018"/>
      <c r="B24" s="1036" t="s">
        <v>834</v>
      </c>
      <c r="C24" s="516" t="s">
        <v>867</v>
      </c>
      <c r="D24" s="522"/>
      <c r="E24" s="522"/>
      <c r="F24" s="517"/>
      <c r="G24" s="518"/>
      <c r="H24" s="1022"/>
    </row>
    <row r="25" spans="1:8">
      <c r="A25" s="1018"/>
      <c r="B25" s="1025"/>
      <c r="C25" s="610" t="s">
        <v>868</v>
      </c>
      <c r="D25" s="605"/>
      <c r="E25" s="605"/>
      <c r="F25" s="610"/>
      <c r="G25" s="94"/>
      <c r="H25" s="1022"/>
    </row>
    <row r="26" spans="1:8">
      <c r="A26" s="1018"/>
      <c r="B26" s="1026"/>
      <c r="C26" s="521" t="s">
        <v>869</v>
      </c>
      <c r="D26" s="523"/>
      <c r="E26" s="523"/>
      <c r="F26" s="521"/>
      <c r="G26" s="99"/>
      <c r="H26" s="1022"/>
    </row>
    <row r="27" spans="1:8">
      <c r="A27" s="1018"/>
      <c r="B27" s="1036" t="s">
        <v>835</v>
      </c>
      <c r="C27" s="516" t="s">
        <v>870</v>
      </c>
      <c r="D27" s="522"/>
      <c r="E27" s="522"/>
      <c r="F27" s="517"/>
      <c r="G27" s="518"/>
      <c r="H27" s="1022"/>
    </row>
    <row r="28" spans="1:8">
      <c r="A28" s="1018"/>
      <c r="B28" s="1026"/>
      <c r="C28" s="521" t="s">
        <v>871</v>
      </c>
      <c r="D28" s="523"/>
      <c r="E28" s="523"/>
      <c r="F28" s="521"/>
      <c r="G28" s="99"/>
      <c r="H28" s="1022"/>
    </row>
    <row r="29" spans="1:8">
      <c r="A29" s="1018"/>
      <c r="B29" s="1036" t="s">
        <v>836</v>
      </c>
      <c r="C29" s="516" t="s">
        <v>872</v>
      </c>
      <c r="D29" s="522"/>
      <c r="E29" s="522"/>
      <c r="F29" s="517"/>
      <c r="G29" s="518"/>
      <c r="H29" s="1022"/>
    </row>
    <row r="30" spans="1:8">
      <c r="A30" s="1018"/>
      <c r="B30" s="1026"/>
      <c r="C30" s="521" t="s">
        <v>873</v>
      </c>
      <c r="D30" s="523"/>
      <c r="E30" s="523"/>
      <c r="F30" s="521"/>
      <c r="G30" s="99"/>
      <c r="H30" s="1022"/>
    </row>
    <row r="31" spans="1:8">
      <c r="A31" s="1018"/>
      <c r="B31" s="1036" t="s">
        <v>837</v>
      </c>
      <c r="C31" s="516" t="s">
        <v>874</v>
      </c>
      <c r="D31" s="522"/>
      <c r="E31" s="522"/>
      <c r="F31" s="517"/>
      <c r="G31" s="518"/>
      <c r="H31" s="1022"/>
    </row>
    <row r="32" spans="1:8">
      <c r="A32" s="1018"/>
      <c r="B32" s="1025"/>
      <c r="C32" s="610" t="s">
        <v>875</v>
      </c>
      <c r="D32" s="605"/>
      <c r="E32" s="605"/>
      <c r="F32" s="610"/>
      <c r="G32" s="94"/>
      <c r="H32" s="1022"/>
    </row>
    <row r="33" spans="1:8">
      <c r="A33" s="1018"/>
      <c r="B33" s="1026"/>
      <c r="C33" s="521" t="s">
        <v>876</v>
      </c>
      <c r="D33" s="523"/>
      <c r="E33" s="523"/>
      <c r="F33" s="521"/>
      <c r="G33" s="99"/>
      <c r="H33" s="1022"/>
    </row>
    <row r="34" spans="1:8">
      <c r="A34" s="1018"/>
      <c r="B34" s="1036" t="s">
        <v>838</v>
      </c>
      <c r="C34" s="516" t="s">
        <v>877</v>
      </c>
      <c r="D34" s="522"/>
      <c r="E34" s="522"/>
      <c r="F34" s="517"/>
      <c r="G34" s="518"/>
      <c r="H34" s="1022"/>
    </row>
    <row r="35" spans="1:8">
      <c r="A35" s="1018"/>
      <c r="B35" s="1025"/>
      <c r="C35" s="610" t="s">
        <v>878</v>
      </c>
      <c r="D35" s="605"/>
      <c r="E35" s="605"/>
      <c r="F35" s="610"/>
      <c r="G35" s="94"/>
      <c r="H35" s="1022"/>
    </row>
    <row r="36" spans="1:8">
      <c r="A36" s="1018"/>
      <c r="B36" s="1026"/>
      <c r="C36" s="521" t="s">
        <v>879</v>
      </c>
      <c r="D36" s="523"/>
      <c r="E36" s="523"/>
      <c r="F36" s="521"/>
      <c r="G36" s="99"/>
      <c r="H36" s="1022"/>
    </row>
    <row r="37" spans="1:8">
      <c r="A37" s="1018"/>
      <c r="B37" s="1036" t="s">
        <v>839</v>
      </c>
      <c r="C37" s="516" t="s">
        <v>880</v>
      </c>
      <c r="D37" s="522"/>
      <c r="E37" s="522"/>
      <c r="F37" s="517"/>
      <c r="G37" s="518"/>
      <c r="H37" s="1022"/>
    </row>
    <row r="38" spans="1:8">
      <c r="A38" s="1018"/>
      <c r="B38" s="1025"/>
      <c r="C38" s="610" t="s">
        <v>881</v>
      </c>
      <c r="D38" s="605"/>
      <c r="E38" s="605"/>
      <c r="F38" s="610"/>
      <c r="G38" s="94"/>
      <c r="H38" s="1022"/>
    </row>
    <row r="39" spans="1:8">
      <c r="A39" s="1018"/>
      <c r="B39" s="1026"/>
      <c r="C39" s="521" t="s">
        <v>882</v>
      </c>
      <c r="D39" s="523"/>
      <c r="E39" s="523"/>
      <c r="F39" s="521"/>
      <c r="G39" s="99"/>
      <c r="H39" s="1022"/>
    </row>
    <row r="40" spans="1:8">
      <c r="A40" s="1018"/>
      <c r="B40" s="1036" t="s">
        <v>840</v>
      </c>
      <c r="C40" s="516" t="s">
        <v>883</v>
      </c>
      <c r="D40" s="522"/>
      <c r="E40" s="522"/>
      <c r="F40" s="517"/>
      <c r="G40" s="518"/>
      <c r="H40" s="1022"/>
    </row>
    <row r="41" spans="1:8">
      <c r="A41" s="1018"/>
      <c r="B41" s="1026"/>
      <c r="C41" s="610" t="s">
        <v>884</v>
      </c>
      <c r="D41" s="523"/>
      <c r="E41" s="523"/>
      <c r="F41" s="521"/>
      <c r="G41" s="99"/>
      <c r="H41" s="1022"/>
    </row>
    <row r="42" spans="1:8">
      <c r="A42" s="1018"/>
      <c r="B42" s="1036" t="s">
        <v>841</v>
      </c>
      <c r="C42" s="516" t="s">
        <v>885</v>
      </c>
      <c r="D42" s="522"/>
      <c r="E42" s="522"/>
      <c r="F42" s="517"/>
      <c r="G42" s="518"/>
      <c r="H42" s="1022"/>
    </row>
    <row r="43" spans="1:8">
      <c r="A43" s="1018"/>
      <c r="B43" s="1025"/>
      <c r="C43" s="610" t="s">
        <v>886</v>
      </c>
      <c r="D43" s="605"/>
      <c r="E43" s="605"/>
      <c r="F43" s="610"/>
      <c r="G43" s="94"/>
      <c r="H43" s="1022"/>
    </row>
    <row r="44" spans="1:8">
      <c r="A44" s="1018"/>
      <c r="B44" s="1026"/>
      <c r="C44" s="521" t="s">
        <v>887</v>
      </c>
      <c r="D44" s="523"/>
      <c r="E44" s="523"/>
      <c r="F44" s="521"/>
      <c r="G44" s="99"/>
      <c r="H44" s="1022"/>
    </row>
    <row r="45" spans="1:8">
      <c r="A45" s="1018"/>
      <c r="B45" s="1036" t="s">
        <v>842</v>
      </c>
      <c r="C45" s="516" t="s">
        <v>888</v>
      </c>
      <c r="D45" s="522"/>
      <c r="E45" s="522"/>
      <c r="F45" s="517"/>
      <c r="G45" s="518"/>
      <c r="H45" s="1022"/>
    </row>
    <row r="46" spans="1:8">
      <c r="A46" s="1018"/>
      <c r="B46" s="1025"/>
      <c r="C46" s="610" t="s">
        <v>889</v>
      </c>
      <c r="D46" s="605"/>
      <c r="E46" s="605"/>
      <c r="F46" s="610"/>
      <c r="G46" s="94"/>
      <c r="H46" s="1022"/>
    </row>
    <row r="47" spans="1:8">
      <c r="A47" s="1018"/>
      <c r="B47" s="1026"/>
      <c r="C47" s="521" t="s">
        <v>890</v>
      </c>
      <c r="D47" s="523"/>
      <c r="E47" s="523"/>
      <c r="F47" s="521"/>
      <c r="G47" s="99"/>
      <c r="H47" s="1022"/>
    </row>
    <row r="48" spans="1:8">
      <c r="A48" s="1018"/>
      <c r="B48" s="1036" t="s">
        <v>843</v>
      </c>
      <c r="C48" s="516" t="s">
        <v>891</v>
      </c>
      <c r="D48" s="522"/>
      <c r="E48" s="522"/>
      <c r="F48" s="517"/>
      <c r="G48" s="518"/>
      <c r="H48" s="1022"/>
    </row>
    <row r="49" spans="1:8">
      <c r="A49" s="1018"/>
      <c r="B49" s="1025"/>
      <c r="C49" s="610" t="s">
        <v>892</v>
      </c>
      <c r="D49" s="605"/>
      <c r="E49" s="605"/>
      <c r="F49" s="610"/>
      <c r="G49" s="94"/>
      <c r="H49" s="1022"/>
    </row>
    <row r="50" spans="1:8">
      <c r="A50" s="1018"/>
      <c r="B50" s="1026"/>
      <c r="C50" s="521" t="s">
        <v>893</v>
      </c>
      <c r="D50" s="523"/>
      <c r="E50" s="523"/>
      <c r="F50" s="521"/>
      <c r="G50" s="99"/>
      <c r="H50" s="1022"/>
    </row>
    <row r="51" spans="1:8">
      <c r="A51" s="1018"/>
      <c r="B51" s="1036" t="s">
        <v>845</v>
      </c>
      <c r="C51" s="516" t="s">
        <v>894</v>
      </c>
      <c r="D51" s="522"/>
      <c r="E51" s="522"/>
      <c r="F51" s="517"/>
      <c r="G51" s="518"/>
      <c r="H51" s="1022"/>
    </row>
    <row r="52" spans="1:8">
      <c r="A52" s="1018"/>
      <c r="B52" s="1025"/>
      <c r="C52" s="610" t="s">
        <v>895</v>
      </c>
      <c r="D52" s="605"/>
      <c r="E52" s="605"/>
      <c r="F52" s="610"/>
      <c r="G52" s="94"/>
      <c r="H52" s="1022"/>
    </row>
    <row r="53" spans="1:8">
      <c r="A53" s="1018"/>
      <c r="B53" s="1026"/>
      <c r="C53" s="521" t="s">
        <v>896</v>
      </c>
      <c r="D53" s="523"/>
      <c r="E53" s="523"/>
      <c r="F53" s="521"/>
      <c r="G53" s="99"/>
      <c r="H53" s="1022"/>
    </row>
    <row r="54" spans="1:8">
      <c r="A54" s="1018"/>
      <c r="B54" s="1036" t="s">
        <v>844</v>
      </c>
      <c r="C54" s="516" t="s">
        <v>897</v>
      </c>
      <c r="D54" s="522"/>
      <c r="E54" s="522"/>
      <c r="F54" s="517"/>
      <c r="G54" s="518"/>
      <c r="H54" s="1022"/>
    </row>
    <row r="55" spans="1:8">
      <c r="A55" s="1018"/>
      <c r="B55" s="1026"/>
      <c r="C55" s="521" t="s">
        <v>898</v>
      </c>
      <c r="D55" s="523"/>
      <c r="E55" s="523"/>
      <c r="F55" s="521"/>
      <c r="G55" s="99"/>
      <c r="H55" s="1022"/>
    </row>
    <row r="56" spans="1:8">
      <c r="A56" s="1018"/>
      <c r="B56" s="1025" t="s">
        <v>827</v>
      </c>
      <c r="C56" s="612" t="s">
        <v>899</v>
      </c>
      <c r="D56" s="613"/>
      <c r="E56" s="613"/>
      <c r="F56" s="612"/>
      <c r="G56" s="614"/>
      <c r="H56" s="1022"/>
    </row>
    <row r="57" spans="1:8">
      <c r="A57" s="1019"/>
      <c r="B57" s="1026"/>
      <c r="C57" s="615"/>
      <c r="D57" s="616"/>
      <c r="E57" s="611"/>
      <c r="F57" s="617"/>
      <c r="G57" s="618"/>
      <c r="H57" s="1023"/>
    </row>
    <row r="58" spans="1:8" s="89" customFormat="1" ht="20.100000000000001" customHeight="1"/>
    <row r="59" spans="1:8">
      <c r="A59" s="1030"/>
      <c r="B59" s="1030"/>
      <c r="C59" s="1030"/>
      <c r="D59" s="1030"/>
      <c r="E59" s="1030"/>
      <c r="F59" s="1030"/>
      <c r="G59" s="1030"/>
      <c r="H59" s="1030"/>
    </row>
    <row r="60" spans="1:8">
      <c r="A60" s="1030"/>
      <c r="B60" s="1030"/>
      <c r="C60" s="1030"/>
      <c r="D60" s="1030"/>
      <c r="E60" s="1030"/>
      <c r="F60" s="1030"/>
      <c r="G60" s="1030"/>
      <c r="H60" s="1030"/>
    </row>
    <row r="61" spans="1:8">
      <c r="A61" s="1030"/>
      <c r="B61" s="1030"/>
      <c r="C61" s="1030"/>
      <c r="D61" s="1030"/>
      <c r="E61" s="1030"/>
      <c r="F61" s="1030"/>
      <c r="G61" s="1030"/>
      <c r="H61" s="1030"/>
    </row>
    <row r="62" spans="1:8">
      <c r="A62" s="1030"/>
      <c r="B62" s="1030"/>
      <c r="C62" s="1030"/>
      <c r="D62" s="1030"/>
      <c r="E62" s="1030"/>
      <c r="F62" s="1030"/>
      <c r="G62" s="1030"/>
      <c r="H62" s="1030"/>
    </row>
    <row r="63" spans="1:8">
      <c r="A63" s="1030"/>
      <c r="B63" s="1030"/>
      <c r="C63" s="1030"/>
      <c r="D63" s="1030"/>
      <c r="E63" s="1030"/>
      <c r="F63" s="1030"/>
      <c r="G63" s="1030"/>
      <c r="H63" s="1030"/>
    </row>
    <row r="64" spans="1:8">
      <c r="A64" s="1030"/>
      <c r="B64" s="1030"/>
      <c r="C64" s="1030"/>
      <c r="D64" s="1030"/>
      <c r="E64" s="1030"/>
      <c r="F64" s="1030"/>
      <c r="G64" s="1030"/>
      <c r="H64" s="1030"/>
    </row>
    <row r="65" spans="1:8">
      <c r="A65" s="1030"/>
      <c r="B65" s="1030"/>
      <c r="C65" s="1030"/>
      <c r="D65" s="1030"/>
      <c r="E65" s="1030"/>
      <c r="F65" s="1030"/>
      <c r="G65" s="1030"/>
      <c r="H65" s="1030"/>
    </row>
    <row r="66" spans="1:8">
      <c r="A66" s="1030"/>
      <c r="B66" s="1030"/>
      <c r="C66" s="1030"/>
      <c r="D66" s="1030"/>
      <c r="E66" s="1030"/>
      <c r="F66" s="1030"/>
      <c r="G66" s="1030"/>
      <c r="H66" s="1030"/>
    </row>
    <row r="67" spans="1:8">
      <c r="A67" s="1030"/>
      <c r="B67" s="1030"/>
      <c r="C67" s="1030"/>
      <c r="D67" s="1030"/>
      <c r="E67" s="1030"/>
      <c r="F67" s="1030"/>
      <c r="G67" s="1030"/>
      <c r="H67" s="1030"/>
    </row>
    <row r="68" spans="1:8">
      <c r="A68" s="1030"/>
      <c r="B68" s="1030"/>
      <c r="C68" s="1030"/>
      <c r="D68" s="1030"/>
      <c r="E68" s="1030"/>
      <c r="F68" s="1030"/>
      <c r="G68" s="1030"/>
      <c r="H68" s="1030"/>
    </row>
    <row r="69" spans="1:8">
      <c r="A69" s="1030"/>
      <c r="B69" s="1030"/>
      <c r="C69" s="1030"/>
      <c r="D69" s="1030"/>
      <c r="E69" s="1030"/>
      <c r="F69" s="1030"/>
      <c r="G69" s="1030"/>
      <c r="H69" s="1030"/>
    </row>
    <row r="70" spans="1:8">
      <c r="A70" s="1030"/>
      <c r="B70" s="1030"/>
      <c r="C70" s="1030"/>
      <c r="D70" s="1030"/>
      <c r="E70" s="1030"/>
      <c r="F70" s="1030"/>
      <c r="G70" s="1030"/>
      <c r="H70" s="1030"/>
    </row>
    <row r="71" spans="1:8">
      <c r="A71" s="1030"/>
      <c r="B71" s="1030"/>
      <c r="C71" s="1030"/>
      <c r="D71" s="1030"/>
      <c r="E71" s="1030"/>
      <c r="F71" s="1030"/>
      <c r="G71" s="1030"/>
      <c r="H71" s="1030"/>
    </row>
    <row r="72" spans="1:8">
      <c r="A72" s="1030"/>
      <c r="B72" s="1030"/>
      <c r="C72" s="1030"/>
      <c r="D72" s="1030"/>
      <c r="E72" s="1030"/>
      <c r="F72" s="1030"/>
      <c r="G72" s="1030"/>
      <c r="H72" s="1030"/>
    </row>
    <row r="73" spans="1:8">
      <c r="A73" s="1030"/>
      <c r="B73" s="1030"/>
      <c r="C73" s="1030"/>
      <c r="D73" s="1030"/>
      <c r="E73" s="1030"/>
      <c r="F73" s="1030"/>
      <c r="G73" s="1030"/>
      <c r="H73" s="1030"/>
    </row>
    <row r="74" spans="1:8">
      <c r="A74" s="1030"/>
      <c r="B74" s="1030"/>
      <c r="C74" s="1030"/>
      <c r="D74" s="1030"/>
      <c r="E74" s="1030"/>
      <c r="F74" s="1030"/>
      <c r="G74" s="1030"/>
      <c r="H74" s="1030"/>
    </row>
    <row r="75" spans="1:8">
      <c r="A75" s="1030"/>
      <c r="B75" s="1030"/>
      <c r="C75" s="1030"/>
      <c r="D75" s="1030"/>
      <c r="E75" s="1030"/>
      <c r="F75" s="1030"/>
      <c r="G75" s="1030"/>
      <c r="H75" s="1030"/>
    </row>
    <row r="76" spans="1:8">
      <c r="A76" s="1030"/>
      <c r="B76" s="1030"/>
      <c r="C76" s="1030"/>
      <c r="D76" s="1030"/>
      <c r="E76" s="1030"/>
      <c r="F76" s="1030"/>
      <c r="G76" s="1030"/>
      <c r="H76" s="1030"/>
    </row>
    <row r="77" spans="1:8">
      <c r="A77" s="1030"/>
      <c r="B77" s="1030"/>
      <c r="C77" s="1030"/>
      <c r="D77" s="1030"/>
      <c r="E77" s="1030"/>
      <c r="F77" s="1030"/>
      <c r="G77" s="1030"/>
      <c r="H77" s="1030"/>
    </row>
    <row r="78" spans="1:8">
      <c r="A78" s="1030"/>
      <c r="B78" s="1030"/>
      <c r="C78" s="1030"/>
      <c r="D78" s="1030"/>
      <c r="E78" s="1030"/>
      <c r="F78" s="1030"/>
      <c r="G78" s="1030"/>
      <c r="H78" s="1030"/>
    </row>
    <row r="79" spans="1:8">
      <c r="A79" s="1030"/>
      <c r="B79" s="1030"/>
      <c r="C79" s="1030"/>
      <c r="D79" s="1030"/>
      <c r="E79" s="1030"/>
      <c r="F79" s="1030"/>
      <c r="G79" s="1030"/>
      <c r="H79" s="1030"/>
    </row>
    <row r="80" spans="1:8">
      <c r="A80" s="1030"/>
      <c r="B80" s="1030"/>
      <c r="C80" s="1030"/>
      <c r="D80" s="1030"/>
      <c r="E80" s="1030"/>
      <c r="F80" s="1030"/>
      <c r="G80" s="1030"/>
      <c r="H80" s="1030"/>
    </row>
    <row r="81" spans="1:8">
      <c r="A81" s="1030"/>
      <c r="B81" s="1030"/>
      <c r="C81" s="1030"/>
      <c r="D81" s="1030"/>
      <c r="E81" s="1030"/>
      <c r="F81" s="1030"/>
      <c r="G81" s="1030"/>
      <c r="H81" s="1030"/>
    </row>
    <row r="82" spans="1:8">
      <c r="A82" s="1030"/>
      <c r="B82" s="1030"/>
      <c r="C82" s="1030"/>
      <c r="D82" s="1030"/>
      <c r="E82" s="1030"/>
      <c r="F82" s="1030"/>
      <c r="G82" s="1030"/>
      <c r="H82" s="1030"/>
    </row>
    <row r="83" spans="1:8">
      <c r="A83" s="1030"/>
      <c r="B83" s="1030"/>
      <c r="C83" s="1030"/>
      <c r="D83" s="1030"/>
      <c r="E83" s="1030"/>
      <c r="F83" s="1030"/>
      <c r="G83" s="1030"/>
      <c r="H83" s="1030"/>
    </row>
    <row r="84" spans="1:8">
      <c r="A84" s="1030"/>
      <c r="B84" s="1030"/>
      <c r="C84" s="1030"/>
      <c r="D84" s="1030"/>
      <c r="E84" s="1030"/>
      <c r="F84" s="1030"/>
      <c r="G84" s="1030"/>
      <c r="H84" s="1030"/>
    </row>
    <row r="85" spans="1:8">
      <c r="A85" s="1030"/>
      <c r="B85" s="1030"/>
      <c r="C85" s="1030"/>
      <c r="D85" s="1030"/>
      <c r="E85" s="1030"/>
      <c r="F85" s="1030"/>
      <c r="G85" s="1030"/>
      <c r="H85" s="1030"/>
    </row>
    <row r="86" spans="1:8">
      <c r="A86" s="1030"/>
      <c r="B86" s="1030"/>
      <c r="C86" s="1030"/>
      <c r="D86" s="1030"/>
      <c r="E86" s="1030"/>
      <c r="F86" s="1030"/>
      <c r="G86" s="1030"/>
      <c r="H86" s="1030"/>
    </row>
    <row r="87" spans="1:8">
      <c r="A87" s="1030"/>
      <c r="B87" s="1030"/>
      <c r="C87" s="1030"/>
      <c r="D87" s="1030"/>
      <c r="E87" s="1030"/>
      <c r="F87" s="1030"/>
      <c r="G87" s="1030"/>
      <c r="H87" s="1030"/>
    </row>
    <row r="88" spans="1:8">
      <c r="A88" s="1030"/>
      <c r="B88" s="1030"/>
      <c r="C88" s="1030"/>
      <c r="D88" s="1030"/>
      <c r="E88" s="1030"/>
      <c r="F88" s="1030"/>
      <c r="G88" s="1030"/>
      <c r="H88" s="1030"/>
    </row>
    <row r="89" spans="1:8">
      <c r="A89" s="1030"/>
      <c r="B89" s="1030"/>
      <c r="C89" s="1030"/>
      <c r="D89" s="1030"/>
      <c r="E89" s="1030"/>
      <c r="F89" s="1030"/>
      <c r="G89" s="1030"/>
      <c r="H89" s="1030"/>
    </row>
    <row r="90" spans="1:8">
      <c r="A90" s="1030"/>
      <c r="B90" s="1030"/>
      <c r="C90" s="1030"/>
      <c r="D90" s="1030"/>
      <c r="E90" s="1030"/>
      <c r="F90" s="1030"/>
      <c r="G90" s="1030"/>
      <c r="H90" s="1030"/>
    </row>
    <row r="91" spans="1:8">
      <c r="A91" s="1030"/>
      <c r="B91" s="1030"/>
      <c r="C91" s="1030"/>
      <c r="D91" s="1030"/>
      <c r="E91" s="1030"/>
      <c r="F91" s="1030"/>
      <c r="G91" s="1030"/>
      <c r="H91" s="1030"/>
    </row>
    <row r="92" spans="1:8">
      <c r="A92" s="1030"/>
      <c r="B92" s="1030"/>
      <c r="C92" s="1030"/>
      <c r="D92" s="1030"/>
      <c r="E92" s="1030"/>
      <c r="F92" s="1030"/>
      <c r="G92" s="1030"/>
      <c r="H92" s="1030"/>
    </row>
    <row r="93" spans="1:8">
      <c r="A93" s="1030"/>
      <c r="B93" s="1030"/>
      <c r="C93" s="1030"/>
      <c r="D93" s="1030"/>
      <c r="E93" s="1030"/>
      <c r="F93" s="1030"/>
      <c r="G93" s="1030"/>
      <c r="H93" s="1030"/>
    </row>
    <row r="94" spans="1:8">
      <c r="A94" s="1030"/>
      <c r="B94" s="1030"/>
      <c r="C94" s="1030"/>
      <c r="D94" s="1030"/>
      <c r="E94" s="1030"/>
      <c r="F94" s="1030"/>
      <c r="G94" s="1030"/>
      <c r="H94" s="1030"/>
    </row>
    <row r="95" spans="1:8">
      <c r="A95" s="1030"/>
      <c r="B95" s="1030"/>
      <c r="C95" s="1030"/>
      <c r="D95" s="1030"/>
      <c r="E95" s="1030"/>
      <c r="F95" s="1030"/>
      <c r="G95" s="1030"/>
      <c r="H95" s="1030"/>
    </row>
    <row r="96" spans="1:8">
      <c r="A96" s="1030"/>
      <c r="B96" s="1030"/>
      <c r="C96" s="1030"/>
      <c r="D96" s="1030"/>
      <c r="E96" s="1030"/>
      <c r="F96" s="1030"/>
      <c r="G96" s="1030"/>
      <c r="H96" s="1030"/>
    </row>
    <row r="97" spans="1:8">
      <c r="A97" s="1030"/>
      <c r="B97" s="1030"/>
      <c r="C97" s="1030"/>
      <c r="D97" s="1030"/>
      <c r="E97" s="1030"/>
      <c r="F97" s="1030"/>
      <c r="G97" s="1030"/>
      <c r="H97" s="1030"/>
    </row>
    <row r="98" spans="1:8">
      <c r="A98" s="1030"/>
      <c r="B98" s="1030"/>
      <c r="C98" s="1030"/>
      <c r="D98" s="1030"/>
      <c r="E98" s="1030"/>
      <c r="F98" s="1030"/>
      <c r="G98" s="1030"/>
      <c r="H98" s="1030"/>
    </row>
    <row r="99" spans="1:8">
      <c r="A99" s="1030"/>
      <c r="B99" s="1030"/>
      <c r="C99" s="1030"/>
      <c r="D99" s="1030"/>
      <c r="E99" s="1030"/>
      <c r="F99" s="1030"/>
      <c r="G99" s="1030"/>
      <c r="H99" s="1030"/>
    </row>
    <row r="100" spans="1:8">
      <c r="A100" s="1030"/>
      <c r="B100" s="1030"/>
      <c r="C100" s="1030"/>
      <c r="D100" s="1030"/>
      <c r="E100" s="1030"/>
      <c r="F100" s="1030"/>
      <c r="G100" s="1030"/>
      <c r="H100" s="1030"/>
    </row>
    <row r="101" spans="1:8">
      <c r="A101" s="1030"/>
      <c r="B101" s="1030"/>
      <c r="C101" s="1030"/>
      <c r="D101" s="1030"/>
      <c r="E101" s="1030"/>
      <c r="F101" s="1030"/>
      <c r="G101" s="1030"/>
      <c r="H101" s="1030"/>
    </row>
    <row r="102" spans="1:8">
      <c r="A102" s="1030"/>
      <c r="B102" s="1030"/>
      <c r="C102" s="1030"/>
      <c r="D102" s="1030"/>
      <c r="E102" s="1030"/>
      <c r="F102" s="1030"/>
      <c r="G102" s="1030"/>
      <c r="H102" s="1030"/>
    </row>
    <row r="103" spans="1:8">
      <c r="A103" s="1030"/>
      <c r="B103" s="1030"/>
      <c r="C103" s="1030"/>
      <c r="D103" s="1030"/>
      <c r="E103" s="1030"/>
      <c r="F103" s="1030"/>
      <c r="G103" s="1030"/>
      <c r="H103" s="1030"/>
    </row>
    <row r="104" spans="1:8">
      <c r="A104" s="1030"/>
      <c r="B104" s="1030"/>
      <c r="C104" s="1030"/>
      <c r="D104" s="1030"/>
      <c r="E104" s="1030"/>
      <c r="F104" s="1030"/>
      <c r="G104" s="1030"/>
      <c r="H104" s="1030"/>
    </row>
    <row r="105" spans="1:8">
      <c r="A105" s="1030"/>
      <c r="B105" s="1030"/>
      <c r="C105" s="1030"/>
      <c r="D105" s="1030"/>
      <c r="E105" s="1030"/>
      <c r="F105" s="1030"/>
      <c r="G105" s="1030"/>
      <c r="H105" s="1030"/>
    </row>
    <row r="106" spans="1:8">
      <c r="A106" s="1030"/>
      <c r="B106" s="1030"/>
      <c r="C106" s="1030"/>
      <c r="D106" s="1030"/>
      <c r="E106" s="1030"/>
      <c r="F106" s="1030"/>
      <c r="G106" s="1030"/>
      <c r="H106" s="1030"/>
    </row>
    <row r="107" spans="1:8">
      <c r="A107" s="1030"/>
      <c r="B107" s="1030"/>
      <c r="C107" s="1030"/>
      <c r="D107" s="1030"/>
      <c r="E107" s="1030"/>
      <c r="F107" s="1030"/>
      <c r="G107" s="1030"/>
      <c r="H107" s="1030"/>
    </row>
    <row r="108" spans="1:8">
      <c r="A108" s="1030"/>
      <c r="B108" s="1030"/>
      <c r="C108" s="1030"/>
      <c r="D108" s="1030"/>
      <c r="E108" s="1030"/>
      <c r="F108" s="1030"/>
      <c r="G108" s="1030"/>
      <c r="H108" s="1030"/>
    </row>
    <row r="109" spans="1:8">
      <c r="A109" s="1030"/>
      <c r="B109" s="1030"/>
      <c r="C109" s="1030"/>
      <c r="D109" s="1030"/>
      <c r="E109" s="1030"/>
      <c r="F109" s="1030"/>
      <c r="G109" s="1030"/>
      <c r="H109" s="1030"/>
    </row>
    <row r="110" spans="1:8">
      <c r="A110" s="1030"/>
      <c r="B110" s="1030"/>
      <c r="C110" s="1030"/>
      <c r="D110" s="1030"/>
      <c r="E110" s="1030"/>
      <c r="F110" s="1030"/>
      <c r="G110" s="1030"/>
      <c r="H110" s="1030"/>
    </row>
    <row r="111" spans="1:8">
      <c r="A111" s="1030"/>
      <c r="B111" s="1030"/>
      <c r="C111" s="1030"/>
      <c r="D111" s="1030"/>
      <c r="E111" s="1030"/>
      <c r="F111" s="1030"/>
      <c r="G111" s="1030"/>
      <c r="H111" s="1030"/>
    </row>
    <row r="112" spans="1:8">
      <c r="A112" s="1030"/>
      <c r="B112" s="1030"/>
      <c r="C112" s="1030"/>
      <c r="D112" s="1030"/>
      <c r="E112" s="1030"/>
      <c r="F112" s="1030"/>
      <c r="G112" s="1030"/>
      <c r="H112" s="1030"/>
    </row>
    <row r="113" spans="1:8">
      <c r="A113" s="1030"/>
      <c r="B113" s="1030"/>
      <c r="C113" s="1030"/>
      <c r="D113" s="1030"/>
      <c r="E113" s="1030"/>
      <c r="F113" s="1030"/>
      <c r="G113" s="1030"/>
      <c r="H113" s="1030"/>
    </row>
    <row r="114" spans="1:8">
      <c r="A114" s="1030"/>
      <c r="B114" s="1030"/>
      <c r="C114" s="1030"/>
      <c r="D114" s="1030"/>
      <c r="E114" s="1030"/>
      <c r="F114" s="1030"/>
      <c r="G114" s="1030"/>
      <c r="H114" s="1030"/>
    </row>
    <row r="115" spans="1:8">
      <c r="A115" s="1030"/>
      <c r="B115" s="1030"/>
      <c r="C115" s="1030"/>
      <c r="D115" s="1030"/>
      <c r="E115" s="1030"/>
      <c r="F115" s="1030"/>
      <c r="G115" s="1030"/>
      <c r="H115" s="1030"/>
    </row>
    <row r="116" spans="1:8">
      <c r="A116" s="1030"/>
      <c r="B116" s="1030"/>
      <c r="C116" s="1030"/>
      <c r="D116" s="1030"/>
      <c r="E116" s="1030"/>
      <c r="F116" s="1030"/>
      <c r="G116" s="1030"/>
      <c r="H116" s="1030"/>
    </row>
    <row r="117" spans="1:8">
      <c r="A117" s="1030"/>
      <c r="B117" s="1030"/>
      <c r="C117" s="1030"/>
      <c r="D117" s="1030"/>
      <c r="E117" s="1030"/>
      <c r="F117" s="1030"/>
      <c r="G117" s="1030"/>
      <c r="H117" s="1030"/>
    </row>
    <row r="118" spans="1:8">
      <c r="A118" s="1030"/>
      <c r="B118" s="1030"/>
      <c r="C118" s="1030"/>
      <c r="D118" s="1030"/>
      <c r="E118" s="1030"/>
      <c r="F118" s="1030"/>
      <c r="G118" s="1030"/>
      <c r="H118" s="1030"/>
    </row>
    <row r="119" spans="1:8">
      <c r="A119" s="1030"/>
      <c r="B119" s="1030"/>
      <c r="C119" s="1030"/>
      <c r="D119" s="1030"/>
      <c r="E119" s="1030"/>
      <c r="F119" s="1030"/>
      <c r="G119" s="1030"/>
      <c r="H119" s="1030"/>
    </row>
    <row r="120" spans="1:8">
      <c r="A120" s="1030"/>
      <c r="B120" s="1030"/>
      <c r="C120" s="1030"/>
      <c r="D120" s="1030"/>
      <c r="E120" s="1030"/>
      <c r="F120" s="1030"/>
      <c r="G120" s="1030"/>
      <c r="H120" s="1030"/>
    </row>
    <row r="121" spans="1:8">
      <c r="A121" s="1030"/>
      <c r="B121" s="1030"/>
      <c r="C121" s="1030"/>
      <c r="D121" s="1030"/>
      <c r="E121" s="1030"/>
      <c r="F121" s="1030"/>
      <c r="G121" s="1030"/>
      <c r="H121" s="1030"/>
    </row>
    <row r="122" spans="1:8">
      <c r="A122" s="1030"/>
      <c r="B122" s="1030"/>
      <c r="C122" s="1030"/>
      <c r="D122" s="1030"/>
      <c r="E122" s="1030"/>
      <c r="F122" s="1030"/>
      <c r="G122" s="1030"/>
      <c r="H122" s="1030"/>
    </row>
    <row r="123" spans="1:8">
      <c r="A123" s="1030"/>
      <c r="B123" s="1030"/>
      <c r="C123" s="1030"/>
      <c r="D123" s="1030"/>
      <c r="E123" s="1030"/>
      <c r="F123" s="1030"/>
      <c r="G123" s="1030"/>
      <c r="H123" s="1030"/>
    </row>
    <row r="124" spans="1:8">
      <c r="A124" s="1030"/>
      <c r="B124" s="1030"/>
      <c r="C124" s="1030"/>
      <c r="D124" s="1030"/>
      <c r="E124" s="1030"/>
      <c r="F124" s="1030"/>
      <c r="G124" s="1030"/>
      <c r="H124" s="1030"/>
    </row>
    <row r="125" spans="1:8">
      <c r="A125" s="1030"/>
      <c r="B125" s="1030"/>
      <c r="C125" s="1030"/>
      <c r="D125" s="1030"/>
      <c r="E125" s="1030"/>
      <c r="F125" s="1030"/>
      <c r="G125" s="1030"/>
      <c r="H125" s="1030"/>
    </row>
    <row r="126" spans="1:8">
      <c r="A126" s="1030"/>
      <c r="B126" s="1030"/>
      <c r="C126" s="1030"/>
      <c r="D126" s="1030"/>
      <c r="E126" s="1030"/>
      <c r="F126" s="1030"/>
      <c r="G126" s="1030"/>
      <c r="H126" s="1030"/>
    </row>
    <row r="127" spans="1:8">
      <c r="A127" s="1030"/>
      <c r="B127" s="1030"/>
      <c r="C127" s="1030"/>
      <c r="D127" s="1030"/>
      <c r="E127" s="1030"/>
      <c r="F127" s="1030"/>
      <c r="G127" s="1030"/>
      <c r="H127" s="1030"/>
    </row>
    <row r="128" spans="1:8">
      <c r="A128" s="1030"/>
      <c r="B128" s="1030"/>
      <c r="C128" s="1030"/>
      <c r="D128" s="1030"/>
      <c r="E128" s="1030"/>
      <c r="F128" s="1030"/>
      <c r="G128" s="1030"/>
      <c r="H128" s="1030"/>
    </row>
    <row r="129" spans="1:8">
      <c r="A129" s="1030"/>
      <c r="B129" s="1030"/>
      <c r="C129" s="1030"/>
      <c r="D129" s="1030"/>
      <c r="E129" s="1030"/>
      <c r="F129" s="1030"/>
      <c r="G129" s="1030"/>
      <c r="H129" s="1030"/>
    </row>
    <row r="130" spans="1:8">
      <c r="A130" s="1030"/>
      <c r="B130" s="1030"/>
      <c r="C130" s="1030"/>
      <c r="D130" s="1030"/>
      <c r="E130" s="1030"/>
      <c r="F130" s="1030"/>
      <c r="G130" s="1030"/>
      <c r="H130" s="1030"/>
    </row>
    <row r="131" spans="1:8">
      <c r="A131" s="1030"/>
      <c r="B131" s="1030"/>
      <c r="C131" s="1030"/>
      <c r="D131" s="1030"/>
      <c r="E131" s="1030"/>
      <c r="F131" s="1030"/>
      <c r="G131" s="1030"/>
      <c r="H131" s="1030"/>
    </row>
    <row r="132" spans="1:8">
      <c r="A132" s="1030"/>
      <c r="B132" s="1030"/>
      <c r="C132" s="1030"/>
      <c r="D132" s="1030"/>
      <c r="E132" s="1030"/>
      <c r="F132" s="1030"/>
      <c r="G132" s="1030"/>
      <c r="H132" s="1030"/>
    </row>
    <row r="133" spans="1:8">
      <c r="A133" s="1030"/>
      <c r="B133" s="1030"/>
      <c r="C133" s="1030"/>
      <c r="D133" s="1030"/>
      <c r="E133" s="1030"/>
      <c r="F133" s="1030"/>
      <c r="G133" s="1030"/>
      <c r="H133" s="1030"/>
    </row>
    <row r="134" spans="1:8">
      <c r="A134" s="1030"/>
      <c r="B134" s="1030"/>
      <c r="C134" s="1030"/>
      <c r="D134" s="1030"/>
      <c r="E134" s="1030"/>
      <c r="F134" s="1030"/>
      <c r="G134" s="1030"/>
      <c r="H134" s="1030"/>
    </row>
    <row r="135" spans="1:8">
      <c r="A135" s="1030"/>
      <c r="B135" s="1030"/>
      <c r="C135" s="1030"/>
      <c r="D135" s="1030"/>
      <c r="E135" s="1030"/>
      <c r="F135" s="1030"/>
      <c r="G135" s="1030"/>
      <c r="H135" s="1030"/>
    </row>
    <row r="136" spans="1:8">
      <c r="A136" s="1030"/>
      <c r="B136" s="1030"/>
      <c r="C136" s="1030"/>
      <c r="D136" s="1030"/>
      <c r="E136" s="1030"/>
      <c r="F136" s="1030"/>
      <c r="G136" s="1030"/>
      <c r="H136" s="1030"/>
    </row>
    <row r="137" spans="1:8">
      <c r="A137" s="1030"/>
      <c r="B137" s="1030"/>
      <c r="C137" s="1030"/>
      <c r="D137" s="1030"/>
      <c r="E137" s="1030"/>
      <c r="F137" s="1030"/>
      <c r="G137" s="1030"/>
      <c r="H137" s="1030"/>
    </row>
    <row r="138" spans="1:8">
      <c r="A138" s="1030"/>
      <c r="B138" s="1030"/>
      <c r="C138" s="1030"/>
      <c r="D138" s="1030"/>
      <c r="E138" s="1030"/>
      <c r="F138" s="1030"/>
      <c r="G138" s="1030"/>
      <c r="H138" s="1030"/>
    </row>
    <row r="139" spans="1:8">
      <c r="A139" s="1030"/>
      <c r="B139" s="1030"/>
      <c r="C139" s="1030"/>
      <c r="D139" s="1030"/>
      <c r="E139" s="1030"/>
      <c r="F139" s="1030"/>
      <c r="G139" s="1030"/>
      <c r="H139" s="1030"/>
    </row>
    <row r="140" spans="1:8">
      <c r="A140" s="1030"/>
      <c r="B140" s="1030"/>
      <c r="C140" s="1030"/>
      <c r="D140" s="1030"/>
      <c r="E140" s="1030"/>
      <c r="F140" s="1030"/>
      <c r="G140" s="1030"/>
      <c r="H140" s="1030"/>
    </row>
    <row r="141" spans="1:8">
      <c r="A141" s="1030"/>
      <c r="B141" s="1030"/>
      <c r="C141" s="1030"/>
      <c r="D141" s="1030"/>
      <c r="E141" s="1030"/>
      <c r="F141" s="1030"/>
      <c r="G141" s="1030"/>
      <c r="H141" s="1030"/>
    </row>
    <row r="142" spans="1:8">
      <c r="A142" s="1030"/>
      <c r="B142" s="1030"/>
      <c r="C142" s="1030"/>
      <c r="D142" s="1030"/>
      <c r="E142" s="1030"/>
      <c r="F142" s="1030"/>
      <c r="G142" s="1030"/>
      <c r="H142" s="1030"/>
    </row>
    <row r="143" spans="1:8">
      <c r="A143" s="1030"/>
      <c r="B143" s="1030"/>
      <c r="C143" s="1030"/>
      <c r="D143" s="1030"/>
      <c r="E143" s="1030"/>
      <c r="F143" s="1030"/>
      <c r="G143" s="1030"/>
      <c r="H143" s="1030"/>
    </row>
    <row r="144" spans="1:8">
      <c r="A144" s="1030"/>
      <c r="B144" s="1030"/>
      <c r="C144" s="1030"/>
      <c r="D144" s="1030"/>
      <c r="E144" s="1030"/>
      <c r="F144" s="1030"/>
      <c r="G144" s="1030"/>
      <c r="H144" s="1030"/>
    </row>
    <row r="145" spans="1:8">
      <c r="A145" s="1030"/>
      <c r="B145" s="1030"/>
      <c r="C145" s="1030"/>
      <c r="D145" s="1030"/>
      <c r="E145" s="1030"/>
      <c r="F145" s="1030"/>
      <c r="G145" s="1030"/>
      <c r="H145" s="1030"/>
    </row>
    <row r="146" spans="1:8">
      <c r="A146" s="1030"/>
      <c r="B146" s="1030"/>
      <c r="C146" s="1030"/>
      <c r="D146" s="1030"/>
      <c r="E146" s="1030"/>
      <c r="F146" s="1030"/>
      <c r="G146" s="1030"/>
      <c r="H146" s="1030"/>
    </row>
    <row r="147" spans="1:8">
      <c r="A147" s="1030"/>
      <c r="B147" s="1030"/>
      <c r="C147" s="1030"/>
      <c r="D147" s="1030"/>
      <c r="E147" s="1030"/>
      <c r="F147" s="1030"/>
      <c r="G147" s="1030"/>
      <c r="H147" s="1030"/>
    </row>
    <row r="148" spans="1:8">
      <c r="A148" s="1030"/>
      <c r="B148" s="1030"/>
      <c r="C148" s="1030"/>
      <c r="D148" s="1030"/>
      <c r="E148" s="1030"/>
      <c r="F148" s="1030"/>
      <c r="G148" s="1030"/>
      <c r="H148" s="1030"/>
    </row>
    <row r="149" spans="1:8">
      <c r="A149" s="1030"/>
      <c r="B149" s="1030"/>
      <c r="C149" s="1030"/>
      <c r="D149" s="1030"/>
      <c r="E149" s="1030"/>
      <c r="F149" s="1030"/>
      <c r="G149" s="1030"/>
      <c r="H149" s="1030"/>
    </row>
    <row r="150" spans="1:8">
      <c r="A150" s="1030"/>
      <c r="B150" s="1030"/>
      <c r="C150" s="1030"/>
      <c r="D150" s="1030"/>
      <c r="E150" s="1030"/>
      <c r="F150" s="1030"/>
      <c r="G150" s="1030"/>
      <c r="H150" s="1030"/>
    </row>
    <row r="151" spans="1:8">
      <c r="A151" s="1030"/>
      <c r="B151" s="1030"/>
      <c r="C151" s="1030"/>
      <c r="D151" s="1030"/>
      <c r="E151" s="1030"/>
      <c r="F151" s="1030"/>
      <c r="G151" s="1030"/>
      <c r="H151" s="1030"/>
    </row>
    <row r="152" spans="1:8">
      <c r="A152" s="1030"/>
      <c r="B152" s="1030"/>
      <c r="C152" s="1030"/>
      <c r="D152" s="1030"/>
      <c r="E152" s="1030"/>
      <c r="F152" s="1030"/>
      <c r="G152" s="1030"/>
      <c r="H152" s="1030"/>
    </row>
    <row r="153" spans="1:8">
      <c r="A153" s="1030"/>
      <c r="B153" s="1030"/>
      <c r="C153" s="1030"/>
      <c r="D153" s="1030"/>
      <c r="E153" s="1030"/>
      <c r="F153" s="1030"/>
      <c r="G153" s="1030"/>
      <c r="H153" s="1030"/>
    </row>
    <row r="154" spans="1:8">
      <c r="A154" s="1030"/>
      <c r="B154" s="1030"/>
      <c r="C154" s="1030"/>
      <c r="D154" s="1030"/>
      <c r="E154" s="1030"/>
      <c r="F154" s="1030"/>
      <c r="G154" s="1030"/>
      <c r="H154" s="1030"/>
    </row>
    <row r="155" spans="1:8">
      <c r="A155" s="1030"/>
      <c r="B155" s="1030"/>
      <c r="C155" s="1030"/>
      <c r="D155" s="1030"/>
      <c r="E155" s="1030"/>
      <c r="F155" s="1030"/>
      <c r="G155" s="1030"/>
      <c r="H155" s="1030"/>
    </row>
    <row r="156" spans="1:8">
      <c r="A156" s="1030"/>
      <c r="B156" s="1030"/>
      <c r="C156" s="1030"/>
      <c r="D156" s="1030"/>
      <c r="E156" s="1030"/>
      <c r="F156" s="1030"/>
      <c r="G156" s="1030"/>
      <c r="H156" s="1030"/>
    </row>
    <row r="157" spans="1:8">
      <c r="A157" s="1030"/>
      <c r="B157" s="1030"/>
      <c r="C157" s="1030"/>
      <c r="D157" s="1030"/>
      <c r="E157" s="1030"/>
      <c r="F157" s="1030"/>
      <c r="G157" s="1030"/>
      <c r="H157" s="1030"/>
    </row>
    <row r="158" spans="1:8">
      <c r="A158" s="1030"/>
      <c r="B158" s="1030"/>
      <c r="C158" s="1030"/>
      <c r="D158" s="1030"/>
      <c r="E158" s="1030"/>
      <c r="F158" s="1030"/>
      <c r="G158" s="1030"/>
      <c r="H158" s="1030"/>
    </row>
    <row r="159" spans="1:8">
      <c r="A159" s="1030"/>
      <c r="B159" s="1030"/>
      <c r="C159" s="1030"/>
      <c r="D159" s="1030"/>
      <c r="E159" s="1030"/>
      <c r="F159" s="1030"/>
      <c r="G159" s="1030"/>
      <c r="H159" s="1030"/>
    </row>
    <row r="160" spans="1:8">
      <c r="A160" s="1030"/>
      <c r="B160" s="1030"/>
      <c r="C160" s="1030"/>
      <c r="D160" s="1030"/>
      <c r="E160" s="1030"/>
      <c r="F160" s="1030"/>
      <c r="G160" s="1030"/>
      <c r="H160" s="1030"/>
    </row>
    <row r="161" spans="1:8">
      <c r="A161" s="1030"/>
      <c r="B161" s="1030"/>
      <c r="C161" s="1030"/>
      <c r="D161" s="1030"/>
      <c r="E161" s="1030"/>
      <c r="F161" s="1030"/>
      <c r="G161" s="1030"/>
      <c r="H161" s="1030"/>
    </row>
    <row r="162" spans="1:8">
      <c r="A162" s="1030"/>
      <c r="B162" s="1030"/>
      <c r="C162" s="1030"/>
      <c r="D162" s="1030"/>
      <c r="E162" s="1030"/>
      <c r="F162" s="1030"/>
      <c r="G162" s="1030"/>
      <c r="H162" s="1030"/>
    </row>
    <row r="163" spans="1:8">
      <c r="A163" s="1030"/>
      <c r="B163" s="1030"/>
      <c r="C163" s="1030"/>
      <c r="D163" s="1030"/>
      <c r="E163" s="1030"/>
      <c r="F163" s="1030"/>
      <c r="G163" s="1030"/>
      <c r="H163" s="1030"/>
    </row>
    <row r="164" spans="1:8">
      <c r="A164" s="1030"/>
      <c r="B164" s="1030"/>
      <c r="C164" s="1030"/>
      <c r="D164" s="1030"/>
      <c r="E164" s="1030"/>
      <c r="F164" s="1030"/>
      <c r="G164" s="1030"/>
      <c r="H164" s="1030"/>
    </row>
    <row r="165" spans="1:8">
      <c r="A165" s="1030"/>
      <c r="B165" s="1030"/>
      <c r="C165" s="1030"/>
      <c r="D165" s="1030"/>
      <c r="E165" s="1030"/>
      <c r="F165" s="1030"/>
      <c r="G165" s="1030"/>
      <c r="H165" s="1030"/>
    </row>
    <row r="166" spans="1:8">
      <c r="A166" s="1030"/>
      <c r="B166" s="1030"/>
      <c r="C166" s="1030"/>
      <c r="D166" s="1030"/>
      <c r="E166" s="1030"/>
      <c r="F166" s="1030"/>
      <c r="G166" s="1030"/>
      <c r="H166" s="1030"/>
    </row>
    <row r="167" spans="1:8">
      <c r="A167" s="1030"/>
      <c r="B167" s="1030"/>
      <c r="C167" s="1030"/>
      <c r="D167" s="1030"/>
      <c r="E167" s="1030"/>
      <c r="F167" s="1030"/>
      <c r="G167" s="1030"/>
      <c r="H167" s="1030"/>
    </row>
    <row r="168" spans="1:8">
      <c r="A168" s="1030"/>
      <c r="B168" s="1030"/>
      <c r="C168" s="1030"/>
      <c r="D168" s="1030"/>
      <c r="E168" s="1030"/>
      <c r="F168" s="1030"/>
      <c r="G168" s="1030"/>
      <c r="H168" s="1030"/>
    </row>
    <row r="169" spans="1:8">
      <c r="A169" s="1030"/>
      <c r="B169" s="1030"/>
      <c r="C169" s="1030"/>
      <c r="D169" s="1030"/>
      <c r="E169" s="1030"/>
      <c r="F169" s="1030"/>
      <c r="G169" s="1030"/>
      <c r="H169" s="1030"/>
    </row>
    <row r="170" spans="1:8">
      <c r="A170" s="1030"/>
      <c r="B170" s="1030"/>
      <c r="C170" s="1030"/>
      <c r="D170" s="1030"/>
      <c r="E170" s="1030"/>
      <c r="F170" s="1030"/>
      <c r="G170" s="1030"/>
      <c r="H170" s="1030"/>
    </row>
    <row r="171" spans="1:8">
      <c r="A171" s="1030"/>
      <c r="B171" s="1030"/>
      <c r="C171" s="1030"/>
      <c r="D171" s="1030"/>
      <c r="E171" s="1030"/>
      <c r="F171" s="1030"/>
      <c r="G171" s="1030"/>
      <c r="H171" s="1030"/>
    </row>
    <row r="172" spans="1:8">
      <c r="A172" s="1030"/>
      <c r="B172" s="1030"/>
      <c r="C172" s="1030"/>
      <c r="D172" s="1030"/>
      <c r="E172" s="1030"/>
      <c r="F172" s="1030"/>
      <c r="G172" s="1030"/>
      <c r="H172" s="1030"/>
    </row>
    <row r="173" spans="1:8">
      <c r="A173" s="1030"/>
      <c r="B173" s="1030"/>
      <c r="C173" s="1030"/>
      <c r="D173" s="1030"/>
      <c r="E173" s="1030"/>
      <c r="F173" s="1030"/>
      <c r="G173" s="1030"/>
      <c r="H173" s="1030"/>
    </row>
    <row r="174" spans="1:8">
      <c r="A174" s="1030"/>
      <c r="B174" s="1030"/>
      <c r="C174" s="1030"/>
      <c r="D174" s="1030"/>
      <c r="E174" s="1030"/>
      <c r="F174" s="1030"/>
      <c r="G174" s="1030"/>
      <c r="H174" s="1030"/>
    </row>
    <row r="175" spans="1:8">
      <c r="A175" s="1030"/>
      <c r="B175" s="1030"/>
      <c r="C175" s="1030"/>
      <c r="D175" s="1030"/>
      <c r="E175" s="1030"/>
      <c r="F175" s="1030"/>
      <c r="G175" s="1030"/>
      <c r="H175" s="1030"/>
    </row>
    <row r="176" spans="1:8">
      <c r="A176" s="1030"/>
      <c r="B176" s="1030"/>
      <c r="C176" s="1030"/>
      <c r="D176" s="1030"/>
      <c r="E176" s="1030"/>
      <c r="F176" s="1030"/>
      <c r="G176" s="1030"/>
      <c r="H176" s="1030"/>
    </row>
    <row r="177" spans="1:8">
      <c r="A177" s="1030"/>
      <c r="B177" s="1030"/>
      <c r="C177" s="1030"/>
      <c r="D177" s="1030"/>
      <c r="E177" s="1030"/>
      <c r="F177" s="1030"/>
      <c r="G177" s="1030"/>
      <c r="H177" s="1030"/>
    </row>
    <row r="178" spans="1:8">
      <c r="A178" s="1030"/>
      <c r="B178" s="1030"/>
      <c r="C178" s="1030"/>
      <c r="D178" s="1030"/>
      <c r="E178" s="1030"/>
      <c r="F178" s="1030"/>
      <c r="G178" s="1030"/>
      <c r="H178" s="1030"/>
    </row>
  </sheetData>
  <mergeCells count="25">
    <mergeCell ref="A59:H118"/>
    <mergeCell ref="A119:H178"/>
    <mergeCell ref="B51:B53"/>
    <mergeCell ref="A3:A57"/>
    <mergeCell ref="B40:B41"/>
    <mergeCell ref="B42:B44"/>
    <mergeCell ref="B45:B47"/>
    <mergeCell ref="B48:B50"/>
    <mergeCell ref="B54:B55"/>
    <mergeCell ref="B56:B57"/>
    <mergeCell ref="B24:B26"/>
    <mergeCell ref="B27:B28"/>
    <mergeCell ref="B29:B30"/>
    <mergeCell ref="B31:B33"/>
    <mergeCell ref="B34:B36"/>
    <mergeCell ref="B37:B39"/>
    <mergeCell ref="C2:G2"/>
    <mergeCell ref="B3:B5"/>
    <mergeCell ref="H3:H57"/>
    <mergeCell ref="B6:B8"/>
    <mergeCell ref="B9:B11"/>
    <mergeCell ref="B12:B14"/>
    <mergeCell ref="B15:B17"/>
    <mergeCell ref="B18:B20"/>
    <mergeCell ref="B21:B23"/>
  </mergeCells>
  <phoneticPr fontId="168" type="noConversion"/>
  <pageMargins left="0.7" right="0.7" top="0.75" bottom="0.75" header="0.3" footer="0.3"/>
  <pageSetup paperSize="9" scale="84" orientation="portrait" r:id="rId1"/>
  <rowBreaks count="1" manualBreakCount="1">
    <brk id="58" max="7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M107"/>
  <sheetViews>
    <sheetView view="pageBreakPreview" zoomScale="145" zoomScaleNormal="100" zoomScaleSheetLayoutView="145" workbookViewId="0">
      <selection activeCell="J15" sqref="J15"/>
    </sheetView>
  </sheetViews>
  <sheetFormatPr defaultColWidth="9" defaultRowHeight="14.25"/>
  <cols>
    <col min="1" max="1" width="8.875" style="25" customWidth="1"/>
    <col min="2" max="2" width="16.875" style="25" customWidth="1"/>
    <col min="3" max="3" width="23.625" style="25" customWidth="1"/>
    <col min="4" max="4" width="2.875" style="25" bestFit="1" customWidth="1"/>
    <col min="5" max="5" width="24.125" style="25" customWidth="1"/>
    <col min="6" max="6" width="2.125" style="25" customWidth="1"/>
    <col min="7" max="7" width="9" style="25"/>
    <col min="8" max="8" width="9" style="25" customWidth="1"/>
    <col min="9" max="9" width="2.625" style="25" customWidth="1"/>
    <col min="10" max="10" width="10.875" style="89" customWidth="1"/>
    <col min="11" max="13" width="9" style="89"/>
    <col min="14" max="16384" width="9" style="25"/>
  </cols>
  <sheetData>
    <row r="1" spans="1:13" s="34" customFormat="1" ht="24.95" customHeight="1">
      <c r="A1" s="76" t="s">
        <v>751</v>
      </c>
      <c r="B1" s="76"/>
      <c r="C1" s="76"/>
      <c r="D1" s="76"/>
      <c r="E1" s="77"/>
      <c r="F1" s="77"/>
      <c r="G1" s="77"/>
      <c r="H1" s="77"/>
      <c r="I1" s="77"/>
      <c r="J1" s="513"/>
      <c r="K1" s="72"/>
      <c r="L1" s="72"/>
      <c r="M1" s="72"/>
    </row>
    <row r="2" spans="1:13" ht="20.100000000000001" customHeight="1">
      <c r="A2" s="514" t="s">
        <v>752</v>
      </c>
      <c r="B2" s="514" t="s">
        <v>753</v>
      </c>
      <c r="C2" s="1039" t="s">
        <v>754</v>
      </c>
      <c r="D2" s="1039"/>
      <c r="E2" s="1039"/>
      <c r="F2" s="1039"/>
      <c r="G2" s="1039"/>
      <c r="H2" s="515" t="s">
        <v>100</v>
      </c>
    </row>
    <row r="3" spans="1:13" ht="18.600000000000001" customHeight="1">
      <c r="A3" s="1037" t="s">
        <v>102</v>
      </c>
      <c r="B3" s="1034" t="s">
        <v>755</v>
      </c>
      <c r="C3" s="516" t="s">
        <v>756</v>
      </c>
      <c r="D3" s="517"/>
      <c r="E3" s="517"/>
      <c r="F3" s="517"/>
      <c r="G3" s="518"/>
      <c r="H3" s="1035" t="s">
        <v>103</v>
      </c>
    </row>
    <row r="4" spans="1:13" ht="18.600000000000001" customHeight="1">
      <c r="A4" s="1018"/>
      <c r="B4" s="1034"/>
      <c r="C4" s="93" t="s">
        <v>153</v>
      </c>
      <c r="D4" s="89"/>
      <c r="E4" s="89"/>
      <c r="F4" s="89"/>
      <c r="G4" s="94"/>
      <c r="H4" s="1022"/>
    </row>
    <row r="5" spans="1:13" ht="18.600000000000001" customHeight="1">
      <c r="A5" s="1018"/>
      <c r="B5" s="1034"/>
      <c r="C5" s="95" t="s">
        <v>247</v>
      </c>
      <c r="D5" s="519" t="s">
        <v>90</v>
      </c>
      <c r="E5" s="520">
        <f>ROUND(A43^0.9,3)</f>
        <v>5.7619999999999996</v>
      </c>
      <c r="F5" s="521"/>
      <c r="G5" s="99"/>
      <c r="H5" s="1022"/>
    </row>
    <row r="6" spans="1:13" ht="18.600000000000001" customHeight="1">
      <c r="A6" s="1018"/>
      <c r="B6" s="1036" t="s">
        <v>757</v>
      </c>
      <c r="C6" s="516" t="s">
        <v>758</v>
      </c>
      <c r="D6" s="522"/>
      <c r="E6" s="522"/>
      <c r="F6" s="517"/>
      <c r="G6" s="518"/>
      <c r="H6" s="1022"/>
    </row>
    <row r="7" spans="1:13" ht="18.600000000000001" customHeight="1">
      <c r="A7" s="1018"/>
      <c r="B7" s="1025"/>
      <c r="C7" s="89" t="s">
        <v>249</v>
      </c>
      <c r="D7" s="485"/>
      <c r="E7" s="485"/>
      <c r="F7" s="89"/>
      <c r="G7" s="94"/>
      <c r="H7" s="1022"/>
    </row>
    <row r="8" spans="1:13" ht="18.600000000000001" customHeight="1">
      <c r="A8" s="1018"/>
      <c r="B8" s="1026"/>
      <c r="C8" s="521" t="s">
        <v>759</v>
      </c>
      <c r="D8" s="523"/>
      <c r="E8" s="523"/>
      <c r="F8" s="521"/>
      <c r="G8" s="99"/>
      <c r="H8" s="1022"/>
    </row>
    <row r="9" spans="1:13" ht="18.600000000000001" customHeight="1">
      <c r="A9" s="1018"/>
      <c r="B9" s="1036" t="s">
        <v>760</v>
      </c>
      <c r="C9" s="516" t="s">
        <v>761</v>
      </c>
      <c r="D9" s="522"/>
      <c r="E9" s="522"/>
      <c r="F9" s="517"/>
      <c r="G9" s="518"/>
      <c r="H9" s="1022"/>
    </row>
    <row r="10" spans="1:13" ht="18.600000000000001" customHeight="1">
      <c r="A10" s="1018"/>
      <c r="B10" s="1025"/>
      <c r="C10" s="89" t="s">
        <v>762</v>
      </c>
      <c r="D10" s="485"/>
      <c r="E10" s="485"/>
      <c r="F10" s="89"/>
      <c r="G10" s="94"/>
      <c r="H10" s="1022"/>
    </row>
    <row r="11" spans="1:13" ht="18.600000000000001" customHeight="1">
      <c r="A11" s="1018"/>
      <c r="B11" s="1026"/>
      <c r="C11" s="521" t="s">
        <v>763</v>
      </c>
      <c r="D11" s="523"/>
      <c r="E11" s="523"/>
      <c r="F11" s="521"/>
      <c r="G11" s="99"/>
      <c r="H11" s="1022"/>
    </row>
    <row r="12" spans="1:13" ht="18.600000000000001" customHeight="1">
      <c r="A12" s="1018"/>
      <c r="B12" s="1036" t="s">
        <v>764</v>
      </c>
      <c r="C12" s="516" t="s">
        <v>268</v>
      </c>
      <c r="D12" s="522"/>
      <c r="E12" s="522"/>
      <c r="F12" s="517"/>
      <c r="G12" s="518"/>
      <c r="H12" s="1022"/>
    </row>
    <row r="13" spans="1:13" ht="18.600000000000001" customHeight="1">
      <c r="A13" s="1018"/>
      <c r="B13" s="1025"/>
      <c r="C13" s="89" t="s">
        <v>765</v>
      </c>
      <c r="D13" s="485"/>
      <c r="E13" s="485"/>
      <c r="F13" s="89"/>
      <c r="G13" s="94"/>
      <c r="H13" s="1022"/>
    </row>
    <row r="14" spans="1:13" ht="18.600000000000001" customHeight="1">
      <c r="A14" s="1018"/>
      <c r="B14" s="1026"/>
      <c r="C14" s="521" t="s">
        <v>759</v>
      </c>
      <c r="D14" s="523"/>
      <c r="E14" s="523"/>
      <c r="F14" s="521"/>
      <c r="G14" s="99"/>
      <c r="H14" s="1022"/>
    </row>
    <row r="15" spans="1:13" ht="18.600000000000001" customHeight="1">
      <c r="A15" s="1018"/>
      <c r="B15" s="1036" t="s">
        <v>766</v>
      </c>
      <c r="C15" s="516" t="s">
        <v>767</v>
      </c>
      <c r="D15" s="522"/>
      <c r="E15" s="522"/>
      <c r="F15" s="517"/>
      <c r="G15" s="518"/>
      <c r="H15" s="1022"/>
    </row>
    <row r="16" spans="1:13" ht="18.600000000000001" customHeight="1">
      <c r="A16" s="1018"/>
      <c r="B16" s="1026"/>
      <c r="C16" s="521" t="s">
        <v>768</v>
      </c>
      <c r="D16" s="523"/>
      <c r="E16" s="523"/>
      <c r="F16" s="521"/>
      <c r="G16" s="99"/>
      <c r="H16" s="1022"/>
    </row>
    <row r="17" spans="1:8" ht="18.600000000000001" customHeight="1">
      <c r="A17" s="1018"/>
      <c r="B17" s="1036" t="s">
        <v>769</v>
      </c>
      <c r="C17" s="516" t="s">
        <v>156</v>
      </c>
      <c r="D17" s="522"/>
      <c r="E17" s="522"/>
      <c r="F17" s="517"/>
      <c r="G17" s="518"/>
      <c r="H17" s="1022"/>
    </row>
    <row r="18" spans="1:8" ht="18.600000000000001" customHeight="1">
      <c r="A18" s="1018"/>
      <c r="B18" s="1026"/>
      <c r="C18" s="521" t="s">
        <v>157</v>
      </c>
      <c r="D18" s="523"/>
      <c r="E18" s="523"/>
      <c r="F18" s="521"/>
      <c r="G18" s="99"/>
      <c r="H18" s="1022"/>
    </row>
    <row r="19" spans="1:8" ht="18.600000000000001" customHeight="1">
      <c r="A19" s="1018"/>
      <c r="B19" s="1036" t="s">
        <v>770</v>
      </c>
      <c r="C19" s="516" t="s">
        <v>771</v>
      </c>
      <c r="D19" s="522"/>
      <c r="E19" s="522"/>
      <c r="F19" s="517"/>
      <c r="G19" s="518"/>
      <c r="H19" s="1022"/>
    </row>
    <row r="20" spans="1:8" ht="18.600000000000001" customHeight="1">
      <c r="A20" s="1018"/>
      <c r="B20" s="1025"/>
      <c r="C20" s="89" t="s">
        <v>772</v>
      </c>
      <c r="D20" s="485"/>
      <c r="E20" s="485"/>
      <c r="F20" s="89"/>
      <c r="G20" s="94"/>
      <c r="H20" s="1022"/>
    </row>
    <row r="21" spans="1:8" ht="18.600000000000001" customHeight="1">
      <c r="A21" s="1018"/>
      <c r="B21" s="1026"/>
      <c r="C21" s="521" t="s">
        <v>773</v>
      </c>
      <c r="D21" s="523"/>
      <c r="E21" s="523"/>
      <c r="F21" s="521"/>
      <c r="G21" s="99"/>
      <c r="H21" s="1022"/>
    </row>
    <row r="22" spans="1:8" ht="18.600000000000001" customHeight="1">
      <c r="A22" s="1037" t="s">
        <v>104</v>
      </c>
      <c r="B22" s="1040" t="s">
        <v>774</v>
      </c>
      <c r="C22" s="517" t="s">
        <v>162</v>
      </c>
      <c r="D22" s="522" t="s">
        <v>105</v>
      </c>
      <c r="E22" s="524">
        <v>0.9</v>
      </c>
      <c r="F22" s="517"/>
      <c r="G22" s="518"/>
      <c r="H22" s="1037"/>
    </row>
    <row r="23" spans="1:8" ht="18.600000000000001" customHeight="1">
      <c r="A23" s="1018"/>
      <c r="B23" s="1031"/>
      <c r="C23" s="89" t="s">
        <v>775</v>
      </c>
      <c r="D23" s="485" t="s">
        <v>776</v>
      </c>
      <c r="E23" s="105">
        <v>1</v>
      </c>
      <c r="F23" s="89"/>
      <c r="G23" s="94"/>
      <c r="H23" s="1018"/>
    </row>
    <row r="24" spans="1:8" ht="18.600000000000001" customHeight="1">
      <c r="A24" s="1018"/>
      <c r="B24" s="1031"/>
      <c r="C24" s="89" t="s">
        <v>160</v>
      </c>
      <c r="D24" s="485" t="s">
        <v>105</v>
      </c>
      <c r="E24" s="104">
        <v>1.1000000000000001</v>
      </c>
      <c r="F24" s="89"/>
      <c r="G24" s="94"/>
      <c r="H24" s="1018"/>
    </row>
    <row r="25" spans="1:8" ht="18.600000000000001" customHeight="1">
      <c r="A25" s="1018"/>
      <c r="B25" s="1031"/>
      <c r="C25" s="89" t="s">
        <v>777</v>
      </c>
      <c r="F25" s="89"/>
      <c r="G25" s="94"/>
      <c r="H25" s="1018"/>
    </row>
    <row r="26" spans="1:8" ht="18.600000000000001" customHeight="1">
      <c r="A26" s="1018"/>
      <c r="B26" s="1031"/>
      <c r="F26" s="89"/>
      <c r="G26" s="94"/>
      <c r="H26" s="1018"/>
    </row>
    <row r="27" spans="1:8" ht="18.600000000000001" customHeight="1">
      <c r="A27" s="1018"/>
      <c r="B27" s="1031"/>
      <c r="C27" s="1027" t="s">
        <v>778</v>
      </c>
      <c r="D27" s="485"/>
      <c r="E27" s="1027" t="s">
        <v>779</v>
      </c>
      <c r="F27" s="1027"/>
      <c r="G27" s="94"/>
      <c r="H27" s="1018"/>
    </row>
    <row r="28" spans="1:8" ht="18.600000000000001" customHeight="1">
      <c r="A28" s="1018"/>
      <c r="B28" s="1031"/>
      <c r="C28" s="1027"/>
      <c r="D28" s="485"/>
      <c r="E28" s="1041" t="s">
        <v>164</v>
      </c>
      <c r="F28" s="1041"/>
      <c r="G28" s="94"/>
      <c r="H28" s="1018"/>
    </row>
    <row r="29" spans="1:8" ht="18.600000000000001" customHeight="1">
      <c r="A29" s="1018"/>
      <c r="B29" s="1031"/>
      <c r="C29" s="89"/>
      <c r="D29" s="89"/>
      <c r="E29" s="89"/>
      <c r="F29" s="89"/>
      <c r="G29" s="94"/>
      <c r="H29" s="1018"/>
    </row>
    <row r="30" spans="1:8" ht="18.600000000000001" customHeight="1">
      <c r="A30" s="1018"/>
      <c r="B30" s="1031"/>
      <c r="C30" s="485"/>
      <c r="D30" s="1027" t="s">
        <v>90</v>
      </c>
      <c r="E30" s="525">
        <f>C43</f>
        <v>8095</v>
      </c>
      <c r="F30" s="1027" t="s">
        <v>90</v>
      </c>
      <c r="G30" s="1029">
        <f>E30/E31</f>
        <v>16.917450365726229</v>
      </c>
      <c r="H30" s="1018"/>
    </row>
    <row r="31" spans="1:8" ht="18.600000000000001" customHeight="1">
      <c r="A31" s="1018"/>
      <c r="B31" s="1031"/>
      <c r="C31" s="485"/>
      <c r="D31" s="1027"/>
      <c r="E31" s="526">
        <f>E43</f>
        <v>478.5</v>
      </c>
      <c r="F31" s="1027"/>
      <c r="G31" s="1029"/>
      <c r="H31" s="1018"/>
    </row>
    <row r="32" spans="1:8" ht="18.600000000000001" customHeight="1">
      <c r="A32" s="1018"/>
      <c r="B32" s="1031"/>
      <c r="C32" s="485"/>
      <c r="D32" s="485"/>
      <c r="E32" s="485"/>
      <c r="F32" s="485"/>
      <c r="G32" s="108"/>
      <c r="H32" s="1018"/>
    </row>
    <row r="33" spans="1:8" ht="18.600000000000001" customHeight="1">
      <c r="A33" s="1018"/>
      <c r="B33" s="1031"/>
      <c r="C33" s="109" t="s">
        <v>780</v>
      </c>
      <c r="D33" s="110" t="s">
        <v>781</v>
      </c>
      <c r="E33" s="111">
        <f>ROUND(IF(G30&gt;=55,0.9,IF(G30&gt;=25,1,1.1)),3)</f>
        <v>1.1000000000000001</v>
      </c>
      <c r="F33" s="485"/>
      <c r="G33" s="108"/>
      <c r="H33" s="1018"/>
    </row>
    <row r="34" spans="1:8" ht="18.600000000000001" customHeight="1">
      <c r="A34" s="1018"/>
      <c r="B34" s="1032"/>
      <c r="C34" s="521"/>
      <c r="D34" s="521"/>
      <c r="E34" s="521"/>
      <c r="F34" s="521"/>
      <c r="G34" s="99"/>
      <c r="H34" s="1019"/>
    </row>
    <row r="35" spans="1:8" ht="18.600000000000001" customHeight="1">
      <c r="A35" s="1018"/>
      <c r="B35" s="1040" t="s">
        <v>782</v>
      </c>
      <c r="C35" s="1042" t="s">
        <v>783</v>
      </c>
      <c r="D35" s="1042"/>
      <c r="E35" s="1042"/>
      <c r="F35" s="1042"/>
      <c r="G35" s="527">
        <v>0.3</v>
      </c>
      <c r="H35" s="1037"/>
    </row>
    <row r="36" spans="1:8" ht="18.600000000000001" customHeight="1">
      <c r="A36" s="1018"/>
      <c r="B36" s="1031"/>
      <c r="C36" s="1038" t="s">
        <v>784</v>
      </c>
      <c r="D36" s="1038"/>
      <c r="E36" s="1038"/>
      <c r="F36" s="1038"/>
      <c r="G36" s="528">
        <v>1</v>
      </c>
      <c r="H36" s="1018"/>
    </row>
    <row r="37" spans="1:8" ht="18.600000000000001" customHeight="1">
      <c r="A37" s="1019"/>
      <c r="B37" s="1032"/>
      <c r="C37" s="521" t="s">
        <v>785</v>
      </c>
      <c r="D37" s="521"/>
      <c r="E37" s="521"/>
      <c r="F37" s="521"/>
      <c r="G37" s="521"/>
      <c r="H37" s="1019"/>
    </row>
    <row r="38" spans="1:8" ht="18.600000000000001" customHeight="1">
      <c r="A38" s="485"/>
      <c r="B38" s="104"/>
      <c r="C38" s="89"/>
      <c r="D38" s="89"/>
      <c r="E38" s="89"/>
      <c r="F38" s="89"/>
      <c r="G38" s="89"/>
      <c r="H38" s="485"/>
    </row>
    <row r="39" spans="1:8" ht="18.600000000000001" customHeight="1">
      <c r="A39" s="89" t="s">
        <v>786</v>
      </c>
      <c r="B39" s="89"/>
      <c r="C39" s="89"/>
      <c r="D39" s="89"/>
      <c r="E39" s="89"/>
      <c r="F39" s="89"/>
      <c r="G39" s="89"/>
      <c r="H39" s="89"/>
    </row>
    <row r="40" spans="1:8" ht="18.600000000000001" customHeight="1">
      <c r="A40" s="89"/>
      <c r="B40" s="89"/>
      <c r="C40" s="89"/>
      <c r="D40" s="89"/>
      <c r="E40" s="89"/>
      <c r="F40" s="89"/>
      <c r="G40" s="89"/>
      <c r="H40" s="89"/>
    </row>
    <row r="41" spans="1:8" ht="18.600000000000001" customHeight="1">
      <c r="A41" s="113" t="s">
        <v>787</v>
      </c>
      <c r="B41" s="89"/>
      <c r="C41" s="89"/>
      <c r="D41" s="89"/>
      <c r="E41" s="89"/>
      <c r="F41" s="89"/>
      <c r="G41" s="89"/>
      <c r="H41" s="89"/>
    </row>
    <row r="42" spans="1:8" ht="18.600000000000001" customHeight="1">
      <c r="A42" s="803" t="s">
        <v>788</v>
      </c>
      <c r="B42" s="803"/>
      <c r="C42" s="803" t="s">
        <v>789</v>
      </c>
      <c r="D42" s="803"/>
      <c r="E42" s="803" t="s">
        <v>790</v>
      </c>
      <c r="F42" s="803"/>
      <c r="G42" s="803" t="s">
        <v>791</v>
      </c>
      <c r="H42" s="803"/>
    </row>
    <row r="43" spans="1:8" ht="18.600000000000001" customHeight="1">
      <c r="A43" s="1043">
        <f>'과업대상지역 현황'!$A$5</f>
        <v>7</v>
      </c>
      <c r="B43" s="803"/>
      <c r="C43" s="1044">
        <f>'과업대상지역 현황'!$G$5</f>
        <v>8095</v>
      </c>
      <c r="D43" s="1044"/>
      <c r="E43" s="1045">
        <f>'과업대상지역 현황'!$C$5</f>
        <v>478.5</v>
      </c>
      <c r="F43" s="1045"/>
      <c r="G43" s="803"/>
      <c r="H43" s="803"/>
    </row>
    <row r="44" spans="1:8" ht="19.5" customHeight="1">
      <c r="A44" s="89"/>
      <c r="B44" s="89"/>
      <c r="C44" s="89"/>
      <c r="D44" s="89"/>
      <c r="E44" s="89"/>
      <c r="F44" s="89"/>
      <c r="G44" s="89"/>
      <c r="H44" s="89"/>
    </row>
    <row r="45" spans="1:8" ht="19.5" customHeight="1">
      <c r="A45" s="89"/>
      <c r="B45" s="89"/>
      <c r="C45" s="89"/>
      <c r="D45" s="89"/>
      <c r="E45" s="89"/>
      <c r="F45" s="89"/>
      <c r="G45" s="89"/>
      <c r="H45" s="89"/>
    </row>
    <row r="46" spans="1:8" ht="19.5" customHeight="1"/>
    <row r="47" spans="1:8">
      <c r="A47" s="1030"/>
      <c r="B47" s="1030"/>
      <c r="C47" s="1030"/>
      <c r="D47" s="1030"/>
      <c r="E47" s="1030"/>
      <c r="F47" s="1030"/>
      <c r="G47" s="1030"/>
      <c r="H47" s="1030"/>
    </row>
    <row r="48" spans="1:8">
      <c r="A48" s="1030"/>
      <c r="B48" s="1030"/>
      <c r="C48" s="1030"/>
      <c r="D48" s="1030"/>
      <c r="E48" s="1030"/>
      <c r="F48" s="1030"/>
      <c r="G48" s="1030"/>
      <c r="H48" s="1030"/>
    </row>
    <row r="49" spans="1:8">
      <c r="A49" s="1030"/>
      <c r="B49" s="1030"/>
      <c r="C49" s="1030"/>
      <c r="D49" s="1030"/>
      <c r="E49" s="1030"/>
      <c r="F49" s="1030"/>
      <c r="G49" s="1030"/>
      <c r="H49" s="1030"/>
    </row>
    <row r="50" spans="1:8">
      <c r="A50" s="1030"/>
      <c r="B50" s="1030"/>
      <c r="C50" s="1030"/>
      <c r="D50" s="1030"/>
      <c r="E50" s="1030"/>
      <c r="F50" s="1030"/>
      <c r="G50" s="1030"/>
      <c r="H50" s="1030"/>
    </row>
    <row r="51" spans="1:8">
      <c r="A51" s="1030"/>
      <c r="B51" s="1030"/>
      <c r="C51" s="1030"/>
      <c r="D51" s="1030"/>
      <c r="E51" s="1030"/>
      <c r="F51" s="1030"/>
      <c r="G51" s="1030"/>
      <c r="H51" s="1030"/>
    </row>
    <row r="52" spans="1:8">
      <c r="A52" s="1030"/>
      <c r="B52" s="1030"/>
      <c r="C52" s="1030"/>
      <c r="D52" s="1030"/>
      <c r="E52" s="1030"/>
      <c r="F52" s="1030"/>
      <c r="G52" s="1030"/>
      <c r="H52" s="1030"/>
    </row>
    <row r="53" spans="1:8">
      <c r="A53" s="1030"/>
      <c r="B53" s="1030"/>
      <c r="C53" s="1030"/>
      <c r="D53" s="1030"/>
      <c r="E53" s="1030"/>
      <c r="F53" s="1030"/>
      <c r="G53" s="1030"/>
      <c r="H53" s="1030"/>
    </row>
    <row r="54" spans="1:8">
      <c r="A54" s="1030"/>
      <c r="B54" s="1030"/>
      <c r="C54" s="1030"/>
      <c r="D54" s="1030"/>
      <c r="E54" s="1030"/>
      <c r="F54" s="1030"/>
      <c r="G54" s="1030"/>
      <c r="H54" s="1030"/>
    </row>
    <row r="55" spans="1:8">
      <c r="A55" s="1030"/>
      <c r="B55" s="1030"/>
      <c r="C55" s="1030"/>
      <c r="D55" s="1030"/>
      <c r="E55" s="1030"/>
      <c r="F55" s="1030"/>
      <c r="G55" s="1030"/>
      <c r="H55" s="1030"/>
    </row>
    <row r="56" spans="1:8">
      <c r="A56" s="1030"/>
      <c r="B56" s="1030"/>
      <c r="C56" s="1030"/>
      <c r="D56" s="1030"/>
      <c r="E56" s="1030"/>
      <c r="F56" s="1030"/>
      <c r="G56" s="1030"/>
      <c r="H56" s="1030"/>
    </row>
    <row r="57" spans="1:8">
      <c r="A57" s="1030"/>
      <c r="B57" s="1030"/>
      <c r="C57" s="1030"/>
      <c r="D57" s="1030"/>
      <c r="E57" s="1030"/>
      <c r="F57" s="1030"/>
      <c r="G57" s="1030"/>
      <c r="H57" s="1030"/>
    </row>
    <row r="58" spans="1:8">
      <c r="A58" s="1030"/>
      <c r="B58" s="1030"/>
      <c r="C58" s="1030"/>
      <c r="D58" s="1030"/>
      <c r="E58" s="1030"/>
      <c r="F58" s="1030"/>
      <c r="G58" s="1030"/>
      <c r="H58" s="1030"/>
    </row>
    <row r="59" spans="1:8">
      <c r="A59" s="1030"/>
      <c r="B59" s="1030"/>
      <c r="C59" s="1030"/>
      <c r="D59" s="1030"/>
      <c r="E59" s="1030"/>
      <c r="F59" s="1030"/>
      <c r="G59" s="1030"/>
      <c r="H59" s="1030"/>
    </row>
    <row r="60" spans="1:8">
      <c r="A60" s="1030"/>
      <c r="B60" s="1030"/>
      <c r="C60" s="1030"/>
      <c r="D60" s="1030"/>
      <c r="E60" s="1030"/>
      <c r="F60" s="1030"/>
      <c r="G60" s="1030"/>
      <c r="H60" s="1030"/>
    </row>
    <row r="61" spans="1:8">
      <c r="A61" s="1030"/>
      <c r="B61" s="1030"/>
      <c r="C61" s="1030"/>
      <c r="D61" s="1030"/>
      <c r="E61" s="1030"/>
      <c r="F61" s="1030"/>
      <c r="G61" s="1030"/>
      <c r="H61" s="1030"/>
    </row>
    <row r="62" spans="1:8">
      <c r="A62" s="1030"/>
      <c r="B62" s="1030"/>
      <c r="C62" s="1030"/>
      <c r="D62" s="1030"/>
      <c r="E62" s="1030"/>
      <c r="F62" s="1030"/>
      <c r="G62" s="1030"/>
      <c r="H62" s="1030"/>
    </row>
    <row r="63" spans="1:8">
      <c r="A63" s="1030"/>
      <c r="B63" s="1030"/>
      <c r="C63" s="1030"/>
      <c r="D63" s="1030"/>
      <c r="E63" s="1030"/>
      <c r="F63" s="1030"/>
      <c r="G63" s="1030"/>
      <c r="H63" s="1030"/>
    </row>
    <row r="64" spans="1:8">
      <c r="A64" s="1030"/>
      <c r="B64" s="1030"/>
      <c r="C64" s="1030"/>
      <c r="D64" s="1030"/>
      <c r="E64" s="1030"/>
      <c r="F64" s="1030"/>
      <c r="G64" s="1030"/>
      <c r="H64" s="1030"/>
    </row>
    <row r="65" spans="1:8">
      <c r="A65" s="1030"/>
      <c r="B65" s="1030"/>
      <c r="C65" s="1030"/>
      <c r="D65" s="1030"/>
      <c r="E65" s="1030"/>
      <c r="F65" s="1030"/>
      <c r="G65" s="1030"/>
      <c r="H65" s="1030"/>
    </row>
    <row r="66" spans="1:8">
      <c r="A66" s="1030"/>
      <c r="B66" s="1030"/>
      <c r="C66" s="1030"/>
      <c r="D66" s="1030"/>
      <c r="E66" s="1030"/>
      <c r="F66" s="1030"/>
      <c r="G66" s="1030"/>
      <c r="H66" s="1030"/>
    </row>
    <row r="67" spans="1:8">
      <c r="A67" s="1030"/>
      <c r="B67" s="1030"/>
      <c r="C67" s="1030"/>
      <c r="D67" s="1030"/>
      <c r="E67" s="1030"/>
      <c r="F67" s="1030"/>
      <c r="G67" s="1030"/>
      <c r="H67" s="1030"/>
    </row>
    <row r="68" spans="1:8">
      <c r="A68" s="1030"/>
      <c r="B68" s="1030"/>
      <c r="C68" s="1030"/>
      <c r="D68" s="1030"/>
      <c r="E68" s="1030"/>
      <c r="F68" s="1030"/>
      <c r="G68" s="1030"/>
      <c r="H68" s="1030"/>
    </row>
    <row r="69" spans="1:8">
      <c r="A69" s="1030"/>
      <c r="B69" s="1030"/>
      <c r="C69" s="1030"/>
      <c r="D69" s="1030"/>
      <c r="E69" s="1030"/>
      <c r="F69" s="1030"/>
      <c r="G69" s="1030"/>
      <c r="H69" s="1030"/>
    </row>
    <row r="70" spans="1:8">
      <c r="A70" s="1030"/>
      <c r="B70" s="1030"/>
      <c r="C70" s="1030"/>
      <c r="D70" s="1030"/>
      <c r="E70" s="1030"/>
      <c r="F70" s="1030"/>
      <c r="G70" s="1030"/>
      <c r="H70" s="1030"/>
    </row>
    <row r="71" spans="1:8">
      <c r="A71" s="1030"/>
      <c r="B71" s="1030"/>
      <c r="C71" s="1030"/>
      <c r="D71" s="1030"/>
      <c r="E71" s="1030"/>
      <c r="F71" s="1030"/>
      <c r="G71" s="1030"/>
      <c r="H71" s="1030"/>
    </row>
    <row r="72" spans="1:8">
      <c r="A72" s="1030"/>
      <c r="B72" s="1030"/>
      <c r="C72" s="1030"/>
      <c r="D72" s="1030"/>
      <c r="E72" s="1030"/>
      <c r="F72" s="1030"/>
      <c r="G72" s="1030"/>
      <c r="H72" s="1030"/>
    </row>
    <row r="73" spans="1:8">
      <c r="A73" s="1030"/>
      <c r="B73" s="1030"/>
      <c r="C73" s="1030"/>
      <c r="D73" s="1030"/>
      <c r="E73" s="1030"/>
      <c r="F73" s="1030"/>
      <c r="G73" s="1030"/>
      <c r="H73" s="1030"/>
    </row>
    <row r="74" spans="1:8">
      <c r="A74" s="1030"/>
      <c r="B74" s="1030"/>
      <c r="C74" s="1030"/>
      <c r="D74" s="1030"/>
      <c r="E74" s="1030"/>
      <c r="F74" s="1030"/>
      <c r="G74" s="1030"/>
      <c r="H74" s="1030"/>
    </row>
    <row r="75" spans="1:8">
      <c r="A75" s="1030"/>
      <c r="B75" s="1030"/>
      <c r="C75" s="1030"/>
      <c r="D75" s="1030"/>
      <c r="E75" s="1030"/>
      <c r="F75" s="1030"/>
      <c r="G75" s="1030"/>
      <c r="H75" s="1030"/>
    </row>
    <row r="76" spans="1:8">
      <c r="A76" s="1030"/>
      <c r="B76" s="1030"/>
      <c r="C76" s="1030"/>
      <c r="D76" s="1030"/>
      <c r="E76" s="1030"/>
      <c r="F76" s="1030"/>
      <c r="G76" s="1030"/>
      <c r="H76" s="1030"/>
    </row>
    <row r="77" spans="1:8">
      <c r="A77" s="1030"/>
      <c r="B77" s="1030"/>
      <c r="C77" s="1030"/>
      <c r="D77" s="1030"/>
      <c r="E77" s="1030"/>
      <c r="F77" s="1030"/>
      <c r="G77" s="1030"/>
      <c r="H77" s="1030"/>
    </row>
    <row r="78" spans="1:8">
      <c r="A78" s="1030"/>
      <c r="B78" s="1030"/>
      <c r="C78" s="1030"/>
      <c r="D78" s="1030"/>
      <c r="E78" s="1030"/>
      <c r="F78" s="1030"/>
      <c r="G78" s="1030"/>
      <c r="H78" s="1030"/>
    </row>
    <row r="79" spans="1:8">
      <c r="A79" s="1030"/>
      <c r="B79" s="1030"/>
      <c r="C79" s="1030"/>
      <c r="D79" s="1030"/>
      <c r="E79" s="1030"/>
      <c r="F79" s="1030"/>
      <c r="G79" s="1030"/>
      <c r="H79" s="1030"/>
    </row>
    <row r="80" spans="1:8">
      <c r="A80" s="1030"/>
      <c r="B80" s="1030"/>
      <c r="C80" s="1030"/>
      <c r="D80" s="1030"/>
      <c r="E80" s="1030"/>
      <c r="F80" s="1030"/>
      <c r="G80" s="1030"/>
      <c r="H80" s="1030"/>
    </row>
    <row r="81" spans="1:8">
      <c r="A81" s="1030"/>
      <c r="B81" s="1030"/>
      <c r="C81" s="1030"/>
      <c r="D81" s="1030"/>
      <c r="E81" s="1030"/>
      <c r="F81" s="1030"/>
      <c r="G81" s="1030"/>
      <c r="H81" s="1030"/>
    </row>
    <row r="82" spans="1:8">
      <c r="A82" s="1030"/>
      <c r="B82" s="1030"/>
      <c r="C82" s="1030"/>
      <c r="D82" s="1030"/>
      <c r="E82" s="1030"/>
      <c r="F82" s="1030"/>
      <c r="G82" s="1030"/>
      <c r="H82" s="1030"/>
    </row>
    <row r="83" spans="1:8">
      <c r="A83" s="1030"/>
      <c r="B83" s="1030"/>
      <c r="C83" s="1030"/>
      <c r="D83" s="1030"/>
      <c r="E83" s="1030"/>
      <c r="F83" s="1030"/>
      <c r="G83" s="1030"/>
      <c r="H83" s="1030"/>
    </row>
    <row r="84" spans="1:8">
      <c r="A84" s="1030"/>
      <c r="B84" s="1030"/>
      <c r="C84" s="1030"/>
      <c r="D84" s="1030"/>
      <c r="E84" s="1030"/>
      <c r="F84" s="1030"/>
      <c r="G84" s="1030"/>
      <c r="H84" s="1030"/>
    </row>
    <row r="85" spans="1:8">
      <c r="A85" s="1030"/>
      <c r="B85" s="1030"/>
      <c r="C85" s="1030"/>
      <c r="D85" s="1030"/>
      <c r="E85" s="1030"/>
      <c r="F85" s="1030"/>
      <c r="G85" s="1030"/>
      <c r="H85" s="1030"/>
    </row>
    <row r="86" spans="1:8">
      <c r="A86" s="1030"/>
      <c r="B86" s="1030"/>
      <c r="C86" s="1030"/>
      <c r="D86" s="1030"/>
      <c r="E86" s="1030"/>
      <c r="F86" s="1030"/>
      <c r="G86" s="1030"/>
      <c r="H86" s="1030"/>
    </row>
    <row r="87" spans="1:8">
      <c r="A87" s="1030"/>
      <c r="B87" s="1030"/>
      <c r="C87" s="1030"/>
      <c r="D87" s="1030"/>
      <c r="E87" s="1030"/>
      <c r="F87" s="1030"/>
      <c r="G87" s="1030"/>
      <c r="H87" s="1030"/>
    </row>
    <row r="88" spans="1:8">
      <c r="A88" s="1030"/>
      <c r="B88" s="1030"/>
      <c r="C88" s="1030"/>
      <c r="D88" s="1030"/>
      <c r="E88" s="1030"/>
      <c r="F88" s="1030"/>
      <c r="G88" s="1030"/>
      <c r="H88" s="1030"/>
    </row>
    <row r="89" spans="1:8">
      <c r="A89" s="1030"/>
      <c r="B89" s="1030"/>
      <c r="C89" s="1030"/>
      <c r="D89" s="1030"/>
      <c r="E89" s="1030"/>
      <c r="F89" s="1030"/>
      <c r="G89" s="1030"/>
      <c r="H89" s="1030"/>
    </row>
    <row r="90" spans="1:8">
      <c r="A90" s="1030"/>
      <c r="B90" s="1030"/>
      <c r="C90" s="1030"/>
      <c r="D90" s="1030"/>
      <c r="E90" s="1030"/>
      <c r="F90" s="1030"/>
      <c r="G90" s="1030"/>
      <c r="H90" s="1030"/>
    </row>
    <row r="91" spans="1:8">
      <c r="A91" s="1030"/>
      <c r="B91" s="1030"/>
      <c r="C91" s="1030"/>
      <c r="D91" s="1030"/>
      <c r="E91" s="1030"/>
      <c r="F91" s="1030"/>
      <c r="G91" s="1030"/>
      <c r="H91" s="1030"/>
    </row>
    <row r="92" spans="1:8">
      <c r="A92" s="1030"/>
      <c r="B92" s="1030"/>
      <c r="C92" s="1030"/>
      <c r="D92" s="1030"/>
      <c r="E92" s="1030"/>
      <c r="F92" s="1030"/>
      <c r="G92" s="1030"/>
      <c r="H92" s="1030"/>
    </row>
    <row r="93" spans="1:8">
      <c r="A93" s="1030"/>
      <c r="B93" s="1030"/>
      <c r="C93" s="1030"/>
      <c r="D93" s="1030"/>
      <c r="E93" s="1030"/>
      <c r="F93" s="1030"/>
      <c r="G93" s="1030"/>
      <c r="H93" s="1030"/>
    </row>
    <row r="94" spans="1:8">
      <c r="A94" s="1030"/>
      <c r="B94" s="1030"/>
      <c r="C94" s="1030"/>
      <c r="D94" s="1030"/>
      <c r="E94" s="1030"/>
      <c r="F94" s="1030"/>
      <c r="G94" s="1030"/>
      <c r="H94" s="1030"/>
    </row>
    <row r="95" spans="1:8">
      <c r="A95" s="1030"/>
      <c r="B95" s="1030"/>
      <c r="C95" s="1030"/>
      <c r="D95" s="1030"/>
      <c r="E95" s="1030"/>
      <c r="F95" s="1030"/>
      <c r="G95" s="1030"/>
      <c r="H95" s="1030"/>
    </row>
    <row r="96" spans="1:8">
      <c r="A96" s="1030"/>
      <c r="B96" s="1030"/>
      <c r="C96" s="1030"/>
      <c r="D96" s="1030"/>
      <c r="E96" s="1030"/>
      <c r="F96" s="1030"/>
      <c r="G96" s="1030"/>
      <c r="H96" s="1030"/>
    </row>
    <row r="97" spans="1:8">
      <c r="A97" s="1030"/>
      <c r="B97" s="1030"/>
      <c r="C97" s="1030"/>
      <c r="D97" s="1030"/>
      <c r="E97" s="1030"/>
      <c r="F97" s="1030"/>
      <c r="G97" s="1030"/>
      <c r="H97" s="1030"/>
    </row>
    <row r="98" spans="1:8">
      <c r="A98" s="1030"/>
      <c r="B98" s="1030"/>
      <c r="C98" s="1030"/>
      <c r="D98" s="1030"/>
      <c r="E98" s="1030"/>
      <c r="F98" s="1030"/>
      <c r="G98" s="1030"/>
      <c r="H98" s="1030"/>
    </row>
    <row r="99" spans="1:8">
      <c r="A99" s="1030"/>
      <c r="B99" s="1030"/>
      <c r="C99" s="1030"/>
      <c r="D99" s="1030"/>
      <c r="E99" s="1030"/>
      <c r="F99" s="1030"/>
      <c r="G99" s="1030"/>
      <c r="H99" s="1030"/>
    </row>
    <row r="100" spans="1:8">
      <c r="A100" s="1030"/>
      <c r="B100" s="1030"/>
      <c r="C100" s="1030"/>
      <c r="D100" s="1030"/>
      <c r="E100" s="1030"/>
      <c r="F100" s="1030"/>
      <c r="G100" s="1030"/>
      <c r="H100" s="1030"/>
    </row>
    <row r="101" spans="1:8">
      <c r="A101" s="1030"/>
      <c r="B101" s="1030"/>
      <c r="C101" s="1030"/>
      <c r="D101" s="1030"/>
      <c r="E101" s="1030"/>
      <c r="F101" s="1030"/>
      <c r="G101" s="1030"/>
      <c r="H101" s="1030"/>
    </row>
    <row r="102" spans="1:8">
      <c r="A102" s="1030"/>
      <c r="B102" s="1030"/>
      <c r="C102" s="1030"/>
      <c r="D102" s="1030"/>
      <c r="E102" s="1030"/>
      <c r="F102" s="1030"/>
      <c r="G102" s="1030"/>
      <c r="H102" s="1030"/>
    </row>
    <row r="103" spans="1:8">
      <c r="A103" s="1030"/>
      <c r="B103" s="1030"/>
      <c r="C103" s="1030"/>
      <c r="D103" s="1030"/>
      <c r="E103" s="1030"/>
      <c r="F103" s="1030"/>
      <c r="G103" s="1030"/>
      <c r="H103" s="1030"/>
    </row>
    <row r="104" spans="1:8">
      <c r="A104" s="1030"/>
      <c r="B104" s="1030"/>
      <c r="C104" s="1030"/>
      <c r="D104" s="1030"/>
      <c r="E104" s="1030"/>
      <c r="F104" s="1030"/>
      <c r="G104" s="1030"/>
      <c r="H104" s="1030"/>
    </row>
    <row r="105" spans="1:8">
      <c r="A105" s="1030"/>
      <c r="B105" s="1030"/>
      <c r="C105" s="1030"/>
      <c r="D105" s="1030"/>
      <c r="E105" s="1030"/>
      <c r="F105" s="1030"/>
      <c r="G105" s="1030"/>
      <c r="H105" s="1030"/>
    </row>
    <row r="106" spans="1:8">
      <c r="A106" s="1030"/>
      <c r="B106" s="1030"/>
      <c r="C106" s="1030"/>
      <c r="D106" s="1030"/>
      <c r="E106" s="1030"/>
      <c r="F106" s="1030"/>
      <c r="G106" s="1030"/>
      <c r="H106" s="1030"/>
    </row>
    <row r="107" spans="1:8">
      <c r="A107" s="1030"/>
      <c r="B107" s="1030"/>
      <c r="C107" s="1030"/>
      <c r="D107" s="1030"/>
      <c r="E107" s="1030"/>
      <c r="F107" s="1030"/>
      <c r="G107" s="1030"/>
      <c r="H107" s="1030"/>
    </row>
  </sheetData>
  <mergeCells count="32">
    <mergeCell ref="A43:B43"/>
    <mergeCell ref="C43:D43"/>
    <mergeCell ref="E43:F43"/>
    <mergeCell ref="G43:H43"/>
    <mergeCell ref="A47:H107"/>
    <mergeCell ref="A42:B42"/>
    <mergeCell ref="C42:D42"/>
    <mergeCell ref="E42:F42"/>
    <mergeCell ref="G42:H42"/>
    <mergeCell ref="A22:A37"/>
    <mergeCell ref="B22:B34"/>
    <mergeCell ref="H22:H34"/>
    <mergeCell ref="C27:C28"/>
    <mergeCell ref="E27:F27"/>
    <mergeCell ref="E28:F28"/>
    <mergeCell ref="D30:D31"/>
    <mergeCell ref="F30:F31"/>
    <mergeCell ref="G30:G31"/>
    <mergeCell ref="B35:B37"/>
    <mergeCell ref="C35:F35"/>
    <mergeCell ref="H35:H37"/>
    <mergeCell ref="C36:F36"/>
    <mergeCell ref="C2:G2"/>
    <mergeCell ref="A3:A21"/>
    <mergeCell ref="B3:B5"/>
    <mergeCell ref="H3:H21"/>
    <mergeCell ref="B6:B8"/>
    <mergeCell ref="B9:B11"/>
    <mergeCell ref="B12:B14"/>
    <mergeCell ref="B15:B16"/>
    <mergeCell ref="B17:B18"/>
    <mergeCell ref="B19:B21"/>
  </mergeCells>
  <phoneticPr fontId="168" type="noConversion"/>
  <pageMargins left="0.7" right="0.7" top="0.75" bottom="0.75" header="0.3" footer="0.3"/>
  <pageSetup paperSize="9" scale="8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J103"/>
  <sheetViews>
    <sheetView view="pageBreakPreview" topLeftCell="A10" zoomScale="145" zoomScaleNormal="85" zoomScaleSheetLayoutView="145" workbookViewId="0">
      <selection activeCell="U87" sqref="U87"/>
    </sheetView>
  </sheetViews>
  <sheetFormatPr defaultColWidth="8.625" defaultRowHeight="14.45" customHeight="1"/>
  <cols>
    <col min="1" max="6" width="12.625" style="445" customWidth="1"/>
    <col min="7" max="7" width="2.375" style="445" customWidth="1"/>
    <col min="8" max="16384" width="8.625" style="445"/>
  </cols>
  <sheetData>
    <row r="1" spans="1:10" s="451" customFormat="1" ht="15">
      <c r="A1" s="450" t="s">
        <v>793</v>
      </c>
      <c r="B1" s="450"/>
      <c r="C1" s="450"/>
      <c r="D1" s="450"/>
      <c r="E1" s="450"/>
      <c r="F1" s="450"/>
      <c r="G1" s="450"/>
      <c r="H1" s="450"/>
      <c r="I1" s="450"/>
      <c r="J1" s="450"/>
    </row>
    <row r="2" spans="1:10" ht="14.45" customHeight="1">
      <c r="A2" s="370" t="s">
        <v>697</v>
      </c>
      <c r="B2" s="370"/>
      <c r="C2" s="370"/>
      <c r="D2" s="370"/>
      <c r="E2" s="370"/>
      <c r="F2" s="370"/>
    </row>
    <row r="3" spans="1:10" ht="14.45" customHeight="1">
      <c r="A3" s="370"/>
      <c r="B3" s="446"/>
      <c r="C3" s="446"/>
      <c r="D3" s="446"/>
      <c r="E3" s="446"/>
      <c r="F3" s="446"/>
    </row>
    <row r="4" spans="1:10" ht="14.45" customHeight="1">
      <c r="A4" s="370"/>
      <c r="B4" s="446"/>
      <c r="C4" s="446"/>
      <c r="D4" s="446"/>
      <c r="E4" s="446"/>
      <c r="F4" s="446"/>
    </row>
    <row r="5" spans="1:10" ht="14.45" customHeight="1">
      <c r="A5" s="447"/>
      <c r="B5" s="370"/>
      <c r="C5" s="370"/>
      <c r="D5" s="370"/>
      <c r="E5" s="448"/>
      <c r="F5" s="370"/>
    </row>
    <row r="6" spans="1:10" ht="14.45" customHeight="1">
      <c r="A6" s="447"/>
      <c r="B6" s="370"/>
      <c r="C6" s="370"/>
      <c r="D6" s="370"/>
      <c r="E6" s="370"/>
      <c r="F6" s="370"/>
    </row>
    <row r="7" spans="1:10" ht="14.45" customHeight="1">
      <c r="A7" s="447"/>
      <c r="B7" s="370"/>
      <c r="C7" s="370"/>
      <c r="D7" s="370"/>
      <c r="E7" s="370"/>
      <c r="F7" s="370"/>
    </row>
    <row r="8" spans="1:10" ht="14.45" customHeight="1">
      <c r="A8" s="447"/>
      <c r="B8" s="370"/>
      <c r="C8" s="370"/>
      <c r="D8" s="370"/>
      <c r="E8" s="370"/>
      <c r="F8" s="370"/>
    </row>
    <row r="9" spans="1:10" ht="14.45" customHeight="1">
      <c r="A9" s="447"/>
      <c r="B9" s="370"/>
      <c r="C9" s="370"/>
      <c r="D9" s="370"/>
      <c r="E9" s="370"/>
      <c r="F9" s="370"/>
    </row>
    <row r="10" spans="1:10" ht="14.45" customHeight="1">
      <c r="A10" s="447"/>
      <c r="B10" s="370"/>
      <c r="C10" s="370"/>
      <c r="D10" s="370"/>
      <c r="E10" s="370"/>
      <c r="F10" s="370"/>
    </row>
    <row r="11" spans="1:10" ht="14.45" customHeight="1">
      <c r="A11" s="370"/>
      <c r="B11" s="370"/>
      <c r="C11" s="370"/>
      <c r="D11" s="370"/>
      <c r="E11" s="370"/>
      <c r="F11" s="370"/>
    </row>
    <row r="12" spans="1:10" ht="14.45" customHeight="1">
      <c r="A12" s="449"/>
    </row>
    <row r="13" spans="1:10" s="451" customFormat="1" ht="15">
      <c r="A13" s="450" t="s">
        <v>794</v>
      </c>
      <c r="B13" s="450"/>
      <c r="C13" s="450"/>
      <c r="D13" s="450"/>
      <c r="E13" s="450"/>
      <c r="F13" s="450"/>
      <c r="G13" s="450"/>
      <c r="H13" s="450"/>
      <c r="I13" s="450"/>
      <c r="J13" s="450"/>
    </row>
    <row r="14" spans="1:10" ht="14.45" customHeight="1">
      <c r="A14" s="449" t="s">
        <v>698</v>
      </c>
    </row>
    <row r="28" spans="1:10" s="451" customFormat="1" ht="15">
      <c r="A28" s="450" t="s">
        <v>795</v>
      </c>
      <c r="B28" s="450"/>
      <c r="C28" s="450"/>
      <c r="D28" s="450"/>
      <c r="E28" s="450"/>
      <c r="F28" s="450"/>
      <c r="G28" s="450"/>
      <c r="H28" s="450"/>
      <c r="I28" s="450"/>
      <c r="J28" s="450"/>
    </row>
    <row r="29" spans="1:10" ht="14.45" customHeight="1">
      <c r="A29" s="449" t="s">
        <v>699</v>
      </c>
    </row>
    <row r="41" spans="1:8" s="482" customFormat="1" ht="14.45" customHeight="1">
      <c r="A41" s="449" t="s">
        <v>812</v>
      </c>
    </row>
    <row r="42" spans="1:8" s="482" customFormat="1" ht="14.45" customHeight="1">
      <c r="A42" s="443" t="s">
        <v>804</v>
      </c>
      <c r="B42" s="444"/>
      <c r="C42" s="444"/>
      <c r="D42" s="444"/>
      <c r="E42" s="444"/>
      <c r="F42" s="444"/>
      <c r="G42" s="444"/>
      <c r="H42" s="444"/>
    </row>
    <row r="43" spans="1:8" s="482" customFormat="1" ht="14.45" customHeight="1">
      <c r="A43" s="443" t="s">
        <v>595</v>
      </c>
      <c r="B43" s="444"/>
      <c r="C43" s="444"/>
      <c r="D43" s="444"/>
      <c r="E43" s="444"/>
      <c r="F43" s="444"/>
      <c r="G43" s="444"/>
      <c r="H43" s="444"/>
    </row>
    <row r="44" spans="1:8" s="482" customFormat="1" ht="14.45" customHeight="1">
      <c r="A44" s="443" t="s">
        <v>805</v>
      </c>
      <c r="B44" s="443"/>
      <c r="C44" s="443"/>
      <c r="D44" s="607">
        <v>41600</v>
      </c>
      <c r="E44" s="443" t="s">
        <v>806</v>
      </c>
      <c r="G44" s="608"/>
      <c r="H44" s="608"/>
    </row>
    <row r="45" spans="1:8" s="482" customFormat="1" ht="14.45" customHeight="1">
      <c r="A45" s="606"/>
      <c r="B45" s="443"/>
      <c r="C45" s="443"/>
      <c r="D45" s="443"/>
      <c r="E45" s="443"/>
      <c r="F45" s="443"/>
      <c r="G45" s="608"/>
      <c r="H45" s="608"/>
    </row>
    <row r="46" spans="1:8" s="482" customFormat="1" ht="14.45" customHeight="1">
      <c r="A46" s="606"/>
      <c r="B46" s="443"/>
      <c r="C46" s="443"/>
      <c r="D46" s="443"/>
      <c r="E46" s="443"/>
      <c r="F46" s="443"/>
      <c r="G46" s="608"/>
      <c r="H46" s="608"/>
    </row>
    <row r="47" spans="1:8" s="482" customFormat="1" ht="14.45" customHeight="1">
      <c r="A47" s="606"/>
      <c r="B47" s="443"/>
      <c r="C47" s="443"/>
      <c r="D47" s="443"/>
      <c r="E47" s="443"/>
      <c r="F47" s="443"/>
      <c r="G47" s="608"/>
      <c r="H47" s="608"/>
    </row>
    <row r="48" spans="1:8" s="482" customFormat="1" ht="14.45" customHeight="1">
      <c r="A48" s="606"/>
      <c r="B48" s="443"/>
      <c r="C48" s="443"/>
      <c r="D48" s="443"/>
      <c r="E48" s="443"/>
      <c r="F48" s="443"/>
      <c r="G48" s="608"/>
      <c r="H48" s="608"/>
    </row>
    <row r="49" spans="1:8" s="482" customFormat="1" ht="14.45" customHeight="1">
      <c r="A49" s="606"/>
      <c r="B49" s="443"/>
      <c r="C49" s="443"/>
      <c r="D49" s="443"/>
      <c r="E49" s="443"/>
      <c r="F49" s="443"/>
      <c r="G49" s="608"/>
      <c r="H49" s="608"/>
    </row>
    <row r="50" spans="1:8" s="482" customFormat="1" ht="14.45" customHeight="1">
      <c r="A50" s="606"/>
      <c r="B50" s="443"/>
      <c r="C50" s="443"/>
      <c r="D50" s="443"/>
      <c r="E50" s="443"/>
      <c r="F50" s="443"/>
      <c r="G50" s="608"/>
      <c r="H50" s="608"/>
    </row>
    <row r="51" spans="1:8" s="482" customFormat="1" ht="14.45" customHeight="1">
      <c r="A51" s="606"/>
      <c r="B51" s="443"/>
      <c r="C51" s="443"/>
      <c r="D51" s="443"/>
      <c r="E51" s="443"/>
      <c r="F51" s="443"/>
      <c r="G51" s="608"/>
      <c r="H51" s="608"/>
    </row>
    <row r="52" spans="1:8" s="482" customFormat="1" ht="14.45" customHeight="1">
      <c r="A52" s="443"/>
      <c r="B52" s="609"/>
      <c r="C52" s="443"/>
      <c r="D52" s="443"/>
      <c r="E52" s="443"/>
      <c r="F52" s="443"/>
      <c r="G52" s="443"/>
      <c r="H52" s="443"/>
    </row>
    <row r="53" spans="1:8" s="482" customFormat="1" ht="14.45" customHeight="1">
      <c r="A53" s="443"/>
      <c r="B53" s="443"/>
      <c r="C53" s="443"/>
      <c r="D53" s="443"/>
      <c r="E53" s="443"/>
      <c r="F53" s="443"/>
      <c r="G53" s="443"/>
      <c r="H53" s="443"/>
    </row>
    <row r="54" spans="1:8" s="482" customFormat="1" ht="14.45" customHeight="1">
      <c r="A54" s="443"/>
      <c r="B54" s="609" t="s">
        <v>505</v>
      </c>
      <c r="C54" s="443"/>
      <c r="D54" s="443"/>
      <c r="E54" s="443"/>
      <c r="F54" s="443"/>
      <c r="G54" s="443"/>
      <c r="H54" s="443"/>
    </row>
    <row r="55" spans="1:8" s="482" customFormat="1" ht="14.45" customHeight="1">
      <c r="A55" s="443"/>
      <c r="B55" s="443"/>
      <c r="C55" s="443"/>
      <c r="D55" s="443"/>
      <c r="E55" s="443"/>
      <c r="F55" s="443"/>
      <c r="G55" s="443"/>
      <c r="H55" s="443"/>
    </row>
    <row r="56" spans="1:8" s="482" customFormat="1" ht="14.45" customHeight="1">
      <c r="A56" s="443"/>
      <c r="B56" s="443" t="s">
        <v>807</v>
      </c>
      <c r="C56" s="609"/>
      <c r="D56" s="443"/>
      <c r="E56" s="443"/>
      <c r="F56" s="443"/>
      <c r="G56" s="443"/>
      <c r="H56" s="443"/>
    </row>
    <row r="57" spans="1:8" s="482" customFormat="1" ht="14.45" customHeight="1">
      <c r="A57" s="608"/>
      <c r="B57" s="480" t="s">
        <v>808</v>
      </c>
      <c r="C57" s="480" t="s">
        <v>461</v>
      </c>
      <c r="D57" s="480" t="s">
        <v>803</v>
      </c>
      <c r="E57" s="480" t="s">
        <v>809</v>
      </c>
      <c r="F57" s="481"/>
      <c r="G57" s="481"/>
      <c r="H57" s="481"/>
    </row>
    <row r="58" spans="1:8" s="482" customFormat="1" ht="14.45" customHeight="1">
      <c r="A58" s="608"/>
      <c r="B58" s="480" t="s">
        <v>810</v>
      </c>
      <c r="C58" s="480" t="s">
        <v>338</v>
      </c>
      <c r="D58" s="480">
        <v>4</v>
      </c>
      <c r="E58" s="480">
        <v>4</v>
      </c>
      <c r="F58" s="481"/>
      <c r="G58" s="481"/>
      <c r="H58" s="481"/>
    </row>
    <row r="59" spans="1:8" s="482" customFormat="1" ht="14.45" customHeight="1">
      <c r="A59" s="1046"/>
      <c r="B59" s="480" t="s">
        <v>502</v>
      </c>
      <c r="C59" s="480" t="s">
        <v>811</v>
      </c>
      <c r="D59" s="480">
        <v>20.3</v>
      </c>
      <c r="E59" s="480">
        <v>20.3</v>
      </c>
      <c r="F59" s="481"/>
      <c r="G59" s="481"/>
      <c r="H59" s="481"/>
    </row>
    <row r="60" spans="1:8" s="482" customFormat="1" ht="14.45" customHeight="1">
      <c r="A60" s="1046"/>
      <c r="B60" s="1047" t="s">
        <v>503</v>
      </c>
      <c r="C60" s="480" t="s">
        <v>596</v>
      </c>
      <c r="D60" s="480">
        <v>60</v>
      </c>
      <c r="E60" s="480">
        <v>60</v>
      </c>
      <c r="F60" s="481"/>
      <c r="G60" s="481"/>
      <c r="H60" s="481"/>
    </row>
    <row r="61" spans="1:8" s="482" customFormat="1" ht="14.45" customHeight="1">
      <c r="A61" s="443"/>
      <c r="B61" s="1047"/>
      <c r="C61" s="480" t="s">
        <v>504</v>
      </c>
      <c r="D61" s="480">
        <v>60</v>
      </c>
      <c r="E61" s="480">
        <v>60</v>
      </c>
      <c r="F61" s="481"/>
      <c r="G61" s="481"/>
      <c r="H61" s="481"/>
    </row>
    <row r="62" spans="1:8" s="482" customFormat="1" ht="14.45" customHeight="1">
      <c r="A62" s="443"/>
      <c r="B62" s="1047"/>
      <c r="C62" s="480" t="s">
        <v>813</v>
      </c>
      <c r="D62" s="480">
        <v>60</v>
      </c>
      <c r="E62" s="480">
        <v>60</v>
      </c>
      <c r="F62" s="481"/>
      <c r="G62" s="481"/>
      <c r="H62" s="481"/>
    </row>
    <row r="63" spans="1:8" s="482" customFormat="1" ht="14.45" customHeight="1">
      <c r="A63" s="443"/>
      <c r="B63" s="1047"/>
      <c r="C63" s="480" t="s">
        <v>814</v>
      </c>
      <c r="D63" s="480">
        <v>60</v>
      </c>
      <c r="E63" s="480">
        <v>60</v>
      </c>
      <c r="F63" s="481"/>
      <c r="G63" s="481"/>
      <c r="H63" s="481"/>
    </row>
    <row r="64" spans="1:8" s="482" customFormat="1" ht="14.45" customHeight="1">
      <c r="A64" s="609"/>
      <c r="B64" s="481"/>
      <c r="C64" s="481"/>
      <c r="D64" s="481"/>
      <c r="E64" s="481"/>
      <c r="F64" s="481"/>
      <c r="G64" s="481"/>
      <c r="H64" s="481"/>
    </row>
    <row r="65" spans="1:10" s="482" customFormat="1" ht="14.45" customHeight="1"/>
    <row r="66" spans="1:10" s="451" customFormat="1" ht="15">
      <c r="A66" s="450" t="s">
        <v>796</v>
      </c>
      <c r="B66" s="450"/>
      <c r="C66" s="450"/>
      <c r="D66" s="450"/>
      <c r="E66" s="450"/>
      <c r="F66" s="450"/>
      <c r="G66" s="450"/>
      <c r="H66" s="450"/>
      <c r="I66" s="450"/>
      <c r="J66" s="450"/>
    </row>
    <row r="67" spans="1:10" ht="14.45" customHeight="1">
      <c r="A67" s="449" t="s">
        <v>700</v>
      </c>
    </row>
    <row r="82" spans="1:10" s="451" customFormat="1" ht="15">
      <c r="A82" s="450" t="s">
        <v>797</v>
      </c>
      <c r="B82" s="450"/>
      <c r="C82" s="450"/>
      <c r="D82" s="450"/>
      <c r="E82" s="450"/>
      <c r="F82" s="450"/>
      <c r="G82" s="450"/>
      <c r="H82" s="450"/>
      <c r="I82" s="450"/>
      <c r="J82" s="450"/>
    </row>
    <row r="83" spans="1:10" ht="14.45" customHeight="1">
      <c r="A83" s="449" t="s">
        <v>701</v>
      </c>
    </row>
    <row r="102" spans="1:10" s="451" customFormat="1" ht="15">
      <c r="A102" s="450" t="s">
        <v>798</v>
      </c>
      <c r="B102" s="450"/>
      <c r="C102" s="450"/>
      <c r="D102" s="450"/>
      <c r="E102" s="450"/>
      <c r="F102" s="450"/>
      <c r="G102" s="450"/>
      <c r="H102" s="450"/>
      <c r="I102" s="450"/>
      <c r="J102" s="450"/>
    </row>
    <row r="103" spans="1:10" ht="14.45" customHeight="1">
      <c r="A103" s="449" t="s">
        <v>799</v>
      </c>
    </row>
  </sheetData>
  <mergeCells count="2">
    <mergeCell ref="A59:A60"/>
    <mergeCell ref="B60:B63"/>
  </mergeCells>
  <phoneticPr fontId="16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rowBreaks count="3" manualBreakCount="3">
    <brk id="27" max="5" man="1"/>
    <brk id="65" max="5" man="1"/>
    <brk id="101" max="5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0000"/>
  </sheetPr>
  <dimension ref="A1:M34"/>
  <sheetViews>
    <sheetView view="pageBreakPreview" zoomScaleNormal="85" zoomScaleSheetLayoutView="100" workbookViewId="0">
      <selection activeCell="Q14" sqref="Q14"/>
    </sheetView>
  </sheetViews>
  <sheetFormatPr defaultColWidth="9" defaultRowHeight="14.25"/>
  <cols>
    <col min="1" max="16384" width="9" style="25"/>
  </cols>
  <sheetData>
    <row r="1" spans="1:13" ht="15" thickTop="1">
      <c r="A1" s="22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>
      <c r="A2" s="26"/>
      <c r="M2" s="27"/>
    </row>
    <row r="3" spans="1:13">
      <c r="A3" s="26"/>
      <c r="M3" s="27"/>
    </row>
    <row r="4" spans="1:13">
      <c r="A4" s="26"/>
      <c r="M4" s="27"/>
    </row>
    <row r="5" spans="1:13">
      <c r="A5" s="26"/>
      <c r="M5" s="27"/>
    </row>
    <row r="6" spans="1:13">
      <c r="A6" s="26"/>
      <c r="M6" s="27"/>
    </row>
    <row r="7" spans="1:13">
      <c r="A7" s="26"/>
      <c r="M7" s="27"/>
    </row>
    <row r="8" spans="1:13">
      <c r="A8" s="26"/>
      <c r="M8" s="27"/>
    </row>
    <row r="9" spans="1:13">
      <c r="A9" s="26"/>
      <c r="M9" s="27"/>
    </row>
    <row r="10" spans="1:13">
      <c r="A10" s="26"/>
      <c r="M10" s="27"/>
    </row>
    <row r="11" spans="1:13">
      <c r="A11" s="26"/>
      <c r="M11" s="27"/>
    </row>
    <row r="12" spans="1:13">
      <c r="A12" s="26"/>
      <c r="M12" s="27"/>
    </row>
    <row r="13" spans="1:13">
      <c r="A13" s="26"/>
      <c r="M13" s="27"/>
    </row>
    <row r="14" spans="1:13">
      <c r="A14" s="26"/>
      <c r="M14" s="27"/>
    </row>
    <row r="15" spans="1:13">
      <c r="A15" s="26"/>
      <c r="C15" s="787" t="s">
        <v>373</v>
      </c>
      <c r="D15" s="787"/>
      <c r="E15" s="787"/>
      <c r="F15" s="787"/>
      <c r="G15" s="787"/>
      <c r="H15" s="787"/>
      <c r="I15" s="787"/>
      <c r="J15" s="787"/>
      <c r="K15" s="787"/>
      <c r="M15" s="27"/>
    </row>
    <row r="16" spans="1:13">
      <c r="A16" s="26"/>
      <c r="C16" s="787"/>
      <c r="D16" s="787"/>
      <c r="E16" s="787"/>
      <c r="F16" s="787"/>
      <c r="G16" s="787"/>
      <c r="H16" s="787"/>
      <c r="I16" s="787"/>
      <c r="J16" s="787"/>
      <c r="K16" s="787"/>
      <c r="M16" s="27"/>
    </row>
    <row r="17" spans="1:13">
      <c r="A17" s="26"/>
      <c r="C17" s="787"/>
      <c r="D17" s="787"/>
      <c r="E17" s="787"/>
      <c r="F17" s="787"/>
      <c r="G17" s="787"/>
      <c r="H17" s="787"/>
      <c r="I17" s="787"/>
      <c r="J17" s="787"/>
      <c r="K17" s="787"/>
      <c r="M17" s="27"/>
    </row>
    <row r="18" spans="1:13">
      <c r="A18" s="26"/>
      <c r="M18" s="27"/>
    </row>
    <row r="19" spans="1:13">
      <c r="A19" s="26"/>
      <c r="M19" s="27"/>
    </row>
    <row r="20" spans="1:13">
      <c r="A20" s="26"/>
      <c r="M20" s="27"/>
    </row>
    <row r="21" spans="1:13">
      <c r="A21" s="26"/>
      <c r="M21" s="27"/>
    </row>
    <row r="22" spans="1:13">
      <c r="A22" s="26"/>
      <c r="M22" s="27"/>
    </row>
    <row r="23" spans="1:13">
      <c r="A23" s="26"/>
      <c r="M23" s="27"/>
    </row>
    <row r="24" spans="1:13">
      <c r="A24" s="26"/>
      <c r="M24" s="27"/>
    </row>
    <row r="25" spans="1:13">
      <c r="A25" s="26"/>
      <c r="M25" s="27"/>
    </row>
    <row r="26" spans="1:13">
      <c r="A26" s="26"/>
      <c r="M26" s="27"/>
    </row>
    <row r="27" spans="1:13">
      <c r="A27" s="26"/>
      <c r="M27" s="27"/>
    </row>
    <row r="28" spans="1:13">
      <c r="A28" s="26"/>
      <c r="M28" s="27"/>
    </row>
    <row r="29" spans="1:13">
      <c r="A29" s="26"/>
      <c r="M29" s="27"/>
    </row>
    <row r="30" spans="1:13">
      <c r="A30" s="26"/>
      <c r="M30" s="27"/>
    </row>
    <row r="31" spans="1:13">
      <c r="A31" s="26"/>
      <c r="M31" s="27"/>
    </row>
    <row r="32" spans="1:13">
      <c r="A32" s="26"/>
      <c r="M32" s="27"/>
    </row>
    <row r="33" spans="1:13" ht="15" thickBot="1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30"/>
    </row>
    <row r="34" spans="1:13" ht="15" thickTop="1"/>
  </sheetData>
  <mergeCells count="1">
    <mergeCell ref="C15:K17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U216"/>
  <sheetViews>
    <sheetView showGridLines="0" view="pageBreakPreview" zoomScale="115" zoomScaleNormal="85" zoomScaleSheetLayoutView="115" workbookViewId="0">
      <selection activeCell="J16" sqref="J16:N16"/>
    </sheetView>
  </sheetViews>
  <sheetFormatPr defaultColWidth="9" defaultRowHeight="14.25"/>
  <cols>
    <col min="1" max="1" width="2.625" style="48" customWidth="1"/>
    <col min="2" max="3" width="2.625" style="34" customWidth="1"/>
    <col min="4" max="8" width="2.625" style="184" customWidth="1"/>
    <col min="9" max="9" width="2.625" style="198" customWidth="1"/>
    <col min="10" max="10" width="2.625" style="184" customWidth="1"/>
    <col min="11" max="13" width="2.625" style="34" customWidth="1"/>
    <col min="14" max="14" width="3.375" style="34" customWidth="1"/>
    <col min="15" max="40" width="2.625" style="34" customWidth="1"/>
    <col min="41" max="41" width="13.875" style="34" customWidth="1"/>
    <col min="42" max="16384" width="9" style="34"/>
  </cols>
  <sheetData>
    <row r="1" spans="1:47" ht="20.25">
      <c r="A1" s="1068" t="s">
        <v>439</v>
      </c>
      <c r="B1" s="1068"/>
      <c r="C1" s="1068"/>
      <c r="D1" s="1068"/>
      <c r="E1" s="1068"/>
      <c r="F1" s="1068"/>
      <c r="G1" s="1068"/>
      <c r="H1" s="1068"/>
      <c r="I1" s="1068"/>
      <c r="J1" s="1068"/>
      <c r="K1" s="1068"/>
      <c r="L1" s="1068"/>
      <c r="M1" s="1068"/>
      <c r="N1" s="1068"/>
      <c r="O1" s="1068"/>
      <c r="P1" s="1068"/>
      <c r="Q1" s="1068"/>
      <c r="R1" s="1068"/>
      <c r="S1" s="1068"/>
      <c r="T1" s="1068"/>
      <c r="U1" s="1068"/>
      <c r="V1" s="1068"/>
      <c r="W1" s="1068"/>
      <c r="X1" s="1068"/>
      <c r="Y1" s="1068"/>
      <c r="Z1" s="1068"/>
      <c r="AA1" s="1068"/>
      <c r="AB1" s="1068"/>
      <c r="AC1" s="1068"/>
      <c r="AD1" s="1068"/>
      <c r="AE1" s="1068"/>
      <c r="AF1" s="1068"/>
      <c r="AG1" s="1068"/>
      <c r="AH1" s="1068"/>
      <c r="AI1" s="1068"/>
      <c r="AJ1" s="1068"/>
      <c r="AK1" s="1068"/>
      <c r="AL1" s="1068"/>
      <c r="AM1" s="1068"/>
      <c r="AN1" s="1068"/>
      <c r="AO1" s="1068"/>
    </row>
    <row r="2" spans="1:47">
      <c r="A2" s="114" t="s">
        <v>391</v>
      </c>
      <c r="B2" s="114"/>
      <c r="C2" s="9"/>
      <c r="D2" s="167"/>
      <c r="E2" s="9"/>
      <c r="F2" s="9"/>
      <c r="G2" s="167"/>
      <c r="H2" s="167"/>
      <c r="I2" s="168"/>
      <c r="J2" s="167"/>
      <c r="K2" s="9"/>
    </row>
    <row r="3" spans="1:47">
      <c r="A3" s="115"/>
      <c r="B3" s="73" t="s">
        <v>392</v>
      </c>
      <c r="C3" s="73" t="s">
        <v>393</v>
      </c>
      <c r="D3" s="115"/>
      <c r="E3" s="115"/>
      <c r="F3" s="115"/>
      <c r="G3" s="115"/>
      <c r="H3" s="169"/>
      <c r="I3" s="170"/>
      <c r="J3" s="169"/>
      <c r="K3" s="169"/>
      <c r="L3" s="169"/>
      <c r="M3" s="169"/>
      <c r="N3" s="169"/>
      <c r="O3" s="169"/>
      <c r="P3" s="169"/>
      <c r="Q3" s="169"/>
      <c r="R3" s="169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</row>
    <row r="4" spans="1:47">
      <c r="A4" s="115"/>
      <c r="B4" s="69"/>
      <c r="C4" s="1051" t="s">
        <v>129</v>
      </c>
      <c r="D4" s="1051"/>
      <c r="E4" s="1051"/>
      <c r="F4" s="1051"/>
      <c r="G4" s="1051"/>
      <c r="H4" s="1051"/>
      <c r="I4" s="1050">
        <f>설계내역서!E58</f>
        <v>443619454.99999982</v>
      </c>
      <c r="J4" s="1050"/>
      <c r="K4" s="1050"/>
      <c r="L4" s="1050"/>
      <c r="M4" s="1050"/>
      <c r="N4" s="1050"/>
      <c r="O4" s="170"/>
      <c r="P4" s="1050"/>
      <c r="Q4" s="1050"/>
      <c r="R4" s="1050"/>
      <c r="S4" s="171"/>
      <c r="T4" s="72"/>
      <c r="U4" s="1064"/>
      <c r="V4" s="1064"/>
      <c r="W4" s="1064"/>
      <c r="X4" s="1064"/>
      <c r="Y4" s="1064"/>
      <c r="Z4" s="1064"/>
      <c r="AA4" s="1064"/>
      <c r="AB4" s="71"/>
      <c r="AC4" s="1064"/>
      <c r="AD4" s="1064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</row>
    <row r="5" spans="1:47">
      <c r="A5" s="115"/>
      <c r="B5" s="69"/>
      <c r="C5" s="1051" t="s">
        <v>394</v>
      </c>
      <c r="D5" s="1051"/>
      <c r="E5" s="1051"/>
      <c r="F5" s="1051"/>
      <c r="G5" s="1051"/>
      <c r="H5" s="1051"/>
      <c r="I5" s="172" t="s">
        <v>131</v>
      </c>
      <c r="J5" s="1066" t="s">
        <v>129</v>
      </c>
      <c r="K5" s="1066"/>
      <c r="L5" s="1066"/>
      <c r="M5" s="1066"/>
      <c r="N5" s="1066"/>
      <c r="O5" s="172" t="s">
        <v>395</v>
      </c>
      <c r="P5" s="172" t="s">
        <v>396</v>
      </c>
      <c r="Q5" s="1067" t="s">
        <v>397</v>
      </c>
      <c r="R5" s="1067"/>
      <c r="S5" s="1067"/>
      <c r="T5" s="170" t="s">
        <v>398</v>
      </c>
      <c r="U5" s="170" t="s">
        <v>399</v>
      </c>
      <c r="V5" s="1050" t="s">
        <v>400</v>
      </c>
      <c r="W5" s="1050"/>
      <c r="X5" s="1050"/>
      <c r="Y5" s="172" t="s">
        <v>395</v>
      </c>
      <c r="Z5" s="116" t="s">
        <v>401</v>
      </c>
      <c r="AA5" s="1064" t="s">
        <v>402</v>
      </c>
      <c r="AB5" s="1064"/>
      <c r="AC5" s="1064"/>
      <c r="AD5" s="1064"/>
      <c r="AE5" s="1064"/>
      <c r="AF5" s="1064"/>
      <c r="AG5" s="1064"/>
      <c r="AH5" s="71" t="s">
        <v>403</v>
      </c>
      <c r="AI5" s="1064">
        <v>365</v>
      </c>
      <c r="AJ5" s="1064"/>
      <c r="AK5" s="72" t="s">
        <v>404</v>
      </c>
      <c r="AL5" s="72" t="s">
        <v>405</v>
      </c>
      <c r="AM5" s="72" t="s">
        <v>406</v>
      </c>
      <c r="AN5" s="71"/>
      <c r="AO5" s="71"/>
    </row>
    <row r="6" spans="1:47" ht="24.75" customHeight="1">
      <c r="A6" s="115"/>
      <c r="B6" s="69"/>
      <c r="C6" s="1065" t="s">
        <v>130</v>
      </c>
      <c r="D6" s="1059"/>
      <c r="E6" s="1059"/>
      <c r="F6" s="1059"/>
      <c r="G6" s="1059"/>
      <c r="H6" s="1059"/>
      <c r="I6" s="173" t="s">
        <v>131</v>
      </c>
      <c r="J6" s="1060">
        <f>IF(I4&gt;=500000000,500000000,I4)</f>
        <v>443619454.99999982</v>
      </c>
      <c r="K6" s="1060"/>
      <c r="L6" s="1060"/>
      <c r="M6" s="1060"/>
      <c r="N6" s="1060"/>
      <c r="O6" s="175" t="s">
        <v>395</v>
      </c>
      <c r="P6" s="175" t="s">
        <v>396</v>
      </c>
      <c r="Q6" s="1061">
        <f>$K$47</f>
        <v>1.3029999999999999</v>
      </c>
      <c r="R6" s="1061"/>
      <c r="S6" s="1061"/>
      <c r="T6" s="174" t="s">
        <v>398</v>
      </c>
      <c r="U6" s="174" t="s">
        <v>399</v>
      </c>
      <c r="V6" s="1062">
        <f>$N$47</f>
        <v>0.20699999999999999</v>
      </c>
      <c r="W6" s="1062"/>
      <c r="X6" s="1062"/>
      <c r="Y6" s="175" t="s">
        <v>395</v>
      </c>
      <c r="Z6" s="176" t="s">
        <v>401</v>
      </c>
      <c r="AA6" s="1063">
        <v>2</v>
      </c>
      <c r="AB6" s="1063"/>
      <c r="AC6" s="1063"/>
      <c r="AD6" s="1063"/>
      <c r="AE6" s="1063"/>
      <c r="AF6" s="1063"/>
      <c r="AG6" s="1063"/>
      <c r="AH6" s="1063"/>
      <c r="AI6" s="1063"/>
      <c r="AJ6" s="1063"/>
      <c r="AK6" s="177" t="s">
        <v>404</v>
      </c>
      <c r="AL6" s="177" t="s">
        <v>405</v>
      </c>
      <c r="AM6" s="177" t="s">
        <v>406</v>
      </c>
      <c r="AN6" s="178" t="s">
        <v>131</v>
      </c>
      <c r="AO6" s="179">
        <f>J6*(Q6+(V6*AA6))/100</f>
        <v>7616946.042349997</v>
      </c>
    </row>
    <row r="7" spans="1:47" ht="24.75" customHeight="1">
      <c r="A7" s="115"/>
      <c r="B7" s="69"/>
      <c r="C7" s="1058" t="s">
        <v>132</v>
      </c>
      <c r="D7" s="1059"/>
      <c r="E7" s="1059"/>
      <c r="F7" s="1059"/>
      <c r="G7" s="1059"/>
      <c r="H7" s="1059"/>
      <c r="I7" s="173" t="s">
        <v>131</v>
      </c>
      <c r="J7" s="1060">
        <f>IF(I4&gt;1000000000,500000000,IF(I4&gt;=500000000,I4-500000000,IF(I4&lt;500000000,0)))</f>
        <v>0</v>
      </c>
      <c r="K7" s="1060"/>
      <c r="L7" s="1060"/>
      <c r="M7" s="1060"/>
      <c r="N7" s="1060"/>
      <c r="O7" s="175" t="s">
        <v>395</v>
      </c>
      <c r="P7" s="175" t="s">
        <v>396</v>
      </c>
      <c r="Q7" s="1061">
        <f>$Q$47</f>
        <v>1.264</v>
      </c>
      <c r="R7" s="1061"/>
      <c r="S7" s="1061"/>
      <c r="T7" s="174" t="s">
        <v>398</v>
      </c>
      <c r="U7" s="174" t="s">
        <v>399</v>
      </c>
      <c r="V7" s="1062">
        <f>$T$47</f>
        <v>0.2</v>
      </c>
      <c r="W7" s="1062"/>
      <c r="X7" s="1062"/>
      <c r="Y7" s="175" t="s">
        <v>395</v>
      </c>
      <c r="Z7" s="176" t="s">
        <v>401</v>
      </c>
      <c r="AA7" s="1063">
        <v>2</v>
      </c>
      <c r="AB7" s="1063"/>
      <c r="AC7" s="1063"/>
      <c r="AD7" s="1063"/>
      <c r="AE7" s="1063"/>
      <c r="AF7" s="1063"/>
      <c r="AG7" s="1063"/>
      <c r="AH7" s="1063"/>
      <c r="AI7" s="1063"/>
      <c r="AJ7" s="1063"/>
      <c r="AK7" s="177" t="s">
        <v>404</v>
      </c>
      <c r="AL7" s="177" t="s">
        <v>405</v>
      </c>
      <c r="AM7" s="177" t="s">
        <v>406</v>
      </c>
      <c r="AN7" s="178" t="s">
        <v>131</v>
      </c>
      <c r="AO7" s="179">
        <f>J7*(Q7+(V7*AA7))/100</f>
        <v>0</v>
      </c>
      <c r="AU7" s="34">
        <v>365</v>
      </c>
    </row>
    <row r="8" spans="1:47" ht="24.75" customHeight="1">
      <c r="A8" s="115"/>
      <c r="B8" s="69"/>
      <c r="C8" s="1058" t="s">
        <v>673</v>
      </c>
      <c r="D8" s="1059"/>
      <c r="E8" s="1059"/>
      <c r="F8" s="1059"/>
      <c r="G8" s="1059"/>
      <c r="H8" s="1059"/>
      <c r="I8" s="173" t="s">
        <v>131</v>
      </c>
      <c r="J8" s="1060">
        <f>IF(I4&gt;2000000000,1000000000,IF(I4&lt;=2000000000,IF(I4&gt;1000000000,I4-1000000000,IF(I4&lt;=1000000000,0))))</f>
        <v>0</v>
      </c>
      <c r="K8" s="1060"/>
      <c r="L8" s="1060"/>
      <c r="M8" s="1060"/>
      <c r="N8" s="1060"/>
      <c r="O8" s="175" t="s">
        <v>395</v>
      </c>
      <c r="P8" s="175" t="s">
        <v>396</v>
      </c>
      <c r="Q8" s="1061">
        <f>$W$47</f>
        <v>1.2250000000000001</v>
      </c>
      <c r="R8" s="1061"/>
      <c r="S8" s="1061"/>
      <c r="T8" s="174" t="s">
        <v>398</v>
      </c>
      <c r="U8" s="174" t="s">
        <v>399</v>
      </c>
      <c r="V8" s="1062">
        <f>$Z$47</f>
        <v>0.19600000000000001</v>
      </c>
      <c r="W8" s="1062"/>
      <c r="X8" s="1062"/>
      <c r="Y8" s="175" t="s">
        <v>395</v>
      </c>
      <c r="Z8" s="176" t="s">
        <v>401</v>
      </c>
      <c r="AA8" s="1063">
        <v>2</v>
      </c>
      <c r="AB8" s="1063"/>
      <c r="AC8" s="1063"/>
      <c r="AD8" s="1063"/>
      <c r="AE8" s="1063"/>
      <c r="AF8" s="1063"/>
      <c r="AG8" s="1063"/>
      <c r="AH8" s="1063"/>
      <c r="AI8" s="1063"/>
      <c r="AJ8" s="1063"/>
      <c r="AK8" s="177" t="s">
        <v>404</v>
      </c>
      <c r="AL8" s="177" t="s">
        <v>405</v>
      </c>
      <c r="AM8" s="177" t="s">
        <v>406</v>
      </c>
      <c r="AN8" s="178" t="s">
        <v>131</v>
      </c>
      <c r="AO8" s="179">
        <f>J8*(Q8+(V8*AA8))/100</f>
        <v>0</v>
      </c>
      <c r="AU8" s="34">
        <v>365</v>
      </c>
    </row>
    <row r="9" spans="1:47" ht="24.75" customHeight="1">
      <c r="A9" s="115"/>
      <c r="B9" s="69"/>
      <c r="C9" s="1058" t="s">
        <v>134</v>
      </c>
      <c r="D9" s="1059"/>
      <c r="E9" s="1059"/>
      <c r="F9" s="1059"/>
      <c r="G9" s="1059"/>
      <c r="H9" s="1059"/>
      <c r="I9" s="173" t="s">
        <v>131</v>
      </c>
      <c r="J9" s="1060">
        <f>IF(I4&gt;3000000000,1000000000,IF(I4&gt;=2000000000,I4-2000000000,IF(I4&lt;2000000000,0)))</f>
        <v>0</v>
      </c>
      <c r="K9" s="1060"/>
      <c r="L9" s="1060"/>
      <c r="M9" s="1060"/>
      <c r="N9" s="1060"/>
      <c r="O9" s="175" t="s">
        <v>395</v>
      </c>
      <c r="P9" s="175" t="s">
        <v>396</v>
      </c>
      <c r="Q9" s="1061">
        <f>$AC$47</f>
        <v>1.1879999999999999</v>
      </c>
      <c r="R9" s="1061"/>
      <c r="S9" s="1061"/>
      <c r="T9" s="174" t="s">
        <v>398</v>
      </c>
      <c r="U9" s="174" t="s">
        <v>399</v>
      </c>
      <c r="V9" s="1062">
        <f>$AF$47</f>
        <v>0.19</v>
      </c>
      <c r="W9" s="1062"/>
      <c r="X9" s="1062"/>
      <c r="Y9" s="175" t="s">
        <v>395</v>
      </c>
      <c r="Z9" s="176" t="s">
        <v>401</v>
      </c>
      <c r="AA9" s="1063">
        <v>2</v>
      </c>
      <c r="AB9" s="1063"/>
      <c r="AC9" s="1063"/>
      <c r="AD9" s="1063"/>
      <c r="AE9" s="1063"/>
      <c r="AF9" s="1063"/>
      <c r="AG9" s="1063"/>
      <c r="AH9" s="1063"/>
      <c r="AI9" s="1063"/>
      <c r="AJ9" s="1063"/>
      <c r="AK9" s="177" t="s">
        <v>404</v>
      </c>
      <c r="AL9" s="177" t="s">
        <v>405</v>
      </c>
      <c r="AM9" s="177" t="s">
        <v>406</v>
      </c>
      <c r="AN9" s="178" t="s">
        <v>131</v>
      </c>
      <c r="AO9" s="179">
        <f>J9*(Q9+(V9*AA9))/100</f>
        <v>0</v>
      </c>
      <c r="AU9" s="34">
        <v>365</v>
      </c>
    </row>
    <row r="10" spans="1:47" ht="24.75" customHeight="1">
      <c r="A10" s="115"/>
      <c r="B10" s="69"/>
      <c r="C10" s="1058" t="s">
        <v>135</v>
      </c>
      <c r="D10" s="1059"/>
      <c r="E10" s="1059"/>
      <c r="F10" s="1059"/>
      <c r="G10" s="1059"/>
      <c r="H10" s="1059"/>
      <c r="I10" s="173" t="s">
        <v>131</v>
      </c>
      <c r="J10" s="1060">
        <f>I4-J6-J7-J8-J9</f>
        <v>0</v>
      </c>
      <c r="K10" s="1060"/>
      <c r="L10" s="1060"/>
      <c r="M10" s="1060"/>
      <c r="N10" s="1060"/>
      <c r="O10" s="175" t="s">
        <v>395</v>
      </c>
      <c r="P10" s="175" t="s">
        <v>396</v>
      </c>
      <c r="Q10" s="1061">
        <f>$AI$47</f>
        <v>1.1459999999999999</v>
      </c>
      <c r="R10" s="1061"/>
      <c r="S10" s="1061"/>
      <c r="T10" s="199" t="s">
        <v>398</v>
      </c>
      <c r="U10" s="199" t="s">
        <v>399</v>
      </c>
      <c r="V10" s="1062">
        <f>$AL$47</f>
        <v>0.184</v>
      </c>
      <c r="W10" s="1062"/>
      <c r="X10" s="1062"/>
      <c r="Y10" s="200" t="s">
        <v>395</v>
      </c>
      <c r="Z10" s="176" t="s">
        <v>401</v>
      </c>
      <c r="AA10" s="1063">
        <v>2</v>
      </c>
      <c r="AB10" s="1063"/>
      <c r="AC10" s="1063"/>
      <c r="AD10" s="1063"/>
      <c r="AE10" s="1063"/>
      <c r="AF10" s="1063"/>
      <c r="AG10" s="1063"/>
      <c r="AH10" s="1063"/>
      <c r="AI10" s="1063"/>
      <c r="AJ10" s="1063"/>
      <c r="AK10" s="177" t="s">
        <v>404</v>
      </c>
      <c r="AL10" s="177" t="s">
        <v>405</v>
      </c>
      <c r="AM10" s="177" t="s">
        <v>406</v>
      </c>
      <c r="AN10" s="178" t="s">
        <v>131</v>
      </c>
      <c r="AO10" s="179">
        <f>J10*(Q10+(V10*AA10))/100</f>
        <v>0</v>
      </c>
      <c r="AU10" s="34">
        <v>365</v>
      </c>
    </row>
    <row r="11" spans="1:47">
      <c r="A11" s="115"/>
      <c r="B11" s="69"/>
      <c r="C11" s="117"/>
      <c r="D11" s="69"/>
      <c r="E11" s="69"/>
      <c r="F11" s="69"/>
      <c r="G11" s="69"/>
      <c r="H11" s="69"/>
      <c r="I11" s="180" t="s">
        <v>131</v>
      </c>
      <c r="J11" s="1055">
        <f>SUM(AO6:AO10)</f>
        <v>7616946.042349997</v>
      </c>
      <c r="K11" s="1055"/>
      <c r="L11" s="1055"/>
      <c r="M11" s="1055"/>
      <c r="N11" s="1055"/>
      <c r="O11" s="172"/>
      <c r="P11" s="172"/>
      <c r="Q11" s="181"/>
      <c r="R11" s="181"/>
      <c r="S11" s="181"/>
      <c r="T11" s="182"/>
      <c r="U11" s="182"/>
      <c r="V11" s="182"/>
      <c r="W11" s="182"/>
      <c r="X11" s="182"/>
      <c r="Y11" s="183"/>
      <c r="Z11" s="116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2"/>
      <c r="AL11" s="72"/>
      <c r="AM11" s="72"/>
      <c r="AU11" s="34">
        <v>365</v>
      </c>
    </row>
    <row r="12" spans="1:47">
      <c r="A12" s="115"/>
      <c r="B12" s="69"/>
      <c r="C12" s="1053"/>
      <c r="D12" s="1053"/>
      <c r="E12" s="1053"/>
      <c r="F12" s="1053"/>
      <c r="G12" s="1053"/>
      <c r="H12" s="1053"/>
      <c r="I12" s="172"/>
      <c r="J12" s="172"/>
      <c r="K12" s="1056"/>
      <c r="L12" s="1056"/>
      <c r="M12" s="1056"/>
      <c r="N12" s="170"/>
      <c r="O12" s="170"/>
      <c r="P12" s="1050"/>
      <c r="Q12" s="1050"/>
      <c r="R12" s="1050"/>
      <c r="S12" s="1050"/>
      <c r="T12" s="1050"/>
      <c r="U12" s="1050"/>
      <c r="V12" s="1050"/>
      <c r="W12" s="1050"/>
      <c r="X12" s="1050"/>
      <c r="Y12" s="1050"/>
      <c r="Z12" s="1050"/>
      <c r="AA12" s="1050"/>
      <c r="AB12" s="1050"/>
      <c r="AC12" s="1050"/>
      <c r="AD12" s="1050"/>
      <c r="AE12" s="1050"/>
      <c r="AF12" s="72"/>
      <c r="AG12" s="72"/>
      <c r="AH12" s="72"/>
      <c r="AI12" s="1057"/>
      <c r="AJ12" s="1057"/>
      <c r="AK12" s="1057"/>
      <c r="AL12" s="1057"/>
      <c r="AM12" s="1057"/>
      <c r="AN12" s="72"/>
      <c r="AO12" s="72"/>
    </row>
    <row r="13" spans="1:47">
      <c r="A13" s="115"/>
      <c r="B13" s="73" t="s">
        <v>392</v>
      </c>
      <c r="C13" s="73" t="s">
        <v>407</v>
      </c>
      <c r="D13" s="69"/>
      <c r="E13" s="70"/>
      <c r="F13" s="70"/>
      <c r="G13" s="70"/>
      <c r="H13" s="172"/>
      <c r="I13" s="172"/>
      <c r="J13" s="172"/>
      <c r="K13" s="172"/>
      <c r="L13" s="172"/>
      <c r="M13" s="172"/>
      <c r="N13" s="170"/>
      <c r="O13" s="170"/>
      <c r="P13" s="170"/>
      <c r="Q13" s="170"/>
      <c r="R13" s="170"/>
      <c r="S13" s="71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</row>
    <row r="14" spans="1:47">
      <c r="A14" s="115"/>
      <c r="I14" s="69" t="s">
        <v>131</v>
      </c>
      <c r="J14" s="1051" t="s">
        <v>129</v>
      </c>
      <c r="K14" s="1051"/>
      <c r="L14" s="1051"/>
      <c r="M14" s="1051"/>
      <c r="N14" s="1051"/>
      <c r="O14" s="172" t="s">
        <v>395</v>
      </c>
      <c r="P14" s="1052">
        <v>1.6000000000000001E-3</v>
      </c>
      <c r="Q14" s="1052"/>
      <c r="R14" s="1052"/>
      <c r="S14" s="186"/>
      <c r="T14" s="171"/>
      <c r="U14" s="170"/>
      <c r="V14" s="170"/>
      <c r="W14" s="170"/>
      <c r="X14" s="170"/>
      <c r="Y14" s="170"/>
      <c r="Z14" s="71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</row>
    <row r="15" spans="1:47">
      <c r="A15" s="115"/>
      <c r="I15" s="69" t="s">
        <v>131</v>
      </c>
      <c r="J15" s="1053">
        <f>I4</f>
        <v>443619454.99999982</v>
      </c>
      <c r="K15" s="1053"/>
      <c r="L15" s="1053"/>
      <c r="M15" s="1053"/>
      <c r="N15" s="1053"/>
      <c r="O15" s="172" t="s">
        <v>395</v>
      </c>
      <c r="P15" s="1052">
        <v>1.6000000000000001E-3</v>
      </c>
      <c r="Q15" s="1052"/>
      <c r="R15" s="1052"/>
      <c r="S15" s="186"/>
      <c r="T15" s="172"/>
      <c r="U15" s="119"/>
      <c r="V15" s="119"/>
      <c r="W15" s="119"/>
      <c r="X15" s="119"/>
      <c r="Y15" s="119"/>
      <c r="Z15" s="119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</row>
    <row r="16" spans="1:47">
      <c r="A16" s="115"/>
      <c r="B16" s="69"/>
      <c r="C16" s="118"/>
      <c r="D16" s="118"/>
      <c r="E16" s="118"/>
      <c r="F16" s="118"/>
      <c r="G16" s="118"/>
      <c r="H16" s="118"/>
      <c r="I16" s="120" t="s">
        <v>131</v>
      </c>
      <c r="J16" s="1054">
        <f>J15*P15</f>
        <v>709791.12799999979</v>
      </c>
      <c r="K16" s="1054"/>
      <c r="L16" s="1054"/>
      <c r="M16" s="1054"/>
      <c r="N16" s="1054"/>
      <c r="O16" s="118"/>
      <c r="P16" s="118"/>
      <c r="Q16" s="118"/>
      <c r="R16" s="118"/>
      <c r="S16" s="118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</row>
    <row r="17" spans="1:41">
      <c r="A17" s="115"/>
      <c r="B17" s="69"/>
      <c r="C17" s="118"/>
      <c r="D17" s="118"/>
      <c r="E17" s="118"/>
      <c r="F17" s="118"/>
      <c r="G17" s="118"/>
      <c r="H17" s="118"/>
      <c r="I17" s="69"/>
      <c r="J17" s="185"/>
      <c r="K17" s="185"/>
      <c r="L17" s="185"/>
      <c r="M17" s="172"/>
      <c r="N17" s="118"/>
      <c r="O17" s="118"/>
      <c r="P17" s="118"/>
      <c r="Q17" s="118"/>
      <c r="R17" s="118"/>
      <c r="S17" s="118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</row>
    <row r="18" spans="1:41">
      <c r="A18" s="115"/>
      <c r="B18" s="73" t="s">
        <v>392</v>
      </c>
      <c r="C18" s="73" t="s">
        <v>408</v>
      </c>
      <c r="D18" s="69"/>
      <c r="E18" s="187"/>
      <c r="F18" s="187" t="s">
        <v>131</v>
      </c>
      <c r="G18" s="1049" t="s">
        <v>394</v>
      </c>
      <c r="H18" s="1049"/>
      <c r="I18" s="1049"/>
      <c r="J18" s="1049"/>
      <c r="K18" s="1049"/>
      <c r="L18" s="1049"/>
      <c r="M18" s="188" t="s">
        <v>398</v>
      </c>
      <c r="N18" s="1049" t="s">
        <v>409</v>
      </c>
      <c r="O18" s="1049"/>
      <c r="P18" s="1049"/>
      <c r="Q18" s="1049"/>
      <c r="R18" s="1049"/>
      <c r="S18" s="1049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</row>
    <row r="19" spans="1:41">
      <c r="A19" s="115"/>
      <c r="B19" s="73"/>
      <c r="C19" s="73"/>
      <c r="D19" s="69"/>
      <c r="E19" s="187"/>
      <c r="F19" s="187" t="s">
        <v>131</v>
      </c>
      <c r="G19" s="1050">
        <f>J11</f>
        <v>7616946.042349997</v>
      </c>
      <c r="H19" s="1050"/>
      <c r="I19" s="1050"/>
      <c r="J19" s="1050"/>
      <c r="K19" s="1050"/>
      <c r="L19" s="1050"/>
      <c r="M19" s="187" t="s">
        <v>398</v>
      </c>
      <c r="N19" s="1050">
        <f>J16</f>
        <v>709791.12799999979</v>
      </c>
      <c r="O19" s="1050"/>
      <c r="P19" s="1050"/>
      <c r="Q19" s="1050"/>
      <c r="R19" s="1050"/>
      <c r="S19" s="1050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</row>
    <row r="20" spans="1:41">
      <c r="A20" s="115"/>
      <c r="B20" s="73"/>
      <c r="C20" s="73"/>
      <c r="D20" s="69"/>
      <c r="E20" s="187"/>
      <c r="F20" s="187" t="s">
        <v>131</v>
      </c>
      <c r="G20" s="1050">
        <f>G19+N19</f>
        <v>8326737.1703499965</v>
      </c>
      <c r="H20" s="1050"/>
      <c r="I20" s="1050"/>
      <c r="J20" s="1050"/>
      <c r="K20" s="1050"/>
      <c r="L20" s="1050"/>
      <c r="M20" s="187"/>
      <c r="N20" s="71"/>
      <c r="O20" s="71"/>
      <c r="P20" s="71"/>
      <c r="Q20" s="71"/>
      <c r="R20" s="71"/>
      <c r="S20" s="71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</row>
    <row r="21" spans="1:41">
      <c r="A21" s="115"/>
      <c r="B21" s="73" t="s">
        <v>392</v>
      </c>
      <c r="C21" s="73" t="s">
        <v>410</v>
      </c>
      <c r="D21" s="73"/>
      <c r="E21" s="73"/>
      <c r="F21" s="187" t="s">
        <v>131</v>
      </c>
      <c r="G21" s="1048">
        <f>TRUNC(G20,-3)</f>
        <v>8326000</v>
      </c>
      <c r="H21" s="1048"/>
      <c r="I21" s="1048"/>
      <c r="J21" s="1048"/>
      <c r="K21" s="1048"/>
      <c r="L21" s="1048"/>
      <c r="M21" s="189" t="s">
        <v>411</v>
      </c>
      <c r="N21" s="71"/>
      <c r="O21" s="71"/>
      <c r="P21" s="71"/>
      <c r="Q21" s="71"/>
      <c r="R21" s="71"/>
      <c r="S21" s="71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</row>
    <row r="22" spans="1:41" s="72" customFormat="1" ht="19.5" hidden="1" customHeight="1">
      <c r="A22" s="1068" t="s">
        <v>440</v>
      </c>
      <c r="B22" s="1068"/>
      <c r="C22" s="1068"/>
      <c r="D22" s="1068"/>
      <c r="E22" s="1068"/>
      <c r="F22" s="1068"/>
      <c r="G22" s="1068"/>
      <c r="H22" s="1068"/>
      <c r="I22" s="1068"/>
      <c r="J22" s="1068"/>
      <c r="K22" s="1068"/>
      <c r="L22" s="1068"/>
      <c r="M22" s="1068"/>
      <c r="N22" s="1068"/>
      <c r="O22" s="1068"/>
      <c r="P22" s="1068"/>
      <c r="Q22" s="1068"/>
      <c r="R22" s="1068"/>
      <c r="S22" s="1068"/>
      <c r="T22" s="1068"/>
      <c r="U22" s="1068"/>
      <c r="V22" s="1068"/>
      <c r="W22" s="1068"/>
      <c r="X22" s="1068"/>
      <c r="Y22" s="1068"/>
      <c r="Z22" s="1068"/>
      <c r="AA22" s="1068"/>
      <c r="AB22" s="1068"/>
      <c r="AC22" s="1068"/>
      <c r="AD22" s="1068"/>
      <c r="AE22" s="1068"/>
      <c r="AF22" s="1068"/>
      <c r="AG22" s="1068"/>
      <c r="AH22" s="1068"/>
      <c r="AI22" s="1068"/>
      <c r="AJ22" s="1068"/>
      <c r="AK22" s="1068"/>
      <c r="AL22" s="1068"/>
      <c r="AM22" s="1068"/>
      <c r="AN22" s="1068"/>
      <c r="AO22" s="1068"/>
    </row>
    <row r="23" spans="1:41" s="72" customFormat="1" ht="19.5" hidden="1" customHeight="1">
      <c r="A23" s="114" t="s">
        <v>391</v>
      </c>
      <c r="B23" s="114"/>
      <c r="C23" s="9"/>
      <c r="D23" s="167"/>
      <c r="E23" s="9"/>
      <c r="F23" s="9"/>
      <c r="G23" s="167"/>
      <c r="H23" s="167"/>
      <c r="I23" s="168"/>
      <c r="J23" s="167"/>
      <c r="K23" s="9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</row>
    <row r="24" spans="1:41" s="72" customFormat="1" ht="19.5" hidden="1" customHeight="1">
      <c r="A24" s="115"/>
      <c r="B24" s="73" t="s">
        <v>392</v>
      </c>
      <c r="C24" s="73" t="s">
        <v>393</v>
      </c>
      <c r="D24" s="115"/>
      <c r="E24" s="115"/>
      <c r="F24" s="115"/>
      <c r="G24" s="115"/>
      <c r="H24" s="169"/>
      <c r="I24" s="170"/>
      <c r="J24" s="169"/>
      <c r="K24" s="169"/>
      <c r="L24" s="169"/>
      <c r="M24" s="169"/>
      <c r="N24" s="169"/>
      <c r="O24" s="169"/>
      <c r="P24" s="169"/>
      <c r="Q24" s="169"/>
      <c r="R24" s="169"/>
    </row>
    <row r="25" spans="1:41" s="72" customFormat="1" ht="19.5" hidden="1" customHeight="1">
      <c r="A25" s="115"/>
      <c r="B25" s="69"/>
      <c r="C25" s="1051" t="s">
        <v>129</v>
      </c>
      <c r="D25" s="1051"/>
      <c r="E25" s="1051"/>
      <c r="F25" s="1051"/>
      <c r="G25" s="1051"/>
      <c r="H25" s="1051"/>
      <c r="I25" s="1050">
        <f>설계내역서!E58/5</f>
        <v>88723890.99999997</v>
      </c>
      <c r="J25" s="1050"/>
      <c r="K25" s="1050"/>
      <c r="L25" s="1050"/>
      <c r="M25" s="1050"/>
      <c r="N25" s="1050"/>
      <c r="O25" s="170"/>
      <c r="P25" s="1050"/>
      <c r="Q25" s="1050"/>
      <c r="R25" s="1050"/>
      <c r="S25" s="171"/>
      <c r="U25" s="1064"/>
      <c r="V25" s="1064"/>
      <c r="W25" s="1064"/>
      <c r="X25" s="1064"/>
      <c r="Y25" s="1064"/>
      <c r="Z25" s="1064"/>
      <c r="AA25" s="1064"/>
      <c r="AB25" s="71"/>
      <c r="AC25" s="1064"/>
      <c r="AD25" s="1064"/>
    </row>
    <row r="26" spans="1:41" s="72" customFormat="1" ht="19.5" hidden="1" customHeight="1">
      <c r="A26" s="115"/>
      <c r="B26" s="69"/>
      <c r="C26" s="1051" t="s">
        <v>394</v>
      </c>
      <c r="D26" s="1051"/>
      <c r="E26" s="1051"/>
      <c r="F26" s="1051"/>
      <c r="G26" s="1051"/>
      <c r="H26" s="1051"/>
      <c r="I26" s="172" t="s">
        <v>131</v>
      </c>
      <c r="J26" s="1066" t="s">
        <v>129</v>
      </c>
      <c r="K26" s="1066"/>
      <c r="L26" s="1066"/>
      <c r="M26" s="1066"/>
      <c r="N26" s="1066"/>
      <c r="O26" s="172" t="s">
        <v>395</v>
      </c>
      <c r="P26" s="172" t="s">
        <v>396</v>
      </c>
      <c r="Q26" s="1067" t="s">
        <v>397</v>
      </c>
      <c r="R26" s="1067"/>
      <c r="S26" s="1067"/>
      <c r="T26" s="170" t="s">
        <v>398</v>
      </c>
      <c r="U26" s="170" t="s">
        <v>399</v>
      </c>
      <c r="V26" s="1050" t="s">
        <v>400</v>
      </c>
      <c r="W26" s="1050"/>
      <c r="X26" s="1050"/>
      <c r="Y26" s="172" t="s">
        <v>395</v>
      </c>
      <c r="Z26" s="116" t="s">
        <v>401</v>
      </c>
      <c r="AA26" s="1064" t="s">
        <v>402</v>
      </c>
      <c r="AB26" s="1064"/>
      <c r="AC26" s="1064"/>
      <c r="AD26" s="1064"/>
      <c r="AE26" s="1064"/>
      <c r="AF26" s="1064"/>
      <c r="AG26" s="1064"/>
      <c r="AH26" s="71" t="s">
        <v>403</v>
      </c>
      <c r="AI26" s="1064">
        <v>365</v>
      </c>
      <c r="AJ26" s="1064"/>
      <c r="AK26" s="72" t="s">
        <v>404</v>
      </c>
      <c r="AL26" s="72" t="s">
        <v>405</v>
      </c>
      <c r="AM26" s="72" t="s">
        <v>406</v>
      </c>
      <c r="AN26" s="71"/>
      <c r="AO26" s="71"/>
    </row>
    <row r="27" spans="1:41" s="72" customFormat="1" ht="19.5" hidden="1" customHeight="1">
      <c r="A27" s="115"/>
      <c r="B27" s="69"/>
      <c r="C27" s="1065" t="s">
        <v>130</v>
      </c>
      <c r="D27" s="1059"/>
      <c r="E27" s="1059"/>
      <c r="F27" s="1059"/>
      <c r="G27" s="1059"/>
      <c r="H27" s="1059"/>
      <c r="I27" s="173" t="s">
        <v>131</v>
      </c>
      <c r="J27" s="1060">
        <f>IF(I25&gt;=500000000,500000000,I25)</f>
        <v>88723890.99999997</v>
      </c>
      <c r="K27" s="1060"/>
      <c r="L27" s="1060"/>
      <c r="M27" s="1060"/>
      <c r="N27" s="1060"/>
      <c r="O27" s="175" t="s">
        <v>395</v>
      </c>
      <c r="P27" s="175" t="s">
        <v>396</v>
      </c>
      <c r="Q27" s="1061">
        <f>$K$47</f>
        <v>1.3029999999999999</v>
      </c>
      <c r="R27" s="1061"/>
      <c r="S27" s="1061"/>
      <c r="T27" s="174" t="s">
        <v>398</v>
      </c>
      <c r="U27" s="174" t="s">
        <v>399</v>
      </c>
      <c r="V27" s="1062"/>
      <c r="W27" s="1062"/>
      <c r="X27" s="1062"/>
      <c r="Y27" s="175" t="s">
        <v>395</v>
      </c>
      <c r="Z27" s="176" t="s">
        <v>401</v>
      </c>
      <c r="AA27" s="1063">
        <v>2</v>
      </c>
      <c r="AB27" s="1063"/>
      <c r="AC27" s="1063"/>
      <c r="AD27" s="1063"/>
      <c r="AE27" s="1063"/>
      <c r="AF27" s="1063"/>
      <c r="AG27" s="1063"/>
      <c r="AH27" s="1063"/>
      <c r="AI27" s="1063"/>
      <c r="AJ27" s="1063"/>
      <c r="AK27" s="177" t="s">
        <v>404</v>
      </c>
      <c r="AL27" s="177" t="s">
        <v>405</v>
      </c>
      <c r="AM27" s="177" t="s">
        <v>406</v>
      </c>
      <c r="AN27" s="178" t="s">
        <v>131</v>
      </c>
      <c r="AO27" s="179">
        <f>J27*(Q27+(V27*AA27))/100</f>
        <v>1156072.2997299996</v>
      </c>
    </row>
    <row r="28" spans="1:41" s="72" customFormat="1" ht="19.5" hidden="1" customHeight="1">
      <c r="A28" s="115"/>
      <c r="B28" s="69"/>
      <c r="C28" s="1058" t="s">
        <v>132</v>
      </c>
      <c r="D28" s="1059"/>
      <c r="E28" s="1059"/>
      <c r="F28" s="1059"/>
      <c r="G28" s="1059"/>
      <c r="H28" s="1059"/>
      <c r="I28" s="173" t="s">
        <v>131</v>
      </c>
      <c r="J28" s="1060">
        <f>IF(I25&gt;1000000000,500000000,IF(I25&gt;=500000000,I25-500000000,IF(I25&lt;500000000,0)))</f>
        <v>0</v>
      </c>
      <c r="K28" s="1060"/>
      <c r="L28" s="1060"/>
      <c r="M28" s="1060"/>
      <c r="N28" s="1060"/>
      <c r="O28" s="175" t="s">
        <v>395</v>
      </c>
      <c r="P28" s="175" t="s">
        <v>396</v>
      </c>
      <c r="Q28" s="1061">
        <f>$Q$47</f>
        <v>1.264</v>
      </c>
      <c r="R28" s="1061"/>
      <c r="S28" s="1061"/>
      <c r="T28" s="174" t="s">
        <v>398</v>
      </c>
      <c r="U28" s="174" t="s">
        <v>399</v>
      </c>
      <c r="V28" s="1062"/>
      <c r="W28" s="1062"/>
      <c r="X28" s="1062"/>
      <c r="Y28" s="175" t="s">
        <v>395</v>
      </c>
      <c r="Z28" s="176" t="s">
        <v>401</v>
      </c>
      <c r="AA28" s="1063">
        <v>2</v>
      </c>
      <c r="AB28" s="1063"/>
      <c r="AC28" s="1063"/>
      <c r="AD28" s="1063"/>
      <c r="AE28" s="1063"/>
      <c r="AF28" s="1063"/>
      <c r="AG28" s="1063"/>
      <c r="AH28" s="1063"/>
      <c r="AI28" s="1063"/>
      <c r="AJ28" s="1063"/>
      <c r="AK28" s="177" t="s">
        <v>404</v>
      </c>
      <c r="AL28" s="177" t="s">
        <v>405</v>
      </c>
      <c r="AM28" s="177" t="s">
        <v>406</v>
      </c>
      <c r="AN28" s="178" t="s">
        <v>131</v>
      </c>
      <c r="AO28" s="179">
        <f>J28*(Q28+(V28*AA28))/100</f>
        <v>0</v>
      </c>
    </row>
    <row r="29" spans="1:41" s="72" customFormat="1" ht="19.5" hidden="1" customHeight="1">
      <c r="A29" s="115"/>
      <c r="B29" s="69"/>
      <c r="C29" s="1058" t="s">
        <v>133</v>
      </c>
      <c r="D29" s="1059"/>
      <c r="E29" s="1059"/>
      <c r="F29" s="1059"/>
      <c r="G29" s="1059"/>
      <c r="H29" s="1059"/>
      <c r="I29" s="173" t="s">
        <v>131</v>
      </c>
      <c r="J29" s="1060">
        <f>IF(I25&gt;2000000000,1000000000,IF(I25&lt;=2000000000,IF(I25&gt;1000000000,I25-1000000000,IF(I25&lt;=1000000000,0))))</f>
        <v>0</v>
      </c>
      <c r="K29" s="1060"/>
      <c r="L29" s="1060"/>
      <c r="M29" s="1060"/>
      <c r="N29" s="1060"/>
      <c r="O29" s="175" t="s">
        <v>395</v>
      </c>
      <c r="P29" s="175" t="s">
        <v>396</v>
      </c>
      <c r="Q29" s="1061">
        <f>$W$47</f>
        <v>1.2250000000000001</v>
      </c>
      <c r="R29" s="1061"/>
      <c r="S29" s="1061"/>
      <c r="T29" s="174" t="s">
        <v>398</v>
      </c>
      <c r="U29" s="174" t="s">
        <v>399</v>
      </c>
      <c r="V29" s="1062"/>
      <c r="W29" s="1062"/>
      <c r="X29" s="1062"/>
      <c r="Y29" s="175" t="s">
        <v>395</v>
      </c>
      <c r="Z29" s="176" t="s">
        <v>401</v>
      </c>
      <c r="AA29" s="1063">
        <v>2</v>
      </c>
      <c r="AB29" s="1063"/>
      <c r="AC29" s="1063"/>
      <c r="AD29" s="1063"/>
      <c r="AE29" s="1063"/>
      <c r="AF29" s="1063"/>
      <c r="AG29" s="1063"/>
      <c r="AH29" s="1063"/>
      <c r="AI29" s="1063"/>
      <c r="AJ29" s="1063"/>
      <c r="AK29" s="177" t="s">
        <v>404</v>
      </c>
      <c r="AL29" s="177" t="s">
        <v>405</v>
      </c>
      <c r="AM29" s="177" t="s">
        <v>406</v>
      </c>
      <c r="AN29" s="178" t="s">
        <v>131</v>
      </c>
      <c r="AO29" s="179">
        <f>J29*(Q29+(V29*AA29))/100</f>
        <v>0</v>
      </c>
    </row>
    <row r="30" spans="1:41" s="72" customFormat="1" ht="19.5" hidden="1" customHeight="1">
      <c r="A30" s="115"/>
      <c r="B30" s="69"/>
      <c r="C30" s="1058" t="s">
        <v>134</v>
      </c>
      <c r="D30" s="1059"/>
      <c r="E30" s="1059"/>
      <c r="F30" s="1059"/>
      <c r="G30" s="1059"/>
      <c r="H30" s="1059"/>
      <c r="I30" s="173" t="s">
        <v>131</v>
      </c>
      <c r="J30" s="1060">
        <f>IF(I25&gt;3000000000,1000000000,IF(I25&gt;=2000000000,I25-2000000000,IF(I25&lt;2000000000,0)))</f>
        <v>0</v>
      </c>
      <c r="K30" s="1060"/>
      <c r="L30" s="1060"/>
      <c r="M30" s="1060"/>
      <c r="N30" s="1060"/>
      <c r="O30" s="175" t="s">
        <v>395</v>
      </c>
      <c r="P30" s="175" t="s">
        <v>396</v>
      </c>
      <c r="Q30" s="1061">
        <f>$AC$47</f>
        <v>1.1879999999999999</v>
      </c>
      <c r="R30" s="1061"/>
      <c r="S30" s="1061"/>
      <c r="T30" s="174" t="s">
        <v>398</v>
      </c>
      <c r="U30" s="174" t="s">
        <v>399</v>
      </c>
      <c r="V30" s="1062"/>
      <c r="W30" s="1062"/>
      <c r="X30" s="1062"/>
      <c r="Y30" s="175" t="s">
        <v>395</v>
      </c>
      <c r="Z30" s="176" t="s">
        <v>401</v>
      </c>
      <c r="AA30" s="1063"/>
      <c r="AB30" s="1063"/>
      <c r="AC30" s="1063"/>
      <c r="AD30" s="1063"/>
      <c r="AE30" s="1063"/>
      <c r="AF30" s="1063"/>
      <c r="AG30" s="1063"/>
      <c r="AH30" s="1063"/>
      <c r="AI30" s="1063"/>
      <c r="AJ30" s="1063"/>
      <c r="AK30" s="177" t="s">
        <v>404</v>
      </c>
      <c r="AL30" s="177" t="s">
        <v>405</v>
      </c>
      <c r="AM30" s="177" t="s">
        <v>406</v>
      </c>
      <c r="AN30" s="178" t="s">
        <v>131</v>
      </c>
      <c r="AO30" s="179">
        <f>J30*(Q30+(V30*AA30))/100</f>
        <v>0</v>
      </c>
    </row>
    <row r="31" spans="1:41" ht="19.5" hidden="1" customHeight="1">
      <c r="A31" s="115"/>
      <c r="B31" s="69"/>
      <c r="C31" s="1058" t="s">
        <v>135</v>
      </c>
      <c r="D31" s="1059"/>
      <c r="E31" s="1059"/>
      <c r="F31" s="1059"/>
      <c r="G31" s="1059"/>
      <c r="H31" s="1059"/>
      <c r="I31" s="173" t="s">
        <v>131</v>
      </c>
      <c r="J31" s="1060">
        <f>I25-J27-J28-J29-J30</f>
        <v>0</v>
      </c>
      <c r="K31" s="1060"/>
      <c r="L31" s="1060"/>
      <c r="M31" s="1060"/>
      <c r="N31" s="1060"/>
      <c r="O31" s="175" t="s">
        <v>395</v>
      </c>
      <c r="P31" s="175" t="s">
        <v>396</v>
      </c>
      <c r="Q31" s="1061">
        <f>$AI$47</f>
        <v>1.1459999999999999</v>
      </c>
      <c r="R31" s="1061"/>
      <c r="S31" s="1061"/>
      <c r="T31" s="199" t="s">
        <v>398</v>
      </c>
      <c r="U31" s="199" t="s">
        <v>399</v>
      </c>
      <c r="V31" s="1062"/>
      <c r="W31" s="1062"/>
      <c r="X31" s="1062"/>
      <c r="Y31" s="200" t="s">
        <v>395</v>
      </c>
      <c r="Z31" s="176" t="s">
        <v>401</v>
      </c>
      <c r="AA31" s="1063"/>
      <c r="AB31" s="1063"/>
      <c r="AC31" s="1063"/>
      <c r="AD31" s="1063"/>
      <c r="AE31" s="1063"/>
      <c r="AF31" s="1063"/>
      <c r="AG31" s="1063"/>
      <c r="AH31" s="1063"/>
      <c r="AI31" s="1063"/>
      <c r="AJ31" s="1063"/>
      <c r="AK31" s="177" t="s">
        <v>404</v>
      </c>
      <c r="AL31" s="177" t="s">
        <v>405</v>
      </c>
      <c r="AM31" s="177" t="s">
        <v>406</v>
      </c>
      <c r="AN31" s="178" t="s">
        <v>131</v>
      </c>
      <c r="AO31" s="179">
        <f>J31*(Q31+(V31*AA31))/100</f>
        <v>0</v>
      </c>
    </row>
    <row r="32" spans="1:41" ht="19.5" hidden="1" customHeight="1">
      <c r="A32" s="115"/>
      <c r="B32" s="69"/>
      <c r="C32" s="117"/>
      <c r="D32" s="69"/>
      <c r="E32" s="69"/>
      <c r="F32" s="69"/>
      <c r="G32" s="69"/>
      <c r="H32" s="69"/>
      <c r="I32" s="180" t="s">
        <v>131</v>
      </c>
      <c r="J32" s="1055">
        <f>SUM(AO27:AO31)</f>
        <v>1156072.2997299996</v>
      </c>
      <c r="K32" s="1055"/>
      <c r="L32" s="1055"/>
      <c r="M32" s="1055"/>
      <c r="N32" s="1055"/>
      <c r="O32" s="172"/>
      <c r="P32" s="172"/>
      <c r="Q32" s="181"/>
      <c r="R32" s="181"/>
      <c r="S32" s="181"/>
      <c r="T32" s="182"/>
      <c r="U32" s="182"/>
      <c r="V32" s="182"/>
      <c r="W32" s="182"/>
      <c r="X32" s="182"/>
      <c r="Y32" s="183"/>
      <c r="Z32" s="116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2"/>
      <c r="AL32" s="72"/>
      <c r="AM32" s="72"/>
    </row>
    <row r="33" spans="1:41" ht="19.5" hidden="1" customHeight="1">
      <c r="A33" s="115"/>
      <c r="B33" s="69"/>
      <c r="C33" s="1053"/>
      <c r="D33" s="1053"/>
      <c r="E33" s="1053"/>
      <c r="F33" s="1053"/>
      <c r="G33" s="1053"/>
      <c r="H33" s="1053"/>
      <c r="I33" s="172"/>
      <c r="J33" s="172"/>
      <c r="K33" s="1056"/>
      <c r="L33" s="1056"/>
      <c r="M33" s="1056"/>
      <c r="N33" s="170"/>
      <c r="O33" s="170"/>
      <c r="P33" s="1050"/>
      <c r="Q33" s="1050"/>
      <c r="R33" s="1050"/>
      <c r="S33" s="1050"/>
      <c r="T33" s="1050"/>
      <c r="U33" s="1050"/>
      <c r="V33" s="1050"/>
      <c r="W33" s="1050"/>
      <c r="X33" s="1050"/>
      <c r="Y33" s="1050"/>
      <c r="Z33" s="1050"/>
      <c r="AA33" s="1050"/>
      <c r="AB33" s="1050"/>
      <c r="AC33" s="1050"/>
      <c r="AD33" s="1050"/>
      <c r="AE33" s="1050"/>
      <c r="AF33" s="72"/>
      <c r="AG33" s="72"/>
      <c r="AH33" s="72"/>
      <c r="AI33" s="1057"/>
      <c r="AJ33" s="1057"/>
      <c r="AK33" s="1057"/>
      <c r="AL33" s="1057"/>
      <c r="AM33" s="1057"/>
      <c r="AN33" s="72"/>
      <c r="AO33" s="72"/>
    </row>
    <row r="34" spans="1:41" ht="19.5" hidden="1" customHeight="1">
      <c r="A34" s="115"/>
      <c r="B34" s="73" t="s">
        <v>392</v>
      </c>
      <c r="C34" s="73" t="s">
        <v>407</v>
      </c>
      <c r="D34" s="69"/>
      <c r="E34" s="70"/>
      <c r="F34" s="70"/>
      <c r="G34" s="70"/>
      <c r="H34" s="172"/>
      <c r="I34" s="172"/>
      <c r="J34" s="172"/>
      <c r="K34" s="172"/>
      <c r="L34" s="172"/>
      <c r="M34" s="172"/>
      <c r="N34" s="170"/>
      <c r="O34" s="170"/>
      <c r="P34" s="170"/>
      <c r="Q34" s="170"/>
      <c r="R34" s="170"/>
      <c r="S34" s="71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</row>
    <row r="35" spans="1:41" ht="19.5" hidden="1" customHeight="1">
      <c r="A35" s="115"/>
      <c r="I35" s="69" t="s">
        <v>131</v>
      </c>
      <c r="J35" s="1051" t="s">
        <v>129</v>
      </c>
      <c r="K35" s="1051"/>
      <c r="L35" s="1051"/>
      <c r="M35" s="1051"/>
      <c r="N35" s="1051"/>
      <c r="O35" s="172" t="s">
        <v>395</v>
      </c>
      <c r="P35" s="1052">
        <v>1.6000000000000001E-3</v>
      </c>
      <c r="Q35" s="1052"/>
      <c r="R35" s="1052"/>
      <c r="S35" s="186"/>
      <c r="T35" s="171"/>
      <c r="U35" s="170"/>
      <c r="V35" s="170"/>
      <c r="W35" s="170"/>
      <c r="X35" s="170"/>
      <c r="Y35" s="170"/>
      <c r="Z35" s="71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</row>
    <row r="36" spans="1:41" ht="19.5" hidden="1" customHeight="1">
      <c r="A36" s="115"/>
      <c r="I36" s="69" t="s">
        <v>131</v>
      </c>
      <c r="J36" s="1053">
        <f>I25</f>
        <v>88723890.99999997</v>
      </c>
      <c r="K36" s="1053"/>
      <c r="L36" s="1053"/>
      <c r="M36" s="1053"/>
      <c r="N36" s="1053"/>
      <c r="O36" s="172" t="s">
        <v>395</v>
      </c>
      <c r="P36" s="1052">
        <v>1.6000000000000001E-3</v>
      </c>
      <c r="Q36" s="1052"/>
      <c r="R36" s="1052"/>
      <c r="S36" s="186"/>
      <c r="T36" s="172"/>
      <c r="U36" s="119"/>
      <c r="V36" s="119"/>
      <c r="W36" s="119"/>
      <c r="X36" s="119"/>
      <c r="Y36" s="119"/>
      <c r="Z36" s="119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</row>
    <row r="37" spans="1:41" ht="19.5" hidden="1" customHeight="1">
      <c r="A37" s="115"/>
      <c r="B37" s="69"/>
      <c r="C37" s="118"/>
      <c r="D37" s="118"/>
      <c r="E37" s="118"/>
      <c r="F37" s="118"/>
      <c r="G37" s="118"/>
      <c r="H37" s="118"/>
      <c r="I37" s="120" t="s">
        <v>131</v>
      </c>
      <c r="J37" s="1054">
        <f>J36*P36</f>
        <v>141958.22559999995</v>
      </c>
      <c r="K37" s="1054"/>
      <c r="L37" s="1054"/>
      <c r="M37" s="1054"/>
      <c r="N37" s="1054"/>
      <c r="O37" s="118"/>
      <c r="P37" s="118"/>
      <c r="Q37" s="118"/>
      <c r="R37" s="118"/>
      <c r="S37" s="118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</row>
    <row r="38" spans="1:41" ht="19.5" hidden="1" customHeight="1">
      <c r="A38" s="115"/>
      <c r="B38" s="69"/>
      <c r="C38" s="118"/>
      <c r="D38" s="118"/>
      <c r="E38" s="118"/>
      <c r="F38" s="118"/>
      <c r="G38" s="118"/>
      <c r="H38" s="118"/>
      <c r="I38" s="69"/>
      <c r="J38" s="185"/>
      <c r="K38" s="185"/>
      <c r="L38" s="185"/>
      <c r="M38" s="172"/>
      <c r="N38" s="118"/>
      <c r="O38" s="118"/>
      <c r="P38" s="118"/>
      <c r="Q38" s="118"/>
      <c r="R38" s="118"/>
      <c r="S38" s="118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</row>
    <row r="39" spans="1:41" ht="19.5" hidden="1" customHeight="1">
      <c r="A39" s="115"/>
      <c r="B39" s="73" t="s">
        <v>392</v>
      </c>
      <c r="C39" s="73" t="s">
        <v>408</v>
      </c>
      <c r="D39" s="69"/>
      <c r="E39" s="187"/>
      <c r="F39" s="187" t="s">
        <v>131</v>
      </c>
      <c r="G39" s="1049" t="s">
        <v>577</v>
      </c>
      <c r="H39" s="1049"/>
      <c r="I39" s="1049"/>
      <c r="J39" s="1049"/>
      <c r="K39" s="1049"/>
      <c r="L39" s="1049"/>
      <c r="M39" s="188" t="s">
        <v>398</v>
      </c>
      <c r="N39" s="1049" t="s">
        <v>409</v>
      </c>
      <c r="O39" s="1049"/>
      <c r="P39" s="1049"/>
      <c r="Q39" s="1049"/>
      <c r="R39" s="1049"/>
      <c r="S39" s="1049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</row>
    <row r="40" spans="1:41" ht="19.5" hidden="1" customHeight="1">
      <c r="A40" s="115"/>
      <c r="B40" s="73"/>
      <c r="C40" s="73"/>
      <c r="D40" s="69"/>
      <c r="E40" s="187"/>
      <c r="F40" s="187" t="s">
        <v>131</v>
      </c>
      <c r="G40" s="1050">
        <f>J32</f>
        <v>1156072.2997299996</v>
      </c>
      <c r="H40" s="1050"/>
      <c r="I40" s="1050"/>
      <c r="J40" s="1050"/>
      <c r="K40" s="1050"/>
      <c r="L40" s="1050"/>
      <c r="M40" s="187" t="s">
        <v>398</v>
      </c>
      <c r="N40" s="1050">
        <f>J37</f>
        <v>141958.22559999995</v>
      </c>
      <c r="O40" s="1050"/>
      <c r="P40" s="1050"/>
      <c r="Q40" s="1050"/>
      <c r="R40" s="1050"/>
      <c r="S40" s="1050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</row>
    <row r="41" spans="1:41" ht="19.5" hidden="1" customHeight="1">
      <c r="A41" s="115"/>
      <c r="B41" s="73"/>
      <c r="C41" s="73"/>
      <c r="D41" s="69"/>
      <c r="E41" s="187"/>
      <c r="F41" s="187" t="s">
        <v>131</v>
      </c>
      <c r="G41" s="1050">
        <f>G40+N40</f>
        <v>1298030.5253299996</v>
      </c>
      <c r="H41" s="1050"/>
      <c r="I41" s="1050"/>
      <c r="J41" s="1050"/>
      <c r="K41" s="1050"/>
      <c r="L41" s="1050"/>
      <c r="M41" s="187"/>
      <c r="N41" s="71"/>
      <c r="O41" s="71"/>
      <c r="P41" s="71"/>
      <c r="Q41" s="71"/>
      <c r="R41" s="71"/>
      <c r="S41" s="71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</row>
    <row r="42" spans="1:41" ht="19.5" hidden="1" customHeight="1">
      <c r="A42" s="115"/>
      <c r="B42" s="73" t="s">
        <v>392</v>
      </c>
      <c r="C42" s="73" t="s">
        <v>410</v>
      </c>
      <c r="D42" s="73"/>
      <c r="E42" s="73"/>
      <c r="F42" s="187" t="s">
        <v>131</v>
      </c>
      <c r="G42" s="1048">
        <f>TRUNC(G41,-4)</f>
        <v>1290000</v>
      </c>
      <c r="H42" s="1048"/>
      <c r="I42" s="1048"/>
      <c r="J42" s="1048"/>
      <c r="K42" s="1048"/>
      <c r="L42" s="1048"/>
      <c r="M42" s="189" t="s">
        <v>411</v>
      </c>
      <c r="N42" s="71"/>
      <c r="O42" s="71"/>
      <c r="P42" s="71"/>
      <c r="Q42" s="71"/>
      <c r="R42" s="71"/>
      <c r="S42" s="71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</row>
    <row r="43" spans="1:41">
      <c r="A43" s="73" t="s">
        <v>412</v>
      </c>
      <c r="B43" s="69"/>
      <c r="C43" s="69"/>
      <c r="D43" s="170"/>
      <c r="E43" s="170"/>
      <c r="F43" s="170"/>
      <c r="G43" s="170"/>
      <c r="H43" s="170"/>
      <c r="I43" s="170"/>
      <c r="J43" s="170"/>
      <c r="K43" s="190"/>
      <c r="L43" s="71"/>
      <c r="M43" s="71"/>
      <c r="N43" s="71"/>
      <c r="O43" s="71"/>
      <c r="P43" s="71"/>
      <c r="Q43" s="71"/>
      <c r="R43" s="71"/>
      <c r="S43" s="71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</row>
    <row r="44" spans="1:41">
      <c r="A44" s="1069" t="s">
        <v>413</v>
      </c>
      <c r="B44" s="1069"/>
      <c r="C44" s="1069"/>
      <c r="D44" s="1069"/>
      <c r="E44" s="1069"/>
      <c r="F44" s="1069"/>
      <c r="G44" s="1069"/>
      <c r="H44" s="1069"/>
      <c r="I44" s="1069"/>
      <c r="J44" s="1069"/>
      <c r="K44" s="1071" t="s">
        <v>414</v>
      </c>
      <c r="L44" s="1071"/>
      <c r="M44" s="1071"/>
      <c r="N44" s="1071"/>
      <c r="O44" s="1071"/>
      <c r="P44" s="1071"/>
      <c r="Q44" s="1071"/>
      <c r="R44" s="1071"/>
      <c r="S44" s="1071"/>
      <c r="T44" s="1071"/>
      <c r="U44" s="1071"/>
      <c r="V44" s="1071"/>
      <c r="W44" s="1071"/>
      <c r="X44" s="1071"/>
      <c r="Y44" s="1071"/>
      <c r="Z44" s="1071"/>
      <c r="AA44" s="1071"/>
      <c r="AB44" s="1071"/>
      <c r="AC44" s="1071"/>
      <c r="AD44" s="1071"/>
      <c r="AE44" s="1071"/>
      <c r="AF44" s="1071"/>
      <c r="AG44" s="1071"/>
      <c r="AH44" s="1071"/>
      <c r="AI44" s="1071"/>
      <c r="AJ44" s="1071"/>
      <c r="AK44" s="1071"/>
      <c r="AL44" s="1071"/>
      <c r="AM44" s="1071"/>
      <c r="AN44" s="1071"/>
      <c r="AO44" s="1071"/>
    </row>
    <row r="45" spans="1:41">
      <c r="A45" s="1069"/>
      <c r="B45" s="1069"/>
      <c r="C45" s="1069"/>
      <c r="D45" s="1069"/>
      <c r="E45" s="1069"/>
      <c r="F45" s="1069"/>
      <c r="G45" s="1069"/>
      <c r="H45" s="1069"/>
      <c r="I45" s="1069"/>
      <c r="J45" s="1069"/>
      <c r="K45" s="1071" t="s">
        <v>415</v>
      </c>
      <c r="L45" s="1071"/>
      <c r="M45" s="1071"/>
      <c r="N45" s="1071"/>
      <c r="O45" s="1071"/>
      <c r="P45" s="1071"/>
      <c r="Q45" s="1071" t="s">
        <v>416</v>
      </c>
      <c r="R45" s="1071"/>
      <c r="S45" s="1071"/>
      <c r="T45" s="1071"/>
      <c r="U45" s="1071"/>
      <c r="V45" s="1071"/>
      <c r="W45" s="1071" t="s">
        <v>417</v>
      </c>
      <c r="X45" s="1071"/>
      <c r="Y45" s="1071"/>
      <c r="Z45" s="1071"/>
      <c r="AA45" s="1071"/>
      <c r="AB45" s="1071"/>
      <c r="AC45" s="1071" t="s">
        <v>418</v>
      </c>
      <c r="AD45" s="1071"/>
      <c r="AE45" s="1071"/>
      <c r="AF45" s="1071"/>
      <c r="AG45" s="1071"/>
      <c r="AH45" s="1071"/>
      <c r="AI45" s="1071" t="s">
        <v>419</v>
      </c>
      <c r="AJ45" s="1071"/>
      <c r="AK45" s="1071"/>
      <c r="AL45" s="1071"/>
      <c r="AM45" s="1071"/>
      <c r="AN45" s="1071"/>
      <c r="AO45" s="1072" t="s">
        <v>420</v>
      </c>
    </row>
    <row r="46" spans="1:41" ht="15" thickBot="1">
      <c r="A46" s="1070"/>
      <c r="B46" s="1070"/>
      <c r="C46" s="1070"/>
      <c r="D46" s="1070"/>
      <c r="E46" s="1070"/>
      <c r="F46" s="1070"/>
      <c r="G46" s="1070"/>
      <c r="H46" s="1070"/>
      <c r="I46" s="1070"/>
      <c r="J46" s="1070"/>
      <c r="K46" s="1074" t="s">
        <v>397</v>
      </c>
      <c r="L46" s="1075"/>
      <c r="M46" s="1076"/>
      <c r="N46" s="1074" t="s">
        <v>400</v>
      </c>
      <c r="O46" s="1075"/>
      <c r="P46" s="1076"/>
      <c r="Q46" s="1074" t="s">
        <v>397</v>
      </c>
      <c r="R46" s="1075"/>
      <c r="S46" s="1076"/>
      <c r="T46" s="1074" t="s">
        <v>400</v>
      </c>
      <c r="U46" s="1075"/>
      <c r="V46" s="1076"/>
      <c r="W46" s="1074" t="s">
        <v>397</v>
      </c>
      <c r="X46" s="1075"/>
      <c r="Y46" s="1076"/>
      <c r="Z46" s="1074" t="s">
        <v>400</v>
      </c>
      <c r="AA46" s="1075"/>
      <c r="AB46" s="1076"/>
      <c r="AC46" s="1074" t="s">
        <v>397</v>
      </c>
      <c r="AD46" s="1075"/>
      <c r="AE46" s="1076"/>
      <c r="AF46" s="1074" t="s">
        <v>400</v>
      </c>
      <c r="AG46" s="1075"/>
      <c r="AH46" s="1076"/>
      <c r="AI46" s="1074" t="s">
        <v>397</v>
      </c>
      <c r="AJ46" s="1075"/>
      <c r="AK46" s="1076"/>
      <c r="AL46" s="1074" t="s">
        <v>400</v>
      </c>
      <c r="AM46" s="1075"/>
      <c r="AN46" s="1076"/>
      <c r="AO46" s="1073"/>
    </row>
    <row r="47" spans="1:41" ht="15" thickTop="1">
      <c r="A47" s="1087" t="s">
        <v>792</v>
      </c>
      <c r="B47" s="1087"/>
      <c r="C47" s="1087"/>
      <c r="D47" s="1087"/>
      <c r="E47" s="1087"/>
      <c r="F47" s="1087"/>
      <c r="G47" s="1087"/>
      <c r="H47" s="1087"/>
      <c r="I47" s="1087"/>
      <c r="J47" s="1087"/>
      <c r="K47" s="1081">
        <v>1.3029999999999999</v>
      </c>
      <c r="L47" s="1082"/>
      <c r="M47" s="1083"/>
      <c r="N47" s="1078">
        <v>0.20699999999999999</v>
      </c>
      <c r="O47" s="1079"/>
      <c r="P47" s="1080"/>
      <c r="Q47" s="1081">
        <v>1.264</v>
      </c>
      <c r="R47" s="1082"/>
      <c r="S47" s="1083"/>
      <c r="T47" s="1084">
        <v>0.2</v>
      </c>
      <c r="U47" s="1085"/>
      <c r="V47" s="1086"/>
      <c r="W47" s="1081">
        <v>1.2250000000000001</v>
      </c>
      <c r="X47" s="1082"/>
      <c r="Y47" s="1083"/>
      <c r="Z47" s="1078">
        <v>0.19600000000000001</v>
      </c>
      <c r="AA47" s="1079"/>
      <c r="AB47" s="1080"/>
      <c r="AC47" s="1081">
        <v>1.1879999999999999</v>
      </c>
      <c r="AD47" s="1082"/>
      <c r="AE47" s="1083"/>
      <c r="AF47" s="1084">
        <v>0.19</v>
      </c>
      <c r="AG47" s="1085"/>
      <c r="AH47" s="1086"/>
      <c r="AI47" s="1081">
        <v>1.1459999999999999</v>
      </c>
      <c r="AJ47" s="1082"/>
      <c r="AK47" s="1083"/>
      <c r="AL47" s="1078">
        <v>0.184</v>
      </c>
      <c r="AM47" s="1079"/>
      <c r="AN47" s="1080"/>
      <c r="AO47" s="191">
        <v>3</v>
      </c>
    </row>
    <row r="48" spans="1:41">
      <c r="A48" s="59" t="s">
        <v>421</v>
      </c>
      <c r="B48" s="120"/>
      <c r="C48" s="120"/>
      <c r="D48" s="192"/>
      <c r="E48" s="192"/>
      <c r="F48" s="193"/>
      <c r="G48" s="193"/>
      <c r="H48" s="193"/>
      <c r="I48" s="170"/>
      <c r="J48" s="193"/>
      <c r="K48" s="69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</row>
    <row r="49" spans="1:41">
      <c r="A49" s="59" t="s">
        <v>422</v>
      </c>
      <c r="B49" s="69"/>
      <c r="C49" s="69"/>
      <c r="D49" s="193"/>
      <c r="E49" s="193"/>
      <c r="F49" s="193"/>
      <c r="G49" s="193"/>
      <c r="H49" s="193"/>
      <c r="I49" s="170"/>
      <c r="J49" s="193"/>
      <c r="K49" s="69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</row>
    <row r="50" spans="1:41">
      <c r="A50" s="59" t="s">
        <v>423</v>
      </c>
      <c r="B50" s="120"/>
      <c r="C50" s="120"/>
      <c r="D50" s="193"/>
      <c r="E50" s="192"/>
      <c r="F50" s="192"/>
      <c r="G50" s="192"/>
      <c r="H50" s="192"/>
      <c r="I50" s="194"/>
      <c r="J50" s="192"/>
      <c r="K50" s="69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</row>
    <row r="51" spans="1:41" ht="7.5" customHeight="1">
      <c r="A51" s="120"/>
      <c r="B51" s="120"/>
      <c r="C51" s="120"/>
      <c r="D51" s="192"/>
      <c r="E51" s="192"/>
      <c r="F51" s="192"/>
      <c r="G51" s="192"/>
      <c r="H51" s="192"/>
      <c r="I51" s="194"/>
      <c r="J51" s="192"/>
      <c r="K51" s="120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</row>
    <row r="52" spans="1:41">
      <c r="A52" s="46"/>
      <c r="B52" s="46"/>
      <c r="C52" s="46"/>
      <c r="D52" s="195"/>
      <c r="E52" s="195"/>
      <c r="F52" s="195"/>
      <c r="G52" s="195"/>
      <c r="H52" s="195"/>
      <c r="I52" s="168"/>
      <c r="J52" s="195"/>
      <c r="K52" s="46"/>
    </row>
    <row r="53" spans="1:41">
      <c r="A53" s="46"/>
      <c r="B53" s="46"/>
      <c r="C53" s="46"/>
      <c r="D53" s="195"/>
      <c r="E53" s="195"/>
      <c r="F53" s="195"/>
      <c r="G53" s="195"/>
      <c r="H53" s="195"/>
      <c r="I53" s="168"/>
      <c r="J53" s="195"/>
      <c r="K53" s="46"/>
    </row>
    <row r="54" spans="1:41">
      <c r="A54" s="46"/>
      <c r="B54" s="46"/>
      <c r="C54" s="46"/>
      <c r="D54" s="195"/>
      <c r="E54" s="195"/>
      <c r="F54" s="195"/>
      <c r="G54" s="195"/>
      <c r="H54" s="195"/>
      <c r="I54" s="168"/>
      <c r="J54" s="195"/>
      <c r="K54" s="46"/>
    </row>
    <row r="55" spans="1:41">
      <c r="A55" s="46"/>
      <c r="B55" s="46"/>
      <c r="C55" s="46"/>
      <c r="D55" s="195"/>
      <c r="E55" s="195"/>
      <c r="F55" s="195"/>
      <c r="G55" s="195"/>
      <c r="H55" s="195"/>
      <c r="I55" s="168"/>
      <c r="J55" s="195"/>
      <c r="K55" s="46"/>
    </row>
    <row r="56" spans="1:41">
      <c r="A56" s="47"/>
      <c r="B56" s="47"/>
      <c r="C56" s="47"/>
      <c r="D56" s="196"/>
      <c r="E56" s="196"/>
      <c r="F56" s="196"/>
      <c r="G56" s="196"/>
      <c r="H56" s="196"/>
      <c r="I56" s="197"/>
      <c r="J56" s="196"/>
      <c r="K56" s="47"/>
    </row>
    <row r="64" spans="1:41">
      <c r="A64" s="1077"/>
      <c r="B64" s="1077"/>
      <c r="C64" s="1077"/>
      <c r="D64" s="1077"/>
      <c r="E64" s="1077"/>
      <c r="F64" s="1077"/>
      <c r="G64" s="1077"/>
      <c r="H64" s="1077"/>
      <c r="I64" s="1077"/>
      <c r="J64" s="1077"/>
      <c r="K64" s="1077"/>
      <c r="L64" s="1077"/>
      <c r="M64" s="1077"/>
      <c r="N64" s="1077"/>
      <c r="O64" s="1077"/>
      <c r="P64" s="1077"/>
      <c r="Q64" s="1077"/>
      <c r="R64" s="1077"/>
      <c r="S64" s="1077"/>
      <c r="T64" s="1077"/>
      <c r="U64" s="1077"/>
      <c r="V64" s="1077"/>
      <c r="W64" s="1077"/>
      <c r="X64" s="1077"/>
      <c r="Y64" s="1077"/>
      <c r="Z64" s="1077"/>
      <c r="AA64" s="1077"/>
      <c r="AB64" s="1077"/>
      <c r="AC64" s="1077"/>
      <c r="AD64" s="1077"/>
      <c r="AE64" s="1077"/>
      <c r="AF64" s="1077"/>
      <c r="AG64" s="1077"/>
      <c r="AH64" s="1077"/>
      <c r="AI64" s="1077"/>
      <c r="AJ64" s="1077"/>
      <c r="AK64" s="1077"/>
      <c r="AL64" s="1077"/>
      <c r="AM64" s="1077"/>
      <c r="AN64" s="1077"/>
      <c r="AO64" s="1077"/>
    </row>
    <row r="65" spans="1:41">
      <c r="A65" s="1077"/>
      <c r="B65" s="1077"/>
      <c r="C65" s="1077"/>
      <c r="D65" s="1077"/>
      <c r="E65" s="1077"/>
      <c r="F65" s="1077"/>
      <c r="G65" s="1077"/>
      <c r="H65" s="1077"/>
      <c r="I65" s="1077"/>
      <c r="J65" s="1077"/>
      <c r="K65" s="1077"/>
      <c r="L65" s="1077"/>
      <c r="M65" s="1077"/>
      <c r="N65" s="1077"/>
      <c r="O65" s="1077"/>
      <c r="P65" s="1077"/>
      <c r="Q65" s="1077"/>
      <c r="R65" s="1077"/>
      <c r="S65" s="1077"/>
      <c r="T65" s="1077"/>
      <c r="U65" s="1077"/>
      <c r="V65" s="1077"/>
      <c r="W65" s="1077"/>
      <c r="X65" s="1077"/>
      <c r="Y65" s="1077"/>
      <c r="Z65" s="1077"/>
      <c r="AA65" s="1077"/>
      <c r="AB65" s="1077"/>
      <c r="AC65" s="1077"/>
      <c r="AD65" s="1077"/>
      <c r="AE65" s="1077"/>
      <c r="AF65" s="1077"/>
      <c r="AG65" s="1077"/>
      <c r="AH65" s="1077"/>
      <c r="AI65" s="1077"/>
      <c r="AJ65" s="1077"/>
      <c r="AK65" s="1077"/>
      <c r="AL65" s="1077"/>
      <c r="AM65" s="1077"/>
      <c r="AN65" s="1077"/>
      <c r="AO65" s="1077"/>
    </row>
    <row r="66" spans="1:41">
      <c r="A66" s="1077"/>
      <c r="B66" s="1077"/>
      <c r="C66" s="1077"/>
      <c r="D66" s="1077"/>
      <c r="E66" s="1077"/>
      <c r="F66" s="1077"/>
      <c r="G66" s="1077"/>
      <c r="H66" s="1077"/>
      <c r="I66" s="1077"/>
      <c r="J66" s="1077"/>
      <c r="K66" s="1077"/>
      <c r="L66" s="1077"/>
      <c r="M66" s="1077"/>
      <c r="N66" s="1077"/>
      <c r="O66" s="1077"/>
      <c r="P66" s="1077"/>
      <c r="Q66" s="1077"/>
      <c r="R66" s="1077"/>
      <c r="S66" s="1077"/>
      <c r="T66" s="1077"/>
      <c r="U66" s="1077"/>
      <c r="V66" s="1077"/>
      <c r="W66" s="1077"/>
      <c r="X66" s="1077"/>
      <c r="Y66" s="1077"/>
      <c r="Z66" s="1077"/>
      <c r="AA66" s="1077"/>
      <c r="AB66" s="1077"/>
      <c r="AC66" s="1077"/>
      <c r="AD66" s="1077"/>
      <c r="AE66" s="1077"/>
      <c r="AF66" s="1077"/>
      <c r="AG66" s="1077"/>
      <c r="AH66" s="1077"/>
      <c r="AI66" s="1077"/>
      <c r="AJ66" s="1077"/>
      <c r="AK66" s="1077"/>
      <c r="AL66" s="1077"/>
      <c r="AM66" s="1077"/>
      <c r="AN66" s="1077"/>
      <c r="AO66" s="1077"/>
    </row>
    <row r="67" spans="1:41">
      <c r="A67" s="1077"/>
      <c r="B67" s="1077"/>
      <c r="C67" s="1077"/>
      <c r="D67" s="1077"/>
      <c r="E67" s="1077"/>
      <c r="F67" s="1077"/>
      <c r="G67" s="1077"/>
      <c r="H67" s="1077"/>
      <c r="I67" s="1077"/>
      <c r="J67" s="1077"/>
      <c r="K67" s="1077"/>
      <c r="L67" s="1077"/>
      <c r="M67" s="1077"/>
      <c r="N67" s="1077"/>
      <c r="O67" s="1077"/>
      <c r="P67" s="1077"/>
      <c r="Q67" s="1077"/>
      <c r="R67" s="1077"/>
      <c r="S67" s="1077"/>
      <c r="T67" s="1077"/>
      <c r="U67" s="1077"/>
      <c r="V67" s="1077"/>
      <c r="W67" s="1077"/>
      <c r="X67" s="1077"/>
      <c r="Y67" s="1077"/>
      <c r="Z67" s="1077"/>
      <c r="AA67" s="1077"/>
      <c r="AB67" s="1077"/>
      <c r="AC67" s="1077"/>
      <c r="AD67" s="1077"/>
      <c r="AE67" s="1077"/>
      <c r="AF67" s="1077"/>
      <c r="AG67" s="1077"/>
      <c r="AH67" s="1077"/>
      <c r="AI67" s="1077"/>
      <c r="AJ67" s="1077"/>
      <c r="AK67" s="1077"/>
      <c r="AL67" s="1077"/>
      <c r="AM67" s="1077"/>
      <c r="AN67" s="1077"/>
      <c r="AO67" s="1077"/>
    </row>
    <row r="68" spans="1:41">
      <c r="A68" s="1077"/>
      <c r="B68" s="1077"/>
      <c r="C68" s="1077"/>
      <c r="D68" s="1077"/>
      <c r="E68" s="1077"/>
      <c r="F68" s="1077"/>
      <c r="G68" s="1077"/>
      <c r="H68" s="1077"/>
      <c r="I68" s="1077"/>
      <c r="J68" s="1077"/>
      <c r="K68" s="1077"/>
      <c r="L68" s="1077"/>
      <c r="M68" s="1077"/>
      <c r="N68" s="1077"/>
      <c r="O68" s="1077"/>
      <c r="P68" s="1077"/>
      <c r="Q68" s="1077"/>
      <c r="R68" s="1077"/>
      <c r="S68" s="1077"/>
      <c r="T68" s="1077"/>
      <c r="U68" s="1077"/>
      <c r="V68" s="1077"/>
      <c r="W68" s="1077"/>
      <c r="X68" s="1077"/>
      <c r="Y68" s="1077"/>
      <c r="Z68" s="1077"/>
      <c r="AA68" s="1077"/>
      <c r="AB68" s="1077"/>
      <c r="AC68" s="1077"/>
      <c r="AD68" s="1077"/>
      <c r="AE68" s="1077"/>
      <c r="AF68" s="1077"/>
      <c r="AG68" s="1077"/>
      <c r="AH68" s="1077"/>
      <c r="AI68" s="1077"/>
      <c r="AJ68" s="1077"/>
      <c r="AK68" s="1077"/>
      <c r="AL68" s="1077"/>
      <c r="AM68" s="1077"/>
      <c r="AN68" s="1077"/>
      <c r="AO68" s="1077"/>
    </row>
    <row r="69" spans="1:41">
      <c r="A69" s="1077"/>
      <c r="B69" s="1077"/>
      <c r="C69" s="1077"/>
      <c r="D69" s="1077"/>
      <c r="E69" s="1077"/>
      <c r="F69" s="1077"/>
      <c r="G69" s="1077"/>
      <c r="H69" s="1077"/>
      <c r="I69" s="1077"/>
      <c r="J69" s="1077"/>
      <c r="K69" s="1077"/>
      <c r="L69" s="1077"/>
      <c r="M69" s="1077"/>
      <c r="N69" s="1077"/>
      <c r="O69" s="1077"/>
      <c r="P69" s="1077"/>
      <c r="Q69" s="1077"/>
      <c r="R69" s="1077"/>
      <c r="S69" s="1077"/>
      <c r="T69" s="1077"/>
      <c r="U69" s="1077"/>
      <c r="V69" s="1077"/>
      <c r="W69" s="1077"/>
      <c r="X69" s="1077"/>
      <c r="Y69" s="1077"/>
      <c r="Z69" s="1077"/>
      <c r="AA69" s="1077"/>
      <c r="AB69" s="1077"/>
      <c r="AC69" s="1077"/>
      <c r="AD69" s="1077"/>
      <c r="AE69" s="1077"/>
      <c r="AF69" s="1077"/>
      <c r="AG69" s="1077"/>
      <c r="AH69" s="1077"/>
      <c r="AI69" s="1077"/>
      <c r="AJ69" s="1077"/>
      <c r="AK69" s="1077"/>
      <c r="AL69" s="1077"/>
      <c r="AM69" s="1077"/>
      <c r="AN69" s="1077"/>
      <c r="AO69" s="1077"/>
    </row>
    <row r="70" spans="1:41">
      <c r="A70" s="1077"/>
      <c r="B70" s="1077"/>
      <c r="C70" s="1077"/>
      <c r="D70" s="1077"/>
      <c r="E70" s="1077"/>
      <c r="F70" s="1077"/>
      <c r="G70" s="1077"/>
      <c r="H70" s="1077"/>
      <c r="I70" s="1077"/>
      <c r="J70" s="1077"/>
      <c r="K70" s="1077"/>
      <c r="L70" s="1077"/>
      <c r="M70" s="1077"/>
      <c r="N70" s="1077"/>
      <c r="O70" s="1077"/>
      <c r="P70" s="1077"/>
      <c r="Q70" s="1077"/>
      <c r="R70" s="1077"/>
      <c r="S70" s="1077"/>
      <c r="T70" s="1077"/>
      <c r="U70" s="1077"/>
      <c r="V70" s="1077"/>
      <c r="W70" s="1077"/>
      <c r="X70" s="1077"/>
      <c r="Y70" s="1077"/>
      <c r="Z70" s="1077"/>
      <c r="AA70" s="1077"/>
      <c r="AB70" s="1077"/>
      <c r="AC70" s="1077"/>
      <c r="AD70" s="1077"/>
      <c r="AE70" s="1077"/>
      <c r="AF70" s="1077"/>
      <c r="AG70" s="1077"/>
      <c r="AH70" s="1077"/>
      <c r="AI70" s="1077"/>
      <c r="AJ70" s="1077"/>
      <c r="AK70" s="1077"/>
      <c r="AL70" s="1077"/>
      <c r="AM70" s="1077"/>
      <c r="AN70" s="1077"/>
      <c r="AO70" s="1077"/>
    </row>
    <row r="71" spans="1:41">
      <c r="A71" s="1077"/>
      <c r="B71" s="1077"/>
      <c r="C71" s="1077"/>
      <c r="D71" s="1077"/>
      <c r="E71" s="1077"/>
      <c r="F71" s="1077"/>
      <c r="G71" s="1077"/>
      <c r="H71" s="1077"/>
      <c r="I71" s="1077"/>
      <c r="J71" s="1077"/>
      <c r="K71" s="1077"/>
      <c r="L71" s="1077"/>
      <c r="M71" s="1077"/>
      <c r="N71" s="1077"/>
      <c r="O71" s="1077"/>
      <c r="P71" s="1077"/>
      <c r="Q71" s="1077"/>
      <c r="R71" s="1077"/>
      <c r="S71" s="1077"/>
      <c r="T71" s="1077"/>
      <c r="U71" s="1077"/>
      <c r="V71" s="1077"/>
      <c r="W71" s="1077"/>
      <c r="X71" s="1077"/>
      <c r="Y71" s="1077"/>
      <c r="Z71" s="1077"/>
      <c r="AA71" s="1077"/>
      <c r="AB71" s="1077"/>
      <c r="AC71" s="1077"/>
      <c r="AD71" s="1077"/>
      <c r="AE71" s="1077"/>
      <c r="AF71" s="1077"/>
      <c r="AG71" s="1077"/>
      <c r="AH71" s="1077"/>
      <c r="AI71" s="1077"/>
      <c r="AJ71" s="1077"/>
      <c r="AK71" s="1077"/>
      <c r="AL71" s="1077"/>
      <c r="AM71" s="1077"/>
      <c r="AN71" s="1077"/>
      <c r="AO71" s="1077"/>
    </row>
    <row r="72" spans="1:41">
      <c r="A72" s="1077"/>
      <c r="B72" s="1077"/>
      <c r="C72" s="1077"/>
      <c r="D72" s="1077"/>
      <c r="E72" s="1077"/>
      <c r="F72" s="1077"/>
      <c r="G72" s="1077"/>
      <c r="H72" s="1077"/>
      <c r="I72" s="1077"/>
      <c r="J72" s="1077"/>
      <c r="K72" s="1077"/>
      <c r="L72" s="1077"/>
      <c r="M72" s="1077"/>
      <c r="N72" s="1077"/>
      <c r="O72" s="1077"/>
      <c r="P72" s="1077"/>
      <c r="Q72" s="1077"/>
      <c r="R72" s="1077"/>
      <c r="S72" s="1077"/>
      <c r="T72" s="1077"/>
      <c r="U72" s="1077"/>
      <c r="V72" s="1077"/>
      <c r="W72" s="1077"/>
      <c r="X72" s="1077"/>
      <c r="Y72" s="1077"/>
      <c r="Z72" s="1077"/>
      <c r="AA72" s="1077"/>
      <c r="AB72" s="1077"/>
      <c r="AC72" s="1077"/>
      <c r="AD72" s="1077"/>
      <c r="AE72" s="1077"/>
      <c r="AF72" s="1077"/>
      <c r="AG72" s="1077"/>
      <c r="AH72" s="1077"/>
      <c r="AI72" s="1077"/>
      <c r="AJ72" s="1077"/>
      <c r="AK72" s="1077"/>
      <c r="AL72" s="1077"/>
      <c r="AM72" s="1077"/>
      <c r="AN72" s="1077"/>
      <c r="AO72" s="1077"/>
    </row>
    <row r="73" spans="1:41">
      <c r="A73" s="1077"/>
      <c r="B73" s="1077"/>
      <c r="C73" s="1077"/>
      <c r="D73" s="1077"/>
      <c r="E73" s="1077"/>
      <c r="F73" s="1077"/>
      <c r="G73" s="1077"/>
      <c r="H73" s="1077"/>
      <c r="I73" s="1077"/>
      <c r="J73" s="1077"/>
      <c r="K73" s="1077"/>
      <c r="L73" s="1077"/>
      <c r="M73" s="1077"/>
      <c r="N73" s="1077"/>
      <c r="O73" s="1077"/>
      <c r="P73" s="1077"/>
      <c r="Q73" s="1077"/>
      <c r="R73" s="1077"/>
      <c r="S73" s="1077"/>
      <c r="T73" s="1077"/>
      <c r="U73" s="1077"/>
      <c r="V73" s="1077"/>
      <c r="W73" s="1077"/>
      <c r="X73" s="1077"/>
      <c r="Y73" s="1077"/>
      <c r="Z73" s="1077"/>
      <c r="AA73" s="1077"/>
      <c r="AB73" s="1077"/>
      <c r="AC73" s="1077"/>
      <c r="AD73" s="1077"/>
      <c r="AE73" s="1077"/>
      <c r="AF73" s="1077"/>
      <c r="AG73" s="1077"/>
      <c r="AH73" s="1077"/>
      <c r="AI73" s="1077"/>
      <c r="AJ73" s="1077"/>
      <c r="AK73" s="1077"/>
      <c r="AL73" s="1077"/>
      <c r="AM73" s="1077"/>
      <c r="AN73" s="1077"/>
      <c r="AO73" s="1077"/>
    </row>
    <row r="74" spans="1:41">
      <c r="A74" s="1077"/>
      <c r="B74" s="1077"/>
      <c r="C74" s="1077"/>
      <c r="D74" s="1077"/>
      <c r="E74" s="1077"/>
      <c r="F74" s="1077"/>
      <c r="G74" s="1077"/>
      <c r="H74" s="1077"/>
      <c r="I74" s="1077"/>
      <c r="J74" s="1077"/>
      <c r="K74" s="1077"/>
      <c r="L74" s="1077"/>
      <c r="M74" s="1077"/>
      <c r="N74" s="1077"/>
      <c r="O74" s="1077"/>
      <c r="P74" s="1077"/>
      <c r="Q74" s="1077"/>
      <c r="R74" s="1077"/>
      <c r="S74" s="1077"/>
      <c r="T74" s="1077"/>
      <c r="U74" s="1077"/>
      <c r="V74" s="1077"/>
      <c r="W74" s="1077"/>
      <c r="X74" s="1077"/>
      <c r="Y74" s="1077"/>
      <c r="Z74" s="1077"/>
      <c r="AA74" s="1077"/>
      <c r="AB74" s="1077"/>
      <c r="AC74" s="1077"/>
      <c r="AD74" s="1077"/>
      <c r="AE74" s="1077"/>
      <c r="AF74" s="1077"/>
      <c r="AG74" s="1077"/>
      <c r="AH74" s="1077"/>
      <c r="AI74" s="1077"/>
      <c r="AJ74" s="1077"/>
      <c r="AK74" s="1077"/>
      <c r="AL74" s="1077"/>
      <c r="AM74" s="1077"/>
      <c r="AN74" s="1077"/>
      <c r="AO74" s="1077"/>
    </row>
    <row r="75" spans="1:41">
      <c r="A75" s="1077"/>
      <c r="B75" s="1077"/>
      <c r="C75" s="1077"/>
      <c r="D75" s="1077"/>
      <c r="E75" s="1077"/>
      <c r="F75" s="1077"/>
      <c r="G75" s="1077"/>
      <c r="H75" s="1077"/>
      <c r="I75" s="1077"/>
      <c r="J75" s="1077"/>
      <c r="K75" s="1077"/>
      <c r="L75" s="1077"/>
      <c r="M75" s="1077"/>
      <c r="N75" s="1077"/>
      <c r="O75" s="1077"/>
      <c r="P75" s="1077"/>
      <c r="Q75" s="1077"/>
      <c r="R75" s="1077"/>
      <c r="S75" s="1077"/>
      <c r="T75" s="1077"/>
      <c r="U75" s="1077"/>
      <c r="V75" s="1077"/>
      <c r="W75" s="1077"/>
      <c r="X75" s="1077"/>
      <c r="Y75" s="1077"/>
      <c r="Z75" s="1077"/>
      <c r="AA75" s="1077"/>
      <c r="AB75" s="1077"/>
      <c r="AC75" s="1077"/>
      <c r="AD75" s="1077"/>
      <c r="AE75" s="1077"/>
      <c r="AF75" s="1077"/>
      <c r="AG75" s="1077"/>
      <c r="AH75" s="1077"/>
      <c r="AI75" s="1077"/>
      <c r="AJ75" s="1077"/>
      <c r="AK75" s="1077"/>
      <c r="AL75" s="1077"/>
      <c r="AM75" s="1077"/>
      <c r="AN75" s="1077"/>
      <c r="AO75" s="1077"/>
    </row>
    <row r="76" spans="1:41">
      <c r="A76" s="1077"/>
      <c r="B76" s="1077"/>
      <c r="C76" s="1077"/>
      <c r="D76" s="1077"/>
      <c r="E76" s="1077"/>
      <c r="F76" s="1077"/>
      <c r="G76" s="1077"/>
      <c r="H76" s="1077"/>
      <c r="I76" s="1077"/>
      <c r="J76" s="1077"/>
      <c r="K76" s="1077"/>
      <c r="L76" s="1077"/>
      <c r="M76" s="1077"/>
      <c r="N76" s="1077"/>
      <c r="O76" s="1077"/>
      <c r="P76" s="1077"/>
      <c r="Q76" s="1077"/>
      <c r="R76" s="1077"/>
      <c r="S76" s="1077"/>
      <c r="T76" s="1077"/>
      <c r="U76" s="1077"/>
      <c r="V76" s="1077"/>
      <c r="W76" s="1077"/>
      <c r="X76" s="1077"/>
      <c r="Y76" s="1077"/>
      <c r="Z76" s="1077"/>
      <c r="AA76" s="1077"/>
      <c r="AB76" s="1077"/>
      <c r="AC76" s="1077"/>
      <c r="AD76" s="1077"/>
      <c r="AE76" s="1077"/>
      <c r="AF76" s="1077"/>
      <c r="AG76" s="1077"/>
      <c r="AH76" s="1077"/>
      <c r="AI76" s="1077"/>
      <c r="AJ76" s="1077"/>
      <c r="AK76" s="1077"/>
      <c r="AL76" s="1077"/>
      <c r="AM76" s="1077"/>
      <c r="AN76" s="1077"/>
      <c r="AO76" s="1077"/>
    </row>
    <row r="77" spans="1:41">
      <c r="A77" s="1077"/>
      <c r="B77" s="1077"/>
      <c r="C77" s="1077"/>
      <c r="D77" s="1077"/>
      <c r="E77" s="1077"/>
      <c r="F77" s="1077"/>
      <c r="G77" s="1077"/>
      <c r="H77" s="1077"/>
      <c r="I77" s="1077"/>
      <c r="J77" s="1077"/>
      <c r="K77" s="1077"/>
      <c r="L77" s="1077"/>
      <c r="M77" s="1077"/>
      <c r="N77" s="1077"/>
      <c r="O77" s="1077"/>
      <c r="P77" s="1077"/>
      <c r="Q77" s="1077"/>
      <c r="R77" s="1077"/>
      <c r="S77" s="1077"/>
      <c r="T77" s="1077"/>
      <c r="U77" s="1077"/>
      <c r="V77" s="1077"/>
      <c r="W77" s="1077"/>
      <c r="X77" s="1077"/>
      <c r="Y77" s="1077"/>
      <c r="Z77" s="1077"/>
      <c r="AA77" s="1077"/>
      <c r="AB77" s="1077"/>
      <c r="AC77" s="1077"/>
      <c r="AD77" s="1077"/>
      <c r="AE77" s="1077"/>
      <c r="AF77" s="1077"/>
      <c r="AG77" s="1077"/>
      <c r="AH77" s="1077"/>
      <c r="AI77" s="1077"/>
      <c r="AJ77" s="1077"/>
      <c r="AK77" s="1077"/>
      <c r="AL77" s="1077"/>
      <c r="AM77" s="1077"/>
      <c r="AN77" s="1077"/>
      <c r="AO77" s="1077"/>
    </row>
    <row r="78" spans="1:41">
      <c r="A78" s="1077"/>
      <c r="B78" s="1077"/>
      <c r="C78" s="1077"/>
      <c r="D78" s="1077"/>
      <c r="E78" s="1077"/>
      <c r="F78" s="1077"/>
      <c r="G78" s="1077"/>
      <c r="H78" s="1077"/>
      <c r="I78" s="1077"/>
      <c r="J78" s="1077"/>
      <c r="K78" s="1077"/>
      <c r="L78" s="1077"/>
      <c r="M78" s="1077"/>
      <c r="N78" s="1077"/>
      <c r="O78" s="1077"/>
      <c r="P78" s="1077"/>
      <c r="Q78" s="1077"/>
      <c r="R78" s="1077"/>
      <c r="S78" s="1077"/>
      <c r="T78" s="1077"/>
      <c r="U78" s="1077"/>
      <c r="V78" s="1077"/>
      <c r="W78" s="1077"/>
      <c r="X78" s="1077"/>
      <c r="Y78" s="1077"/>
      <c r="Z78" s="1077"/>
      <c r="AA78" s="1077"/>
      <c r="AB78" s="1077"/>
      <c r="AC78" s="1077"/>
      <c r="AD78" s="1077"/>
      <c r="AE78" s="1077"/>
      <c r="AF78" s="1077"/>
      <c r="AG78" s="1077"/>
      <c r="AH78" s="1077"/>
      <c r="AI78" s="1077"/>
      <c r="AJ78" s="1077"/>
      <c r="AK78" s="1077"/>
      <c r="AL78" s="1077"/>
      <c r="AM78" s="1077"/>
      <c r="AN78" s="1077"/>
      <c r="AO78" s="1077"/>
    </row>
    <row r="79" spans="1:41">
      <c r="A79" s="1077"/>
      <c r="B79" s="1077"/>
      <c r="C79" s="1077"/>
      <c r="D79" s="1077"/>
      <c r="E79" s="1077"/>
      <c r="F79" s="1077"/>
      <c r="G79" s="1077"/>
      <c r="H79" s="1077"/>
      <c r="I79" s="1077"/>
      <c r="J79" s="1077"/>
      <c r="K79" s="1077"/>
      <c r="L79" s="1077"/>
      <c r="M79" s="1077"/>
      <c r="N79" s="1077"/>
      <c r="O79" s="1077"/>
      <c r="P79" s="1077"/>
      <c r="Q79" s="1077"/>
      <c r="R79" s="1077"/>
      <c r="S79" s="1077"/>
      <c r="T79" s="1077"/>
      <c r="U79" s="1077"/>
      <c r="V79" s="1077"/>
      <c r="W79" s="1077"/>
      <c r="X79" s="1077"/>
      <c r="Y79" s="1077"/>
      <c r="Z79" s="1077"/>
      <c r="AA79" s="1077"/>
      <c r="AB79" s="1077"/>
      <c r="AC79" s="1077"/>
      <c r="AD79" s="1077"/>
      <c r="AE79" s="1077"/>
      <c r="AF79" s="1077"/>
      <c r="AG79" s="1077"/>
      <c r="AH79" s="1077"/>
      <c r="AI79" s="1077"/>
      <c r="AJ79" s="1077"/>
      <c r="AK79" s="1077"/>
      <c r="AL79" s="1077"/>
      <c r="AM79" s="1077"/>
      <c r="AN79" s="1077"/>
      <c r="AO79" s="1077"/>
    </row>
    <row r="80" spans="1:41">
      <c r="A80" s="1077"/>
      <c r="B80" s="1077"/>
      <c r="C80" s="1077"/>
      <c r="D80" s="1077"/>
      <c r="E80" s="1077"/>
      <c r="F80" s="1077"/>
      <c r="G80" s="1077"/>
      <c r="H80" s="1077"/>
      <c r="I80" s="1077"/>
      <c r="J80" s="1077"/>
      <c r="K80" s="1077"/>
      <c r="L80" s="1077"/>
      <c r="M80" s="1077"/>
      <c r="N80" s="1077"/>
      <c r="O80" s="1077"/>
      <c r="P80" s="1077"/>
      <c r="Q80" s="1077"/>
      <c r="R80" s="1077"/>
      <c r="S80" s="1077"/>
      <c r="T80" s="1077"/>
      <c r="U80" s="1077"/>
      <c r="V80" s="1077"/>
      <c r="W80" s="1077"/>
      <c r="X80" s="1077"/>
      <c r="Y80" s="1077"/>
      <c r="Z80" s="1077"/>
      <c r="AA80" s="1077"/>
      <c r="AB80" s="1077"/>
      <c r="AC80" s="1077"/>
      <c r="AD80" s="1077"/>
      <c r="AE80" s="1077"/>
      <c r="AF80" s="1077"/>
      <c r="AG80" s="1077"/>
      <c r="AH80" s="1077"/>
      <c r="AI80" s="1077"/>
      <c r="AJ80" s="1077"/>
      <c r="AK80" s="1077"/>
      <c r="AL80" s="1077"/>
      <c r="AM80" s="1077"/>
      <c r="AN80" s="1077"/>
      <c r="AO80" s="1077"/>
    </row>
    <row r="81" spans="1:41">
      <c r="A81" s="1077"/>
      <c r="B81" s="1077"/>
      <c r="C81" s="1077"/>
      <c r="D81" s="1077"/>
      <c r="E81" s="1077"/>
      <c r="F81" s="1077"/>
      <c r="G81" s="1077"/>
      <c r="H81" s="1077"/>
      <c r="I81" s="1077"/>
      <c r="J81" s="1077"/>
      <c r="K81" s="1077"/>
      <c r="L81" s="1077"/>
      <c r="M81" s="1077"/>
      <c r="N81" s="1077"/>
      <c r="O81" s="1077"/>
      <c r="P81" s="1077"/>
      <c r="Q81" s="1077"/>
      <c r="R81" s="1077"/>
      <c r="S81" s="1077"/>
      <c r="T81" s="1077"/>
      <c r="U81" s="1077"/>
      <c r="V81" s="1077"/>
      <c r="W81" s="1077"/>
      <c r="X81" s="1077"/>
      <c r="Y81" s="1077"/>
      <c r="Z81" s="1077"/>
      <c r="AA81" s="1077"/>
      <c r="AB81" s="1077"/>
      <c r="AC81" s="1077"/>
      <c r="AD81" s="1077"/>
      <c r="AE81" s="1077"/>
      <c r="AF81" s="1077"/>
      <c r="AG81" s="1077"/>
      <c r="AH81" s="1077"/>
      <c r="AI81" s="1077"/>
      <c r="AJ81" s="1077"/>
      <c r="AK81" s="1077"/>
      <c r="AL81" s="1077"/>
      <c r="AM81" s="1077"/>
      <c r="AN81" s="1077"/>
      <c r="AO81" s="1077"/>
    </row>
    <row r="82" spans="1:41">
      <c r="A82" s="1077"/>
      <c r="B82" s="1077"/>
      <c r="C82" s="1077"/>
      <c r="D82" s="1077"/>
      <c r="E82" s="1077"/>
      <c r="F82" s="1077"/>
      <c r="G82" s="1077"/>
      <c r="H82" s="1077"/>
      <c r="I82" s="1077"/>
      <c r="J82" s="1077"/>
      <c r="K82" s="1077"/>
      <c r="L82" s="1077"/>
      <c r="M82" s="1077"/>
      <c r="N82" s="1077"/>
      <c r="O82" s="1077"/>
      <c r="P82" s="1077"/>
      <c r="Q82" s="1077"/>
      <c r="R82" s="1077"/>
      <c r="S82" s="1077"/>
      <c r="T82" s="1077"/>
      <c r="U82" s="1077"/>
      <c r="V82" s="1077"/>
      <c r="W82" s="1077"/>
      <c r="X82" s="1077"/>
      <c r="Y82" s="1077"/>
      <c r="Z82" s="1077"/>
      <c r="AA82" s="1077"/>
      <c r="AB82" s="1077"/>
      <c r="AC82" s="1077"/>
      <c r="AD82" s="1077"/>
      <c r="AE82" s="1077"/>
      <c r="AF82" s="1077"/>
      <c r="AG82" s="1077"/>
      <c r="AH82" s="1077"/>
      <c r="AI82" s="1077"/>
      <c r="AJ82" s="1077"/>
      <c r="AK82" s="1077"/>
      <c r="AL82" s="1077"/>
      <c r="AM82" s="1077"/>
      <c r="AN82" s="1077"/>
      <c r="AO82" s="1077"/>
    </row>
    <row r="83" spans="1:41">
      <c r="A83" s="1077"/>
      <c r="B83" s="1077"/>
      <c r="C83" s="1077"/>
      <c r="D83" s="1077"/>
      <c r="E83" s="1077"/>
      <c r="F83" s="1077"/>
      <c r="G83" s="1077"/>
      <c r="H83" s="1077"/>
      <c r="I83" s="1077"/>
      <c r="J83" s="1077"/>
      <c r="K83" s="1077"/>
      <c r="L83" s="1077"/>
      <c r="M83" s="1077"/>
      <c r="N83" s="1077"/>
      <c r="O83" s="1077"/>
      <c r="P83" s="1077"/>
      <c r="Q83" s="1077"/>
      <c r="R83" s="1077"/>
      <c r="S83" s="1077"/>
      <c r="T83" s="1077"/>
      <c r="U83" s="1077"/>
      <c r="V83" s="1077"/>
      <c r="W83" s="1077"/>
      <c r="X83" s="1077"/>
      <c r="Y83" s="1077"/>
      <c r="Z83" s="1077"/>
      <c r="AA83" s="1077"/>
      <c r="AB83" s="1077"/>
      <c r="AC83" s="1077"/>
      <c r="AD83" s="1077"/>
      <c r="AE83" s="1077"/>
      <c r="AF83" s="1077"/>
      <c r="AG83" s="1077"/>
      <c r="AH83" s="1077"/>
      <c r="AI83" s="1077"/>
      <c r="AJ83" s="1077"/>
      <c r="AK83" s="1077"/>
      <c r="AL83" s="1077"/>
      <c r="AM83" s="1077"/>
      <c r="AN83" s="1077"/>
      <c r="AO83" s="1077"/>
    </row>
    <row r="84" spans="1:41">
      <c r="A84" s="1077"/>
      <c r="B84" s="1077"/>
      <c r="C84" s="1077"/>
      <c r="D84" s="1077"/>
      <c r="E84" s="1077"/>
      <c r="F84" s="1077"/>
      <c r="G84" s="1077"/>
      <c r="H84" s="1077"/>
      <c r="I84" s="1077"/>
      <c r="J84" s="1077"/>
      <c r="K84" s="1077"/>
      <c r="L84" s="1077"/>
      <c r="M84" s="1077"/>
      <c r="N84" s="1077"/>
      <c r="O84" s="1077"/>
      <c r="P84" s="1077"/>
      <c r="Q84" s="1077"/>
      <c r="R84" s="1077"/>
      <c r="S84" s="1077"/>
      <c r="T84" s="1077"/>
      <c r="U84" s="1077"/>
      <c r="V84" s="1077"/>
      <c r="W84" s="1077"/>
      <c r="X84" s="1077"/>
      <c r="Y84" s="1077"/>
      <c r="Z84" s="1077"/>
      <c r="AA84" s="1077"/>
      <c r="AB84" s="1077"/>
      <c r="AC84" s="1077"/>
      <c r="AD84" s="1077"/>
      <c r="AE84" s="1077"/>
      <c r="AF84" s="1077"/>
      <c r="AG84" s="1077"/>
      <c r="AH84" s="1077"/>
      <c r="AI84" s="1077"/>
      <c r="AJ84" s="1077"/>
      <c r="AK84" s="1077"/>
      <c r="AL84" s="1077"/>
      <c r="AM84" s="1077"/>
      <c r="AN84" s="1077"/>
      <c r="AO84" s="1077"/>
    </row>
    <row r="85" spans="1:41">
      <c r="A85" s="1077"/>
      <c r="B85" s="1077"/>
      <c r="C85" s="1077"/>
      <c r="D85" s="1077"/>
      <c r="E85" s="1077"/>
      <c r="F85" s="1077"/>
      <c r="G85" s="1077"/>
      <c r="H85" s="1077"/>
      <c r="I85" s="1077"/>
      <c r="J85" s="1077"/>
      <c r="K85" s="1077"/>
      <c r="L85" s="1077"/>
      <c r="M85" s="1077"/>
      <c r="N85" s="1077"/>
      <c r="O85" s="1077"/>
      <c r="P85" s="1077"/>
      <c r="Q85" s="1077"/>
      <c r="R85" s="1077"/>
      <c r="S85" s="1077"/>
      <c r="T85" s="1077"/>
      <c r="U85" s="1077"/>
      <c r="V85" s="1077"/>
      <c r="W85" s="1077"/>
      <c r="X85" s="1077"/>
      <c r="Y85" s="1077"/>
      <c r="Z85" s="1077"/>
      <c r="AA85" s="1077"/>
      <c r="AB85" s="1077"/>
      <c r="AC85" s="1077"/>
      <c r="AD85" s="1077"/>
      <c r="AE85" s="1077"/>
      <c r="AF85" s="1077"/>
      <c r="AG85" s="1077"/>
      <c r="AH85" s="1077"/>
      <c r="AI85" s="1077"/>
      <c r="AJ85" s="1077"/>
      <c r="AK85" s="1077"/>
      <c r="AL85" s="1077"/>
      <c r="AM85" s="1077"/>
      <c r="AN85" s="1077"/>
      <c r="AO85" s="1077"/>
    </row>
    <row r="86" spans="1:41">
      <c r="A86" s="1077"/>
      <c r="B86" s="1077"/>
      <c r="C86" s="1077"/>
      <c r="D86" s="1077"/>
      <c r="E86" s="1077"/>
      <c r="F86" s="1077"/>
      <c r="G86" s="1077"/>
      <c r="H86" s="1077"/>
      <c r="I86" s="1077"/>
      <c r="J86" s="1077"/>
      <c r="K86" s="1077"/>
      <c r="L86" s="1077"/>
      <c r="M86" s="1077"/>
      <c r="N86" s="1077"/>
      <c r="O86" s="1077"/>
      <c r="P86" s="1077"/>
      <c r="Q86" s="1077"/>
      <c r="R86" s="1077"/>
      <c r="S86" s="1077"/>
      <c r="T86" s="1077"/>
      <c r="U86" s="1077"/>
      <c r="V86" s="1077"/>
      <c r="W86" s="1077"/>
      <c r="X86" s="1077"/>
      <c r="Y86" s="1077"/>
      <c r="Z86" s="1077"/>
      <c r="AA86" s="1077"/>
      <c r="AB86" s="1077"/>
      <c r="AC86" s="1077"/>
      <c r="AD86" s="1077"/>
      <c r="AE86" s="1077"/>
      <c r="AF86" s="1077"/>
      <c r="AG86" s="1077"/>
      <c r="AH86" s="1077"/>
      <c r="AI86" s="1077"/>
      <c r="AJ86" s="1077"/>
      <c r="AK86" s="1077"/>
      <c r="AL86" s="1077"/>
      <c r="AM86" s="1077"/>
      <c r="AN86" s="1077"/>
      <c r="AO86" s="1077"/>
    </row>
    <row r="87" spans="1:41">
      <c r="A87" s="1077"/>
      <c r="B87" s="1077"/>
      <c r="C87" s="1077"/>
      <c r="D87" s="1077"/>
      <c r="E87" s="1077"/>
      <c r="F87" s="1077"/>
      <c r="G87" s="1077"/>
      <c r="H87" s="1077"/>
      <c r="I87" s="1077"/>
      <c r="J87" s="1077"/>
      <c r="K87" s="1077"/>
      <c r="L87" s="1077"/>
      <c r="M87" s="1077"/>
      <c r="N87" s="1077"/>
      <c r="O87" s="1077"/>
      <c r="P87" s="1077"/>
      <c r="Q87" s="1077"/>
      <c r="R87" s="1077"/>
      <c r="S87" s="1077"/>
      <c r="T87" s="1077"/>
      <c r="U87" s="1077"/>
      <c r="V87" s="1077"/>
      <c r="W87" s="1077"/>
      <c r="X87" s="1077"/>
      <c r="Y87" s="1077"/>
      <c r="Z87" s="1077"/>
      <c r="AA87" s="1077"/>
      <c r="AB87" s="1077"/>
      <c r="AC87" s="1077"/>
      <c r="AD87" s="1077"/>
      <c r="AE87" s="1077"/>
      <c r="AF87" s="1077"/>
      <c r="AG87" s="1077"/>
      <c r="AH87" s="1077"/>
      <c r="AI87" s="1077"/>
      <c r="AJ87" s="1077"/>
      <c r="AK87" s="1077"/>
      <c r="AL87" s="1077"/>
      <c r="AM87" s="1077"/>
      <c r="AN87" s="1077"/>
      <c r="AO87" s="1077"/>
    </row>
    <row r="88" spans="1:41">
      <c r="A88" s="1077"/>
      <c r="B88" s="1077"/>
      <c r="C88" s="1077"/>
      <c r="D88" s="1077"/>
      <c r="E88" s="1077"/>
      <c r="F88" s="1077"/>
      <c r="G88" s="1077"/>
      <c r="H88" s="1077"/>
      <c r="I88" s="1077"/>
      <c r="J88" s="1077"/>
      <c r="K88" s="1077"/>
      <c r="L88" s="1077"/>
      <c r="M88" s="1077"/>
      <c r="N88" s="1077"/>
      <c r="O88" s="1077"/>
      <c r="P88" s="1077"/>
      <c r="Q88" s="1077"/>
      <c r="R88" s="1077"/>
      <c r="S88" s="1077"/>
      <c r="T88" s="1077"/>
      <c r="U88" s="1077"/>
      <c r="V88" s="1077"/>
      <c r="W88" s="1077"/>
      <c r="X88" s="1077"/>
      <c r="Y88" s="1077"/>
      <c r="Z88" s="1077"/>
      <c r="AA88" s="1077"/>
      <c r="AB88" s="1077"/>
      <c r="AC88" s="1077"/>
      <c r="AD88" s="1077"/>
      <c r="AE88" s="1077"/>
      <c r="AF88" s="1077"/>
      <c r="AG88" s="1077"/>
      <c r="AH88" s="1077"/>
      <c r="AI88" s="1077"/>
      <c r="AJ88" s="1077"/>
      <c r="AK88" s="1077"/>
      <c r="AL88" s="1077"/>
      <c r="AM88" s="1077"/>
      <c r="AN88" s="1077"/>
      <c r="AO88" s="1077"/>
    </row>
    <row r="89" spans="1:41">
      <c r="A89" s="1077"/>
      <c r="B89" s="1077"/>
      <c r="C89" s="1077"/>
      <c r="D89" s="1077"/>
      <c r="E89" s="1077"/>
      <c r="F89" s="1077"/>
      <c r="G89" s="1077"/>
      <c r="H89" s="1077"/>
      <c r="I89" s="1077"/>
      <c r="J89" s="1077"/>
      <c r="K89" s="1077"/>
      <c r="L89" s="1077"/>
      <c r="M89" s="1077"/>
      <c r="N89" s="1077"/>
      <c r="O89" s="1077"/>
      <c r="P89" s="1077"/>
      <c r="Q89" s="1077"/>
      <c r="R89" s="1077"/>
      <c r="S89" s="1077"/>
      <c r="T89" s="1077"/>
      <c r="U89" s="1077"/>
      <c r="V89" s="1077"/>
      <c r="W89" s="1077"/>
      <c r="X89" s="1077"/>
      <c r="Y89" s="1077"/>
      <c r="Z89" s="1077"/>
      <c r="AA89" s="1077"/>
      <c r="AB89" s="1077"/>
      <c r="AC89" s="1077"/>
      <c r="AD89" s="1077"/>
      <c r="AE89" s="1077"/>
      <c r="AF89" s="1077"/>
      <c r="AG89" s="1077"/>
      <c r="AH89" s="1077"/>
      <c r="AI89" s="1077"/>
      <c r="AJ89" s="1077"/>
      <c r="AK89" s="1077"/>
      <c r="AL89" s="1077"/>
      <c r="AM89" s="1077"/>
      <c r="AN89" s="1077"/>
      <c r="AO89" s="1077"/>
    </row>
    <row r="90" spans="1:41">
      <c r="A90" s="1077"/>
      <c r="B90" s="1077"/>
      <c r="C90" s="1077"/>
      <c r="D90" s="1077"/>
      <c r="E90" s="1077"/>
      <c r="F90" s="1077"/>
      <c r="G90" s="1077"/>
      <c r="H90" s="1077"/>
      <c r="I90" s="1077"/>
      <c r="J90" s="1077"/>
      <c r="K90" s="1077"/>
      <c r="L90" s="1077"/>
      <c r="M90" s="1077"/>
      <c r="N90" s="1077"/>
      <c r="O90" s="1077"/>
      <c r="P90" s="1077"/>
      <c r="Q90" s="1077"/>
      <c r="R90" s="1077"/>
      <c r="S90" s="1077"/>
      <c r="T90" s="1077"/>
      <c r="U90" s="1077"/>
      <c r="V90" s="1077"/>
      <c r="W90" s="1077"/>
      <c r="X90" s="1077"/>
      <c r="Y90" s="1077"/>
      <c r="Z90" s="1077"/>
      <c r="AA90" s="1077"/>
      <c r="AB90" s="1077"/>
      <c r="AC90" s="1077"/>
      <c r="AD90" s="1077"/>
      <c r="AE90" s="1077"/>
      <c r="AF90" s="1077"/>
      <c r="AG90" s="1077"/>
      <c r="AH90" s="1077"/>
      <c r="AI90" s="1077"/>
      <c r="AJ90" s="1077"/>
      <c r="AK90" s="1077"/>
      <c r="AL90" s="1077"/>
      <c r="AM90" s="1077"/>
      <c r="AN90" s="1077"/>
      <c r="AO90" s="1077"/>
    </row>
    <row r="91" spans="1:41">
      <c r="A91" s="1077"/>
      <c r="B91" s="1077"/>
      <c r="C91" s="1077"/>
      <c r="D91" s="1077"/>
      <c r="E91" s="1077"/>
      <c r="F91" s="1077"/>
      <c r="G91" s="1077"/>
      <c r="H91" s="1077"/>
      <c r="I91" s="1077"/>
      <c r="J91" s="1077"/>
      <c r="K91" s="1077"/>
      <c r="L91" s="1077"/>
      <c r="M91" s="1077"/>
      <c r="N91" s="1077"/>
      <c r="O91" s="1077"/>
      <c r="P91" s="1077"/>
      <c r="Q91" s="1077"/>
      <c r="R91" s="1077"/>
      <c r="S91" s="1077"/>
      <c r="T91" s="1077"/>
      <c r="U91" s="1077"/>
      <c r="V91" s="1077"/>
      <c r="W91" s="1077"/>
      <c r="X91" s="1077"/>
      <c r="Y91" s="1077"/>
      <c r="Z91" s="1077"/>
      <c r="AA91" s="1077"/>
      <c r="AB91" s="1077"/>
      <c r="AC91" s="1077"/>
      <c r="AD91" s="1077"/>
      <c r="AE91" s="1077"/>
      <c r="AF91" s="1077"/>
      <c r="AG91" s="1077"/>
      <c r="AH91" s="1077"/>
      <c r="AI91" s="1077"/>
      <c r="AJ91" s="1077"/>
      <c r="AK91" s="1077"/>
      <c r="AL91" s="1077"/>
      <c r="AM91" s="1077"/>
      <c r="AN91" s="1077"/>
      <c r="AO91" s="1077"/>
    </row>
    <row r="92" spans="1:41">
      <c r="A92" s="1077"/>
      <c r="B92" s="1077"/>
      <c r="C92" s="1077"/>
      <c r="D92" s="1077"/>
      <c r="E92" s="1077"/>
      <c r="F92" s="1077"/>
      <c r="G92" s="1077"/>
      <c r="H92" s="1077"/>
      <c r="I92" s="1077"/>
      <c r="J92" s="1077"/>
      <c r="K92" s="1077"/>
      <c r="L92" s="1077"/>
      <c r="M92" s="1077"/>
      <c r="N92" s="1077"/>
      <c r="O92" s="1077"/>
      <c r="P92" s="1077"/>
      <c r="Q92" s="1077"/>
      <c r="R92" s="1077"/>
      <c r="S92" s="1077"/>
      <c r="T92" s="1077"/>
      <c r="U92" s="1077"/>
      <c r="V92" s="1077"/>
      <c r="W92" s="1077"/>
      <c r="X92" s="1077"/>
      <c r="Y92" s="1077"/>
      <c r="Z92" s="1077"/>
      <c r="AA92" s="1077"/>
      <c r="AB92" s="1077"/>
      <c r="AC92" s="1077"/>
      <c r="AD92" s="1077"/>
      <c r="AE92" s="1077"/>
      <c r="AF92" s="1077"/>
      <c r="AG92" s="1077"/>
      <c r="AH92" s="1077"/>
      <c r="AI92" s="1077"/>
      <c r="AJ92" s="1077"/>
      <c r="AK92" s="1077"/>
      <c r="AL92" s="1077"/>
      <c r="AM92" s="1077"/>
      <c r="AN92" s="1077"/>
      <c r="AO92" s="1077"/>
    </row>
    <row r="93" spans="1:41">
      <c r="A93" s="1077"/>
      <c r="B93" s="1077"/>
      <c r="C93" s="1077"/>
      <c r="D93" s="1077"/>
      <c r="E93" s="1077"/>
      <c r="F93" s="1077"/>
      <c r="G93" s="1077"/>
      <c r="H93" s="1077"/>
      <c r="I93" s="1077"/>
      <c r="J93" s="1077"/>
      <c r="K93" s="1077"/>
      <c r="L93" s="1077"/>
      <c r="M93" s="1077"/>
      <c r="N93" s="1077"/>
      <c r="O93" s="1077"/>
      <c r="P93" s="1077"/>
      <c r="Q93" s="1077"/>
      <c r="R93" s="1077"/>
      <c r="S93" s="1077"/>
      <c r="T93" s="1077"/>
      <c r="U93" s="1077"/>
      <c r="V93" s="1077"/>
      <c r="W93" s="1077"/>
      <c r="X93" s="1077"/>
      <c r="Y93" s="1077"/>
      <c r="Z93" s="1077"/>
      <c r="AA93" s="1077"/>
      <c r="AB93" s="1077"/>
      <c r="AC93" s="1077"/>
      <c r="AD93" s="1077"/>
      <c r="AE93" s="1077"/>
      <c r="AF93" s="1077"/>
      <c r="AG93" s="1077"/>
      <c r="AH93" s="1077"/>
      <c r="AI93" s="1077"/>
      <c r="AJ93" s="1077"/>
      <c r="AK93" s="1077"/>
      <c r="AL93" s="1077"/>
      <c r="AM93" s="1077"/>
      <c r="AN93" s="1077"/>
      <c r="AO93" s="1077"/>
    </row>
    <row r="94" spans="1:41">
      <c r="A94" s="1077"/>
      <c r="B94" s="1077"/>
      <c r="C94" s="1077"/>
      <c r="D94" s="1077"/>
      <c r="E94" s="1077"/>
      <c r="F94" s="1077"/>
      <c r="G94" s="1077"/>
      <c r="H94" s="1077"/>
      <c r="I94" s="1077"/>
      <c r="J94" s="1077"/>
      <c r="K94" s="1077"/>
      <c r="L94" s="1077"/>
      <c r="M94" s="1077"/>
      <c r="N94" s="1077"/>
      <c r="O94" s="1077"/>
      <c r="P94" s="1077"/>
      <c r="Q94" s="1077"/>
      <c r="R94" s="1077"/>
      <c r="S94" s="1077"/>
      <c r="T94" s="1077"/>
      <c r="U94" s="1077"/>
      <c r="V94" s="1077"/>
      <c r="W94" s="1077"/>
      <c r="X94" s="1077"/>
      <c r="Y94" s="1077"/>
      <c r="Z94" s="1077"/>
      <c r="AA94" s="1077"/>
      <c r="AB94" s="1077"/>
      <c r="AC94" s="1077"/>
      <c r="AD94" s="1077"/>
      <c r="AE94" s="1077"/>
      <c r="AF94" s="1077"/>
      <c r="AG94" s="1077"/>
      <c r="AH94" s="1077"/>
      <c r="AI94" s="1077"/>
      <c r="AJ94" s="1077"/>
      <c r="AK94" s="1077"/>
      <c r="AL94" s="1077"/>
      <c r="AM94" s="1077"/>
      <c r="AN94" s="1077"/>
      <c r="AO94" s="1077"/>
    </row>
    <row r="95" spans="1:41">
      <c r="A95" s="1077"/>
      <c r="B95" s="1077"/>
      <c r="C95" s="1077"/>
      <c r="D95" s="1077"/>
      <c r="E95" s="1077"/>
      <c r="F95" s="1077"/>
      <c r="G95" s="1077"/>
      <c r="H95" s="1077"/>
      <c r="I95" s="1077"/>
      <c r="J95" s="1077"/>
      <c r="K95" s="1077"/>
      <c r="L95" s="1077"/>
      <c r="M95" s="1077"/>
      <c r="N95" s="1077"/>
      <c r="O95" s="1077"/>
      <c r="P95" s="1077"/>
      <c r="Q95" s="1077"/>
      <c r="R95" s="1077"/>
      <c r="S95" s="1077"/>
      <c r="T95" s="1077"/>
      <c r="U95" s="1077"/>
      <c r="V95" s="1077"/>
      <c r="W95" s="1077"/>
      <c r="X95" s="1077"/>
      <c r="Y95" s="1077"/>
      <c r="Z95" s="1077"/>
      <c r="AA95" s="1077"/>
      <c r="AB95" s="1077"/>
      <c r="AC95" s="1077"/>
      <c r="AD95" s="1077"/>
      <c r="AE95" s="1077"/>
      <c r="AF95" s="1077"/>
      <c r="AG95" s="1077"/>
      <c r="AH95" s="1077"/>
      <c r="AI95" s="1077"/>
      <c r="AJ95" s="1077"/>
      <c r="AK95" s="1077"/>
      <c r="AL95" s="1077"/>
      <c r="AM95" s="1077"/>
      <c r="AN95" s="1077"/>
      <c r="AO95" s="1077"/>
    </row>
    <row r="96" spans="1:41">
      <c r="A96" s="1077"/>
      <c r="B96" s="1077"/>
      <c r="C96" s="1077"/>
      <c r="D96" s="1077"/>
      <c r="E96" s="1077"/>
      <c r="F96" s="1077"/>
      <c r="G96" s="1077"/>
      <c r="H96" s="1077"/>
      <c r="I96" s="1077"/>
      <c r="J96" s="1077"/>
      <c r="K96" s="1077"/>
      <c r="L96" s="1077"/>
      <c r="M96" s="1077"/>
      <c r="N96" s="1077"/>
      <c r="O96" s="1077"/>
      <c r="P96" s="1077"/>
      <c r="Q96" s="1077"/>
      <c r="R96" s="1077"/>
      <c r="S96" s="1077"/>
      <c r="T96" s="1077"/>
      <c r="U96" s="1077"/>
      <c r="V96" s="1077"/>
      <c r="W96" s="1077"/>
      <c r="X96" s="1077"/>
      <c r="Y96" s="1077"/>
      <c r="Z96" s="1077"/>
      <c r="AA96" s="1077"/>
      <c r="AB96" s="1077"/>
      <c r="AC96" s="1077"/>
      <c r="AD96" s="1077"/>
      <c r="AE96" s="1077"/>
      <c r="AF96" s="1077"/>
      <c r="AG96" s="1077"/>
      <c r="AH96" s="1077"/>
      <c r="AI96" s="1077"/>
      <c r="AJ96" s="1077"/>
      <c r="AK96" s="1077"/>
      <c r="AL96" s="1077"/>
      <c r="AM96" s="1077"/>
      <c r="AN96" s="1077"/>
      <c r="AO96" s="1077"/>
    </row>
    <row r="97" spans="1:41">
      <c r="A97" s="1077"/>
      <c r="B97" s="1077"/>
      <c r="C97" s="1077"/>
      <c r="D97" s="1077"/>
      <c r="E97" s="1077"/>
      <c r="F97" s="1077"/>
      <c r="G97" s="1077"/>
      <c r="H97" s="1077"/>
      <c r="I97" s="1077"/>
      <c r="J97" s="1077"/>
      <c r="K97" s="1077"/>
      <c r="L97" s="1077"/>
      <c r="M97" s="1077"/>
      <c r="N97" s="1077"/>
      <c r="O97" s="1077"/>
      <c r="P97" s="1077"/>
      <c r="Q97" s="1077"/>
      <c r="R97" s="1077"/>
      <c r="S97" s="1077"/>
      <c r="T97" s="1077"/>
      <c r="U97" s="1077"/>
      <c r="V97" s="1077"/>
      <c r="W97" s="1077"/>
      <c r="X97" s="1077"/>
      <c r="Y97" s="1077"/>
      <c r="Z97" s="1077"/>
      <c r="AA97" s="1077"/>
      <c r="AB97" s="1077"/>
      <c r="AC97" s="1077"/>
      <c r="AD97" s="1077"/>
      <c r="AE97" s="1077"/>
      <c r="AF97" s="1077"/>
      <c r="AG97" s="1077"/>
      <c r="AH97" s="1077"/>
      <c r="AI97" s="1077"/>
      <c r="AJ97" s="1077"/>
      <c r="AK97" s="1077"/>
      <c r="AL97" s="1077"/>
      <c r="AM97" s="1077"/>
      <c r="AN97" s="1077"/>
      <c r="AO97" s="1077"/>
    </row>
    <row r="98" spans="1:41">
      <c r="A98" s="1077"/>
      <c r="B98" s="1077"/>
      <c r="C98" s="1077"/>
      <c r="D98" s="1077"/>
      <c r="E98" s="1077"/>
      <c r="F98" s="1077"/>
      <c r="G98" s="1077"/>
      <c r="H98" s="1077"/>
      <c r="I98" s="1077"/>
      <c r="J98" s="1077"/>
      <c r="K98" s="1077"/>
      <c r="L98" s="1077"/>
      <c r="M98" s="1077"/>
      <c r="N98" s="1077"/>
      <c r="O98" s="1077"/>
      <c r="P98" s="1077"/>
      <c r="Q98" s="1077"/>
      <c r="R98" s="1077"/>
      <c r="S98" s="1077"/>
      <c r="T98" s="1077"/>
      <c r="U98" s="1077"/>
      <c r="V98" s="1077"/>
      <c r="W98" s="1077"/>
      <c r="X98" s="1077"/>
      <c r="Y98" s="1077"/>
      <c r="Z98" s="1077"/>
      <c r="AA98" s="1077"/>
      <c r="AB98" s="1077"/>
      <c r="AC98" s="1077"/>
      <c r="AD98" s="1077"/>
      <c r="AE98" s="1077"/>
      <c r="AF98" s="1077"/>
      <c r="AG98" s="1077"/>
      <c r="AH98" s="1077"/>
      <c r="AI98" s="1077"/>
      <c r="AJ98" s="1077"/>
      <c r="AK98" s="1077"/>
      <c r="AL98" s="1077"/>
      <c r="AM98" s="1077"/>
      <c r="AN98" s="1077"/>
      <c r="AO98" s="1077"/>
    </row>
    <row r="99" spans="1:41">
      <c r="A99" s="1077"/>
      <c r="B99" s="1077"/>
      <c r="C99" s="1077"/>
      <c r="D99" s="1077"/>
      <c r="E99" s="1077"/>
      <c r="F99" s="1077"/>
      <c r="G99" s="1077"/>
      <c r="H99" s="1077"/>
      <c r="I99" s="1077"/>
      <c r="J99" s="1077"/>
      <c r="K99" s="1077"/>
      <c r="L99" s="1077"/>
      <c r="M99" s="1077"/>
      <c r="N99" s="1077"/>
      <c r="O99" s="1077"/>
      <c r="P99" s="1077"/>
      <c r="Q99" s="1077"/>
      <c r="R99" s="1077"/>
      <c r="S99" s="1077"/>
      <c r="T99" s="1077"/>
      <c r="U99" s="1077"/>
      <c r="V99" s="1077"/>
      <c r="W99" s="1077"/>
      <c r="X99" s="1077"/>
      <c r="Y99" s="1077"/>
      <c r="Z99" s="1077"/>
      <c r="AA99" s="1077"/>
      <c r="AB99" s="1077"/>
      <c r="AC99" s="1077"/>
      <c r="AD99" s="1077"/>
      <c r="AE99" s="1077"/>
      <c r="AF99" s="1077"/>
      <c r="AG99" s="1077"/>
      <c r="AH99" s="1077"/>
      <c r="AI99" s="1077"/>
      <c r="AJ99" s="1077"/>
      <c r="AK99" s="1077"/>
      <c r="AL99" s="1077"/>
      <c r="AM99" s="1077"/>
      <c r="AN99" s="1077"/>
      <c r="AO99" s="1077"/>
    </row>
    <row r="100" spans="1:41">
      <c r="A100" s="1077"/>
      <c r="B100" s="1077"/>
      <c r="C100" s="1077"/>
      <c r="D100" s="1077"/>
      <c r="E100" s="1077"/>
      <c r="F100" s="1077"/>
      <c r="G100" s="1077"/>
      <c r="H100" s="1077"/>
      <c r="I100" s="1077"/>
      <c r="J100" s="1077"/>
      <c r="K100" s="1077"/>
      <c r="L100" s="1077"/>
      <c r="M100" s="1077"/>
      <c r="N100" s="1077"/>
      <c r="O100" s="1077"/>
      <c r="P100" s="1077"/>
      <c r="Q100" s="1077"/>
      <c r="R100" s="1077"/>
      <c r="S100" s="1077"/>
      <c r="T100" s="1077"/>
      <c r="U100" s="1077"/>
      <c r="V100" s="1077"/>
      <c r="W100" s="1077"/>
      <c r="X100" s="1077"/>
      <c r="Y100" s="1077"/>
      <c r="Z100" s="1077"/>
      <c r="AA100" s="1077"/>
      <c r="AB100" s="1077"/>
      <c r="AC100" s="1077"/>
      <c r="AD100" s="1077"/>
      <c r="AE100" s="1077"/>
      <c r="AF100" s="1077"/>
      <c r="AG100" s="1077"/>
      <c r="AH100" s="1077"/>
      <c r="AI100" s="1077"/>
      <c r="AJ100" s="1077"/>
      <c r="AK100" s="1077"/>
      <c r="AL100" s="1077"/>
      <c r="AM100" s="1077"/>
      <c r="AN100" s="1077"/>
      <c r="AO100" s="1077"/>
    </row>
    <row r="101" spans="1:41">
      <c r="A101" s="1077"/>
      <c r="B101" s="1077"/>
      <c r="C101" s="1077"/>
      <c r="D101" s="1077"/>
      <c r="E101" s="1077"/>
      <c r="F101" s="1077"/>
      <c r="G101" s="1077"/>
      <c r="H101" s="1077"/>
      <c r="I101" s="1077"/>
      <c r="J101" s="1077"/>
      <c r="K101" s="1077"/>
      <c r="L101" s="1077"/>
      <c r="M101" s="1077"/>
      <c r="N101" s="1077"/>
      <c r="O101" s="1077"/>
      <c r="P101" s="1077"/>
      <c r="Q101" s="1077"/>
      <c r="R101" s="1077"/>
      <c r="S101" s="1077"/>
      <c r="T101" s="1077"/>
      <c r="U101" s="1077"/>
      <c r="V101" s="1077"/>
      <c r="W101" s="1077"/>
      <c r="X101" s="1077"/>
      <c r="Y101" s="1077"/>
      <c r="Z101" s="1077"/>
      <c r="AA101" s="1077"/>
      <c r="AB101" s="1077"/>
      <c r="AC101" s="1077"/>
      <c r="AD101" s="1077"/>
      <c r="AE101" s="1077"/>
      <c r="AF101" s="1077"/>
      <c r="AG101" s="1077"/>
      <c r="AH101" s="1077"/>
      <c r="AI101" s="1077"/>
      <c r="AJ101" s="1077"/>
      <c r="AK101" s="1077"/>
      <c r="AL101" s="1077"/>
      <c r="AM101" s="1077"/>
      <c r="AN101" s="1077"/>
      <c r="AO101" s="1077"/>
    </row>
    <row r="102" spans="1:41">
      <c r="A102" s="1077"/>
      <c r="B102" s="1077"/>
      <c r="C102" s="1077"/>
      <c r="D102" s="1077"/>
      <c r="E102" s="1077"/>
      <c r="F102" s="1077"/>
      <c r="G102" s="1077"/>
      <c r="H102" s="1077"/>
      <c r="I102" s="1077"/>
      <c r="J102" s="1077"/>
      <c r="K102" s="1077"/>
      <c r="L102" s="1077"/>
      <c r="M102" s="1077"/>
      <c r="N102" s="1077"/>
      <c r="O102" s="1077"/>
      <c r="P102" s="1077"/>
      <c r="Q102" s="1077"/>
      <c r="R102" s="1077"/>
      <c r="S102" s="1077"/>
      <c r="T102" s="1077"/>
      <c r="U102" s="1077"/>
      <c r="V102" s="1077"/>
      <c r="W102" s="1077"/>
      <c r="X102" s="1077"/>
      <c r="Y102" s="1077"/>
      <c r="Z102" s="1077"/>
      <c r="AA102" s="1077"/>
      <c r="AB102" s="1077"/>
      <c r="AC102" s="1077"/>
      <c r="AD102" s="1077"/>
      <c r="AE102" s="1077"/>
      <c r="AF102" s="1077"/>
      <c r="AG102" s="1077"/>
      <c r="AH102" s="1077"/>
      <c r="AI102" s="1077"/>
      <c r="AJ102" s="1077"/>
      <c r="AK102" s="1077"/>
      <c r="AL102" s="1077"/>
      <c r="AM102" s="1077"/>
      <c r="AN102" s="1077"/>
      <c r="AO102" s="1077"/>
    </row>
    <row r="103" spans="1:41">
      <c r="A103" s="1077"/>
      <c r="B103" s="1077"/>
      <c r="C103" s="1077"/>
      <c r="D103" s="1077"/>
      <c r="E103" s="1077"/>
      <c r="F103" s="1077"/>
      <c r="G103" s="1077"/>
      <c r="H103" s="1077"/>
      <c r="I103" s="1077"/>
      <c r="J103" s="1077"/>
      <c r="K103" s="1077"/>
      <c r="L103" s="1077"/>
      <c r="M103" s="1077"/>
      <c r="N103" s="1077"/>
      <c r="O103" s="1077"/>
      <c r="P103" s="1077"/>
      <c r="Q103" s="1077"/>
      <c r="R103" s="1077"/>
      <c r="S103" s="1077"/>
      <c r="T103" s="1077"/>
      <c r="U103" s="1077"/>
      <c r="V103" s="1077"/>
      <c r="W103" s="1077"/>
      <c r="X103" s="1077"/>
      <c r="Y103" s="1077"/>
      <c r="Z103" s="1077"/>
      <c r="AA103" s="1077"/>
      <c r="AB103" s="1077"/>
      <c r="AC103" s="1077"/>
      <c r="AD103" s="1077"/>
      <c r="AE103" s="1077"/>
      <c r="AF103" s="1077"/>
      <c r="AG103" s="1077"/>
      <c r="AH103" s="1077"/>
      <c r="AI103" s="1077"/>
      <c r="AJ103" s="1077"/>
      <c r="AK103" s="1077"/>
      <c r="AL103" s="1077"/>
      <c r="AM103" s="1077"/>
      <c r="AN103" s="1077"/>
      <c r="AO103" s="1077"/>
    </row>
    <row r="104" spans="1:41">
      <c r="A104" s="1077"/>
      <c r="B104" s="1077"/>
      <c r="C104" s="1077"/>
      <c r="D104" s="1077"/>
      <c r="E104" s="1077"/>
      <c r="F104" s="1077"/>
      <c r="G104" s="1077"/>
      <c r="H104" s="1077"/>
      <c r="I104" s="1077"/>
      <c r="J104" s="1077"/>
      <c r="K104" s="1077"/>
      <c r="L104" s="1077"/>
      <c r="M104" s="1077"/>
      <c r="N104" s="1077"/>
      <c r="O104" s="1077"/>
      <c r="P104" s="1077"/>
      <c r="Q104" s="1077"/>
      <c r="R104" s="1077"/>
      <c r="S104" s="1077"/>
      <c r="T104" s="1077"/>
      <c r="U104" s="1077"/>
      <c r="V104" s="1077"/>
      <c r="W104" s="1077"/>
      <c r="X104" s="1077"/>
      <c r="Y104" s="1077"/>
      <c r="Z104" s="1077"/>
      <c r="AA104" s="1077"/>
      <c r="AB104" s="1077"/>
      <c r="AC104" s="1077"/>
      <c r="AD104" s="1077"/>
      <c r="AE104" s="1077"/>
      <c r="AF104" s="1077"/>
      <c r="AG104" s="1077"/>
      <c r="AH104" s="1077"/>
      <c r="AI104" s="1077"/>
      <c r="AJ104" s="1077"/>
      <c r="AK104" s="1077"/>
      <c r="AL104" s="1077"/>
      <c r="AM104" s="1077"/>
      <c r="AN104" s="1077"/>
      <c r="AO104" s="1077"/>
    </row>
    <row r="105" spans="1:41">
      <c r="A105" s="1077"/>
      <c r="B105" s="1077"/>
      <c r="C105" s="1077"/>
      <c r="D105" s="1077"/>
      <c r="E105" s="1077"/>
      <c r="F105" s="1077"/>
      <c r="G105" s="1077"/>
      <c r="H105" s="1077"/>
      <c r="I105" s="1077"/>
      <c r="J105" s="1077"/>
      <c r="K105" s="1077"/>
      <c r="L105" s="1077"/>
      <c r="M105" s="1077"/>
      <c r="N105" s="1077"/>
      <c r="O105" s="1077"/>
      <c r="P105" s="1077"/>
      <c r="Q105" s="1077"/>
      <c r="R105" s="1077"/>
      <c r="S105" s="1077"/>
      <c r="T105" s="1077"/>
      <c r="U105" s="1077"/>
      <c r="V105" s="1077"/>
      <c r="W105" s="1077"/>
      <c r="X105" s="1077"/>
      <c r="Y105" s="1077"/>
      <c r="Z105" s="1077"/>
      <c r="AA105" s="1077"/>
      <c r="AB105" s="1077"/>
      <c r="AC105" s="1077"/>
      <c r="AD105" s="1077"/>
      <c r="AE105" s="1077"/>
      <c r="AF105" s="1077"/>
      <c r="AG105" s="1077"/>
      <c r="AH105" s="1077"/>
      <c r="AI105" s="1077"/>
      <c r="AJ105" s="1077"/>
      <c r="AK105" s="1077"/>
      <c r="AL105" s="1077"/>
      <c r="AM105" s="1077"/>
      <c r="AN105" s="1077"/>
      <c r="AO105" s="1077"/>
    </row>
    <row r="106" spans="1:41">
      <c r="A106" s="1077"/>
      <c r="B106" s="1077"/>
      <c r="C106" s="1077"/>
      <c r="D106" s="1077"/>
      <c r="E106" s="1077"/>
      <c r="F106" s="1077"/>
      <c r="G106" s="1077"/>
      <c r="H106" s="1077"/>
      <c r="I106" s="1077"/>
      <c r="J106" s="1077"/>
      <c r="K106" s="1077"/>
      <c r="L106" s="1077"/>
      <c r="M106" s="1077"/>
      <c r="N106" s="1077"/>
      <c r="O106" s="1077"/>
      <c r="P106" s="1077"/>
      <c r="Q106" s="1077"/>
      <c r="R106" s="1077"/>
      <c r="S106" s="1077"/>
      <c r="T106" s="1077"/>
      <c r="U106" s="1077"/>
      <c r="V106" s="1077"/>
      <c r="W106" s="1077"/>
      <c r="X106" s="1077"/>
      <c r="Y106" s="1077"/>
      <c r="Z106" s="1077"/>
      <c r="AA106" s="1077"/>
      <c r="AB106" s="1077"/>
      <c r="AC106" s="1077"/>
      <c r="AD106" s="1077"/>
      <c r="AE106" s="1077"/>
      <c r="AF106" s="1077"/>
      <c r="AG106" s="1077"/>
      <c r="AH106" s="1077"/>
      <c r="AI106" s="1077"/>
      <c r="AJ106" s="1077"/>
      <c r="AK106" s="1077"/>
      <c r="AL106" s="1077"/>
      <c r="AM106" s="1077"/>
      <c r="AN106" s="1077"/>
      <c r="AO106" s="1077"/>
    </row>
    <row r="107" spans="1:41">
      <c r="A107" s="1077"/>
      <c r="B107" s="1077"/>
      <c r="C107" s="1077"/>
      <c r="D107" s="1077"/>
      <c r="E107" s="1077"/>
      <c r="F107" s="1077"/>
      <c r="G107" s="1077"/>
      <c r="H107" s="1077"/>
      <c r="I107" s="1077"/>
      <c r="J107" s="1077"/>
      <c r="K107" s="1077"/>
      <c r="L107" s="1077"/>
      <c r="M107" s="1077"/>
      <c r="N107" s="1077"/>
      <c r="O107" s="1077"/>
      <c r="P107" s="1077"/>
      <c r="Q107" s="1077"/>
      <c r="R107" s="1077"/>
      <c r="S107" s="1077"/>
      <c r="T107" s="1077"/>
      <c r="U107" s="1077"/>
      <c r="V107" s="1077"/>
      <c r="W107" s="1077"/>
      <c r="X107" s="1077"/>
      <c r="Y107" s="1077"/>
      <c r="Z107" s="1077"/>
      <c r="AA107" s="1077"/>
      <c r="AB107" s="1077"/>
      <c r="AC107" s="1077"/>
      <c r="AD107" s="1077"/>
      <c r="AE107" s="1077"/>
      <c r="AF107" s="1077"/>
      <c r="AG107" s="1077"/>
      <c r="AH107" s="1077"/>
      <c r="AI107" s="1077"/>
      <c r="AJ107" s="1077"/>
      <c r="AK107" s="1077"/>
      <c r="AL107" s="1077"/>
      <c r="AM107" s="1077"/>
      <c r="AN107" s="1077"/>
      <c r="AO107" s="1077"/>
    </row>
    <row r="108" spans="1:41">
      <c r="A108" s="1077"/>
      <c r="B108" s="1077"/>
      <c r="C108" s="1077"/>
      <c r="D108" s="1077"/>
      <c r="E108" s="1077"/>
      <c r="F108" s="1077"/>
      <c r="G108" s="1077"/>
      <c r="H108" s="1077"/>
      <c r="I108" s="1077"/>
      <c r="J108" s="1077"/>
      <c r="K108" s="1077"/>
      <c r="L108" s="1077"/>
      <c r="M108" s="1077"/>
      <c r="N108" s="1077"/>
      <c r="O108" s="1077"/>
      <c r="P108" s="1077"/>
      <c r="Q108" s="1077"/>
      <c r="R108" s="1077"/>
      <c r="S108" s="1077"/>
      <c r="T108" s="1077"/>
      <c r="U108" s="1077"/>
      <c r="V108" s="1077"/>
      <c r="W108" s="1077"/>
      <c r="X108" s="1077"/>
      <c r="Y108" s="1077"/>
      <c r="Z108" s="1077"/>
      <c r="AA108" s="1077"/>
      <c r="AB108" s="1077"/>
      <c r="AC108" s="1077"/>
      <c r="AD108" s="1077"/>
      <c r="AE108" s="1077"/>
      <c r="AF108" s="1077"/>
      <c r="AG108" s="1077"/>
      <c r="AH108" s="1077"/>
      <c r="AI108" s="1077"/>
      <c r="AJ108" s="1077"/>
      <c r="AK108" s="1077"/>
      <c r="AL108" s="1077"/>
      <c r="AM108" s="1077"/>
      <c r="AN108" s="1077"/>
      <c r="AO108" s="1077"/>
    </row>
    <row r="109" spans="1:41">
      <c r="A109" s="1077"/>
      <c r="B109" s="1077"/>
      <c r="C109" s="1077"/>
      <c r="D109" s="1077"/>
      <c r="E109" s="1077"/>
      <c r="F109" s="1077"/>
      <c r="G109" s="1077"/>
      <c r="H109" s="1077"/>
      <c r="I109" s="1077"/>
      <c r="J109" s="1077"/>
      <c r="K109" s="1077"/>
      <c r="L109" s="1077"/>
      <c r="M109" s="1077"/>
      <c r="N109" s="1077"/>
      <c r="O109" s="1077"/>
      <c r="P109" s="1077"/>
      <c r="Q109" s="1077"/>
      <c r="R109" s="1077"/>
      <c r="S109" s="1077"/>
      <c r="T109" s="1077"/>
      <c r="U109" s="1077"/>
      <c r="V109" s="1077"/>
      <c r="W109" s="1077"/>
      <c r="X109" s="1077"/>
      <c r="Y109" s="1077"/>
      <c r="Z109" s="1077"/>
      <c r="AA109" s="1077"/>
      <c r="AB109" s="1077"/>
      <c r="AC109" s="1077"/>
      <c r="AD109" s="1077"/>
      <c r="AE109" s="1077"/>
      <c r="AF109" s="1077"/>
      <c r="AG109" s="1077"/>
      <c r="AH109" s="1077"/>
      <c r="AI109" s="1077"/>
      <c r="AJ109" s="1077"/>
      <c r="AK109" s="1077"/>
      <c r="AL109" s="1077"/>
      <c r="AM109" s="1077"/>
      <c r="AN109" s="1077"/>
      <c r="AO109" s="1077"/>
    </row>
    <row r="110" spans="1:41">
      <c r="A110" s="1077"/>
      <c r="B110" s="1077"/>
      <c r="C110" s="1077"/>
      <c r="D110" s="1077"/>
      <c r="E110" s="1077"/>
      <c r="F110" s="1077"/>
      <c r="G110" s="1077"/>
      <c r="H110" s="1077"/>
      <c r="I110" s="1077"/>
      <c r="J110" s="1077"/>
      <c r="K110" s="1077"/>
      <c r="L110" s="1077"/>
      <c r="M110" s="1077"/>
      <c r="N110" s="1077"/>
      <c r="O110" s="1077"/>
      <c r="P110" s="1077"/>
      <c r="Q110" s="1077"/>
      <c r="R110" s="1077"/>
      <c r="S110" s="1077"/>
      <c r="T110" s="1077"/>
      <c r="U110" s="1077"/>
      <c r="V110" s="1077"/>
      <c r="W110" s="1077"/>
      <c r="X110" s="1077"/>
      <c r="Y110" s="1077"/>
      <c r="Z110" s="1077"/>
      <c r="AA110" s="1077"/>
      <c r="AB110" s="1077"/>
      <c r="AC110" s="1077"/>
      <c r="AD110" s="1077"/>
      <c r="AE110" s="1077"/>
      <c r="AF110" s="1077"/>
      <c r="AG110" s="1077"/>
      <c r="AH110" s="1077"/>
      <c r="AI110" s="1077"/>
      <c r="AJ110" s="1077"/>
      <c r="AK110" s="1077"/>
      <c r="AL110" s="1077"/>
      <c r="AM110" s="1077"/>
      <c r="AN110" s="1077"/>
      <c r="AO110" s="1077"/>
    </row>
    <row r="111" spans="1:41">
      <c r="A111" s="1077"/>
      <c r="B111" s="1077"/>
      <c r="C111" s="1077"/>
      <c r="D111" s="1077"/>
      <c r="E111" s="1077"/>
      <c r="F111" s="1077"/>
      <c r="G111" s="1077"/>
      <c r="H111" s="1077"/>
      <c r="I111" s="1077"/>
      <c r="J111" s="1077"/>
      <c r="K111" s="1077"/>
      <c r="L111" s="1077"/>
      <c r="M111" s="1077"/>
      <c r="N111" s="1077"/>
      <c r="O111" s="1077"/>
      <c r="P111" s="1077"/>
      <c r="Q111" s="1077"/>
      <c r="R111" s="1077"/>
      <c r="S111" s="1077"/>
      <c r="T111" s="1077"/>
      <c r="U111" s="1077"/>
      <c r="V111" s="1077"/>
      <c r="W111" s="1077"/>
      <c r="X111" s="1077"/>
      <c r="Y111" s="1077"/>
      <c r="Z111" s="1077"/>
      <c r="AA111" s="1077"/>
      <c r="AB111" s="1077"/>
      <c r="AC111" s="1077"/>
      <c r="AD111" s="1077"/>
      <c r="AE111" s="1077"/>
      <c r="AF111" s="1077"/>
      <c r="AG111" s="1077"/>
      <c r="AH111" s="1077"/>
      <c r="AI111" s="1077"/>
      <c r="AJ111" s="1077"/>
      <c r="AK111" s="1077"/>
      <c r="AL111" s="1077"/>
      <c r="AM111" s="1077"/>
      <c r="AN111" s="1077"/>
      <c r="AO111" s="1077"/>
    </row>
    <row r="112" spans="1:41">
      <c r="A112" s="1077"/>
      <c r="B112" s="1077"/>
      <c r="C112" s="1077"/>
      <c r="D112" s="1077"/>
      <c r="E112" s="1077"/>
      <c r="F112" s="1077"/>
      <c r="G112" s="1077"/>
      <c r="H112" s="1077"/>
      <c r="I112" s="1077"/>
      <c r="J112" s="1077"/>
      <c r="K112" s="1077"/>
      <c r="L112" s="1077"/>
      <c r="M112" s="1077"/>
      <c r="N112" s="1077"/>
      <c r="O112" s="1077"/>
      <c r="P112" s="1077"/>
      <c r="Q112" s="1077"/>
      <c r="R112" s="1077"/>
      <c r="S112" s="1077"/>
      <c r="T112" s="1077"/>
      <c r="U112" s="1077"/>
      <c r="V112" s="1077"/>
      <c r="W112" s="1077"/>
      <c r="X112" s="1077"/>
      <c r="Y112" s="1077"/>
      <c r="Z112" s="1077"/>
      <c r="AA112" s="1077"/>
      <c r="AB112" s="1077"/>
      <c r="AC112" s="1077"/>
      <c r="AD112" s="1077"/>
      <c r="AE112" s="1077"/>
      <c r="AF112" s="1077"/>
      <c r="AG112" s="1077"/>
      <c r="AH112" s="1077"/>
      <c r="AI112" s="1077"/>
      <c r="AJ112" s="1077"/>
      <c r="AK112" s="1077"/>
      <c r="AL112" s="1077"/>
      <c r="AM112" s="1077"/>
      <c r="AN112" s="1077"/>
      <c r="AO112" s="1077"/>
    </row>
    <row r="113" spans="1:41">
      <c r="A113" s="1077"/>
      <c r="B113" s="1077"/>
      <c r="C113" s="1077"/>
      <c r="D113" s="1077"/>
      <c r="E113" s="1077"/>
      <c r="F113" s="1077"/>
      <c r="G113" s="1077"/>
      <c r="H113" s="1077"/>
      <c r="I113" s="1077"/>
      <c r="J113" s="1077"/>
      <c r="K113" s="1077"/>
      <c r="L113" s="1077"/>
      <c r="M113" s="1077"/>
      <c r="N113" s="1077"/>
      <c r="O113" s="1077"/>
      <c r="P113" s="1077"/>
      <c r="Q113" s="1077"/>
      <c r="R113" s="1077"/>
      <c r="S113" s="1077"/>
      <c r="T113" s="1077"/>
      <c r="U113" s="1077"/>
      <c r="V113" s="1077"/>
      <c r="W113" s="1077"/>
      <c r="X113" s="1077"/>
      <c r="Y113" s="1077"/>
      <c r="Z113" s="1077"/>
      <c r="AA113" s="1077"/>
      <c r="AB113" s="1077"/>
      <c r="AC113" s="1077"/>
      <c r="AD113" s="1077"/>
      <c r="AE113" s="1077"/>
      <c r="AF113" s="1077"/>
      <c r="AG113" s="1077"/>
      <c r="AH113" s="1077"/>
      <c r="AI113" s="1077"/>
      <c r="AJ113" s="1077"/>
      <c r="AK113" s="1077"/>
      <c r="AL113" s="1077"/>
      <c r="AM113" s="1077"/>
      <c r="AN113" s="1077"/>
      <c r="AO113" s="1077"/>
    </row>
    <row r="114" spans="1:41">
      <c r="A114" s="1077"/>
      <c r="B114" s="1077"/>
      <c r="C114" s="1077"/>
      <c r="D114" s="1077"/>
      <c r="E114" s="1077"/>
      <c r="F114" s="1077"/>
      <c r="G114" s="1077"/>
      <c r="H114" s="1077"/>
      <c r="I114" s="1077"/>
      <c r="J114" s="1077"/>
      <c r="K114" s="1077"/>
      <c r="L114" s="1077"/>
      <c r="M114" s="1077"/>
      <c r="N114" s="1077"/>
      <c r="O114" s="1077"/>
      <c r="P114" s="1077"/>
      <c r="Q114" s="1077"/>
      <c r="R114" s="1077"/>
      <c r="S114" s="1077"/>
      <c r="T114" s="1077"/>
      <c r="U114" s="1077"/>
      <c r="V114" s="1077"/>
      <c r="W114" s="1077"/>
      <c r="X114" s="1077"/>
      <c r="Y114" s="1077"/>
      <c r="Z114" s="1077"/>
      <c r="AA114" s="1077"/>
      <c r="AB114" s="1077"/>
      <c r="AC114" s="1077"/>
      <c r="AD114" s="1077"/>
      <c r="AE114" s="1077"/>
      <c r="AF114" s="1077"/>
      <c r="AG114" s="1077"/>
      <c r="AH114" s="1077"/>
      <c r="AI114" s="1077"/>
      <c r="AJ114" s="1077"/>
      <c r="AK114" s="1077"/>
      <c r="AL114" s="1077"/>
      <c r="AM114" s="1077"/>
      <c r="AN114" s="1077"/>
      <c r="AO114" s="1077"/>
    </row>
    <row r="115" spans="1:41">
      <c r="A115" s="1077"/>
      <c r="B115" s="1077"/>
      <c r="C115" s="1077"/>
      <c r="D115" s="1077"/>
      <c r="E115" s="1077"/>
      <c r="F115" s="1077"/>
      <c r="G115" s="1077"/>
      <c r="H115" s="1077"/>
      <c r="I115" s="1077"/>
      <c r="J115" s="1077"/>
      <c r="K115" s="1077"/>
      <c r="L115" s="1077"/>
      <c r="M115" s="1077"/>
      <c r="N115" s="1077"/>
      <c r="O115" s="1077"/>
      <c r="P115" s="1077"/>
      <c r="Q115" s="1077"/>
      <c r="R115" s="1077"/>
      <c r="S115" s="1077"/>
      <c r="T115" s="1077"/>
      <c r="U115" s="1077"/>
      <c r="V115" s="1077"/>
      <c r="W115" s="1077"/>
      <c r="X115" s="1077"/>
      <c r="Y115" s="1077"/>
      <c r="Z115" s="1077"/>
      <c r="AA115" s="1077"/>
      <c r="AB115" s="1077"/>
      <c r="AC115" s="1077"/>
      <c r="AD115" s="1077"/>
      <c r="AE115" s="1077"/>
      <c r="AF115" s="1077"/>
      <c r="AG115" s="1077"/>
      <c r="AH115" s="1077"/>
      <c r="AI115" s="1077"/>
      <c r="AJ115" s="1077"/>
      <c r="AK115" s="1077"/>
      <c r="AL115" s="1077"/>
      <c r="AM115" s="1077"/>
      <c r="AN115" s="1077"/>
      <c r="AO115" s="1077"/>
    </row>
    <row r="116" spans="1:41">
      <c r="A116" s="1077"/>
      <c r="B116" s="1077"/>
      <c r="C116" s="1077"/>
      <c r="D116" s="1077"/>
      <c r="E116" s="1077"/>
      <c r="F116" s="1077"/>
      <c r="G116" s="1077"/>
      <c r="H116" s="1077"/>
      <c r="I116" s="1077"/>
      <c r="J116" s="1077"/>
      <c r="K116" s="1077"/>
      <c r="L116" s="1077"/>
      <c r="M116" s="1077"/>
      <c r="N116" s="1077"/>
      <c r="O116" s="1077"/>
      <c r="P116" s="1077"/>
      <c r="Q116" s="1077"/>
      <c r="R116" s="1077"/>
      <c r="S116" s="1077"/>
      <c r="T116" s="1077"/>
      <c r="U116" s="1077"/>
      <c r="V116" s="1077"/>
      <c r="W116" s="1077"/>
      <c r="X116" s="1077"/>
      <c r="Y116" s="1077"/>
      <c r="Z116" s="1077"/>
      <c r="AA116" s="1077"/>
      <c r="AB116" s="1077"/>
      <c r="AC116" s="1077"/>
      <c r="AD116" s="1077"/>
      <c r="AE116" s="1077"/>
      <c r="AF116" s="1077"/>
      <c r="AG116" s="1077"/>
      <c r="AH116" s="1077"/>
      <c r="AI116" s="1077"/>
      <c r="AJ116" s="1077"/>
      <c r="AK116" s="1077"/>
      <c r="AL116" s="1077"/>
      <c r="AM116" s="1077"/>
      <c r="AN116" s="1077"/>
      <c r="AO116" s="1077"/>
    </row>
    <row r="117" spans="1:41">
      <c r="A117" s="1077"/>
      <c r="B117" s="1077"/>
      <c r="C117" s="1077"/>
      <c r="D117" s="1077"/>
      <c r="E117" s="1077"/>
      <c r="F117" s="1077"/>
      <c r="G117" s="1077"/>
      <c r="H117" s="1077"/>
      <c r="I117" s="1077"/>
      <c r="J117" s="1077"/>
      <c r="K117" s="1077"/>
      <c r="L117" s="1077"/>
      <c r="M117" s="1077"/>
      <c r="N117" s="1077"/>
      <c r="O117" s="1077"/>
      <c r="P117" s="1077"/>
      <c r="Q117" s="1077"/>
      <c r="R117" s="1077"/>
      <c r="S117" s="1077"/>
      <c r="T117" s="1077"/>
      <c r="U117" s="1077"/>
      <c r="V117" s="1077"/>
      <c r="W117" s="1077"/>
      <c r="X117" s="1077"/>
      <c r="Y117" s="1077"/>
      <c r="Z117" s="1077"/>
      <c r="AA117" s="1077"/>
      <c r="AB117" s="1077"/>
      <c r="AC117" s="1077"/>
      <c r="AD117" s="1077"/>
      <c r="AE117" s="1077"/>
      <c r="AF117" s="1077"/>
      <c r="AG117" s="1077"/>
      <c r="AH117" s="1077"/>
      <c r="AI117" s="1077"/>
      <c r="AJ117" s="1077"/>
      <c r="AK117" s="1077"/>
      <c r="AL117" s="1077"/>
      <c r="AM117" s="1077"/>
      <c r="AN117" s="1077"/>
      <c r="AO117" s="1077"/>
    </row>
    <row r="118" spans="1:41">
      <c r="A118" s="1077"/>
      <c r="B118" s="1077"/>
      <c r="C118" s="1077"/>
      <c r="D118" s="1077"/>
      <c r="E118" s="1077"/>
      <c r="F118" s="1077"/>
      <c r="G118" s="1077"/>
      <c r="H118" s="1077"/>
      <c r="I118" s="1077"/>
      <c r="J118" s="1077"/>
      <c r="K118" s="1077"/>
      <c r="L118" s="1077"/>
      <c r="M118" s="1077"/>
      <c r="N118" s="1077"/>
      <c r="O118" s="1077"/>
      <c r="P118" s="1077"/>
      <c r="Q118" s="1077"/>
      <c r="R118" s="1077"/>
      <c r="S118" s="1077"/>
      <c r="T118" s="1077"/>
      <c r="U118" s="1077"/>
      <c r="V118" s="1077"/>
      <c r="W118" s="1077"/>
      <c r="X118" s="1077"/>
      <c r="Y118" s="1077"/>
      <c r="Z118" s="1077"/>
      <c r="AA118" s="1077"/>
      <c r="AB118" s="1077"/>
      <c r="AC118" s="1077"/>
      <c r="AD118" s="1077"/>
      <c r="AE118" s="1077"/>
      <c r="AF118" s="1077"/>
      <c r="AG118" s="1077"/>
      <c r="AH118" s="1077"/>
      <c r="AI118" s="1077"/>
      <c r="AJ118" s="1077"/>
      <c r="AK118" s="1077"/>
      <c r="AL118" s="1077"/>
      <c r="AM118" s="1077"/>
      <c r="AN118" s="1077"/>
      <c r="AO118" s="1077"/>
    </row>
    <row r="119" spans="1:41">
      <c r="A119" s="1077"/>
      <c r="B119" s="1077"/>
      <c r="C119" s="1077"/>
      <c r="D119" s="1077"/>
      <c r="E119" s="1077"/>
      <c r="F119" s="1077"/>
      <c r="G119" s="1077"/>
      <c r="H119" s="1077"/>
      <c r="I119" s="1077"/>
      <c r="J119" s="1077"/>
      <c r="K119" s="1077"/>
      <c r="L119" s="1077"/>
      <c r="M119" s="1077"/>
      <c r="N119" s="1077"/>
      <c r="O119" s="1077"/>
      <c r="P119" s="1077"/>
      <c r="Q119" s="1077"/>
      <c r="R119" s="1077"/>
      <c r="S119" s="1077"/>
      <c r="T119" s="1077"/>
      <c r="U119" s="1077"/>
      <c r="V119" s="1077"/>
      <c r="W119" s="1077"/>
      <c r="X119" s="1077"/>
      <c r="Y119" s="1077"/>
      <c r="Z119" s="1077"/>
      <c r="AA119" s="1077"/>
      <c r="AB119" s="1077"/>
      <c r="AC119" s="1077"/>
      <c r="AD119" s="1077"/>
      <c r="AE119" s="1077"/>
      <c r="AF119" s="1077"/>
      <c r="AG119" s="1077"/>
      <c r="AH119" s="1077"/>
      <c r="AI119" s="1077"/>
      <c r="AJ119" s="1077"/>
      <c r="AK119" s="1077"/>
      <c r="AL119" s="1077"/>
      <c r="AM119" s="1077"/>
      <c r="AN119" s="1077"/>
      <c r="AO119" s="1077"/>
    </row>
    <row r="120" spans="1:41">
      <c r="A120" s="1077"/>
      <c r="B120" s="1077"/>
      <c r="C120" s="1077"/>
      <c r="D120" s="1077"/>
      <c r="E120" s="1077"/>
      <c r="F120" s="1077"/>
      <c r="G120" s="1077"/>
      <c r="H120" s="1077"/>
      <c r="I120" s="1077"/>
      <c r="J120" s="1077"/>
      <c r="K120" s="1077"/>
      <c r="L120" s="1077"/>
      <c r="M120" s="1077"/>
      <c r="N120" s="1077"/>
      <c r="O120" s="1077"/>
      <c r="P120" s="1077"/>
      <c r="Q120" s="1077"/>
      <c r="R120" s="1077"/>
      <c r="S120" s="1077"/>
      <c r="T120" s="1077"/>
      <c r="U120" s="1077"/>
      <c r="V120" s="1077"/>
      <c r="W120" s="1077"/>
      <c r="X120" s="1077"/>
      <c r="Y120" s="1077"/>
      <c r="Z120" s="1077"/>
      <c r="AA120" s="1077"/>
      <c r="AB120" s="1077"/>
      <c r="AC120" s="1077"/>
      <c r="AD120" s="1077"/>
      <c r="AE120" s="1077"/>
      <c r="AF120" s="1077"/>
      <c r="AG120" s="1077"/>
      <c r="AH120" s="1077"/>
      <c r="AI120" s="1077"/>
      <c r="AJ120" s="1077"/>
      <c r="AK120" s="1077"/>
      <c r="AL120" s="1077"/>
      <c r="AM120" s="1077"/>
      <c r="AN120" s="1077"/>
      <c r="AO120" s="1077"/>
    </row>
    <row r="121" spans="1:41">
      <c r="A121" s="1077"/>
      <c r="B121" s="1077"/>
      <c r="C121" s="1077"/>
      <c r="D121" s="1077"/>
      <c r="E121" s="1077"/>
      <c r="F121" s="1077"/>
      <c r="G121" s="1077"/>
      <c r="H121" s="1077"/>
      <c r="I121" s="1077"/>
      <c r="J121" s="1077"/>
      <c r="K121" s="1077"/>
      <c r="L121" s="1077"/>
      <c r="M121" s="1077"/>
      <c r="N121" s="1077"/>
      <c r="O121" s="1077"/>
      <c r="P121" s="1077"/>
      <c r="Q121" s="1077"/>
      <c r="R121" s="1077"/>
      <c r="S121" s="1077"/>
      <c r="T121" s="1077"/>
      <c r="U121" s="1077"/>
      <c r="V121" s="1077"/>
      <c r="W121" s="1077"/>
      <c r="X121" s="1077"/>
      <c r="Y121" s="1077"/>
      <c r="Z121" s="1077"/>
      <c r="AA121" s="1077"/>
      <c r="AB121" s="1077"/>
      <c r="AC121" s="1077"/>
      <c r="AD121" s="1077"/>
      <c r="AE121" s="1077"/>
      <c r="AF121" s="1077"/>
      <c r="AG121" s="1077"/>
      <c r="AH121" s="1077"/>
      <c r="AI121" s="1077"/>
      <c r="AJ121" s="1077"/>
      <c r="AK121" s="1077"/>
      <c r="AL121" s="1077"/>
      <c r="AM121" s="1077"/>
      <c r="AN121" s="1077"/>
      <c r="AO121" s="1077"/>
    </row>
    <row r="122" spans="1:41">
      <c r="A122" s="1077"/>
      <c r="B122" s="1077"/>
      <c r="C122" s="1077"/>
      <c r="D122" s="1077"/>
      <c r="E122" s="1077"/>
      <c r="F122" s="1077"/>
      <c r="G122" s="1077"/>
      <c r="H122" s="1077"/>
      <c r="I122" s="1077"/>
      <c r="J122" s="1077"/>
      <c r="K122" s="1077"/>
      <c r="L122" s="1077"/>
      <c r="M122" s="1077"/>
      <c r="N122" s="1077"/>
      <c r="O122" s="1077"/>
      <c r="P122" s="1077"/>
      <c r="Q122" s="1077"/>
      <c r="R122" s="1077"/>
      <c r="S122" s="1077"/>
      <c r="T122" s="1077"/>
      <c r="U122" s="1077"/>
      <c r="V122" s="1077"/>
      <c r="W122" s="1077"/>
      <c r="X122" s="1077"/>
      <c r="Y122" s="1077"/>
      <c r="Z122" s="1077"/>
      <c r="AA122" s="1077"/>
      <c r="AB122" s="1077"/>
      <c r="AC122" s="1077"/>
      <c r="AD122" s="1077"/>
      <c r="AE122" s="1077"/>
      <c r="AF122" s="1077"/>
      <c r="AG122" s="1077"/>
      <c r="AH122" s="1077"/>
      <c r="AI122" s="1077"/>
      <c r="AJ122" s="1077"/>
      <c r="AK122" s="1077"/>
      <c r="AL122" s="1077"/>
      <c r="AM122" s="1077"/>
      <c r="AN122" s="1077"/>
      <c r="AO122" s="1077"/>
    </row>
    <row r="123" spans="1:41">
      <c r="A123" s="1077"/>
      <c r="B123" s="1077"/>
      <c r="C123" s="1077"/>
      <c r="D123" s="1077"/>
      <c r="E123" s="1077"/>
      <c r="F123" s="1077"/>
      <c r="G123" s="1077"/>
      <c r="H123" s="1077"/>
      <c r="I123" s="1077"/>
      <c r="J123" s="1077"/>
      <c r="K123" s="1077"/>
      <c r="L123" s="1077"/>
      <c r="M123" s="1077"/>
      <c r="N123" s="1077"/>
      <c r="O123" s="1077"/>
      <c r="P123" s="1077"/>
      <c r="Q123" s="1077"/>
      <c r="R123" s="1077"/>
      <c r="S123" s="1077"/>
      <c r="T123" s="1077"/>
      <c r="U123" s="1077"/>
      <c r="V123" s="1077"/>
      <c r="W123" s="1077"/>
      <c r="X123" s="1077"/>
      <c r="Y123" s="1077"/>
      <c r="Z123" s="1077"/>
      <c r="AA123" s="1077"/>
      <c r="AB123" s="1077"/>
      <c r="AC123" s="1077"/>
      <c r="AD123" s="1077"/>
      <c r="AE123" s="1077"/>
      <c r="AF123" s="1077"/>
      <c r="AG123" s="1077"/>
      <c r="AH123" s="1077"/>
      <c r="AI123" s="1077"/>
      <c r="AJ123" s="1077"/>
      <c r="AK123" s="1077"/>
      <c r="AL123" s="1077"/>
      <c r="AM123" s="1077"/>
      <c r="AN123" s="1077"/>
      <c r="AO123" s="1077"/>
    </row>
    <row r="124" spans="1:41">
      <c r="A124" s="1077"/>
      <c r="B124" s="1077"/>
      <c r="C124" s="1077"/>
      <c r="D124" s="1077"/>
      <c r="E124" s="1077"/>
      <c r="F124" s="1077"/>
      <c r="G124" s="1077"/>
      <c r="H124" s="1077"/>
      <c r="I124" s="1077"/>
      <c r="J124" s="1077"/>
      <c r="K124" s="1077"/>
      <c r="L124" s="1077"/>
      <c r="M124" s="1077"/>
      <c r="N124" s="1077"/>
      <c r="O124" s="1077"/>
      <c r="P124" s="1077"/>
      <c r="Q124" s="1077"/>
      <c r="R124" s="1077"/>
      <c r="S124" s="1077"/>
      <c r="T124" s="1077"/>
      <c r="U124" s="1077"/>
      <c r="V124" s="1077"/>
      <c r="W124" s="1077"/>
      <c r="X124" s="1077"/>
      <c r="Y124" s="1077"/>
      <c r="Z124" s="1077"/>
      <c r="AA124" s="1077"/>
      <c r="AB124" s="1077"/>
      <c r="AC124" s="1077"/>
      <c r="AD124" s="1077"/>
      <c r="AE124" s="1077"/>
      <c r="AF124" s="1077"/>
      <c r="AG124" s="1077"/>
      <c r="AH124" s="1077"/>
      <c r="AI124" s="1077"/>
      <c r="AJ124" s="1077"/>
      <c r="AK124" s="1077"/>
      <c r="AL124" s="1077"/>
      <c r="AM124" s="1077"/>
      <c r="AN124" s="1077"/>
      <c r="AO124" s="1077"/>
    </row>
    <row r="125" spans="1:41">
      <c r="A125" s="1077"/>
      <c r="B125" s="1077"/>
      <c r="C125" s="1077"/>
      <c r="D125" s="1077"/>
      <c r="E125" s="1077"/>
      <c r="F125" s="1077"/>
      <c r="G125" s="1077"/>
      <c r="H125" s="1077"/>
      <c r="I125" s="1077"/>
      <c r="J125" s="1077"/>
      <c r="K125" s="1077"/>
      <c r="L125" s="1077"/>
      <c r="M125" s="1077"/>
      <c r="N125" s="1077"/>
      <c r="O125" s="1077"/>
      <c r="P125" s="1077"/>
      <c r="Q125" s="1077"/>
      <c r="R125" s="1077"/>
      <c r="S125" s="1077"/>
      <c r="T125" s="1077"/>
      <c r="U125" s="1077"/>
      <c r="V125" s="1077"/>
      <c r="W125" s="1077"/>
      <c r="X125" s="1077"/>
      <c r="Y125" s="1077"/>
      <c r="Z125" s="1077"/>
      <c r="AA125" s="1077"/>
      <c r="AB125" s="1077"/>
      <c r="AC125" s="1077"/>
      <c r="AD125" s="1077"/>
      <c r="AE125" s="1077"/>
      <c r="AF125" s="1077"/>
      <c r="AG125" s="1077"/>
      <c r="AH125" s="1077"/>
      <c r="AI125" s="1077"/>
      <c r="AJ125" s="1077"/>
      <c r="AK125" s="1077"/>
      <c r="AL125" s="1077"/>
      <c r="AM125" s="1077"/>
      <c r="AN125" s="1077"/>
      <c r="AO125" s="1077"/>
    </row>
    <row r="126" spans="1:41">
      <c r="A126" s="1077"/>
      <c r="B126" s="1077"/>
      <c r="C126" s="1077"/>
      <c r="D126" s="1077"/>
      <c r="E126" s="1077"/>
      <c r="F126" s="1077"/>
      <c r="G126" s="1077"/>
      <c r="H126" s="1077"/>
      <c r="I126" s="1077"/>
      <c r="J126" s="1077"/>
      <c r="K126" s="1077"/>
      <c r="L126" s="1077"/>
      <c r="M126" s="1077"/>
      <c r="N126" s="1077"/>
      <c r="O126" s="1077"/>
      <c r="P126" s="1077"/>
      <c r="Q126" s="1077"/>
      <c r="R126" s="1077"/>
      <c r="S126" s="1077"/>
      <c r="T126" s="1077"/>
      <c r="U126" s="1077"/>
      <c r="V126" s="1077"/>
      <c r="W126" s="1077"/>
      <c r="X126" s="1077"/>
      <c r="Y126" s="1077"/>
      <c r="Z126" s="1077"/>
      <c r="AA126" s="1077"/>
      <c r="AB126" s="1077"/>
      <c r="AC126" s="1077"/>
      <c r="AD126" s="1077"/>
      <c r="AE126" s="1077"/>
      <c r="AF126" s="1077"/>
      <c r="AG126" s="1077"/>
      <c r="AH126" s="1077"/>
      <c r="AI126" s="1077"/>
      <c r="AJ126" s="1077"/>
      <c r="AK126" s="1077"/>
      <c r="AL126" s="1077"/>
      <c r="AM126" s="1077"/>
      <c r="AN126" s="1077"/>
      <c r="AO126" s="1077"/>
    </row>
    <row r="127" spans="1:41">
      <c r="A127" s="1077"/>
      <c r="B127" s="1077"/>
      <c r="C127" s="1077"/>
      <c r="D127" s="1077"/>
      <c r="E127" s="1077"/>
      <c r="F127" s="1077"/>
      <c r="G127" s="1077"/>
      <c r="H127" s="1077"/>
      <c r="I127" s="1077"/>
      <c r="J127" s="1077"/>
      <c r="K127" s="1077"/>
      <c r="L127" s="1077"/>
      <c r="M127" s="1077"/>
      <c r="N127" s="1077"/>
      <c r="O127" s="1077"/>
      <c r="P127" s="1077"/>
      <c r="Q127" s="1077"/>
      <c r="R127" s="1077"/>
      <c r="S127" s="1077"/>
      <c r="T127" s="1077"/>
      <c r="U127" s="1077"/>
      <c r="V127" s="1077"/>
      <c r="W127" s="1077"/>
      <c r="X127" s="1077"/>
      <c r="Y127" s="1077"/>
      <c r="Z127" s="1077"/>
      <c r="AA127" s="1077"/>
      <c r="AB127" s="1077"/>
      <c r="AC127" s="1077"/>
      <c r="AD127" s="1077"/>
      <c r="AE127" s="1077"/>
      <c r="AF127" s="1077"/>
      <c r="AG127" s="1077"/>
      <c r="AH127" s="1077"/>
      <c r="AI127" s="1077"/>
      <c r="AJ127" s="1077"/>
      <c r="AK127" s="1077"/>
      <c r="AL127" s="1077"/>
      <c r="AM127" s="1077"/>
      <c r="AN127" s="1077"/>
      <c r="AO127" s="1077"/>
    </row>
    <row r="128" spans="1:41">
      <c r="A128" s="1077"/>
      <c r="B128" s="1077"/>
      <c r="C128" s="1077"/>
      <c r="D128" s="1077"/>
      <c r="E128" s="1077"/>
      <c r="F128" s="1077"/>
      <c r="G128" s="1077"/>
      <c r="H128" s="1077"/>
      <c r="I128" s="1077"/>
      <c r="J128" s="1077"/>
      <c r="K128" s="1077"/>
      <c r="L128" s="1077"/>
      <c r="M128" s="1077"/>
      <c r="N128" s="1077"/>
      <c r="O128" s="1077"/>
      <c r="P128" s="1077"/>
      <c r="Q128" s="1077"/>
      <c r="R128" s="1077"/>
      <c r="S128" s="1077"/>
      <c r="T128" s="1077"/>
      <c r="U128" s="1077"/>
      <c r="V128" s="1077"/>
      <c r="W128" s="1077"/>
      <c r="X128" s="1077"/>
      <c r="Y128" s="1077"/>
      <c r="Z128" s="1077"/>
      <c r="AA128" s="1077"/>
      <c r="AB128" s="1077"/>
      <c r="AC128" s="1077"/>
      <c r="AD128" s="1077"/>
      <c r="AE128" s="1077"/>
      <c r="AF128" s="1077"/>
      <c r="AG128" s="1077"/>
      <c r="AH128" s="1077"/>
      <c r="AI128" s="1077"/>
      <c r="AJ128" s="1077"/>
      <c r="AK128" s="1077"/>
      <c r="AL128" s="1077"/>
      <c r="AM128" s="1077"/>
      <c r="AN128" s="1077"/>
      <c r="AO128" s="1077"/>
    </row>
    <row r="129" spans="1:41">
      <c r="A129" s="1077"/>
      <c r="B129" s="1077"/>
      <c r="C129" s="1077"/>
      <c r="D129" s="1077"/>
      <c r="E129" s="1077"/>
      <c r="F129" s="1077"/>
      <c r="G129" s="1077"/>
      <c r="H129" s="1077"/>
      <c r="I129" s="1077"/>
      <c r="J129" s="1077"/>
      <c r="K129" s="1077"/>
      <c r="L129" s="1077"/>
      <c r="M129" s="1077"/>
      <c r="N129" s="1077"/>
      <c r="O129" s="1077"/>
      <c r="P129" s="1077"/>
      <c r="Q129" s="1077"/>
      <c r="R129" s="1077"/>
      <c r="S129" s="1077"/>
      <c r="T129" s="1077"/>
      <c r="U129" s="1077"/>
      <c r="V129" s="1077"/>
      <c r="W129" s="1077"/>
      <c r="X129" s="1077"/>
      <c r="Y129" s="1077"/>
      <c r="Z129" s="1077"/>
      <c r="AA129" s="1077"/>
      <c r="AB129" s="1077"/>
      <c r="AC129" s="1077"/>
      <c r="AD129" s="1077"/>
      <c r="AE129" s="1077"/>
      <c r="AF129" s="1077"/>
      <c r="AG129" s="1077"/>
      <c r="AH129" s="1077"/>
      <c r="AI129" s="1077"/>
      <c r="AJ129" s="1077"/>
      <c r="AK129" s="1077"/>
      <c r="AL129" s="1077"/>
      <c r="AM129" s="1077"/>
      <c r="AN129" s="1077"/>
      <c r="AO129" s="1077"/>
    </row>
    <row r="130" spans="1:41">
      <c r="A130" s="1077"/>
      <c r="B130" s="1077"/>
      <c r="C130" s="1077"/>
      <c r="D130" s="1077"/>
      <c r="E130" s="1077"/>
      <c r="F130" s="1077"/>
      <c r="G130" s="1077"/>
      <c r="H130" s="1077"/>
      <c r="I130" s="1077"/>
      <c r="J130" s="1077"/>
      <c r="K130" s="1077"/>
      <c r="L130" s="1077"/>
      <c r="M130" s="1077"/>
      <c r="N130" s="1077"/>
      <c r="O130" s="1077"/>
      <c r="P130" s="1077"/>
      <c r="Q130" s="1077"/>
      <c r="R130" s="1077"/>
      <c r="S130" s="1077"/>
      <c r="T130" s="1077"/>
      <c r="U130" s="1077"/>
      <c r="V130" s="1077"/>
      <c r="W130" s="1077"/>
      <c r="X130" s="1077"/>
      <c r="Y130" s="1077"/>
      <c r="Z130" s="1077"/>
      <c r="AA130" s="1077"/>
      <c r="AB130" s="1077"/>
      <c r="AC130" s="1077"/>
      <c r="AD130" s="1077"/>
      <c r="AE130" s="1077"/>
      <c r="AF130" s="1077"/>
      <c r="AG130" s="1077"/>
      <c r="AH130" s="1077"/>
      <c r="AI130" s="1077"/>
      <c r="AJ130" s="1077"/>
      <c r="AK130" s="1077"/>
      <c r="AL130" s="1077"/>
      <c r="AM130" s="1077"/>
      <c r="AN130" s="1077"/>
      <c r="AO130" s="1077"/>
    </row>
    <row r="131" spans="1:41">
      <c r="A131" s="1077"/>
      <c r="B131" s="1077"/>
      <c r="C131" s="1077"/>
      <c r="D131" s="1077"/>
      <c r="E131" s="1077"/>
      <c r="F131" s="1077"/>
      <c r="G131" s="1077"/>
      <c r="H131" s="1077"/>
      <c r="I131" s="1077"/>
      <c r="J131" s="1077"/>
      <c r="K131" s="1077"/>
      <c r="L131" s="1077"/>
      <c r="M131" s="1077"/>
      <c r="N131" s="1077"/>
      <c r="O131" s="1077"/>
      <c r="P131" s="1077"/>
      <c r="Q131" s="1077"/>
      <c r="R131" s="1077"/>
      <c r="S131" s="1077"/>
      <c r="T131" s="1077"/>
      <c r="U131" s="1077"/>
      <c r="V131" s="1077"/>
      <c r="W131" s="1077"/>
      <c r="X131" s="1077"/>
      <c r="Y131" s="1077"/>
      <c r="Z131" s="1077"/>
      <c r="AA131" s="1077"/>
      <c r="AB131" s="1077"/>
      <c r="AC131" s="1077"/>
      <c r="AD131" s="1077"/>
      <c r="AE131" s="1077"/>
      <c r="AF131" s="1077"/>
      <c r="AG131" s="1077"/>
      <c r="AH131" s="1077"/>
      <c r="AI131" s="1077"/>
      <c r="AJ131" s="1077"/>
      <c r="AK131" s="1077"/>
      <c r="AL131" s="1077"/>
      <c r="AM131" s="1077"/>
      <c r="AN131" s="1077"/>
      <c r="AO131" s="1077"/>
    </row>
    <row r="132" spans="1:41">
      <c r="A132" s="1077"/>
      <c r="B132" s="1077"/>
      <c r="C132" s="1077"/>
      <c r="D132" s="1077"/>
      <c r="E132" s="1077"/>
      <c r="F132" s="1077"/>
      <c r="G132" s="1077"/>
      <c r="H132" s="1077"/>
      <c r="I132" s="1077"/>
      <c r="J132" s="1077"/>
      <c r="K132" s="1077"/>
      <c r="L132" s="1077"/>
      <c r="M132" s="1077"/>
      <c r="N132" s="1077"/>
      <c r="O132" s="1077"/>
      <c r="P132" s="1077"/>
      <c r="Q132" s="1077"/>
      <c r="R132" s="1077"/>
      <c r="S132" s="1077"/>
      <c r="T132" s="1077"/>
      <c r="U132" s="1077"/>
      <c r="V132" s="1077"/>
      <c r="W132" s="1077"/>
      <c r="X132" s="1077"/>
      <c r="Y132" s="1077"/>
      <c r="Z132" s="1077"/>
      <c r="AA132" s="1077"/>
      <c r="AB132" s="1077"/>
      <c r="AC132" s="1077"/>
      <c r="AD132" s="1077"/>
      <c r="AE132" s="1077"/>
      <c r="AF132" s="1077"/>
      <c r="AG132" s="1077"/>
      <c r="AH132" s="1077"/>
      <c r="AI132" s="1077"/>
      <c r="AJ132" s="1077"/>
      <c r="AK132" s="1077"/>
      <c r="AL132" s="1077"/>
      <c r="AM132" s="1077"/>
      <c r="AN132" s="1077"/>
      <c r="AO132" s="1077"/>
    </row>
    <row r="133" spans="1:41">
      <c r="A133" s="1077"/>
      <c r="B133" s="1077"/>
      <c r="C133" s="1077"/>
      <c r="D133" s="1077"/>
      <c r="E133" s="1077"/>
      <c r="F133" s="1077"/>
      <c r="G133" s="1077"/>
      <c r="H133" s="1077"/>
      <c r="I133" s="1077"/>
      <c r="J133" s="1077"/>
      <c r="K133" s="1077"/>
      <c r="L133" s="1077"/>
      <c r="M133" s="1077"/>
      <c r="N133" s="1077"/>
      <c r="O133" s="1077"/>
      <c r="P133" s="1077"/>
      <c r="Q133" s="1077"/>
      <c r="R133" s="1077"/>
      <c r="S133" s="1077"/>
      <c r="T133" s="1077"/>
      <c r="U133" s="1077"/>
      <c r="V133" s="1077"/>
      <c r="W133" s="1077"/>
      <c r="X133" s="1077"/>
      <c r="Y133" s="1077"/>
      <c r="Z133" s="1077"/>
      <c r="AA133" s="1077"/>
      <c r="AB133" s="1077"/>
      <c r="AC133" s="1077"/>
      <c r="AD133" s="1077"/>
      <c r="AE133" s="1077"/>
      <c r="AF133" s="1077"/>
      <c r="AG133" s="1077"/>
      <c r="AH133" s="1077"/>
      <c r="AI133" s="1077"/>
      <c r="AJ133" s="1077"/>
      <c r="AK133" s="1077"/>
      <c r="AL133" s="1077"/>
      <c r="AM133" s="1077"/>
      <c r="AN133" s="1077"/>
      <c r="AO133" s="1077"/>
    </row>
    <row r="134" spans="1:41">
      <c r="A134" s="1077"/>
      <c r="B134" s="1077"/>
      <c r="C134" s="1077"/>
      <c r="D134" s="1077"/>
      <c r="E134" s="1077"/>
      <c r="F134" s="1077"/>
      <c r="G134" s="1077"/>
      <c r="H134" s="1077"/>
      <c r="I134" s="1077"/>
      <c r="J134" s="1077"/>
      <c r="K134" s="1077"/>
      <c r="L134" s="1077"/>
      <c r="M134" s="1077"/>
      <c r="N134" s="1077"/>
      <c r="O134" s="1077"/>
      <c r="P134" s="1077"/>
      <c r="Q134" s="1077"/>
      <c r="R134" s="1077"/>
      <c r="S134" s="1077"/>
      <c r="T134" s="1077"/>
      <c r="U134" s="1077"/>
      <c r="V134" s="1077"/>
      <c r="W134" s="1077"/>
      <c r="X134" s="1077"/>
      <c r="Y134" s="1077"/>
      <c r="Z134" s="1077"/>
      <c r="AA134" s="1077"/>
      <c r="AB134" s="1077"/>
      <c r="AC134" s="1077"/>
      <c r="AD134" s="1077"/>
      <c r="AE134" s="1077"/>
      <c r="AF134" s="1077"/>
      <c r="AG134" s="1077"/>
      <c r="AH134" s="1077"/>
      <c r="AI134" s="1077"/>
      <c r="AJ134" s="1077"/>
      <c r="AK134" s="1077"/>
      <c r="AL134" s="1077"/>
      <c r="AM134" s="1077"/>
      <c r="AN134" s="1077"/>
      <c r="AO134" s="1077"/>
    </row>
    <row r="135" spans="1:41">
      <c r="A135" s="1077"/>
      <c r="B135" s="1077"/>
      <c r="C135" s="1077"/>
      <c r="D135" s="1077"/>
      <c r="E135" s="1077"/>
      <c r="F135" s="1077"/>
      <c r="G135" s="1077"/>
      <c r="H135" s="1077"/>
      <c r="I135" s="1077"/>
      <c r="J135" s="1077"/>
      <c r="K135" s="1077"/>
      <c r="L135" s="1077"/>
      <c r="M135" s="1077"/>
      <c r="N135" s="1077"/>
      <c r="O135" s="1077"/>
      <c r="P135" s="1077"/>
      <c r="Q135" s="1077"/>
      <c r="R135" s="1077"/>
      <c r="S135" s="1077"/>
      <c r="T135" s="1077"/>
      <c r="U135" s="1077"/>
      <c r="V135" s="1077"/>
      <c r="W135" s="1077"/>
      <c r="X135" s="1077"/>
      <c r="Y135" s="1077"/>
      <c r="Z135" s="1077"/>
      <c r="AA135" s="1077"/>
      <c r="AB135" s="1077"/>
      <c r="AC135" s="1077"/>
      <c r="AD135" s="1077"/>
      <c r="AE135" s="1077"/>
      <c r="AF135" s="1077"/>
      <c r="AG135" s="1077"/>
      <c r="AH135" s="1077"/>
      <c r="AI135" s="1077"/>
      <c r="AJ135" s="1077"/>
      <c r="AK135" s="1077"/>
      <c r="AL135" s="1077"/>
      <c r="AM135" s="1077"/>
      <c r="AN135" s="1077"/>
      <c r="AO135" s="1077"/>
    </row>
    <row r="136" spans="1:41">
      <c r="A136" s="1077"/>
      <c r="B136" s="1077"/>
      <c r="C136" s="1077"/>
      <c r="D136" s="1077"/>
      <c r="E136" s="1077"/>
      <c r="F136" s="1077"/>
      <c r="G136" s="1077"/>
      <c r="H136" s="1077"/>
      <c r="I136" s="1077"/>
      <c r="J136" s="1077"/>
      <c r="K136" s="1077"/>
      <c r="L136" s="1077"/>
      <c r="M136" s="1077"/>
      <c r="N136" s="1077"/>
      <c r="O136" s="1077"/>
      <c r="P136" s="1077"/>
      <c r="Q136" s="1077"/>
      <c r="R136" s="1077"/>
      <c r="S136" s="1077"/>
      <c r="T136" s="1077"/>
      <c r="U136" s="1077"/>
      <c r="V136" s="1077"/>
      <c r="W136" s="1077"/>
      <c r="X136" s="1077"/>
      <c r="Y136" s="1077"/>
      <c r="Z136" s="1077"/>
      <c r="AA136" s="1077"/>
      <c r="AB136" s="1077"/>
      <c r="AC136" s="1077"/>
      <c r="AD136" s="1077"/>
      <c r="AE136" s="1077"/>
      <c r="AF136" s="1077"/>
      <c r="AG136" s="1077"/>
      <c r="AH136" s="1077"/>
      <c r="AI136" s="1077"/>
      <c r="AJ136" s="1077"/>
      <c r="AK136" s="1077"/>
      <c r="AL136" s="1077"/>
      <c r="AM136" s="1077"/>
      <c r="AN136" s="1077"/>
      <c r="AO136" s="1077"/>
    </row>
    <row r="137" spans="1:41">
      <c r="A137" s="1077"/>
      <c r="B137" s="1077"/>
      <c r="C137" s="1077"/>
      <c r="D137" s="1077"/>
      <c r="E137" s="1077"/>
      <c r="F137" s="1077"/>
      <c r="G137" s="1077"/>
      <c r="H137" s="1077"/>
      <c r="I137" s="1077"/>
      <c r="J137" s="1077"/>
      <c r="K137" s="1077"/>
      <c r="L137" s="1077"/>
      <c r="M137" s="1077"/>
      <c r="N137" s="1077"/>
      <c r="O137" s="1077"/>
      <c r="P137" s="1077"/>
      <c r="Q137" s="1077"/>
      <c r="R137" s="1077"/>
      <c r="S137" s="1077"/>
      <c r="T137" s="1077"/>
      <c r="U137" s="1077"/>
      <c r="V137" s="1077"/>
      <c r="W137" s="1077"/>
      <c r="X137" s="1077"/>
      <c r="Y137" s="1077"/>
      <c r="Z137" s="1077"/>
      <c r="AA137" s="1077"/>
      <c r="AB137" s="1077"/>
      <c r="AC137" s="1077"/>
      <c r="AD137" s="1077"/>
      <c r="AE137" s="1077"/>
      <c r="AF137" s="1077"/>
      <c r="AG137" s="1077"/>
      <c r="AH137" s="1077"/>
      <c r="AI137" s="1077"/>
      <c r="AJ137" s="1077"/>
      <c r="AK137" s="1077"/>
      <c r="AL137" s="1077"/>
      <c r="AM137" s="1077"/>
      <c r="AN137" s="1077"/>
      <c r="AO137" s="1077"/>
    </row>
    <row r="138" spans="1:41">
      <c r="A138" s="1077"/>
      <c r="B138" s="1077"/>
      <c r="C138" s="1077"/>
      <c r="D138" s="1077"/>
      <c r="E138" s="1077"/>
      <c r="F138" s="1077"/>
      <c r="G138" s="1077"/>
      <c r="H138" s="1077"/>
      <c r="I138" s="1077"/>
      <c r="J138" s="1077"/>
      <c r="K138" s="1077"/>
      <c r="L138" s="1077"/>
      <c r="M138" s="1077"/>
      <c r="N138" s="1077"/>
      <c r="O138" s="1077"/>
      <c r="P138" s="1077"/>
      <c r="Q138" s="1077"/>
      <c r="R138" s="1077"/>
      <c r="S138" s="1077"/>
      <c r="T138" s="1077"/>
      <c r="U138" s="1077"/>
      <c r="V138" s="1077"/>
      <c r="W138" s="1077"/>
      <c r="X138" s="1077"/>
      <c r="Y138" s="1077"/>
      <c r="Z138" s="1077"/>
      <c r="AA138" s="1077"/>
      <c r="AB138" s="1077"/>
      <c r="AC138" s="1077"/>
      <c r="AD138" s="1077"/>
      <c r="AE138" s="1077"/>
      <c r="AF138" s="1077"/>
      <c r="AG138" s="1077"/>
      <c r="AH138" s="1077"/>
      <c r="AI138" s="1077"/>
      <c r="AJ138" s="1077"/>
      <c r="AK138" s="1077"/>
      <c r="AL138" s="1077"/>
      <c r="AM138" s="1077"/>
      <c r="AN138" s="1077"/>
      <c r="AO138" s="1077"/>
    </row>
    <row r="139" spans="1:41">
      <c r="A139" s="1077"/>
      <c r="B139" s="1077"/>
      <c r="C139" s="1077"/>
      <c r="D139" s="1077"/>
      <c r="E139" s="1077"/>
      <c r="F139" s="1077"/>
      <c r="G139" s="1077"/>
      <c r="H139" s="1077"/>
      <c r="I139" s="1077"/>
      <c r="J139" s="1077"/>
      <c r="K139" s="1077"/>
      <c r="L139" s="1077"/>
      <c r="M139" s="1077"/>
      <c r="N139" s="1077"/>
      <c r="O139" s="1077"/>
      <c r="P139" s="1077"/>
      <c r="Q139" s="1077"/>
      <c r="R139" s="1077"/>
      <c r="S139" s="1077"/>
      <c r="T139" s="1077"/>
      <c r="U139" s="1077"/>
      <c r="V139" s="1077"/>
      <c r="W139" s="1077"/>
      <c r="X139" s="1077"/>
      <c r="Y139" s="1077"/>
      <c r="Z139" s="1077"/>
      <c r="AA139" s="1077"/>
      <c r="AB139" s="1077"/>
      <c r="AC139" s="1077"/>
      <c r="AD139" s="1077"/>
      <c r="AE139" s="1077"/>
      <c r="AF139" s="1077"/>
      <c r="AG139" s="1077"/>
      <c r="AH139" s="1077"/>
      <c r="AI139" s="1077"/>
      <c r="AJ139" s="1077"/>
      <c r="AK139" s="1077"/>
      <c r="AL139" s="1077"/>
      <c r="AM139" s="1077"/>
      <c r="AN139" s="1077"/>
      <c r="AO139" s="1077"/>
    </row>
    <row r="140" spans="1:41">
      <c r="A140" s="1077"/>
      <c r="B140" s="1077"/>
      <c r="C140" s="1077"/>
      <c r="D140" s="1077"/>
      <c r="E140" s="1077"/>
      <c r="F140" s="1077"/>
      <c r="G140" s="1077"/>
      <c r="H140" s="1077"/>
      <c r="I140" s="1077"/>
      <c r="J140" s="1077"/>
      <c r="K140" s="1077"/>
      <c r="L140" s="1077"/>
      <c r="M140" s="1077"/>
      <c r="N140" s="1077"/>
      <c r="O140" s="1077"/>
      <c r="P140" s="1077"/>
      <c r="Q140" s="1077"/>
      <c r="R140" s="1077"/>
      <c r="S140" s="1077"/>
      <c r="T140" s="1077"/>
      <c r="U140" s="1077"/>
      <c r="V140" s="1077"/>
      <c r="W140" s="1077"/>
      <c r="X140" s="1077"/>
      <c r="Y140" s="1077"/>
      <c r="Z140" s="1077"/>
      <c r="AA140" s="1077"/>
      <c r="AB140" s="1077"/>
      <c r="AC140" s="1077"/>
      <c r="AD140" s="1077"/>
      <c r="AE140" s="1077"/>
      <c r="AF140" s="1077"/>
      <c r="AG140" s="1077"/>
      <c r="AH140" s="1077"/>
      <c r="AI140" s="1077"/>
      <c r="AJ140" s="1077"/>
      <c r="AK140" s="1077"/>
      <c r="AL140" s="1077"/>
      <c r="AM140" s="1077"/>
      <c r="AN140" s="1077"/>
      <c r="AO140" s="1077"/>
    </row>
    <row r="141" spans="1:41">
      <c r="A141" s="1077"/>
      <c r="B141" s="1077"/>
      <c r="C141" s="1077"/>
      <c r="D141" s="1077"/>
      <c r="E141" s="1077"/>
      <c r="F141" s="1077"/>
      <c r="G141" s="1077"/>
      <c r="H141" s="1077"/>
      <c r="I141" s="1077"/>
      <c r="J141" s="1077"/>
      <c r="K141" s="1077"/>
      <c r="L141" s="1077"/>
      <c r="M141" s="1077"/>
      <c r="N141" s="1077"/>
      <c r="O141" s="1077"/>
      <c r="P141" s="1077"/>
      <c r="Q141" s="1077"/>
      <c r="R141" s="1077"/>
      <c r="S141" s="1077"/>
      <c r="T141" s="1077"/>
      <c r="U141" s="1077"/>
      <c r="V141" s="1077"/>
      <c r="W141" s="1077"/>
      <c r="X141" s="1077"/>
      <c r="Y141" s="1077"/>
      <c r="Z141" s="1077"/>
      <c r="AA141" s="1077"/>
      <c r="AB141" s="1077"/>
      <c r="AC141" s="1077"/>
      <c r="AD141" s="1077"/>
      <c r="AE141" s="1077"/>
      <c r="AF141" s="1077"/>
      <c r="AG141" s="1077"/>
      <c r="AH141" s="1077"/>
      <c r="AI141" s="1077"/>
      <c r="AJ141" s="1077"/>
      <c r="AK141" s="1077"/>
      <c r="AL141" s="1077"/>
      <c r="AM141" s="1077"/>
      <c r="AN141" s="1077"/>
      <c r="AO141" s="1077"/>
    </row>
    <row r="142" spans="1:41">
      <c r="A142" s="1077"/>
      <c r="B142" s="1077"/>
      <c r="C142" s="1077"/>
      <c r="D142" s="1077"/>
      <c r="E142" s="1077"/>
      <c r="F142" s="1077"/>
      <c r="G142" s="1077"/>
      <c r="H142" s="1077"/>
      <c r="I142" s="1077"/>
      <c r="J142" s="1077"/>
      <c r="K142" s="1077"/>
      <c r="L142" s="1077"/>
      <c r="M142" s="1077"/>
      <c r="N142" s="1077"/>
      <c r="O142" s="1077"/>
      <c r="P142" s="1077"/>
      <c r="Q142" s="1077"/>
      <c r="R142" s="1077"/>
      <c r="S142" s="1077"/>
      <c r="T142" s="1077"/>
      <c r="U142" s="1077"/>
      <c r="V142" s="1077"/>
      <c r="W142" s="1077"/>
      <c r="X142" s="1077"/>
      <c r="Y142" s="1077"/>
      <c r="Z142" s="1077"/>
      <c r="AA142" s="1077"/>
      <c r="AB142" s="1077"/>
      <c r="AC142" s="1077"/>
      <c r="AD142" s="1077"/>
      <c r="AE142" s="1077"/>
      <c r="AF142" s="1077"/>
      <c r="AG142" s="1077"/>
      <c r="AH142" s="1077"/>
      <c r="AI142" s="1077"/>
      <c r="AJ142" s="1077"/>
      <c r="AK142" s="1077"/>
      <c r="AL142" s="1077"/>
      <c r="AM142" s="1077"/>
      <c r="AN142" s="1077"/>
      <c r="AO142" s="1077"/>
    </row>
    <row r="143" spans="1:41">
      <c r="A143" s="1077"/>
      <c r="B143" s="1077"/>
      <c r="C143" s="1077"/>
      <c r="D143" s="1077"/>
      <c r="E143" s="1077"/>
      <c r="F143" s="1077"/>
      <c r="G143" s="1077"/>
      <c r="H143" s="1077"/>
      <c r="I143" s="1077"/>
      <c r="J143" s="1077"/>
      <c r="K143" s="1077"/>
      <c r="L143" s="1077"/>
      <c r="M143" s="1077"/>
      <c r="N143" s="1077"/>
      <c r="O143" s="1077"/>
      <c r="P143" s="1077"/>
      <c r="Q143" s="1077"/>
      <c r="R143" s="1077"/>
      <c r="S143" s="1077"/>
      <c r="T143" s="1077"/>
      <c r="U143" s="1077"/>
      <c r="V143" s="1077"/>
      <c r="W143" s="1077"/>
      <c r="X143" s="1077"/>
      <c r="Y143" s="1077"/>
      <c r="Z143" s="1077"/>
      <c r="AA143" s="1077"/>
      <c r="AB143" s="1077"/>
      <c r="AC143" s="1077"/>
      <c r="AD143" s="1077"/>
      <c r="AE143" s="1077"/>
      <c r="AF143" s="1077"/>
      <c r="AG143" s="1077"/>
      <c r="AH143" s="1077"/>
      <c r="AI143" s="1077"/>
      <c r="AJ143" s="1077"/>
      <c r="AK143" s="1077"/>
      <c r="AL143" s="1077"/>
      <c r="AM143" s="1077"/>
      <c r="AN143" s="1077"/>
      <c r="AO143" s="1077"/>
    </row>
    <row r="144" spans="1:41">
      <c r="A144" s="1077"/>
      <c r="B144" s="1077"/>
      <c r="C144" s="1077"/>
      <c r="D144" s="1077"/>
      <c r="E144" s="1077"/>
      <c r="F144" s="1077"/>
      <c r="G144" s="1077"/>
      <c r="H144" s="1077"/>
      <c r="I144" s="1077"/>
      <c r="J144" s="1077"/>
      <c r="K144" s="1077"/>
      <c r="L144" s="1077"/>
      <c r="M144" s="1077"/>
      <c r="N144" s="1077"/>
      <c r="O144" s="1077"/>
      <c r="P144" s="1077"/>
      <c r="Q144" s="1077"/>
      <c r="R144" s="1077"/>
      <c r="S144" s="1077"/>
      <c r="T144" s="1077"/>
      <c r="U144" s="1077"/>
      <c r="V144" s="1077"/>
      <c r="W144" s="1077"/>
      <c r="X144" s="1077"/>
      <c r="Y144" s="1077"/>
      <c r="Z144" s="1077"/>
      <c r="AA144" s="1077"/>
      <c r="AB144" s="1077"/>
      <c r="AC144" s="1077"/>
      <c r="AD144" s="1077"/>
      <c r="AE144" s="1077"/>
      <c r="AF144" s="1077"/>
      <c r="AG144" s="1077"/>
      <c r="AH144" s="1077"/>
      <c r="AI144" s="1077"/>
      <c r="AJ144" s="1077"/>
      <c r="AK144" s="1077"/>
      <c r="AL144" s="1077"/>
      <c r="AM144" s="1077"/>
      <c r="AN144" s="1077"/>
      <c r="AO144" s="1077"/>
    </row>
    <row r="145" spans="1:41">
      <c r="A145" s="1077"/>
      <c r="B145" s="1077"/>
      <c r="C145" s="1077"/>
      <c r="D145" s="1077"/>
      <c r="E145" s="1077"/>
      <c r="F145" s="1077"/>
      <c r="G145" s="1077"/>
      <c r="H145" s="1077"/>
      <c r="I145" s="1077"/>
      <c r="J145" s="1077"/>
      <c r="K145" s="1077"/>
      <c r="L145" s="1077"/>
      <c r="M145" s="1077"/>
      <c r="N145" s="1077"/>
      <c r="O145" s="1077"/>
      <c r="P145" s="1077"/>
      <c r="Q145" s="1077"/>
      <c r="R145" s="1077"/>
      <c r="S145" s="1077"/>
      <c r="T145" s="1077"/>
      <c r="U145" s="1077"/>
      <c r="V145" s="1077"/>
      <c r="W145" s="1077"/>
      <c r="X145" s="1077"/>
      <c r="Y145" s="1077"/>
      <c r="Z145" s="1077"/>
      <c r="AA145" s="1077"/>
      <c r="AB145" s="1077"/>
      <c r="AC145" s="1077"/>
      <c r="AD145" s="1077"/>
      <c r="AE145" s="1077"/>
      <c r="AF145" s="1077"/>
      <c r="AG145" s="1077"/>
      <c r="AH145" s="1077"/>
      <c r="AI145" s="1077"/>
      <c r="AJ145" s="1077"/>
      <c r="AK145" s="1077"/>
      <c r="AL145" s="1077"/>
      <c r="AM145" s="1077"/>
      <c r="AN145" s="1077"/>
      <c r="AO145" s="1077"/>
    </row>
    <row r="146" spans="1:41">
      <c r="A146" s="1077"/>
      <c r="B146" s="1077"/>
      <c r="C146" s="1077"/>
      <c r="D146" s="1077"/>
      <c r="E146" s="1077"/>
      <c r="F146" s="1077"/>
      <c r="G146" s="1077"/>
      <c r="H146" s="1077"/>
      <c r="I146" s="1077"/>
      <c r="J146" s="1077"/>
      <c r="K146" s="1077"/>
      <c r="L146" s="1077"/>
      <c r="M146" s="1077"/>
      <c r="N146" s="1077"/>
      <c r="O146" s="1077"/>
      <c r="P146" s="1077"/>
      <c r="Q146" s="1077"/>
      <c r="R146" s="1077"/>
      <c r="S146" s="1077"/>
      <c r="T146" s="1077"/>
      <c r="U146" s="1077"/>
      <c r="V146" s="1077"/>
      <c r="W146" s="1077"/>
      <c r="X146" s="1077"/>
      <c r="Y146" s="1077"/>
      <c r="Z146" s="1077"/>
      <c r="AA146" s="1077"/>
      <c r="AB146" s="1077"/>
      <c r="AC146" s="1077"/>
      <c r="AD146" s="1077"/>
      <c r="AE146" s="1077"/>
      <c r="AF146" s="1077"/>
      <c r="AG146" s="1077"/>
      <c r="AH146" s="1077"/>
      <c r="AI146" s="1077"/>
      <c r="AJ146" s="1077"/>
      <c r="AK146" s="1077"/>
      <c r="AL146" s="1077"/>
      <c r="AM146" s="1077"/>
      <c r="AN146" s="1077"/>
      <c r="AO146" s="1077"/>
    </row>
    <row r="147" spans="1:41">
      <c r="A147" s="1077"/>
      <c r="B147" s="1077"/>
      <c r="C147" s="1077"/>
      <c r="D147" s="1077"/>
      <c r="E147" s="1077"/>
      <c r="F147" s="1077"/>
      <c r="G147" s="1077"/>
      <c r="H147" s="1077"/>
      <c r="I147" s="1077"/>
      <c r="J147" s="1077"/>
      <c r="K147" s="1077"/>
      <c r="L147" s="1077"/>
      <c r="M147" s="1077"/>
      <c r="N147" s="1077"/>
      <c r="O147" s="1077"/>
      <c r="P147" s="1077"/>
      <c r="Q147" s="1077"/>
      <c r="R147" s="1077"/>
      <c r="S147" s="1077"/>
      <c r="T147" s="1077"/>
      <c r="U147" s="1077"/>
      <c r="V147" s="1077"/>
      <c r="W147" s="1077"/>
      <c r="X147" s="1077"/>
      <c r="Y147" s="1077"/>
      <c r="Z147" s="1077"/>
      <c r="AA147" s="1077"/>
      <c r="AB147" s="1077"/>
      <c r="AC147" s="1077"/>
      <c r="AD147" s="1077"/>
      <c r="AE147" s="1077"/>
      <c r="AF147" s="1077"/>
      <c r="AG147" s="1077"/>
      <c r="AH147" s="1077"/>
      <c r="AI147" s="1077"/>
      <c r="AJ147" s="1077"/>
      <c r="AK147" s="1077"/>
      <c r="AL147" s="1077"/>
      <c r="AM147" s="1077"/>
      <c r="AN147" s="1077"/>
      <c r="AO147" s="1077"/>
    </row>
    <row r="148" spans="1:41">
      <c r="A148" s="1077"/>
      <c r="B148" s="1077"/>
      <c r="C148" s="1077"/>
      <c r="D148" s="1077"/>
      <c r="E148" s="1077"/>
      <c r="F148" s="1077"/>
      <c r="G148" s="1077"/>
      <c r="H148" s="1077"/>
      <c r="I148" s="1077"/>
      <c r="J148" s="1077"/>
      <c r="K148" s="1077"/>
      <c r="L148" s="1077"/>
      <c r="M148" s="1077"/>
      <c r="N148" s="1077"/>
      <c r="O148" s="1077"/>
      <c r="P148" s="1077"/>
      <c r="Q148" s="1077"/>
      <c r="R148" s="1077"/>
      <c r="S148" s="1077"/>
      <c r="T148" s="1077"/>
      <c r="U148" s="1077"/>
      <c r="V148" s="1077"/>
      <c r="W148" s="1077"/>
      <c r="X148" s="1077"/>
      <c r="Y148" s="1077"/>
      <c r="Z148" s="1077"/>
      <c r="AA148" s="1077"/>
      <c r="AB148" s="1077"/>
      <c r="AC148" s="1077"/>
      <c r="AD148" s="1077"/>
      <c r="AE148" s="1077"/>
      <c r="AF148" s="1077"/>
      <c r="AG148" s="1077"/>
      <c r="AH148" s="1077"/>
      <c r="AI148" s="1077"/>
      <c r="AJ148" s="1077"/>
      <c r="AK148" s="1077"/>
      <c r="AL148" s="1077"/>
      <c r="AM148" s="1077"/>
      <c r="AN148" s="1077"/>
      <c r="AO148" s="1077"/>
    </row>
    <row r="149" spans="1:41">
      <c r="A149" s="1077"/>
      <c r="B149" s="1077"/>
      <c r="C149" s="1077"/>
      <c r="D149" s="1077"/>
      <c r="E149" s="1077"/>
      <c r="F149" s="1077"/>
      <c r="G149" s="1077"/>
      <c r="H149" s="1077"/>
      <c r="I149" s="1077"/>
      <c r="J149" s="1077"/>
      <c r="K149" s="1077"/>
      <c r="L149" s="1077"/>
      <c r="M149" s="1077"/>
      <c r="N149" s="1077"/>
      <c r="O149" s="1077"/>
      <c r="P149" s="1077"/>
      <c r="Q149" s="1077"/>
      <c r="R149" s="1077"/>
      <c r="S149" s="1077"/>
      <c r="T149" s="1077"/>
      <c r="U149" s="1077"/>
      <c r="V149" s="1077"/>
      <c r="W149" s="1077"/>
      <c r="X149" s="1077"/>
      <c r="Y149" s="1077"/>
      <c r="Z149" s="1077"/>
      <c r="AA149" s="1077"/>
      <c r="AB149" s="1077"/>
      <c r="AC149" s="1077"/>
      <c r="AD149" s="1077"/>
      <c r="AE149" s="1077"/>
      <c r="AF149" s="1077"/>
      <c r="AG149" s="1077"/>
      <c r="AH149" s="1077"/>
      <c r="AI149" s="1077"/>
      <c r="AJ149" s="1077"/>
      <c r="AK149" s="1077"/>
      <c r="AL149" s="1077"/>
      <c r="AM149" s="1077"/>
      <c r="AN149" s="1077"/>
      <c r="AO149" s="1077"/>
    </row>
    <row r="150" spans="1:41">
      <c r="A150" s="1077"/>
      <c r="B150" s="1077"/>
      <c r="C150" s="1077"/>
      <c r="D150" s="1077"/>
      <c r="E150" s="1077"/>
      <c r="F150" s="1077"/>
      <c r="G150" s="1077"/>
      <c r="H150" s="1077"/>
      <c r="I150" s="1077"/>
      <c r="J150" s="1077"/>
      <c r="K150" s="1077"/>
      <c r="L150" s="1077"/>
      <c r="M150" s="1077"/>
      <c r="N150" s="1077"/>
      <c r="O150" s="1077"/>
      <c r="P150" s="1077"/>
      <c r="Q150" s="1077"/>
      <c r="R150" s="1077"/>
      <c r="S150" s="1077"/>
      <c r="T150" s="1077"/>
      <c r="U150" s="1077"/>
      <c r="V150" s="1077"/>
      <c r="W150" s="1077"/>
      <c r="X150" s="1077"/>
      <c r="Y150" s="1077"/>
      <c r="Z150" s="1077"/>
      <c r="AA150" s="1077"/>
      <c r="AB150" s="1077"/>
      <c r="AC150" s="1077"/>
      <c r="AD150" s="1077"/>
      <c r="AE150" s="1077"/>
      <c r="AF150" s="1077"/>
      <c r="AG150" s="1077"/>
      <c r="AH150" s="1077"/>
      <c r="AI150" s="1077"/>
      <c r="AJ150" s="1077"/>
      <c r="AK150" s="1077"/>
      <c r="AL150" s="1077"/>
      <c r="AM150" s="1077"/>
      <c r="AN150" s="1077"/>
      <c r="AO150" s="1077"/>
    </row>
    <row r="151" spans="1:41">
      <c r="A151" s="1077"/>
      <c r="B151" s="1077"/>
      <c r="C151" s="1077"/>
      <c r="D151" s="1077"/>
      <c r="E151" s="1077"/>
      <c r="F151" s="1077"/>
      <c r="G151" s="1077"/>
      <c r="H151" s="1077"/>
      <c r="I151" s="1077"/>
      <c r="J151" s="1077"/>
      <c r="K151" s="1077"/>
      <c r="L151" s="1077"/>
      <c r="M151" s="1077"/>
      <c r="N151" s="1077"/>
      <c r="O151" s="1077"/>
      <c r="P151" s="1077"/>
      <c r="Q151" s="1077"/>
      <c r="R151" s="1077"/>
      <c r="S151" s="1077"/>
      <c r="T151" s="1077"/>
      <c r="U151" s="1077"/>
      <c r="V151" s="1077"/>
      <c r="W151" s="1077"/>
      <c r="X151" s="1077"/>
      <c r="Y151" s="1077"/>
      <c r="Z151" s="1077"/>
      <c r="AA151" s="1077"/>
      <c r="AB151" s="1077"/>
      <c r="AC151" s="1077"/>
      <c r="AD151" s="1077"/>
      <c r="AE151" s="1077"/>
      <c r="AF151" s="1077"/>
      <c r="AG151" s="1077"/>
      <c r="AH151" s="1077"/>
      <c r="AI151" s="1077"/>
      <c r="AJ151" s="1077"/>
      <c r="AK151" s="1077"/>
      <c r="AL151" s="1077"/>
      <c r="AM151" s="1077"/>
      <c r="AN151" s="1077"/>
      <c r="AO151" s="1077"/>
    </row>
    <row r="152" spans="1:41">
      <c r="A152" s="1077"/>
      <c r="B152" s="1077"/>
      <c r="C152" s="1077"/>
      <c r="D152" s="1077"/>
      <c r="E152" s="1077"/>
      <c r="F152" s="1077"/>
      <c r="G152" s="1077"/>
      <c r="H152" s="1077"/>
      <c r="I152" s="1077"/>
      <c r="J152" s="1077"/>
      <c r="K152" s="1077"/>
      <c r="L152" s="1077"/>
      <c r="M152" s="1077"/>
      <c r="N152" s="1077"/>
      <c r="O152" s="1077"/>
      <c r="P152" s="1077"/>
      <c r="Q152" s="1077"/>
      <c r="R152" s="1077"/>
      <c r="S152" s="1077"/>
      <c r="T152" s="1077"/>
      <c r="U152" s="1077"/>
      <c r="V152" s="1077"/>
      <c r="W152" s="1077"/>
      <c r="X152" s="1077"/>
      <c r="Y152" s="1077"/>
      <c r="Z152" s="1077"/>
      <c r="AA152" s="1077"/>
      <c r="AB152" s="1077"/>
      <c r="AC152" s="1077"/>
      <c r="AD152" s="1077"/>
      <c r="AE152" s="1077"/>
      <c r="AF152" s="1077"/>
      <c r="AG152" s="1077"/>
      <c r="AH152" s="1077"/>
      <c r="AI152" s="1077"/>
      <c r="AJ152" s="1077"/>
      <c r="AK152" s="1077"/>
      <c r="AL152" s="1077"/>
      <c r="AM152" s="1077"/>
      <c r="AN152" s="1077"/>
      <c r="AO152" s="1077"/>
    </row>
    <row r="153" spans="1:41">
      <c r="A153" s="1077"/>
      <c r="B153" s="1077"/>
      <c r="C153" s="1077"/>
      <c r="D153" s="1077"/>
      <c r="E153" s="1077"/>
      <c r="F153" s="1077"/>
      <c r="G153" s="1077"/>
      <c r="H153" s="1077"/>
      <c r="I153" s="1077"/>
      <c r="J153" s="1077"/>
      <c r="K153" s="1077"/>
      <c r="L153" s="1077"/>
      <c r="M153" s="1077"/>
      <c r="N153" s="1077"/>
      <c r="O153" s="1077"/>
      <c r="P153" s="1077"/>
      <c r="Q153" s="1077"/>
      <c r="R153" s="1077"/>
      <c r="S153" s="1077"/>
      <c r="T153" s="1077"/>
      <c r="U153" s="1077"/>
      <c r="V153" s="1077"/>
      <c r="W153" s="1077"/>
      <c r="X153" s="1077"/>
      <c r="Y153" s="1077"/>
      <c r="Z153" s="1077"/>
      <c r="AA153" s="1077"/>
      <c r="AB153" s="1077"/>
      <c r="AC153" s="1077"/>
      <c r="AD153" s="1077"/>
      <c r="AE153" s="1077"/>
      <c r="AF153" s="1077"/>
      <c r="AG153" s="1077"/>
      <c r="AH153" s="1077"/>
      <c r="AI153" s="1077"/>
      <c r="AJ153" s="1077"/>
      <c r="AK153" s="1077"/>
      <c r="AL153" s="1077"/>
      <c r="AM153" s="1077"/>
      <c r="AN153" s="1077"/>
      <c r="AO153" s="1077"/>
    </row>
    <row r="154" spans="1:41">
      <c r="A154" s="1077"/>
      <c r="B154" s="1077"/>
      <c r="C154" s="1077"/>
      <c r="D154" s="1077"/>
      <c r="E154" s="1077"/>
      <c r="F154" s="1077"/>
      <c r="G154" s="1077"/>
      <c r="H154" s="1077"/>
      <c r="I154" s="1077"/>
      <c r="J154" s="1077"/>
      <c r="K154" s="1077"/>
      <c r="L154" s="1077"/>
      <c r="M154" s="1077"/>
      <c r="N154" s="1077"/>
      <c r="O154" s="1077"/>
      <c r="P154" s="1077"/>
      <c r="Q154" s="1077"/>
      <c r="R154" s="1077"/>
      <c r="S154" s="1077"/>
      <c r="T154" s="1077"/>
      <c r="U154" s="1077"/>
      <c r="V154" s="1077"/>
      <c r="W154" s="1077"/>
      <c r="X154" s="1077"/>
      <c r="Y154" s="1077"/>
      <c r="Z154" s="1077"/>
      <c r="AA154" s="1077"/>
      <c r="AB154" s="1077"/>
      <c r="AC154" s="1077"/>
      <c r="AD154" s="1077"/>
      <c r="AE154" s="1077"/>
      <c r="AF154" s="1077"/>
      <c r="AG154" s="1077"/>
      <c r="AH154" s="1077"/>
      <c r="AI154" s="1077"/>
      <c r="AJ154" s="1077"/>
      <c r="AK154" s="1077"/>
      <c r="AL154" s="1077"/>
      <c r="AM154" s="1077"/>
      <c r="AN154" s="1077"/>
      <c r="AO154" s="1077"/>
    </row>
    <row r="155" spans="1:41">
      <c r="A155" s="1077"/>
      <c r="B155" s="1077"/>
      <c r="C155" s="1077"/>
      <c r="D155" s="1077"/>
      <c r="E155" s="1077"/>
      <c r="F155" s="1077"/>
      <c r="G155" s="1077"/>
      <c r="H155" s="1077"/>
      <c r="I155" s="1077"/>
      <c r="J155" s="1077"/>
      <c r="K155" s="1077"/>
      <c r="L155" s="1077"/>
      <c r="M155" s="1077"/>
      <c r="N155" s="1077"/>
      <c r="O155" s="1077"/>
      <c r="P155" s="1077"/>
      <c r="Q155" s="1077"/>
      <c r="R155" s="1077"/>
      <c r="S155" s="1077"/>
      <c r="T155" s="1077"/>
      <c r="U155" s="1077"/>
      <c r="V155" s="1077"/>
      <c r="W155" s="1077"/>
      <c r="X155" s="1077"/>
      <c r="Y155" s="1077"/>
      <c r="Z155" s="1077"/>
      <c r="AA155" s="1077"/>
      <c r="AB155" s="1077"/>
      <c r="AC155" s="1077"/>
      <c r="AD155" s="1077"/>
      <c r="AE155" s="1077"/>
      <c r="AF155" s="1077"/>
      <c r="AG155" s="1077"/>
      <c r="AH155" s="1077"/>
      <c r="AI155" s="1077"/>
      <c r="AJ155" s="1077"/>
      <c r="AK155" s="1077"/>
      <c r="AL155" s="1077"/>
      <c r="AM155" s="1077"/>
      <c r="AN155" s="1077"/>
      <c r="AO155" s="1077"/>
    </row>
    <row r="156" spans="1:41">
      <c r="A156" s="1077"/>
      <c r="B156" s="1077"/>
      <c r="C156" s="1077"/>
      <c r="D156" s="1077"/>
      <c r="E156" s="1077"/>
      <c r="F156" s="1077"/>
      <c r="G156" s="1077"/>
      <c r="H156" s="1077"/>
      <c r="I156" s="1077"/>
      <c r="J156" s="1077"/>
      <c r="K156" s="1077"/>
      <c r="L156" s="1077"/>
      <c r="M156" s="1077"/>
      <c r="N156" s="1077"/>
      <c r="O156" s="1077"/>
      <c r="P156" s="1077"/>
      <c r="Q156" s="1077"/>
      <c r="R156" s="1077"/>
      <c r="S156" s="1077"/>
      <c r="T156" s="1077"/>
      <c r="U156" s="1077"/>
      <c r="V156" s="1077"/>
      <c r="W156" s="1077"/>
      <c r="X156" s="1077"/>
      <c r="Y156" s="1077"/>
      <c r="Z156" s="1077"/>
      <c r="AA156" s="1077"/>
      <c r="AB156" s="1077"/>
      <c r="AC156" s="1077"/>
      <c r="AD156" s="1077"/>
      <c r="AE156" s="1077"/>
      <c r="AF156" s="1077"/>
      <c r="AG156" s="1077"/>
      <c r="AH156" s="1077"/>
      <c r="AI156" s="1077"/>
      <c r="AJ156" s="1077"/>
      <c r="AK156" s="1077"/>
      <c r="AL156" s="1077"/>
      <c r="AM156" s="1077"/>
      <c r="AN156" s="1077"/>
      <c r="AO156" s="1077"/>
    </row>
    <row r="157" spans="1:41">
      <c r="A157" s="1077"/>
      <c r="B157" s="1077"/>
      <c r="C157" s="1077"/>
      <c r="D157" s="1077"/>
      <c r="E157" s="1077"/>
      <c r="F157" s="1077"/>
      <c r="G157" s="1077"/>
      <c r="H157" s="1077"/>
      <c r="I157" s="1077"/>
      <c r="J157" s="1077"/>
      <c r="K157" s="1077"/>
      <c r="L157" s="1077"/>
      <c r="M157" s="1077"/>
      <c r="N157" s="1077"/>
      <c r="O157" s="1077"/>
      <c r="P157" s="1077"/>
      <c r="Q157" s="1077"/>
      <c r="R157" s="1077"/>
      <c r="S157" s="1077"/>
      <c r="T157" s="1077"/>
      <c r="U157" s="1077"/>
      <c r="V157" s="1077"/>
      <c r="W157" s="1077"/>
      <c r="X157" s="1077"/>
      <c r="Y157" s="1077"/>
      <c r="Z157" s="1077"/>
      <c r="AA157" s="1077"/>
      <c r="AB157" s="1077"/>
      <c r="AC157" s="1077"/>
      <c r="AD157" s="1077"/>
      <c r="AE157" s="1077"/>
      <c r="AF157" s="1077"/>
      <c r="AG157" s="1077"/>
      <c r="AH157" s="1077"/>
      <c r="AI157" s="1077"/>
      <c r="AJ157" s="1077"/>
      <c r="AK157" s="1077"/>
      <c r="AL157" s="1077"/>
      <c r="AM157" s="1077"/>
      <c r="AN157" s="1077"/>
      <c r="AO157" s="1077"/>
    </row>
    <row r="158" spans="1:41">
      <c r="A158" s="1077"/>
      <c r="B158" s="1077"/>
      <c r="C158" s="1077"/>
      <c r="D158" s="1077"/>
      <c r="E158" s="1077"/>
      <c r="F158" s="1077"/>
      <c r="G158" s="1077"/>
      <c r="H158" s="1077"/>
      <c r="I158" s="1077"/>
      <c r="J158" s="1077"/>
      <c r="K158" s="1077"/>
      <c r="L158" s="1077"/>
      <c r="M158" s="1077"/>
      <c r="N158" s="1077"/>
      <c r="O158" s="1077"/>
      <c r="P158" s="1077"/>
      <c r="Q158" s="1077"/>
      <c r="R158" s="1077"/>
      <c r="S158" s="1077"/>
      <c r="T158" s="1077"/>
      <c r="U158" s="1077"/>
      <c r="V158" s="1077"/>
      <c r="W158" s="1077"/>
      <c r="X158" s="1077"/>
      <c r="Y158" s="1077"/>
      <c r="Z158" s="1077"/>
      <c r="AA158" s="1077"/>
      <c r="AB158" s="1077"/>
      <c r="AC158" s="1077"/>
      <c r="AD158" s="1077"/>
      <c r="AE158" s="1077"/>
      <c r="AF158" s="1077"/>
      <c r="AG158" s="1077"/>
      <c r="AH158" s="1077"/>
      <c r="AI158" s="1077"/>
      <c r="AJ158" s="1077"/>
      <c r="AK158" s="1077"/>
      <c r="AL158" s="1077"/>
      <c r="AM158" s="1077"/>
      <c r="AN158" s="1077"/>
      <c r="AO158" s="1077"/>
    </row>
    <row r="159" spans="1:41">
      <c r="A159" s="1077"/>
      <c r="B159" s="1077"/>
      <c r="C159" s="1077"/>
      <c r="D159" s="1077"/>
      <c r="E159" s="1077"/>
      <c r="F159" s="1077"/>
      <c r="G159" s="1077"/>
      <c r="H159" s="1077"/>
      <c r="I159" s="1077"/>
      <c r="J159" s="1077"/>
      <c r="K159" s="1077"/>
      <c r="L159" s="1077"/>
      <c r="M159" s="1077"/>
      <c r="N159" s="1077"/>
      <c r="O159" s="1077"/>
      <c r="P159" s="1077"/>
      <c r="Q159" s="1077"/>
      <c r="R159" s="1077"/>
      <c r="S159" s="1077"/>
      <c r="T159" s="1077"/>
      <c r="U159" s="1077"/>
      <c r="V159" s="1077"/>
      <c r="W159" s="1077"/>
      <c r="X159" s="1077"/>
      <c r="Y159" s="1077"/>
      <c r="Z159" s="1077"/>
      <c r="AA159" s="1077"/>
      <c r="AB159" s="1077"/>
      <c r="AC159" s="1077"/>
      <c r="AD159" s="1077"/>
      <c r="AE159" s="1077"/>
      <c r="AF159" s="1077"/>
      <c r="AG159" s="1077"/>
      <c r="AH159" s="1077"/>
      <c r="AI159" s="1077"/>
      <c r="AJ159" s="1077"/>
      <c r="AK159" s="1077"/>
      <c r="AL159" s="1077"/>
      <c r="AM159" s="1077"/>
      <c r="AN159" s="1077"/>
      <c r="AO159" s="1077"/>
    </row>
    <row r="160" spans="1:41">
      <c r="A160" s="1077"/>
      <c r="B160" s="1077"/>
      <c r="C160" s="1077"/>
      <c r="D160" s="1077"/>
      <c r="E160" s="1077"/>
      <c r="F160" s="1077"/>
      <c r="G160" s="1077"/>
      <c r="H160" s="1077"/>
      <c r="I160" s="1077"/>
      <c r="J160" s="1077"/>
      <c r="K160" s="1077"/>
      <c r="L160" s="1077"/>
      <c r="M160" s="1077"/>
      <c r="N160" s="1077"/>
      <c r="O160" s="1077"/>
      <c r="P160" s="1077"/>
      <c r="Q160" s="1077"/>
      <c r="R160" s="1077"/>
      <c r="S160" s="1077"/>
      <c r="T160" s="1077"/>
      <c r="U160" s="1077"/>
      <c r="V160" s="1077"/>
      <c r="W160" s="1077"/>
      <c r="X160" s="1077"/>
      <c r="Y160" s="1077"/>
      <c r="Z160" s="1077"/>
      <c r="AA160" s="1077"/>
      <c r="AB160" s="1077"/>
      <c r="AC160" s="1077"/>
      <c r="AD160" s="1077"/>
      <c r="AE160" s="1077"/>
      <c r="AF160" s="1077"/>
      <c r="AG160" s="1077"/>
      <c r="AH160" s="1077"/>
      <c r="AI160" s="1077"/>
      <c r="AJ160" s="1077"/>
      <c r="AK160" s="1077"/>
      <c r="AL160" s="1077"/>
      <c r="AM160" s="1077"/>
      <c r="AN160" s="1077"/>
      <c r="AO160" s="1077"/>
    </row>
    <row r="161" spans="1:41">
      <c r="A161" s="1077"/>
      <c r="B161" s="1077"/>
      <c r="C161" s="1077"/>
      <c r="D161" s="1077"/>
      <c r="E161" s="1077"/>
      <c r="F161" s="1077"/>
      <c r="G161" s="1077"/>
      <c r="H161" s="1077"/>
      <c r="I161" s="1077"/>
      <c r="J161" s="1077"/>
      <c r="K161" s="1077"/>
      <c r="L161" s="1077"/>
      <c r="M161" s="1077"/>
      <c r="N161" s="1077"/>
      <c r="O161" s="1077"/>
      <c r="P161" s="1077"/>
      <c r="Q161" s="1077"/>
      <c r="R161" s="1077"/>
      <c r="S161" s="1077"/>
      <c r="T161" s="1077"/>
      <c r="U161" s="1077"/>
      <c r="V161" s="1077"/>
      <c r="W161" s="1077"/>
      <c r="X161" s="1077"/>
      <c r="Y161" s="1077"/>
      <c r="Z161" s="1077"/>
      <c r="AA161" s="1077"/>
      <c r="AB161" s="1077"/>
      <c r="AC161" s="1077"/>
      <c r="AD161" s="1077"/>
      <c r="AE161" s="1077"/>
      <c r="AF161" s="1077"/>
      <c r="AG161" s="1077"/>
      <c r="AH161" s="1077"/>
      <c r="AI161" s="1077"/>
      <c r="AJ161" s="1077"/>
      <c r="AK161" s="1077"/>
      <c r="AL161" s="1077"/>
      <c r="AM161" s="1077"/>
      <c r="AN161" s="1077"/>
      <c r="AO161" s="1077"/>
    </row>
    <row r="162" spans="1:41">
      <c r="A162" s="1077"/>
      <c r="B162" s="1077"/>
      <c r="C162" s="1077"/>
      <c r="D162" s="1077"/>
      <c r="E162" s="1077"/>
      <c r="F162" s="1077"/>
      <c r="G162" s="1077"/>
      <c r="H162" s="1077"/>
      <c r="I162" s="1077"/>
      <c r="J162" s="1077"/>
      <c r="K162" s="1077"/>
      <c r="L162" s="1077"/>
      <c r="M162" s="1077"/>
      <c r="N162" s="1077"/>
      <c r="O162" s="1077"/>
      <c r="P162" s="1077"/>
      <c r="Q162" s="1077"/>
      <c r="R162" s="1077"/>
      <c r="S162" s="1077"/>
      <c r="T162" s="1077"/>
      <c r="U162" s="1077"/>
      <c r="V162" s="1077"/>
      <c r="W162" s="1077"/>
      <c r="X162" s="1077"/>
      <c r="Y162" s="1077"/>
      <c r="Z162" s="1077"/>
      <c r="AA162" s="1077"/>
      <c r="AB162" s="1077"/>
      <c r="AC162" s="1077"/>
      <c r="AD162" s="1077"/>
      <c r="AE162" s="1077"/>
      <c r="AF162" s="1077"/>
      <c r="AG162" s="1077"/>
      <c r="AH162" s="1077"/>
      <c r="AI162" s="1077"/>
      <c r="AJ162" s="1077"/>
      <c r="AK162" s="1077"/>
      <c r="AL162" s="1077"/>
      <c r="AM162" s="1077"/>
      <c r="AN162" s="1077"/>
      <c r="AO162" s="1077"/>
    </row>
    <row r="163" spans="1:41">
      <c r="A163" s="1077"/>
      <c r="B163" s="1077"/>
      <c r="C163" s="1077"/>
      <c r="D163" s="1077"/>
      <c r="E163" s="1077"/>
      <c r="F163" s="1077"/>
      <c r="G163" s="1077"/>
      <c r="H163" s="1077"/>
      <c r="I163" s="1077"/>
      <c r="J163" s="1077"/>
      <c r="K163" s="1077"/>
      <c r="L163" s="1077"/>
      <c r="M163" s="1077"/>
      <c r="N163" s="1077"/>
      <c r="O163" s="1077"/>
      <c r="P163" s="1077"/>
      <c r="Q163" s="1077"/>
      <c r="R163" s="1077"/>
      <c r="S163" s="1077"/>
      <c r="T163" s="1077"/>
      <c r="U163" s="1077"/>
      <c r="V163" s="1077"/>
      <c r="W163" s="1077"/>
      <c r="X163" s="1077"/>
      <c r="Y163" s="1077"/>
      <c r="Z163" s="1077"/>
      <c r="AA163" s="1077"/>
      <c r="AB163" s="1077"/>
      <c r="AC163" s="1077"/>
      <c r="AD163" s="1077"/>
      <c r="AE163" s="1077"/>
      <c r="AF163" s="1077"/>
      <c r="AG163" s="1077"/>
      <c r="AH163" s="1077"/>
      <c r="AI163" s="1077"/>
      <c r="AJ163" s="1077"/>
      <c r="AK163" s="1077"/>
      <c r="AL163" s="1077"/>
      <c r="AM163" s="1077"/>
      <c r="AN163" s="1077"/>
      <c r="AO163" s="1077"/>
    </row>
    <row r="164" spans="1:41">
      <c r="A164" s="1077"/>
      <c r="B164" s="1077"/>
      <c r="C164" s="1077"/>
      <c r="D164" s="1077"/>
      <c r="E164" s="1077"/>
      <c r="F164" s="1077"/>
      <c r="G164" s="1077"/>
      <c r="H164" s="1077"/>
      <c r="I164" s="1077"/>
      <c r="J164" s="1077"/>
      <c r="K164" s="1077"/>
      <c r="L164" s="1077"/>
      <c r="M164" s="1077"/>
      <c r="N164" s="1077"/>
      <c r="O164" s="1077"/>
      <c r="P164" s="1077"/>
      <c r="Q164" s="1077"/>
      <c r="R164" s="1077"/>
      <c r="S164" s="1077"/>
      <c r="T164" s="1077"/>
      <c r="U164" s="1077"/>
      <c r="V164" s="1077"/>
      <c r="W164" s="1077"/>
      <c r="X164" s="1077"/>
      <c r="Y164" s="1077"/>
      <c r="Z164" s="1077"/>
      <c r="AA164" s="1077"/>
      <c r="AB164" s="1077"/>
      <c r="AC164" s="1077"/>
      <c r="AD164" s="1077"/>
      <c r="AE164" s="1077"/>
      <c r="AF164" s="1077"/>
      <c r="AG164" s="1077"/>
      <c r="AH164" s="1077"/>
      <c r="AI164" s="1077"/>
      <c r="AJ164" s="1077"/>
      <c r="AK164" s="1077"/>
      <c r="AL164" s="1077"/>
      <c r="AM164" s="1077"/>
      <c r="AN164" s="1077"/>
      <c r="AO164" s="1077"/>
    </row>
    <row r="165" spans="1:41">
      <c r="A165" s="1077"/>
      <c r="B165" s="1077"/>
      <c r="C165" s="1077"/>
      <c r="D165" s="1077"/>
      <c r="E165" s="1077"/>
      <c r="F165" s="1077"/>
      <c r="G165" s="1077"/>
      <c r="H165" s="1077"/>
      <c r="I165" s="1077"/>
      <c r="J165" s="1077"/>
      <c r="K165" s="1077"/>
      <c r="L165" s="1077"/>
      <c r="M165" s="1077"/>
      <c r="N165" s="1077"/>
      <c r="O165" s="1077"/>
      <c r="P165" s="1077"/>
      <c r="Q165" s="1077"/>
      <c r="R165" s="1077"/>
      <c r="S165" s="1077"/>
      <c r="T165" s="1077"/>
      <c r="U165" s="1077"/>
      <c r="V165" s="1077"/>
      <c r="W165" s="1077"/>
      <c r="X165" s="1077"/>
      <c r="Y165" s="1077"/>
      <c r="Z165" s="1077"/>
      <c r="AA165" s="1077"/>
      <c r="AB165" s="1077"/>
      <c r="AC165" s="1077"/>
      <c r="AD165" s="1077"/>
      <c r="AE165" s="1077"/>
      <c r="AF165" s="1077"/>
      <c r="AG165" s="1077"/>
      <c r="AH165" s="1077"/>
      <c r="AI165" s="1077"/>
      <c r="AJ165" s="1077"/>
      <c r="AK165" s="1077"/>
      <c r="AL165" s="1077"/>
      <c r="AM165" s="1077"/>
      <c r="AN165" s="1077"/>
      <c r="AO165" s="1077"/>
    </row>
    <row r="166" spans="1:41">
      <c r="A166" s="1077"/>
      <c r="B166" s="1077"/>
      <c r="C166" s="1077"/>
      <c r="D166" s="1077"/>
      <c r="E166" s="1077"/>
      <c r="F166" s="1077"/>
      <c r="G166" s="1077"/>
      <c r="H166" s="1077"/>
      <c r="I166" s="1077"/>
      <c r="J166" s="1077"/>
      <c r="K166" s="1077"/>
      <c r="L166" s="1077"/>
      <c r="M166" s="1077"/>
      <c r="N166" s="1077"/>
      <c r="O166" s="1077"/>
      <c r="P166" s="1077"/>
      <c r="Q166" s="1077"/>
      <c r="R166" s="1077"/>
      <c r="S166" s="1077"/>
      <c r="T166" s="1077"/>
      <c r="U166" s="1077"/>
      <c r="V166" s="1077"/>
      <c r="W166" s="1077"/>
      <c r="X166" s="1077"/>
      <c r="Y166" s="1077"/>
      <c r="Z166" s="1077"/>
      <c r="AA166" s="1077"/>
      <c r="AB166" s="1077"/>
      <c r="AC166" s="1077"/>
      <c r="AD166" s="1077"/>
      <c r="AE166" s="1077"/>
      <c r="AF166" s="1077"/>
      <c r="AG166" s="1077"/>
      <c r="AH166" s="1077"/>
      <c r="AI166" s="1077"/>
      <c r="AJ166" s="1077"/>
      <c r="AK166" s="1077"/>
      <c r="AL166" s="1077"/>
      <c r="AM166" s="1077"/>
      <c r="AN166" s="1077"/>
      <c r="AO166" s="1077"/>
    </row>
    <row r="167" spans="1:41">
      <c r="A167" s="1077"/>
      <c r="B167" s="1077"/>
      <c r="C167" s="1077"/>
      <c r="D167" s="1077"/>
      <c r="E167" s="1077"/>
      <c r="F167" s="1077"/>
      <c r="G167" s="1077"/>
      <c r="H167" s="1077"/>
      <c r="I167" s="1077"/>
      <c r="J167" s="1077"/>
      <c r="K167" s="1077"/>
      <c r="L167" s="1077"/>
      <c r="M167" s="1077"/>
      <c r="N167" s="1077"/>
      <c r="O167" s="1077"/>
      <c r="P167" s="1077"/>
      <c r="Q167" s="1077"/>
      <c r="R167" s="1077"/>
      <c r="S167" s="1077"/>
      <c r="T167" s="1077"/>
      <c r="U167" s="1077"/>
      <c r="V167" s="1077"/>
      <c r="W167" s="1077"/>
      <c r="X167" s="1077"/>
      <c r="Y167" s="1077"/>
      <c r="Z167" s="1077"/>
      <c r="AA167" s="1077"/>
      <c r="AB167" s="1077"/>
      <c r="AC167" s="1077"/>
      <c r="AD167" s="1077"/>
      <c r="AE167" s="1077"/>
      <c r="AF167" s="1077"/>
      <c r="AG167" s="1077"/>
      <c r="AH167" s="1077"/>
      <c r="AI167" s="1077"/>
      <c r="AJ167" s="1077"/>
      <c r="AK167" s="1077"/>
      <c r="AL167" s="1077"/>
      <c r="AM167" s="1077"/>
      <c r="AN167" s="1077"/>
      <c r="AO167" s="1077"/>
    </row>
    <row r="168" spans="1:41">
      <c r="A168" s="1077"/>
      <c r="B168" s="1077"/>
      <c r="C168" s="1077"/>
      <c r="D168" s="1077"/>
      <c r="E168" s="1077"/>
      <c r="F168" s="1077"/>
      <c r="G168" s="1077"/>
      <c r="H168" s="1077"/>
      <c r="I168" s="1077"/>
      <c r="J168" s="1077"/>
      <c r="K168" s="1077"/>
      <c r="L168" s="1077"/>
      <c r="M168" s="1077"/>
      <c r="N168" s="1077"/>
      <c r="O168" s="1077"/>
      <c r="P168" s="1077"/>
      <c r="Q168" s="1077"/>
      <c r="R168" s="1077"/>
      <c r="S168" s="1077"/>
      <c r="T168" s="1077"/>
      <c r="U168" s="1077"/>
      <c r="V168" s="1077"/>
      <c r="W168" s="1077"/>
      <c r="X168" s="1077"/>
      <c r="Y168" s="1077"/>
      <c r="Z168" s="1077"/>
      <c r="AA168" s="1077"/>
      <c r="AB168" s="1077"/>
      <c r="AC168" s="1077"/>
      <c r="AD168" s="1077"/>
      <c r="AE168" s="1077"/>
      <c r="AF168" s="1077"/>
      <c r="AG168" s="1077"/>
      <c r="AH168" s="1077"/>
      <c r="AI168" s="1077"/>
      <c r="AJ168" s="1077"/>
      <c r="AK168" s="1077"/>
      <c r="AL168" s="1077"/>
      <c r="AM168" s="1077"/>
      <c r="AN168" s="1077"/>
      <c r="AO168" s="1077"/>
    </row>
    <row r="169" spans="1:41">
      <c r="A169" s="1077"/>
      <c r="B169" s="1077"/>
      <c r="C169" s="1077"/>
      <c r="D169" s="1077"/>
      <c r="E169" s="1077"/>
      <c r="F169" s="1077"/>
      <c r="G169" s="1077"/>
      <c r="H169" s="1077"/>
      <c r="I169" s="1077"/>
      <c r="J169" s="1077"/>
      <c r="K169" s="1077"/>
      <c r="L169" s="1077"/>
      <c r="M169" s="1077"/>
      <c r="N169" s="1077"/>
      <c r="O169" s="1077"/>
      <c r="P169" s="1077"/>
      <c r="Q169" s="1077"/>
      <c r="R169" s="1077"/>
      <c r="S169" s="1077"/>
      <c r="T169" s="1077"/>
      <c r="U169" s="1077"/>
      <c r="V169" s="1077"/>
      <c r="W169" s="1077"/>
      <c r="X169" s="1077"/>
      <c r="Y169" s="1077"/>
      <c r="Z169" s="1077"/>
      <c r="AA169" s="1077"/>
      <c r="AB169" s="1077"/>
      <c r="AC169" s="1077"/>
      <c r="AD169" s="1077"/>
      <c r="AE169" s="1077"/>
      <c r="AF169" s="1077"/>
      <c r="AG169" s="1077"/>
      <c r="AH169" s="1077"/>
      <c r="AI169" s="1077"/>
      <c r="AJ169" s="1077"/>
      <c r="AK169" s="1077"/>
      <c r="AL169" s="1077"/>
      <c r="AM169" s="1077"/>
      <c r="AN169" s="1077"/>
      <c r="AO169" s="1077"/>
    </row>
    <row r="170" spans="1:41">
      <c r="A170" s="1077"/>
      <c r="B170" s="1077"/>
      <c r="C170" s="1077"/>
      <c r="D170" s="1077"/>
      <c r="E170" s="1077"/>
      <c r="F170" s="1077"/>
      <c r="G170" s="1077"/>
      <c r="H170" s="1077"/>
      <c r="I170" s="1077"/>
      <c r="J170" s="1077"/>
      <c r="K170" s="1077"/>
      <c r="L170" s="1077"/>
      <c r="M170" s="1077"/>
      <c r="N170" s="1077"/>
      <c r="O170" s="1077"/>
      <c r="P170" s="1077"/>
      <c r="Q170" s="1077"/>
      <c r="R170" s="1077"/>
      <c r="S170" s="1077"/>
      <c r="T170" s="1077"/>
      <c r="U170" s="1077"/>
      <c r="V170" s="1077"/>
      <c r="W170" s="1077"/>
      <c r="X170" s="1077"/>
      <c r="Y170" s="1077"/>
      <c r="Z170" s="1077"/>
      <c r="AA170" s="1077"/>
      <c r="AB170" s="1077"/>
      <c r="AC170" s="1077"/>
      <c r="AD170" s="1077"/>
      <c r="AE170" s="1077"/>
      <c r="AF170" s="1077"/>
      <c r="AG170" s="1077"/>
      <c r="AH170" s="1077"/>
      <c r="AI170" s="1077"/>
      <c r="AJ170" s="1077"/>
      <c r="AK170" s="1077"/>
      <c r="AL170" s="1077"/>
      <c r="AM170" s="1077"/>
      <c r="AN170" s="1077"/>
      <c r="AO170" s="1077"/>
    </row>
    <row r="171" spans="1:41">
      <c r="A171" s="1077"/>
      <c r="B171" s="1077"/>
      <c r="C171" s="1077"/>
      <c r="D171" s="1077"/>
      <c r="E171" s="1077"/>
      <c r="F171" s="1077"/>
      <c r="G171" s="1077"/>
      <c r="H171" s="1077"/>
      <c r="I171" s="1077"/>
      <c r="J171" s="1077"/>
      <c r="K171" s="1077"/>
      <c r="L171" s="1077"/>
      <c r="M171" s="1077"/>
      <c r="N171" s="1077"/>
      <c r="O171" s="1077"/>
      <c r="P171" s="1077"/>
      <c r="Q171" s="1077"/>
      <c r="R171" s="1077"/>
      <c r="S171" s="1077"/>
      <c r="T171" s="1077"/>
      <c r="U171" s="1077"/>
      <c r="V171" s="1077"/>
      <c r="W171" s="1077"/>
      <c r="X171" s="1077"/>
      <c r="Y171" s="1077"/>
      <c r="Z171" s="1077"/>
      <c r="AA171" s="1077"/>
      <c r="AB171" s="1077"/>
      <c r="AC171" s="1077"/>
      <c r="AD171" s="1077"/>
      <c r="AE171" s="1077"/>
      <c r="AF171" s="1077"/>
      <c r="AG171" s="1077"/>
      <c r="AH171" s="1077"/>
      <c r="AI171" s="1077"/>
      <c r="AJ171" s="1077"/>
      <c r="AK171" s="1077"/>
      <c r="AL171" s="1077"/>
      <c r="AM171" s="1077"/>
      <c r="AN171" s="1077"/>
      <c r="AO171" s="1077"/>
    </row>
    <row r="172" spans="1:41">
      <c r="A172" s="1077"/>
      <c r="B172" s="1077"/>
      <c r="C172" s="1077"/>
      <c r="D172" s="1077"/>
      <c r="E172" s="1077"/>
      <c r="F172" s="1077"/>
      <c r="G172" s="1077"/>
      <c r="H172" s="1077"/>
      <c r="I172" s="1077"/>
      <c r="J172" s="1077"/>
      <c r="K172" s="1077"/>
      <c r="L172" s="1077"/>
      <c r="M172" s="1077"/>
      <c r="N172" s="1077"/>
      <c r="O172" s="1077"/>
      <c r="P172" s="1077"/>
      <c r="Q172" s="1077"/>
      <c r="R172" s="1077"/>
      <c r="S172" s="1077"/>
      <c r="T172" s="1077"/>
      <c r="U172" s="1077"/>
      <c r="V172" s="1077"/>
      <c r="W172" s="1077"/>
      <c r="X172" s="1077"/>
      <c r="Y172" s="1077"/>
      <c r="Z172" s="1077"/>
      <c r="AA172" s="1077"/>
      <c r="AB172" s="1077"/>
      <c r="AC172" s="1077"/>
      <c r="AD172" s="1077"/>
      <c r="AE172" s="1077"/>
      <c r="AF172" s="1077"/>
      <c r="AG172" s="1077"/>
      <c r="AH172" s="1077"/>
      <c r="AI172" s="1077"/>
      <c r="AJ172" s="1077"/>
      <c r="AK172" s="1077"/>
      <c r="AL172" s="1077"/>
      <c r="AM172" s="1077"/>
      <c r="AN172" s="1077"/>
      <c r="AO172" s="1077"/>
    </row>
    <row r="173" spans="1:41">
      <c r="A173" s="1077"/>
      <c r="B173" s="1077"/>
      <c r="C173" s="1077"/>
      <c r="D173" s="1077"/>
      <c r="E173" s="1077"/>
      <c r="F173" s="1077"/>
      <c r="G173" s="1077"/>
      <c r="H173" s="1077"/>
      <c r="I173" s="1077"/>
      <c r="J173" s="1077"/>
      <c r="K173" s="1077"/>
      <c r="L173" s="1077"/>
      <c r="M173" s="1077"/>
      <c r="N173" s="1077"/>
      <c r="O173" s="1077"/>
      <c r="P173" s="1077"/>
      <c r="Q173" s="1077"/>
      <c r="R173" s="1077"/>
      <c r="S173" s="1077"/>
      <c r="T173" s="1077"/>
      <c r="U173" s="1077"/>
      <c r="V173" s="1077"/>
      <c r="W173" s="1077"/>
      <c r="X173" s="1077"/>
      <c r="Y173" s="1077"/>
      <c r="Z173" s="1077"/>
      <c r="AA173" s="1077"/>
      <c r="AB173" s="1077"/>
      <c r="AC173" s="1077"/>
      <c r="AD173" s="1077"/>
      <c r="AE173" s="1077"/>
      <c r="AF173" s="1077"/>
      <c r="AG173" s="1077"/>
      <c r="AH173" s="1077"/>
      <c r="AI173" s="1077"/>
      <c r="AJ173" s="1077"/>
      <c r="AK173" s="1077"/>
      <c r="AL173" s="1077"/>
      <c r="AM173" s="1077"/>
      <c r="AN173" s="1077"/>
      <c r="AO173" s="1077"/>
    </row>
    <row r="174" spans="1:41">
      <c r="A174" s="1077"/>
      <c r="B174" s="1077"/>
      <c r="C174" s="1077"/>
      <c r="D174" s="1077"/>
      <c r="E174" s="1077"/>
      <c r="F174" s="1077"/>
      <c r="G174" s="1077"/>
      <c r="H174" s="1077"/>
      <c r="I174" s="1077"/>
      <c r="J174" s="1077"/>
      <c r="K174" s="1077"/>
      <c r="L174" s="1077"/>
      <c r="M174" s="1077"/>
      <c r="N174" s="1077"/>
      <c r="O174" s="1077"/>
      <c r="P174" s="1077"/>
      <c r="Q174" s="1077"/>
      <c r="R174" s="1077"/>
      <c r="S174" s="1077"/>
      <c r="T174" s="1077"/>
      <c r="U174" s="1077"/>
      <c r="V174" s="1077"/>
      <c r="W174" s="1077"/>
      <c r="X174" s="1077"/>
      <c r="Y174" s="1077"/>
      <c r="Z174" s="1077"/>
      <c r="AA174" s="1077"/>
      <c r="AB174" s="1077"/>
      <c r="AC174" s="1077"/>
      <c r="AD174" s="1077"/>
      <c r="AE174" s="1077"/>
      <c r="AF174" s="1077"/>
      <c r="AG174" s="1077"/>
      <c r="AH174" s="1077"/>
      <c r="AI174" s="1077"/>
      <c r="AJ174" s="1077"/>
      <c r="AK174" s="1077"/>
      <c r="AL174" s="1077"/>
      <c r="AM174" s="1077"/>
      <c r="AN174" s="1077"/>
      <c r="AO174" s="1077"/>
    </row>
    <row r="175" spans="1:41">
      <c r="A175" s="1077"/>
      <c r="B175" s="1077"/>
      <c r="C175" s="1077"/>
      <c r="D175" s="1077"/>
      <c r="E175" s="1077"/>
      <c r="F175" s="1077"/>
      <c r="G175" s="1077"/>
      <c r="H175" s="1077"/>
      <c r="I175" s="1077"/>
      <c r="J175" s="1077"/>
      <c r="K175" s="1077"/>
      <c r="L175" s="1077"/>
      <c r="M175" s="1077"/>
      <c r="N175" s="1077"/>
      <c r="O175" s="1077"/>
      <c r="P175" s="1077"/>
      <c r="Q175" s="1077"/>
      <c r="R175" s="1077"/>
      <c r="S175" s="1077"/>
      <c r="T175" s="1077"/>
      <c r="U175" s="1077"/>
      <c r="V175" s="1077"/>
      <c r="W175" s="1077"/>
      <c r="X175" s="1077"/>
      <c r="Y175" s="1077"/>
      <c r="Z175" s="1077"/>
      <c r="AA175" s="1077"/>
      <c r="AB175" s="1077"/>
      <c r="AC175" s="1077"/>
      <c r="AD175" s="1077"/>
      <c r="AE175" s="1077"/>
      <c r="AF175" s="1077"/>
      <c r="AG175" s="1077"/>
      <c r="AH175" s="1077"/>
      <c r="AI175" s="1077"/>
      <c r="AJ175" s="1077"/>
      <c r="AK175" s="1077"/>
      <c r="AL175" s="1077"/>
      <c r="AM175" s="1077"/>
      <c r="AN175" s="1077"/>
      <c r="AO175" s="1077"/>
    </row>
    <row r="176" spans="1:41">
      <c r="A176" s="1077"/>
      <c r="B176" s="1077"/>
      <c r="C176" s="1077"/>
      <c r="D176" s="1077"/>
      <c r="E176" s="1077"/>
      <c r="F176" s="1077"/>
      <c r="G176" s="1077"/>
      <c r="H176" s="1077"/>
      <c r="I176" s="1077"/>
      <c r="J176" s="1077"/>
      <c r="K176" s="1077"/>
      <c r="L176" s="1077"/>
      <c r="M176" s="1077"/>
      <c r="N176" s="1077"/>
      <c r="O176" s="1077"/>
      <c r="P176" s="1077"/>
      <c r="Q176" s="1077"/>
      <c r="R176" s="1077"/>
      <c r="S176" s="1077"/>
      <c r="T176" s="1077"/>
      <c r="U176" s="1077"/>
      <c r="V176" s="1077"/>
      <c r="W176" s="1077"/>
      <c r="X176" s="1077"/>
      <c r="Y176" s="1077"/>
      <c r="Z176" s="1077"/>
      <c r="AA176" s="1077"/>
      <c r="AB176" s="1077"/>
      <c r="AC176" s="1077"/>
      <c r="AD176" s="1077"/>
      <c r="AE176" s="1077"/>
      <c r="AF176" s="1077"/>
      <c r="AG176" s="1077"/>
      <c r="AH176" s="1077"/>
      <c r="AI176" s="1077"/>
      <c r="AJ176" s="1077"/>
      <c r="AK176" s="1077"/>
      <c r="AL176" s="1077"/>
      <c r="AM176" s="1077"/>
      <c r="AN176" s="1077"/>
      <c r="AO176" s="1077"/>
    </row>
    <row r="177" spans="1:41">
      <c r="A177" s="1077"/>
      <c r="B177" s="1077"/>
      <c r="C177" s="1077"/>
      <c r="D177" s="1077"/>
      <c r="E177" s="1077"/>
      <c r="F177" s="1077"/>
      <c r="G177" s="1077"/>
      <c r="H177" s="1077"/>
      <c r="I177" s="1077"/>
      <c r="J177" s="1077"/>
      <c r="K177" s="1077"/>
      <c r="L177" s="1077"/>
      <c r="M177" s="1077"/>
      <c r="N177" s="1077"/>
      <c r="O177" s="1077"/>
      <c r="P177" s="1077"/>
      <c r="Q177" s="1077"/>
      <c r="R177" s="1077"/>
      <c r="S177" s="1077"/>
      <c r="T177" s="1077"/>
      <c r="U177" s="1077"/>
      <c r="V177" s="1077"/>
      <c r="W177" s="1077"/>
      <c r="X177" s="1077"/>
      <c r="Y177" s="1077"/>
      <c r="Z177" s="1077"/>
      <c r="AA177" s="1077"/>
      <c r="AB177" s="1077"/>
      <c r="AC177" s="1077"/>
      <c r="AD177" s="1077"/>
      <c r="AE177" s="1077"/>
      <c r="AF177" s="1077"/>
      <c r="AG177" s="1077"/>
      <c r="AH177" s="1077"/>
      <c r="AI177" s="1077"/>
      <c r="AJ177" s="1077"/>
      <c r="AK177" s="1077"/>
      <c r="AL177" s="1077"/>
      <c r="AM177" s="1077"/>
      <c r="AN177" s="1077"/>
      <c r="AO177" s="1077"/>
    </row>
    <row r="178" spans="1:41">
      <c r="A178" s="1077"/>
      <c r="B178" s="1077"/>
      <c r="C178" s="1077"/>
      <c r="D178" s="1077"/>
      <c r="E178" s="1077"/>
      <c r="F178" s="1077"/>
      <c r="G178" s="1077"/>
      <c r="H178" s="1077"/>
      <c r="I178" s="1077"/>
      <c r="J178" s="1077"/>
      <c r="K178" s="1077"/>
      <c r="L178" s="1077"/>
      <c r="M178" s="1077"/>
      <c r="N178" s="1077"/>
      <c r="O178" s="1077"/>
      <c r="P178" s="1077"/>
      <c r="Q178" s="1077"/>
      <c r="R178" s="1077"/>
      <c r="S178" s="1077"/>
      <c r="T178" s="1077"/>
      <c r="U178" s="1077"/>
      <c r="V178" s="1077"/>
      <c r="W178" s="1077"/>
      <c r="X178" s="1077"/>
      <c r="Y178" s="1077"/>
      <c r="Z178" s="1077"/>
      <c r="AA178" s="1077"/>
      <c r="AB178" s="1077"/>
      <c r="AC178" s="1077"/>
      <c r="AD178" s="1077"/>
      <c r="AE178" s="1077"/>
      <c r="AF178" s="1077"/>
      <c r="AG178" s="1077"/>
      <c r="AH178" s="1077"/>
      <c r="AI178" s="1077"/>
      <c r="AJ178" s="1077"/>
      <c r="AK178" s="1077"/>
      <c r="AL178" s="1077"/>
      <c r="AM178" s="1077"/>
      <c r="AN178" s="1077"/>
      <c r="AO178" s="1077"/>
    </row>
    <row r="179" spans="1:41">
      <c r="A179" s="1077"/>
      <c r="B179" s="1077"/>
      <c r="C179" s="1077"/>
      <c r="D179" s="1077"/>
      <c r="E179" s="1077"/>
      <c r="F179" s="1077"/>
      <c r="G179" s="1077"/>
      <c r="H179" s="1077"/>
      <c r="I179" s="1077"/>
      <c r="J179" s="1077"/>
      <c r="K179" s="1077"/>
      <c r="L179" s="1077"/>
      <c r="M179" s="1077"/>
      <c r="N179" s="1077"/>
      <c r="O179" s="1077"/>
      <c r="P179" s="1077"/>
      <c r="Q179" s="1077"/>
      <c r="R179" s="1077"/>
      <c r="S179" s="1077"/>
      <c r="T179" s="1077"/>
      <c r="U179" s="1077"/>
      <c r="V179" s="1077"/>
      <c r="W179" s="1077"/>
      <c r="X179" s="1077"/>
      <c r="Y179" s="1077"/>
      <c r="Z179" s="1077"/>
      <c r="AA179" s="1077"/>
      <c r="AB179" s="1077"/>
      <c r="AC179" s="1077"/>
      <c r="AD179" s="1077"/>
      <c r="AE179" s="1077"/>
      <c r="AF179" s="1077"/>
      <c r="AG179" s="1077"/>
      <c r="AH179" s="1077"/>
      <c r="AI179" s="1077"/>
      <c r="AJ179" s="1077"/>
      <c r="AK179" s="1077"/>
      <c r="AL179" s="1077"/>
      <c r="AM179" s="1077"/>
      <c r="AN179" s="1077"/>
      <c r="AO179" s="1077"/>
    </row>
    <row r="180" spans="1:41">
      <c r="A180" s="1077"/>
      <c r="B180" s="1077"/>
      <c r="C180" s="1077"/>
      <c r="D180" s="1077"/>
      <c r="E180" s="1077"/>
      <c r="F180" s="1077"/>
      <c r="G180" s="1077"/>
      <c r="H180" s="1077"/>
      <c r="I180" s="1077"/>
      <c r="J180" s="1077"/>
      <c r="K180" s="1077"/>
      <c r="L180" s="1077"/>
      <c r="M180" s="1077"/>
      <c r="N180" s="1077"/>
      <c r="O180" s="1077"/>
      <c r="P180" s="1077"/>
      <c r="Q180" s="1077"/>
      <c r="R180" s="1077"/>
      <c r="S180" s="1077"/>
      <c r="T180" s="1077"/>
      <c r="U180" s="1077"/>
      <c r="V180" s="1077"/>
      <c r="W180" s="1077"/>
      <c r="X180" s="1077"/>
      <c r="Y180" s="1077"/>
      <c r="Z180" s="1077"/>
      <c r="AA180" s="1077"/>
      <c r="AB180" s="1077"/>
      <c r="AC180" s="1077"/>
      <c r="AD180" s="1077"/>
      <c r="AE180" s="1077"/>
      <c r="AF180" s="1077"/>
      <c r="AG180" s="1077"/>
      <c r="AH180" s="1077"/>
      <c r="AI180" s="1077"/>
      <c r="AJ180" s="1077"/>
      <c r="AK180" s="1077"/>
      <c r="AL180" s="1077"/>
      <c r="AM180" s="1077"/>
      <c r="AN180" s="1077"/>
      <c r="AO180" s="1077"/>
    </row>
    <row r="181" spans="1:41">
      <c r="A181" s="1077"/>
      <c r="B181" s="1077"/>
      <c r="C181" s="1077"/>
      <c r="D181" s="1077"/>
      <c r="E181" s="1077"/>
      <c r="F181" s="1077"/>
      <c r="G181" s="1077"/>
      <c r="H181" s="1077"/>
      <c r="I181" s="1077"/>
      <c r="J181" s="1077"/>
      <c r="K181" s="1077"/>
      <c r="L181" s="1077"/>
      <c r="M181" s="1077"/>
      <c r="N181" s="1077"/>
      <c r="O181" s="1077"/>
      <c r="P181" s="1077"/>
      <c r="Q181" s="1077"/>
      <c r="R181" s="1077"/>
      <c r="S181" s="1077"/>
      <c r="T181" s="1077"/>
      <c r="U181" s="1077"/>
      <c r="V181" s="1077"/>
      <c r="W181" s="1077"/>
      <c r="X181" s="1077"/>
      <c r="Y181" s="1077"/>
      <c r="Z181" s="1077"/>
      <c r="AA181" s="1077"/>
      <c r="AB181" s="1077"/>
      <c r="AC181" s="1077"/>
      <c r="AD181" s="1077"/>
      <c r="AE181" s="1077"/>
      <c r="AF181" s="1077"/>
      <c r="AG181" s="1077"/>
      <c r="AH181" s="1077"/>
      <c r="AI181" s="1077"/>
      <c r="AJ181" s="1077"/>
      <c r="AK181" s="1077"/>
      <c r="AL181" s="1077"/>
      <c r="AM181" s="1077"/>
      <c r="AN181" s="1077"/>
      <c r="AO181" s="1077"/>
    </row>
    <row r="182" spans="1:41">
      <c r="A182" s="1077"/>
      <c r="B182" s="1077"/>
      <c r="C182" s="1077"/>
      <c r="D182" s="1077"/>
      <c r="E182" s="1077"/>
      <c r="F182" s="1077"/>
      <c r="G182" s="1077"/>
      <c r="H182" s="1077"/>
      <c r="I182" s="1077"/>
      <c r="J182" s="1077"/>
      <c r="K182" s="1077"/>
      <c r="L182" s="1077"/>
      <c r="M182" s="1077"/>
      <c r="N182" s="1077"/>
      <c r="O182" s="1077"/>
      <c r="P182" s="1077"/>
      <c r="Q182" s="1077"/>
      <c r="R182" s="1077"/>
      <c r="S182" s="1077"/>
      <c r="T182" s="1077"/>
      <c r="U182" s="1077"/>
      <c r="V182" s="1077"/>
      <c r="W182" s="1077"/>
      <c r="X182" s="1077"/>
      <c r="Y182" s="1077"/>
      <c r="Z182" s="1077"/>
      <c r="AA182" s="1077"/>
      <c r="AB182" s="1077"/>
      <c r="AC182" s="1077"/>
      <c r="AD182" s="1077"/>
      <c r="AE182" s="1077"/>
      <c r="AF182" s="1077"/>
      <c r="AG182" s="1077"/>
      <c r="AH182" s="1077"/>
      <c r="AI182" s="1077"/>
      <c r="AJ182" s="1077"/>
      <c r="AK182" s="1077"/>
      <c r="AL182" s="1077"/>
      <c r="AM182" s="1077"/>
      <c r="AN182" s="1077"/>
      <c r="AO182" s="1077"/>
    </row>
    <row r="183" spans="1:41">
      <c r="A183" s="1077"/>
      <c r="B183" s="1077"/>
      <c r="C183" s="1077"/>
      <c r="D183" s="1077"/>
      <c r="E183" s="1077"/>
      <c r="F183" s="1077"/>
      <c r="G183" s="1077"/>
      <c r="H183" s="1077"/>
      <c r="I183" s="1077"/>
      <c r="J183" s="1077"/>
      <c r="K183" s="1077"/>
      <c r="L183" s="1077"/>
      <c r="M183" s="1077"/>
      <c r="N183" s="1077"/>
      <c r="O183" s="1077"/>
      <c r="P183" s="1077"/>
      <c r="Q183" s="1077"/>
      <c r="R183" s="1077"/>
      <c r="S183" s="1077"/>
      <c r="T183" s="1077"/>
      <c r="U183" s="1077"/>
      <c r="V183" s="1077"/>
      <c r="W183" s="1077"/>
      <c r="X183" s="1077"/>
      <c r="Y183" s="1077"/>
      <c r="Z183" s="1077"/>
      <c r="AA183" s="1077"/>
      <c r="AB183" s="1077"/>
      <c r="AC183" s="1077"/>
      <c r="AD183" s="1077"/>
      <c r="AE183" s="1077"/>
      <c r="AF183" s="1077"/>
      <c r="AG183" s="1077"/>
      <c r="AH183" s="1077"/>
      <c r="AI183" s="1077"/>
      <c r="AJ183" s="1077"/>
      <c r="AK183" s="1077"/>
      <c r="AL183" s="1077"/>
      <c r="AM183" s="1077"/>
      <c r="AN183" s="1077"/>
      <c r="AO183" s="1077"/>
    </row>
    <row r="184" spans="1:41">
      <c r="A184" s="1077"/>
      <c r="B184" s="1077"/>
      <c r="C184" s="1077"/>
      <c r="D184" s="1077"/>
      <c r="E184" s="1077"/>
      <c r="F184" s="1077"/>
      <c r="G184" s="1077"/>
      <c r="H184" s="1077"/>
      <c r="I184" s="1077"/>
      <c r="J184" s="1077"/>
      <c r="K184" s="1077"/>
      <c r="L184" s="1077"/>
      <c r="M184" s="1077"/>
      <c r="N184" s="1077"/>
      <c r="O184" s="1077"/>
      <c r="P184" s="1077"/>
      <c r="Q184" s="1077"/>
      <c r="R184" s="1077"/>
      <c r="S184" s="1077"/>
      <c r="T184" s="1077"/>
      <c r="U184" s="1077"/>
      <c r="V184" s="1077"/>
      <c r="W184" s="1077"/>
      <c r="X184" s="1077"/>
      <c r="Y184" s="1077"/>
      <c r="Z184" s="1077"/>
      <c r="AA184" s="1077"/>
      <c r="AB184" s="1077"/>
      <c r="AC184" s="1077"/>
      <c r="AD184" s="1077"/>
      <c r="AE184" s="1077"/>
      <c r="AF184" s="1077"/>
      <c r="AG184" s="1077"/>
      <c r="AH184" s="1077"/>
      <c r="AI184" s="1077"/>
      <c r="AJ184" s="1077"/>
      <c r="AK184" s="1077"/>
      <c r="AL184" s="1077"/>
      <c r="AM184" s="1077"/>
      <c r="AN184" s="1077"/>
      <c r="AO184" s="1077"/>
    </row>
    <row r="185" spans="1:41">
      <c r="A185" s="1077"/>
      <c r="B185" s="1077"/>
      <c r="C185" s="1077"/>
      <c r="D185" s="1077"/>
      <c r="E185" s="1077"/>
      <c r="F185" s="1077"/>
      <c r="G185" s="1077"/>
      <c r="H185" s="1077"/>
      <c r="I185" s="1077"/>
      <c r="J185" s="1077"/>
      <c r="K185" s="1077"/>
      <c r="L185" s="1077"/>
      <c r="M185" s="1077"/>
      <c r="N185" s="1077"/>
      <c r="O185" s="1077"/>
      <c r="P185" s="1077"/>
      <c r="Q185" s="1077"/>
      <c r="R185" s="1077"/>
      <c r="S185" s="1077"/>
      <c r="T185" s="1077"/>
      <c r="U185" s="1077"/>
      <c r="V185" s="1077"/>
      <c r="W185" s="1077"/>
      <c r="X185" s="1077"/>
      <c r="Y185" s="1077"/>
      <c r="Z185" s="1077"/>
      <c r="AA185" s="1077"/>
      <c r="AB185" s="1077"/>
      <c r="AC185" s="1077"/>
      <c r="AD185" s="1077"/>
      <c r="AE185" s="1077"/>
      <c r="AF185" s="1077"/>
      <c r="AG185" s="1077"/>
      <c r="AH185" s="1077"/>
      <c r="AI185" s="1077"/>
      <c r="AJ185" s="1077"/>
      <c r="AK185" s="1077"/>
      <c r="AL185" s="1077"/>
      <c r="AM185" s="1077"/>
      <c r="AN185" s="1077"/>
      <c r="AO185" s="1077"/>
    </row>
    <row r="186" spans="1:41">
      <c r="A186" s="1077"/>
      <c r="B186" s="1077"/>
      <c r="C186" s="1077"/>
      <c r="D186" s="1077"/>
      <c r="E186" s="1077"/>
      <c r="F186" s="1077"/>
      <c r="G186" s="1077"/>
      <c r="H186" s="1077"/>
      <c r="I186" s="1077"/>
      <c r="J186" s="1077"/>
      <c r="K186" s="1077"/>
      <c r="L186" s="1077"/>
      <c r="M186" s="1077"/>
      <c r="N186" s="1077"/>
      <c r="O186" s="1077"/>
      <c r="P186" s="1077"/>
      <c r="Q186" s="1077"/>
      <c r="R186" s="1077"/>
      <c r="S186" s="1077"/>
      <c r="T186" s="1077"/>
      <c r="U186" s="1077"/>
      <c r="V186" s="1077"/>
      <c r="W186" s="1077"/>
      <c r="X186" s="1077"/>
      <c r="Y186" s="1077"/>
      <c r="Z186" s="1077"/>
      <c r="AA186" s="1077"/>
      <c r="AB186" s="1077"/>
      <c r="AC186" s="1077"/>
      <c r="AD186" s="1077"/>
      <c r="AE186" s="1077"/>
      <c r="AF186" s="1077"/>
      <c r="AG186" s="1077"/>
      <c r="AH186" s="1077"/>
      <c r="AI186" s="1077"/>
      <c r="AJ186" s="1077"/>
      <c r="AK186" s="1077"/>
      <c r="AL186" s="1077"/>
      <c r="AM186" s="1077"/>
      <c r="AN186" s="1077"/>
      <c r="AO186" s="1077"/>
    </row>
    <row r="187" spans="1:41">
      <c r="A187" s="1077"/>
      <c r="B187" s="1077"/>
      <c r="C187" s="1077"/>
      <c r="D187" s="1077"/>
      <c r="E187" s="1077"/>
      <c r="F187" s="1077"/>
      <c r="G187" s="1077"/>
      <c r="H187" s="1077"/>
      <c r="I187" s="1077"/>
      <c r="J187" s="1077"/>
      <c r="K187" s="1077"/>
      <c r="L187" s="1077"/>
      <c r="M187" s="1077"/>
      <c r="N187" s="1077"/>
      <c r="O187" s="1077"/>
      <c r="P187" s="1077"/>
      <c r="Q187" s="1077"/>
      <c r="R187" s="1077"/>
      <c r="S187" s="1077"/>
      <c r="T187" s="1077"/>
      <c r="U187" s="1077"/>
      <c r="V187" s="1077"/>
      <c r="W187" s="1077"/>
      <c r="X187" s="1077"/>
      <c r="Y187" s="1077"/>
      <c r="Z187" s="1077"/>
      <c r="AA187" s="1077"/>
      <c r="AB187" s="1077"/>
      <c r="AC187" s="1077"/>
      <c r="AD187" s="1077"/>
      <c r="AE187" s="1077"/>
      <c r="AF187" s="1077"/>
      <c r="AG187" s="1077"/>
      <c r="AH187" s="1077"/>
      <c r="AI187" s="1077"/>
      <c r="AJ187" s="1077"/>
      <c r="AK187" s="1077"/>
      <c r="AL187" s="1077"/>
      <c r="AM187" s="1077"/>
      <c r="AN187" s="1077"/>
      <c r="AO187" s="1077"/>
    </row>
    <row r="188" spans="1:41">
      <c r="A188" s="1077"/>
      <c r="B188" s="1077"/>
      <c r="C188" s="1077"/>
      <c r="D188" s="1077"/>
      <c r="E188" s="1077"/>
      <c r="F188" s="1077"/>
      <c r="G188" s="1077"/>
      <c r="H188" s="1077"/>
      <c r="I188" s="1077"/>
      <c r="J188" s="1077"/>
      <c r="K188" s="1077"/>
      <c r="L188" s="1077"/>
      <c r="M188" s="1077"/>
      <c r="N188" s="1077"/>
      <c r="O188" s="1077"/>
      <c r="P188" s="1077"/>
      <c r="Q188" s="1077"/>
      <c r="R188" s="1077"/>
      <c r="S188" s="1077"/>
      <c r="T188" s="1077"/>
      <c r="U188" s="1077"/>
      <c r="V188" s="1077"/>
      <c r="W188" s="1077"/>
      <c r="X188" s="1077"/>
      <c r="Y188" s="1077"/>
      <c r="Z188" s="1077"/>
      <c r="AA188" s="1077"/>
      <c r="AB188" s="1077"/>
      <c r="AC188" s="1077"/>
      <c r="AD188" s="1077"/>
      <c r="AE188" s="1077"/>
      <c r="AF188" s="1077"/>
      <c r="AG188" s="1077"/>
      <c r="AH188" s="1077"/>
      <c r="AI188" s="1077"/>
      <c r="AJ188" s="1077"/>
      <c r="AK188" s="1077"/>
      <c r="AL188" s="1077"/>
      <c r="AM188" s="1077"/>
      <c r="AN188" s="1077"/>
      <c r="AO188" s="1077"/>
    </row>
    <row r="189" spans="1:41">
      <c r="A189" s="1077"/>
      <c r="B189" s="1077"/>
      <c r="C189" s="1077"/>
      <c r="D189" s="1077"/>
      <c r="E189" s="1077"/>
      <c r="F189" s="1077"/>
      <c r="G189" s="1077"/>
      <c r="H189" s="1077"/>
      <c r="I189" s="1077"/>
      <c r="J189" s="1077"/>
      <c r="K189" s="1077"/>
      <c r="L189" s="1077"/>
      <c r="M189" s="1077"/>
      <c r="N189" s="1077"/>
      <c r="O189" s="1077"/>
      <c r="P189" s="1077"/>
      <c r="Q189" s="1077"/>
      <c r="R189" s="1077"/>
      <c r="S189" s="1077"/>
      <c r="T189" s="1077"/>
      <c r="U189" s="1077"/>
      <c r="V189" s="1077"/>
      <c r="W189" s="1077"/>
      <c r="X189" s="1077"/>
      <c r="Y189" s="1077"/>
      <c r="Z189" s="1077"/>
      <c r="AA189" s="1077"/>
      <c r="AB189" s="1077"/>
      <c r="AC189" s="1077"/>
      <c r="AD189" s="1077"/>
      <c r="AE189" s="1077"/>
      <c r="AF189" s="1077"/>
      <c r="AG189" s="1077"/>
      <c r="AH189" s="1077"/>
      <c r="AI189" s="1077"/>
      <c r="AJ189" s="1077"/>
      <c r="AK189" s="1077"/>
      <c r="AL189" s="1077"/>
      <c r="AM189" s="1077"/>
      <c r="AN189" s="1077"/>
      <c r="AO189" s="1077"/>
    </row>
    <row r="190" spans="1:41">
      <c r="A190" s="1077"/>
      <c r="B190" s="1077"/>
      <c r="C190" s="1077"/>
      <c r="D190" s="1077"/>
      <c r="E190" s="1077"/>
      <c r="F190" s="1077"/>
      <c r="G190" s="1077"/>
      <c r="H190" s="1077"/>
      <c r="I190" s="1077"/>
      <c r="J190" s="1077"/>
      <c r="K190" s="1077"/>
      <c r="L190" s="1077"/>
      <c r="M190" s="1077"/>
      <c r="N190" s="1077"/>
      <c r="O190" s="1077"/>
      <c r="P190" s="1077"/>
      <c r="Q190" s="1077"/>
      <c r="R190" s="1077"/>
      <c r="S190" s="1077"/>
      <c r="T190" s="1077"/>
      <c r="U190" s="1077"/>
      <c r="V190" s="1077"/>
      <c r="W190" s="1077"/>
      <c r="X190" s="1077"/>
      <c r="Y190" s="1077"/>
      <c r="Z190" s="1077"/>
      <c r="AA190" s="1077"/>
      <c r="AB190" s="1077"/>
      <c r="AC190" s="1077"/>
      <c r="AD190" s="1077"/>
      <c r="AE190" s="1077"/>
      <c r="AF190" s="1077"/>
      <c r="AG190" s="1077"/>
      <c r="AH190" s="1077"/>
      <c r="AI190" s="1077"/>
      <c r="AJ190" s="1077"/>
      <c r="AK190" s="1077"/>
      <c r="AL190" s="1077"/>
      <c r="AM190" s="1077"/>
      <c r="AN190" s="1077"/>
      <c r="AO190" s="1077"/>
    </row>
    <row r="191" spans="1:41">
      <c r="A191" s="1077"/>
      <c r="B191" s="1077"/>
      <c r="C191" s="1077"/>
      <c r="D191" s="1077"/>
      <c r="E191" s="1077"/>
      <c r="F191" s="1077"/>
      <c r="G191" s="1077"/>
      <c r="H191" s="1077"/>
      <c r="I191" s="1077"/>
      <c r="J191" s="1077"/>
      <c r="K191" s="1077"/>
      <c r="L191" s="1077"/>
      <c r="M191" s="1077"/>
      <c r="N191" s="1077"/>
      <c r="O191" s="1077"/>
      <c r="P191" s="1077"/>
      <c r="Q191" s="1077"/>
      <c r="R191" s="1077"/>
      <c r="S191" s="1077"/>
      <c r="T191" s="1077"/>
      <c r="U191" s="1077"/>
      <c r="V191" s="1077"/>
      <c r="W191" s="1077"/>
      <c r="X191" s="1077"/>
      <c r="Y191" s="1077"/>
      <c r="Z191" s="1077"/>
      <c r="AA191" s="1077"/>
      <c r="AB191" s="1077"/>
      <c r="AC191" s="1077"/>
      <c r="AD191" s="1077"/>
      <c r="AE191" s="1077"/>
      <c r="AF191" s="1077"/>
      <c r="AG191" s="1077"/>
      <c r="AH191" s="1077"/>
      <c r="AI191" s="1077"/>
      <c r="AJ191" s="1077"/>
      <c r="AK191" s="1077"/>
      <c r="AL191" s="1077"/>
      <c r="AM191" s="1077"/>
      <c r="AN191" s="1077"/>
      <c r="AO191" s="1077"/>
    </row>
    <row r="192" spans="1:41">
      <c r="A192" s="1077"/>
      <c r="B192" s="1077"/>
      <c r="C192" s="1077"/>
      <c r="D192" s="1077"/>
      <c r="E192" s="1077"/>
      <c r="F192" s="1077"/>
      <c r="G192" s="1077"/>
      <c r="H192" s="1077"/>
      <c r="I192" s="1077"/>
      <c r="J192" s="1077"/>
      <c r="K192" s="1077"/>
      <c r="L192" s="1077"/>
      <c r="M192" s="1077"/>
      <c r="N192" s="1077"/>
      <c r="O192" s="1077"/>
      <c r="P192" s="1077"/>
      <c r="Q192" s="1077"/>
      <c r="R192" s="1077"/>
      <c r="S192" s="1077"/>
      <c r="T192" s="1077"/>
      <c r="U192" s="1077"/>
      <c r="V192" s="1077"/>
      <c r="W192" s="1077"/>
      <c r="X192" s="1077"/>
      <c r="Y192" s="1077"/>
      <c r="Z192" s="1077"/>
      <c r="AA192" s="1077"/>
      <c r="AB192" s="1077"/>
      <c r="AC192" s="1077"/>
      <c r="AD192" s="1077"/>
      <c r="AE192" s="1077"/>
      <c r="AF192" s="1077"/>
      <c r="AG192" s="1077"/>
      <c r="AH192" s="1077"/>
      <c r="AI192" s="1077"/>
      <c r="AJ192" s="1077"/>
      <c r="AK192" s="1077"/>
      <c r="AL192" s="1077"/>
      <c r="AM192" s="1077"/>
      <c r="AN192" s="1077"/>
      <c r="AO192" s="1077"/>
    </row>
    <row r="193" spans="1:41">
      <c r="A193" s="1077"/>
      <c r="B193" s="1077"/>
      <c r="C193" s="1077"/>
      <c r="D193" s="1077"/>
      <c r="E193" s="1077"/>
      <c r="F193" s="1077"/>
      <c r="G193" s="1077"/>
      <c r="H193" s="1077"/>
      <c r="I193" s="1077"/>
      <c r="J193" s="1077"/>
      <c r="K193" s="1077"/>
      <c r="L193" s="1077"/>
      <c r="M193" s="1077"/>
      <c r="N193" s="1077"/>
      <c r="O193" s="1077"/>
      <c r="P193" s="1077"/>
      <c r="Q193" s="1077"/>
      <c r="R193" s="1077"/>
      <c r="S193" s="1077"/>
      <c r="T193" s="1077"/>
      <c r="U193" s="1077"/>
      <c r="V193" s="1077"/>
      <c r="W193" s="1077"/>
      <c r="X193" s="1077"/>
      <c r="Y193" s="1077"/>
      <c r="Z193" s="1077"/>
      <c r="AA193" s="1077"/>
      <c r="AB193" s="1077"/>
      <c r="AC193" s="1077"/>
      <c r="AD193" s="1077"/>
      <c r="AE193" s="1077"/>
      <c r="AF193" s="1077"/>
      <c r="AG193" s="1077"/>
      <c r="AH193" s="1077"/>
      <c r="AI193" s="1077"/>
      <c r="AJ193" s="1077"/>
      <c r="AK193" s="1077"/>
      <c r="AL193" s="1077"/>
      <c r="AM193" s="1077"/>
      <c r="AN193" s="1077"/>
      <c r="AO193" s="1077"/>
    </row>
    <row r="194" spans="1:41">
      <c r="A194" s="1077"/>
      <c r="B194" s="1077"/>
      <c r="C194" s="1077"/>
      <c r="D194" s="1077"/>
      <c r="E194" s="1077"/>
      <c r="F194" s="1077"/>
      <c r="G194" s="1077"/>
      <c r="H194" s="1077"/>
      <c r="I194" s="1077"/>
      <c r="J194" s="1077"/>
      <c r="K194" s="1077"/>
      <c r="L194" s="1077"/>
      <c r="M194" s="1077"/>
      <c r="N194" s="1077"/>
      <c r="O194" s="1077"/>
      <c r="P194" s="1077"/>
      <c r="Q194" s="1077"/>
      <c r="R194" s="1077"/>
      <c r="S194" s="1077"/>
      <c r="T194" s="1077"/>
      <c r="U194" s="1077"/>
      <c r="V194" s="1077"/>
      <c r="W194" s="1077"/>
      <c r="X194" s="1077"/>
      <c r="Y194" s="1077"/>
      <c r="Z194" s="1077"/>
      <c r="AA194" s="1077"/>
      <c r="AB194" s="1077"/>
      <c r="AC194" s="1077"/>
      <c r="AD194" s="1077"/>
      <c r="AE194" s="1077"/>
      <c r="AF194" s="1077"/>
      <c r="AG194" s="1077"/>
      <c r="AH194" s="1077"/>
      <c r="AI194" s="1077"/>
      <c r="AJ194" s="1077"/>
      <c r="AK194" s="1077"/>
      <c r="AL194" s="1077"/>
      <c r="AM194" s="1077"/>
      <c r="AN194" s="1077"/>
      <c r="AO194" s="1077"/>
    </row>
    <row r="195" spans="1:41">
      <c r="A195" s="1077"/>
      <c r="B195" s="1077"/>
      <c r="C195" s="1077"/>
      <c r="D195" s="1077"/>
      <c r="E195" s="1077"/>
      <c r="F195" s="1077"/>
      <c r="G195" s="1077"/>
      <c r="H195" s="1077"/>
      <c r="I195" s="1077"/>
      <c r="J195" s="1077"/>
      <c r="K195" s="1077"/>
      <c r="L195" s="1077"/>
      <c r="M195" s="1077"/>
      <c r="N195" s="1077"/>
      <c r="O195" s="1077"/>
      <c r="P195" s="1077"/>
      <c r="Q195" s="1077"/>
      <c r="R195" s="1077"/>
      <c r="S195" s="1077"/>
      <c r="T195" s="1077"/>
      <c r="U195" s="1077"/>
      <c r="V195" s="1077"/>
      <c r="W195" s="1077"/>
      <c r="X195" s="1077"/>
      <c r="Y195" s="1077"/>
      <c r="Z195" s="1077"/>
      <c r="AA195" s="1077"/>
      <c r="AB195" s="1077"/>
      <c r="AC195" s="1077"/>
      <c r="AD195" s="1077"/>
      <c r="AE195" s="1077"/>
      <c r="AF195" s="1077"/>
      <c r="AG195" s="1077"/>
      <c r="AH195" s="1077"/>
      <c r="AI195" s="1077"/>
      <c r="AJ195" s="1077"/>
      <c r="AK195" s="1077"/>
      <c r="AL195" s="1077"/>
      <c r="AM195" s="1077"/>
      <c r="AN195" s="1077"/>
      <c r="AO195" s="1077"/>
    </row>
    <row r="196" spans="1:41">
      <c r="A196" s="1077"/>
      <c r="B196" s="1077"/>
      <c r="C196" s="1077"/>
      <c r="D196" s="1077"/>
      <c r="E196" s="1077"/>
      <c r="F196" s="1077"/>
      <c r="G196" s="1077"/>
      <c r="H196" s="1077"/>
      <c r="I196" s="1077"/>
      <c r="J196" s="1077"/>
      <c r="K196" s="1077"/>
      <c r="L196" s="1077"/>
      <c r="M196" s="1077"/>
      <c r="N196" s="1077"/>
      <c r="O196" s="1077"/>
      <c r="P196" s="1077"/>
      <c r="Q196" s="1077"/>
      <c r="R196" s="1077"/>
      <c r="S196" s="1077"/>
      <c r="T196" s="1077"/>
      <c r="U196" s="1077"/>
      <c r="V196" s="1077"/>
      <c r="W196" s="1077"/>
      <c r="X196" s="1077"/>
      <c r="Y196" s="1077"/>
      <c r="Z196" s="1077"/>
      <c r="AA196" s="1077"/>
      <c r="AB196" s="1077"/>
      <c r="AC196" s="1077"/>
      <c r="AD196" s="1077"/>
      <c r="AE196" s="1077"/>
      <c r="AF196" s="1077"/>
      <c r="AG196" s="1077"/>
      <c r="AH196" s="1077"/>
      <c r="AI196" s="1077"/>
      <c r="AJ196" s="1077"/>
      <c r="AK196" s="1077"/>
      <c r="AL196" s="1077"/>
      <c r="AM196" s="1077"/>
      <c r="AN196" s="1077"/>
      <c r="AO196" s="1077"/>
    </row>
    <row r="197" spans="1:41">
      <c r="A197" s="1077"/>
      <c r="B197" s="1077"/>
      <c r="C197" s="1077"/>
      <c r="D197" s="1077"/>
      <c r="E197" s="1077"/>
      <c r="F197" s="1077"/>
      <c r="G197" s="1077"/>
      <c r="H197" s="1077"/>
      <c r="I197" s="1077"/>
      <c r="J197" s="1077"/>
      <c r="K197" s="1077"/>
      <c r="L197" s="1077"/>
      <c r="M197" s="1077"/>
      <c r="N197" s="1077"/>
      <c r="O197" s="1077"/>
      <c r="P197" s="1077"/>
      <c r="Q197" s="1077"/>
      <c r="R197" s="1077"/>
      <c r="S197" s="1077"/>
      <c r="T197" s="1077"/>
      <c r="U197" s="1077"/>
      <c r="V197" s="1077"/>
      <c r="W197" s="1077"/>
      <c r="X197" s="1077"/>
      <c r="Y197" s="1077"/>
      <c r="Z197" s="1077"/>
      <c r="AA197" s="1077"/>
      <c r="AB197" s="1077"/>
      <c r="AC197" s="1077"/>
      <c r="AD197" s="1077"/>
      <c r="AE197" s="1077"/>
      <c r="AF197" s="1077"/>
      <c r="AG197" s="1077"/>
      <c r="AH197" s="1077"/>
      <c r="AI197" s="1077"/>
      <c r="AJ197" s="1077"/>
      <c r="AK197" s="1077"/>
      <c r="AL197" s="1077"/>
      <c r="AM197" s="1077"/>
      <c r="AN197" s="1077"/>
      <c r="AO197" s="1077"/>
    </row>
    <row r="198" spans="1:41">
      <c r="A198" s="1077"/>
      <c r="B198" s="1077"/>
      <c r="C198" s="1077"/>
      <c r="D198" s="1077"/>
      <c r="E198" s="1077"/>
      <c r="F198" s="1077"/>
      <c r="G198" s="1077"/>
      <c r="H198" s="1077"/>
      <c r="I198" s="1077"/>
      <c r="J198" s="1077"/>
      <c r="K198" s="1077"/>
      <c r="L198" s="1077"/>
      <c r="M198" s="1077"/>
      <c r="N198" s="1077"/>
      <c r="O198" s="1077"/>
      <c r="P198" s="1077"/>
      <c r="Q198" s="1077"/>
      <c r="R198" s="1077"/>
      <c r="S198" s="1077"/>
      <c r="T198" s="1077"/>
      <c r="U198" s="1077"/>
      <c r="V198" s="1077"/>
      <c r="W198" s="1077"/>
      <c r="X198" s="1077"/>
      <c r="Y198" s="1077"/>
      <c r="Z198" s="1077"/>
      <c r="AA198" s="1077"/>
      <c r="AB198" s="1077"/>
      <c r="AC198" s="1077"/>
      <c r="AD198" s="1077"/>
      <c r="AE198" s="1077"/>
      <c r="AF198" s="1077"/>
      <c r="AG198" s="1077"/>
      <c r="AH198" s="1077"/>
      <c r="AI198" s="1077"/>
      <c r="AJ198" s="1077"/>
      <c r="AK198" s="1077"/>
      <c r="AL198" s="1077"/>
      <c r="AM198" s="1077"/>
      <c r="AN198" s="1077"/>
      <c r="AO198" s="1077"/>
    </row>
    <row r="199" spans="1:41">
      <c r="A199" s="1077"/>
      <c r="B199" s="1077"/>
      <c r="C199" s="1077"/>
      <c r="D199" s="1077"/>
      <c r="E199" s="1077"/>
      <c r="F199" s="1077"/>
      <c r="G199" s="1077"/>
      <c r="H199" s="1077"/>
      <c r="I199" s="1077"/>
      <c r="J199" s="1077"/>
      <c r="K199" s="1077"/>
      <c r="L199" s="1077"/>
      <c r="M199" s="1077"/>
      <c r="N199" s="1077"/>
      <c r="O199" s="1077"/>
      <c r="P199" s="1077"/>
      <c r="Q199" s="1077"/>
      <c r="R199" s="1077"/>
      <c r="S199" s="1077"/>
      <c r="T199" s="1077"/>
      <c r="U199" s="1077"/>
      <c r="V199" s="1077"/>
      <c r="W199" s="1077"/>
      <c r="X199" s="1077"/>
      <c r="Y199" s="1077"/>
      <c r="Z199" s="1077"/>
      <c r="AA199" s="1077"/>
      <c r="AB199" s="1077"/>
      <c r="AC199" s="1077"/>
      <c r="AD199" s="1077"/>
      <c r="AE199" s="1077"/>
      <c r="AF199" s="1077"/>
      <c r="AG199" s="1077"/>
      <c r="AH199" s="1077"/>
      <c r="AI199" s="1077"/>
      <c r="AJ199" s="1077"/>
      <c r="AK199" s="1077"/>
      <c r="AL199" s="1077"/>
      <c r="AM199" s="1077"/>
      <c r="AN199" s="1077"/>
      <c r="AO199" s="1077"/>
    </row>
    <row r="200" spans="1:41">
      <c r="A200" s="1077"/>
      <c r="B200" s="1077"/>
      <c r="C200" s="1077"/>
      <c r="D200" s="1077"/>
      <c r="E200" s="1077"/>
      <c r="F200" s="1077"/>
      <c r="G200" s="1077"/>
      <c r="H200" s="1077"/>
      <c r="I200" s="1077"/>
      <c r="J200" s="1077"/>
      <c r="K200" s="1077"/>
      <c r="L200" s="1077"/>
      <c r="M200" s="1077"/>
      <c r="N200" s="1077"/>
      <c r="O200" s="1077"/>
      <c r="P200" s="1077"/>
      <c r="Q200" s="1077"/>
      <c r="R200" s="1077"/>
      <c r="S200" s="1077"/>
      <c r="T200" s="1077"/>
      <c r="U200" s="1077"/>
      <c r="V200" s="1077"/>
      <c r="W200" s="1077"/>
      <c r="X200" s="1077"/>
      <c r="Y200" s="1077"/>
      <c r="Z200" s="1077"/>
      <c r="AA200" s="1077"/>
      <c r="AB200" s="1077"/>
      <c r="AC200" s="1077"/>
      <c r="AD200" s="1077"/>
      <c r="AE200" s="1077"/>
      <c r="AF200" s="1077"/>
      <c r="AG200" s="1077"/>
      <c r="AH200" s="1077"/>
      <c r="AI200" s="1077"/>
      <c r="AJ200" s="1077"/>
      <c r="AK200" s="1077"/>
      <c r="AL200" s="1077"/>
      <c r="AM200" s="1077"/>
      <c r="AN200" s="1077"/>
      <c r="AO200" s="1077"/>
    </row>
    <row r="201" spans="1:41">
      <c r="A201" s="1077"/>
      <c r="B201" s="1077"/>
      <c r="C201" s="1077"/>
      <c r="D201" s="1077"/>
      <c r="E201" s="1077"/>
      <c r="F201" s="1077"/>
      <c r="G201" s="1077"/>
      <c r="H201" s="1077"/>
      <c r="I201" s="1077"/>
      <c r="J201" s="1077"/>
      <c r="K201" s="1077"/>
      <c r="L201" s="1077"/>
      <c r="M201" s="1077"/>
      <c r="N201" s="1077"/>
      <c r="O201" s="1077"/>
      <c r="P201" s="1077"/>
      <c r="Q201" s="1077"/>
      <c r="R201" s="1077"/>
      <c r="S201" s="1077"/>
      <c r="T201" s="1077"/>
      <c r="U201" s="1077"/>
      <c r="V201" s="1077"/>
      <c r="W201" s="1077"/>
      <c r="X201" s="1077"/>
      <c r="Y201" s="1077"/>
      <c r="Z201" s="1077"/>
      <c r="AA201" s="1077"/>
      <c r="AB201" s="1077"/>
      <c r="AC201" s="1077"/>
      <c r="AD201" s="1077"/>
      <c r="AE201" s="1077"/>
      <c r="AF201" s="1077"/>
      <c r="AG201" s="1077"/>
      <c r="AH201" s="1077"/>
      <c r="AI201" s="1077"/>
      <c r="AJ201" s="1077"/>
      <c r="AK201" s="1077"/>
      <c r="AL201" s="1077"/>
      <c r="AM201" s="1077"/>
      <c r="AN201" s="1077"/>
      <c r="AO201" s="1077"/>
    </row>
    <row r="202" spans="1:41">
      <c r="A202" s="1077"/>
      <c r="B202" s="1077"/>
      <c r="C202" s="1077"/>
      <c r="D202" s="1077"/>
      <c r="E202" s="1077"/>
      <c r="F202" s="1077"/>
      <c r="G202" s="1077"/>
      <c r="H202" s="1077"/>
      <c r="I202" s="1077"/>
      <c r="J202" s="1077"/>
      <c r="K202" s="1077"/>
      <c r="L202" s="1077"/>
      <c r="M202" s="1077"/>
      <c r="N202" s="1077"/>
      <c r="O202" s="1077"/>
      <c r="P202" s="1077"/>
      <c r="Q202" s="1077"/>
      <c r="R202" s="1077"/>
      <c r="S202" s="1077"/>
      <c r="T202" s="1077"/>
      <c r="U202" s="1077"/>
      <c r="V202" s="1077"/>
      <c r="W202" s="1077"/>
      <c r="X202" s="1077"/>
      <c r="Y202" s="1077"/>
      <c r="Z202" s="1077"/>
      <c r="AA202" s="1077"/>
      <c r="AB202" s="1077"/>
      <c r="AC202" s="1077"/>
      <c r="AD202" s="1077"/>
      <c r="AE202" s="1077"/>
      <c r="AF202" s="1077"/>
      <c r="AG202" s="1077"/>
      <c r="AH202" s="1077"/>
      <c r="AI202" s="1077"/>
      <c r="AJ202" s="1077"/>
      <c r="AK202" s="1077"/>
      <c r="AL202" s="1077"/>
      <c r="AM202" s="1077"/>
      <c r="AN202" s="1077"/>
      <c r="AO202" s="1077"/>
    </row>
    <row r="203" spans="1:41">
      <c r="A203" s="1077"/>
      <c r="B203" s="1077"/>
      <c r="C203" s="1077"/>
      <c r="D203" s="1077"/>
      <c r="E203" s="1077"/>
      <c r="F203" s="1077"/>
      <c r="G203" s="1077"/>
      <c r="H203" s="1077"/>
      <c r="I203" s="1077"/>
      <c r="J203" s="1077"/>
      <c r="K203" s="1077"/>
      <c r="L203" s="1077"/>
      <c r="M203" s="1077"/>
      <c r="N203" s="1077"/>
      <c r="O203" s="1077"/>
      <c r="P203" s="1077"/>
      <c r="Q203" s="1077"/>
      <c r="R203" s="1077"/>
      <c r="S203" s="1077"/>
      <c r="T203" s="1077"/>
      <c r="U203" s="1077"/>
      <c r="V203" s="1077"/>
      <c r="W203" s="1077"/>
      <c r="X203" s="1077"/>
      <c r="Y203" s="1077"/>
      <c r="Z203" s="1077"/>
      <c r="AA203" s="1077"/>
      <c r="AB203" s="1077"/>
      <c r="AC203" s="1077"/>
      <c r="AD203" s="1077"/>
      <c r="AE203" s="1077"/>
      <c r="AF203" s="1077"/>
      <c r="AG203" s="1077"/>
      <c r="AH203" s="1077"/>
      <c r="AI203" s="1077"/>
      <c r="AJ203" s="1077"/>
      <c r="AK203" s="1077"/>
      <c r="AL203" s="1077"/>
      <c r="AM203" s="1077"/>
      <c r="AN203" s="1077"/>
      <c r="AO203" s="1077"/>
    </row>
    <row r="204" spans="1:41">
      <c r="A204" s="1077"/>
      <c r="B204" s="1077"/>
      <c r="C204" s="1077"/>
      <c r="D204" s="1077"/>
      <c r="E204" s="1077"/>
      <c r="F204" s="1077"/>
      <c r="G204" s="1077"/>
      <c r="H204" s="1077"/>
      <c r="I204" s="1077"/>
      <c r="J204" s="1077"/>
      <c r="K204" s="1077"/>
      <c r="L204" s="1077"/>
      <c r="M204" s="1077"/>
      <c r="N204" s="1077"/>
      <c r="O204" s="1077"/>
      <c r="P204" s="1077"/>
      <c r="Q204" s="1077"/>
      <c r="R204" s="1077"/>
      <c r="S204" s="1077"/>
      <c r="T204" s="1077"/>
      <c r="U204" s="1077"/>
      <c r="V204" s="1077"/>
      <c r="W204" s="1077"/>
      <c r="X204" s="1077"/>
      <c r="Y204" s="1077"/>
      <c r="Z204" s="1077"/>
      <c r="AA204" s="1077"/>
      <c r="AB204" s="1077"/>
      <c r="AC204" s="1077"/>
      <c r="AD204" s="1077"/>
      <c r="AE204" s="1077"/>
      <c r="AF204" s="1077"/>
      <c r="AG204" s="1077"/>
      <c r="AH204" s="1077"/>
      <c r="AI204" s="1077"/>
      <c r="AJ204" s="1077"/>
      <c r="AK204" s="1077"/>
      <c r="AL204" s="1077"/>
      <c r="AM204" s="1077"/>
      <c r="AN204" s="1077"/>
      <c r="AO204" s="1077"/>
    </row>
    <row r="205" spans="1:41">
      <c r="A205" s="1077"/>
      <c r="B205" s="1077"/>
      <c r="C205" s="1077"/>
      <c r="D205" s="1077"/>
      <c r="E205" s="1077"/>
      <c r="F205" s="1077"/>
      <c r="G205" s="1077"/>
      <c r="H205" s="1077"/>
      <c r="I205" s="1077"/>
      <c r="J205" s="1077"/>
      <c r="K205" s="1077"/>
      <c r="L205" s="1077"/>
      <c r="M205" s="1077"/>
      <c r="N205" s="1077"/>
      <c r="O205" s="1077"/>
      <c r="P205" s="1077"/>
      <c r="Q205" s="1077"/>
      <c r="R205" s="1077"/>
      <c r="S205" s="1077"/>
      <c r="T205" s="1077"/>
      <c r="U205" s="1077"/>
      <c r="V205" s="1077"/>
      <c r="W205" s="1077"/>
      <c r="X205" s="1077"/>
      <c r="Y205" s="1077"/>
      <c r="Z205" s="1077"/>
      <c r="AA205" s="1077"/>
      <c r="AB205" s="1077"/>
      <c r="AC205" s="1077"/>
      <c r="AD205" s="1077"/>
      <c r="AE205" s="1077"/>
      <c r="AF205" s="1077"/>
      <c r="AG205" s="1077"/>
      <c r="AH205" s="1077"/>
      <c r="AI205" s="1077"/>
      <c r="AJ205" s="1077"/>
      <c r="AK205" s="1077"/>
      <c r="AL205" s="1077"/>
      <c r="AM205" s="1077"/>
      <c r="AN205" s="1077"/>
      <c r="AO205" s="1077"/>
    </row>
    <row r="206" spans="1:41">
      <c r="A206" s="1077"/>
      <c r="B206" s="1077"/>
      <c r="C206" s="1077"/>
      <c r="D206" s="1077"/>
      <c r="E206" s="1077"/>
      <c r="F206" s="1077"/>
      <c r="G206" s="1077"/>
      <c r="H206" s="1077"/>
      <c r="I206" s="1077"/>
      <c r="J206" s="1077"/>
      <c r="K206" s="1077"/>
      <c r="L206" s="1077"/>
      <c r="M206" s="1077"/>
      <c r="N206" s="1077"/>
      <c r="O206" s="1077"/>
      <c r="P206" s="1077"/>
      <c r="Q206" s="1077"/>
      <c r="R206" s="1077"/>
      <c r="S206" s="1077"/>
      <c r="T206" s="1077"/>
      <c r="U206" s="1077"/>
      <c r="V206" s="1077"/>
      <c r="W206" s="1077"/>
      <c r="X206" s="1077"/>
      <c r="Y206" s="1077"/>
      <c r="Z206" s="1077"/>
      <c r="AA206" s="1077"/>
      <c r="AB206" s="1077"/>
      <c r="AC206" s="1077"/>
      <c r="AD206" s="1077"/>
      <c r="AE206" s="1077"/>
      <c r="AF206" s="1077"/>
      <c r="AG206" s="1077"/>
      <c r="AH206" s="1077"/>
      <c r="AI206" s="1077"/>
      <c r="AJ206" s="1077"/>
      <c r="AK206" s="1077"/>
      <c r="AL206" s="1077"/>
      <c r="AM206" s="1077"/>
      <c r="AN206" s="1077"/>
      <c r="AO206" s="1077"/>
    </row>
    <row r="207" spans="1:41">
      <c r="A207" s="1077"/>
      <c r="B207" s="1077"/>
      <c r="C207" s="1077"/>
      <c r="D207" s="1077"/>
      <c r="E207" s="1077"/>
      <c r="F207" s="1077"/>
      <c r="G207" s="1077"/>
      <c r="H207" s="1077"/>
      <c r="I207" s="1077"/>
      <c r="J207" s="1077"/>
      <c r="K207" s="1077"/>
      <c r="L207" s="1077"/>
      <c r="M207" s="1077"/>
      <c r="N207" s="1077"/>
      <c r="O207" s="1077"/>
      <c r="P207" s="1077"/>
      <c r="Q207" s="1077"/>
      <c r="R207" s="1077"/>
      <c r="S207" s="1077"/>
      <c r="T207" s="1077"/>
      <c r="U207" s="1077"/>
      <c r="V207" s="1077"/>
      <c r="W207" s="1077"/>
      <c r="X207" s="1077"/>
      <c r="Y207" s="1077"/>
      <c r="Z207" s="1077"/>
      <c r="AA207" s="1077"/>
      <c r="AB207" s="1077"/>
      <c r="AC207" s="1077"/>
      <c r="AD207" s="1077"/>
      <c r="AE207" s="1077"/>
      <c r="AF207" s="1077"/>
      <c r="AG207" s="1077"/>
      <c r="AH207" s="1077"/>
      <c r="AI207" s="1077"/>
      <c r="AJ207" s="1077"/>
      <c r="AK207" s="1077"/>
      <c r="AL207" s="1077"/>
      <c r="AM207" s="1077"/>
      <c r="AN207" s="1077"/>
      <c r="AO207" s="1077"/>
    </row>
    <row r="208" spans="1:41">
      <c r="A208" s="1077"/>
      <c r="B208" s="1077"/>
      <c r="C208" s="1077"/>
      <c r="D208" s="1077"/>
      <c r="E208" s="1077"/>
      <c r="F208" s="1077"/>
      <c r="G208" s="1077"/>
      <c r="H208" s="1077"/>
      <c r="I208" s="1077"/>
      <c r="J208" s="1077"/>
      <c r="K208" s="1077"/>
      <c r="L208" s="1077"/>
      <c r="M208" s="1077"/>
      <c r="N208" s="1077"/>
      <c r="O208" s="1077"/>
      <c r="P208" s="1077"/>
      <c r="Q208" s="1077"/>
      <c r="R208" s="1077"/>
      <c r="S208" s="1077"/>
      <c r="T208" s="1077"/>
      <c r="U208" s="1077"/>
      <c r="V208" s="1077"/>
      <c r="W208" s="1077"/>
      <c r="X208" s="1077"/>
      <c r="Y208" s="1077"/>
      <c r="Z208" s="1077"/>
      <c r="AA208" s="1077"/>
      <c r="AB208" s="1077"/>
      <c r="AC208" s="1077"/>
      <c r="AD208" s="1077"/>
      <c r="AE208" s="1077"/>
      <c r="AF208" s="1077"/>
      <c r="AG208" s="1077"/>
      <c r="AH208" s="1077"/>
      <c r="AI208" s="1077"/>
      <c r="AJ208" s="1077"/>
      <c r="AK208" s="1077"/>
      <c r="AL208" s="1077"/>
      <c r="AM208" s="1077"/>
      <c r="AN208" s="1077"/>
      <c r="AO208" s="1077"/>
    </row>
    <row r="209" spans="1:41">
      <c r="A209" s="1077"/>
      <c r="B209" s="1077"/>
      <c r="C209" s="1077"/>
      <c r="D209" s="1077"/>
      <c r="E209" s="1077"/>
      <c r="F209" s="1077"/>
      <c r="G209" s="1077"/>
      <c r="H209" s="1077"/>
      <c r="I209" s="1077"/>
      <c r="J209" s="1077"/>
      <c r="K209" s="1077"/>
      <c r="L209" s="1077"/>
      <c r="M209" s="1077"/>
      <c r="N209" s="1077"/>
      <c r="O209" s="1077"/>
      <c r="P209" s="1077"/>
      <c r="Q209" s="1077"/>
      <c r="R209" s="1077"/>
      <c r="S209" s="1077"/>
      <c r="T209" s="1077"/>
      <c r="U209" s="1077"/>
      <c r="V209" s="1077"/>
      <c r="W209" s="1077"/>
      <c r="X209" s="1077"/>
      <c r="Y209" s="1077"/>
      <c r="Z209" s="1077"/>
      <c r="AA209" s="1077"/>
      <c r="AB209" s="1077"/>
      <c r="AC209" s="1077"/>
      <c r="AD209" s="1077"/>
      <c r="AE209" s="1077"/>
      <c r="AF209" s="1077"/>
      <c r="AG209" s="1077"/>
      <c r="AH209" s="1077"/>
      <c r="AI209" s="1077"/>
      <c r="AJ209" s="1077"/>
      <c r="AK209" s="1077"/>
      <c r="AL209" s="1077"/>
      <c r="AM209" s="1077"/>
      <c r="AN209" s="1077"/>
      <c r="AO209" s="1077"/>
    </row>
    <row r="210" spans="1:41">
      <c r="A210" s="1077"/>
      <c r="B210" s="1077"/>
      <c r="C210" s="1077"/>
      <c r="D210" s="1077"/>
      <c r="E210" s="1077"/>
      <c r="F210" s="1077"/>
      <c r="G210" s="1077"/>
      <c r="H210" s="1077"/>
      <c r="I210" s="1077"/>
      <c r="J210" s="1077"/>
      <c r="K210" s="1077"/>
      <c r="L210" s="1077"/>
      <c r="M210" s="1077"/>
      <c r="N210" s="1077"/>
      <c r="O210" s="1077"/>
      <c r="P210" s="1077"/>
      <c r="Q210" s="1077"/>
      <c r="R210" s="1077"/>
      <c r="S210" s="1077"/>
      <c r="T210" s="1077"/>
      <c r="U210" s="1077"/>
      <c r="V210" s="1077"/>
      <c r="W210" s="1077"/>
      <c r="X210" s="1077"/>
      <c r="Y210" s="1077"/>
      <c r="Z210" s="1077"/>
      <c r="AA210" s="1077"/>
      <c r="AB210" s="1077"/>
      <c r="AC210" s="1077"/>
      <c r="AD210" s="1077"/>
      <c r="AE210" s="1077"/>
      <c r="AF210" s="1077"/>
      <c r="AG210" s="1077"/>
      <c r="AH210" s="1077"/>
      <c r="AI210" s="1077"/>
      <c r="AJ210" s="1077"/>
      <c r="AK210" s="1077"/>
      <c r="AL210" s="1077"/>
      <c r="AM210" s="1077"/>
      <c r="AN210" s="1077"/>
      <c r="AO210" s="1077"/>
    </row>
    <row r="211" spans="1:41">
      <c r="A211" s="1077"/>
      <c r="B211" s="1077"/>
      <c r="C211" s="1077"/>
      <c r="D211" s="1077"/>
      <c r="E211" s="1077"/>
      <c r="F211" s="1077"/>
      <c r="G211" s="1077"/>
      <c r="H211" s="1077"/>
      <c r="I211" s="1077"/>
      <c r="J211" s="1077"/>
      <c r="K211" s="1077"/>
      <c r="L211" s="1077"/>
      <c r="M211" s="1077"/>
      <c r="N211" s="1077"/>
      <c r="O211" s="1077"/>
      <c r="P211" s="1077"/>
      <c r="Q211" s="1077"/>
      <c r="R211" s="1077"/>
      <c r="S211" s="1077"/>
      <c r="T211" s="1077"/>
      <c r="U211" s="1077"/>
      <c r="V211" s="1077"/>
      <c r="W211" s="1077"/>
      <c r="X211" s="1077"/>
      <c r="Y211" s="1077"/>
      <c r="Z211" s="1077"/>
      <c r="AA211" s="1077"/>
      <c r="AB211" s="1077"/>
      <c r="AC211" s="1077"/>
      <c r="AD211" s="1077"/>
      <c r="AE211" s="1077"/>
      <c r="AF211" s="1077"/>
      <c r="AG211" s="1077"/>
      <c r="AH211" s="1077"/>
      <c r="AI211" s="1077"/>
      <c r="AJ211" s="1077"/>
      <c r="AK211" s="1077"/>
      <c r="AL211" s="1077"/>
      <c r="AM211" s="1077"/>
      <c r="AN211" s="1077"/>
      <c r="AO211" s="1077"/>
    </row>
    <row r="212" spans="1:41">
      <c r="A212" s="1077"/>
      <c r="B212" s="1077"/>
      <c r="C212" s="1077"/>
      <c r="D212" s="1077"/>
      <c r="E212" s="1077"/>
      <c r="F212" s="1077"/>
      <c r="G212" s="1077"/>
      <c r="H212" s="1077"/>
      <c r="I212" s="1077"/>
      <c r="J212" s="1077"/>
      <c r="K212" s="1077"/>
      <c r="L212" s="1077"/>
      <c r="M212" s="1077"/>
      <c r="N212" s="1077"/>
      <c r="O212" s="1077"/>
      <c r="P212" s="1077"/>
      <c r="Q212" s="1077"/>
      <c r="R212" s="1077"/>
      <c r="S212" s="1077"/>
      <c r="T212" s="1077"/>
      <c r="U212" s="1077"/>
      <c r="V212" s="1077"/>
      <c r="W212" s="1077"/>
      <c r="X212" s="1077"/>
      <c r="Y212" s="1077"/>
      <c r="Z212" s="1077"/>
      <c r="AA212" s="1077"/>
      <c r="AB212" s="1077"/>
      <c r="AC212" s="1077"/>
      <c r="AD212" s="1077"/>
      <c r="AE212" s="1077"/>
      <c r="AF212" s="1077"/>
      <c r="AG212" s="1077"/>
      <c r="AH212" s="1077"/>
      <c r="AI212" s="1077"/>
      <c r="AJ212" s="1077"/>
      <c r="AK212" s="1077"/>
      <c r="AL212" s="1077"/>
      <c r="AM212" s="1077"/>
      <c r="AN212" s="1077"/>
      <c r="AO212" s="1077"/>
    </row>
    <row r="213" spans="1:41">
      <c r="A213" s="1077"/>
      <c r="B213" s="1077"/>
      <c r="C213" s="1077"/>
      <c r="D213" s="1077"/>
      <c r="E213" s="1077"/>
      <c r="F213" s="1077"/>
      <c r="G213" s="1077"/>
      <c r="H213" s="1077"/>
      <c r="I213" s="1077"/>
      <c r="J213" s="1077"/>
      <c r="K213" s="1077"/>
      <c r="L213" s="1077"/>
      <c r="M213" s="1077"/>
      <c r="N213" s="1077"/>
      <c r="O213" s="1077"/>
      <c r="P213" s="1077"/>
      <c r="Q213" s="1077"/>
      <c r="R213" s="1077"/>
      <c r="S213" s="1077"/>
      <c r="T213" s="1077"/>
      <c r="U213" s="1077"/>
      <c r="V213" s="1077"/>
      <c r="W213" s="1077"/>
      <c r="X213" s="1077"/>
      <c r="Y213" s="1077"/>
      <c r="Z213" s="1077"/>
      <c r="AA213" s="1077"/>
      <c r="AB213" s="1077"/>
      <c r="AC213" s="1077"/>
      <c r="AD213" s="1077"/>
      <c r="AE213" s="1077"/>
      <c r="AF213" s="1077"/>
      <c r="AG213" s="1077"/>
      <c r="AH213" s="1077"/>
      <c r="AI213" s="1077"/>
      <c r="AJ213" s="1077"/>
      <c r="AK213" s="1077"/>
      <c r="AL213" s="1077"/>
      <c r="AM213" s="1077"/>
      <c r="AN213" s="1077"/>
      <c r="AO213" s="1077"/>
    </row>
    <row r="214" spans="1:41">
      <c r="A214" s="1077"/>
      <c r="B214" s="1077"/>
      <c r="C214" s="1077"/>
      <c r="D214" s="1077"/>
      <c r="E214" s="1077"/>
      <c r="F214" s="1077"/>
      <c r="G214" s="1077"/>
      <c r="H214" s="1077"/>
      <c r="I214" s="1077"/>
      <c r="J214" s="1077"/>
      <c r="K214" s="1077"/>
      <c r="L214" s="1077"/>
      <c r="M214" s="1077"/>
      <c r="N214" s="1077"/>
      <c r="O214" s="1077"/>
      <c r="P214" s="1077"/>
      <c r="Q214" s="1077"/>
      <c r="R214" s="1077"/>
      <c r="S214" s="1077"/>
      <c r="T214" s="1077"/>
      <c r="U214" s="1077"/>
      <c r="V214" s="1077"/>
      <c r="W214" s="1077"/>
      <c r="X214" s="1077"/>
      <c r="Y214" s="1077"/>
      <c r="Z214" s="1077"/>
      <c r="AA214" s="1077"/>
      <c r="AB214" s="1077"/>
      <c r="AC214" s="1077"/>
      <c r="AD214" s="1077"/>
      <c r="AE214" s="1077"/>
      <c r="AF214" s="1077"/>
      <c r="AG214" s="1077"/>
      <c r="AH214" s="1077"/>
      <c r="AI214" s="1077"/>
      <c r="AJ214" s="1077"/>
      <c r="AK214" s="1077"/>
      <c r="AL214" s="1077"/>
      <c r="AM214" s="1077"/>
      <c r="AN214" s="1077"/>
      <c r="AO214" s="1077"/>
    </row>
    <row r="215" spans="1:41">
      <c r="A215" s="1077"/>
      <c r="B215" s="1077"/>
      <c r="C215" s="1077"/>
      <c r="D215" s="1077"/>
      <c r="E215" s="1077"/>
      <c r="F215" s="1077"/>
      <c r="G215" s="1077"/>
      <c r="H215" s="1077"/>
      <c r="I215" s="1077"/>
      <c r="J215" s="1077"/>
      <c r="K215" s="1077"/>
      <c r="L215" s="1077"/>
      <c r="M215" s="1077"/>
      <c r="N215" s="1077"/>
      <c r="O215" s="1077"/>
      <c r="P215" s="1077"/>
      <c r="Q215" s="1077"/>
      <c r="R215" s="1077"/>
      <c r="S215" s="1077"/>
      <c r="T215" s="1077"/>
      <c r="U215" s="1077"/>
      <c r="V215" s="1077"/>
      <c r="W215" s="1077"/>
      <c r="X215" s="1077"/>
      <c r="Y215" s="1077"/>
      <c r="Z215" s="1077"/>
      <c r="AA215" s="1077"/>
      <c r="AB215" s="1077"/>
      <c r="AC215" s="1077"/>
      <c r="AD215" s="1077"/>
      <c r="AE215" s="1077"/>
      <c r="AF215" s="1077"/>
      <c r="AG215" s="1077"/>
      <c r="AH215" s="1077"/>
      <c r="AI215" s="1077"/>
      <c r="AJ215" s="1077"/>
      <c r="AK215" s="1077"/>
      <c r="AL215" s="1077"/>
      <c r="AM215" s="1077"/>
      <c r="AN215" s="1077"/>
      <c r="AO215" s="1077"/>
    </row>
    <row r="216" spans="1:41">
      <c r="A216" s="1077"/>
      <c r="B216" s="1077"/>
      <c r="C216" s="1077"/>
      <c r="D216" s="1077"/>
      <c r="E216" s="1077"/>
      <c r="F216" s="1077"/>
      <c r="G216" s="1077"/>
      <c r="H216" s="1077"/>
      <c r="I216" s="1077"/>
      <c r="J216" s="1077"/>
      <c r="K216" s="1077"/>
      <c r="L216" s="1077"/>
      <c r="M216" s="1077"/>
      <c r="N216" s="1077"/>
      <c r="O216" s="1077"/>
      <c r="P216" s="1077"/>
      <c r="Q216" s="1077"/>
      <c r="R216" s="1077"/>
      <c r="S216" s="1077"/>
      <c r="T216" s="1077"/>
      <c r="U216" s="1077"/>
      <c r="V216" s="1077"/>
      <c r="W216" s="1077"/>
      <c r="X216" s="1077"/>
      <c r="Y216" s="1077"/>
      <c r="Z216" s="1077"/>
      <c r="AA216" s="1077"/>
      <c r="AB216" s="1077"/>
      <c r="AC216" s="1077"/>
      <c r="AD216" s="1077"/>
      <c r="AE216" s="1077"/>
      <c r="AF216" s="1077"/>
      <c r="AG216" s="1077"/>
      <c r="AH216" s="1077"/>
      <c r="AI216" s="1077"/>
      <c r="AJ216" s="1077"/>
      <c r="AK216" s="1077"/>
      <c r="AL216" s="1077"/>
      <c r="AM216" s="1077"/>
      <c r="AN216" s="1077"/>
      <c r="AO216" s="1077"/>
    </row>
  </sheetData>
  <mergeCells count="140">
    <mergeCell ref="A97:AO129"/>
    <mergeCell ref="A130:AO162"/>
    <mergeCell ref="A163:AO195"/>
    <mergeCell ref="A196:AO216"/>
    <mergeCell ref="Z47:AB47"/>
    <mergeCell ref="AC47:AE47"/>
    <mergeCell ref="AF47:AH47"/>
    <mergeCell ref="AI47:AK47"/>
    <mergeCell ref="AL47:AN47"/>
    <mergeCell ref="A64:AO96"/>
    <mergeCell ref="W47:Y47"/>
    <mergeCell ref="A47:J47"/>
    <mergeCell ref="K47:M47"/>
    <mergeCell ref="N47:P47"/>
    <mergeCell ref="Q47:S47"/>
    <mergeCell ref="T47:V47"/>
    <mergeCell ref="G20:L20"/>
    <mergeCell ref="G21:L21"/>
    <mergeCell ref="A44:J46"/>
    <mergeCell ref="K44:AO44"/>
    <mergeCell ref="K45:P45"/>
    <mergeCell ref="Q45:V45"/>
    <mergeCell ref="W45:AB45"/>
    <mergeCell ref="AC45:AH45"/>
    <mergeCell ref="AI45:AN45"/>
    <mergeCell ref="AO45:AO46"/>
    <mergeCell ref="AC46:AE46"/>
    <mergeCell ref="AF46:AH46"/>
    <mergeCell ref="AI46:AK46"/>
    <mergeCell ref="AL46:AN46"/>
    <mergeCell ref="Z46:AB46"/>
    <mergeCell ref="K46:M46"/>
    <mergeCell ref="N46:P46"/>
    <mergeCell ref="Q46:S46"/>
    <mergeCell ref="T46:V46"/>
    <mergeCell ref="W46:Y46"/>
    <mergeCell ref="A22:AO22"/>
    <mergeCell ref="C25:H25"/>
    <mergeCell ref="I25:N25"/>
    <mergeCell ref="P25:R25"/>
    <mergeCell ref="G19:L19"/>
    <mergeCell ref="N19:S19"/>
    <mergeCell ref="C12:H12"/>
    <mergeCell ref="K12:M12"/>
    <mergeCell ref="P12:AE12"/>
    <mergeCell ref="J15:N15"/>
    <mergeCell ref="P15:R15"/>
    <mergeCell ref="J16:N16"/>
    <mergeCell ref="G18:L18"/>
    <mergeCell ref="N18:S18"/>
    <mergeCell ref="AI12:AM12"/>
    <mergeCell ref="J14:N14"/>
    <mergeCell ref="P14:R14"/>
    <mergeCell ref="C10:H10"/>
    <mergeCell ref="J10:N10"/>
    <mergeCell ref="Q10:S10"/>
    <mergeCell ref="V10:X10"/>
    <mergeCell ref="AA10:AJ10"/>
    <mergeCell ref="J11:N11"/>
    <mergeCell ref="C9:H9"/>
    <mergeCell ref="J9:N9"/>
    <mergeCell ref="Q9:S9"/>
    <mergeCell ref="V9:X9"/>
    <mergeCell ref="AA9:AJ9"/>
    <mergeCell ref="C8:H8"/>
    <mergeCell ref="J8:N8"/>
    <mergeCell ref="Q8:S8"/>
    <mergeCell ref="V8:X8"/>
    <mergeCell ref="AA8:AJ8"/>
    <mergeCell ref="U25:AA25"/>
    <mergeCell ref="AC25:AD25"/>
    <mergeCell ref="AI5:AJ5"/>
    <mergeCell ref="A1:AO1"/>
    <mergeCell ref="C4:H4"/>
    <mergeCell ref="I4:N4"/>
    <mergeCell ref="P4:R4"/>
    <mergeCell ref="U4:AA4"/>
    <mergeCell ref="AC4:AD4"/>
    <mergeCell ref="C5:H5"/>
    <mergeCell ref="J5:N5"/>
    <mergeCell ref="Q5:S5"/>
    <mergeCell ref="V5:X5"/>
    <mergeCell ref="AA5:AG5"/>
    <mergeCell ref="C7:H7"/>
    <mergeCell ref="J7:N7"/>
    <mergeCell ref="Q7:S7"/>
    <mergeCell ref="V7:X7"/>
    <mergeCell ref="AA7:AJ7"/>
    <mergeCell ref="C6:H6"/>
    <mergeCell ref="J6:N6"/>
    <mergeCell ref="Q6:S6"/>
    <mergeCell ref="V6:X6"/>
    <mergeCell ref="AA6:AJ6"/>
    <mergeCell ref="C28:H28"/>
    <mergeCell ref="J28:N28"/>
    <mergeCell ref="Q28:S28"/>
    <mergeCell ref="V28:X28"/>
    <mergeCell ref="AA28:AJ28"/>
    <mergeCell ref="AI26:AJ26"/>
    <mergeCell ref="C27:H27"/>
    <mergeCell ref="J27:N27"/>
    <mergeCell ref="Q27:S27"/>
    <mergeCell ref="V27:X27"/>
    <mergeCell ref="AA27:AJ27"/>
    <mergeCell ref="C26:H26"/>
    <mergeCell ref="J26:N26"/>
    <mergeCell ref="Q26:S26"/>
    <mergeCell ref="V26:X26"/>
    <mergeCell ref="AA26:AG26"/>
    <mergeCell ref="C30:H30"/>
    <mergeCell ref="J30:N30"/>
    <mergeCell ref="Q30:S30"/>
    <mergeCell ref="V30:X30"/>
    <mergeCell ref="AA30:AJ30"/>
    <mergeCell ref="C29:H29"/>
    <mergeCell ref="J29:N29"/>
    <mergeCell ref="Q29:S29"/>
    <mergeCell ref="V29:X29"/>
    <mergeCell ref="AA29:AJ29"/>
    <mergeCell ref="J32:N32"/>
    <mergeCell ref="C33:H33"/>
    <mergeCell ref="K33:M33"/>
    <mergeCell ref="P33:AE33"/>
    <mergeCell ref="AI33:AM33"/>
    <mergeCell ref="C31:H31"/>
    <mergeCell ref="J31:N31"/>
    <mergeCell ref="Q31:S31"/>
    <mergeCell ref="V31:X31"/>
    <mergeCell ref="AA31:AJ31"/>
    <mergeCell ref="G42:L42"/>
    <mergeCell ref="G39:L39"/>
    <mergeCell ref="N39:S39"/>
    <mergeCell ref="G40:L40"/>
    <mergeCell ref="N40:S40"/>
    <mergeCell ref="G41:L41"/>
    <mergeCell ref="J35:N35"/>
    <mergeCell ref="P35:R35"/>
    <mergeCell ref="J36:N36"/>
    <mergeCell ref="P36:R36"/>
    <mergeCell ref="J37:N37"/>
  </mergeCells>
  <phoneticPr fontId="168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" manualBreakCount="1">
    <brk id="51" max="4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 지정된 범위</vt:lpstr>
      </vt:variant>
      <vt:variant>
        <vt:i4>21</vt:i4>
      </vt:variant>
    </vt:vector>
  </HeadingPairs>
  <TitlesOfParts>
    <vt:vector size="47" baseType="lpstr">
      <vt:lpstr>표지</vt:lpstr>
      <vt:lpstr>갑지</vt:lpstr>
      <vt:lpstr>설계설명서</vt:lpstr>
      <vt:lpstr>목차</vt:lpstr>
      <vt:lpstr>간지1</vt:lpstr>
      <vt:lpstr>간지2</vt:lpstr>
      <vt:lpstr>내역집계표</vt:lpstr>
      <vt:lpstr>설계내역서</vt:lpstr>
      <vt:lpstr>간지3</vt:lpstr>
      <vt:lpstr>수량산출서</vt:lpstr>
      <vt:lpstr>과업대상지역 현황</vt:lpstr>
      <vt:lpstr>간지4</vt:lpstr>
      <vt:lpstr>일위대가 총괄</vt:lpstr>
      <vt:lpstr>일위대가</vt:lpstr>
      <vt:lpstr>간지5</vt:lpstr>
      <vt:lpstr>&lt;단산1-29&gt;투입인원</vt:lpstr>
      <vt:lpstr>&lt;단산29-35&gt;</vt:lpstr>
      <vt:lpstr>간지6</vt:lpstr>
      <vt:lpstr>&lt;산근1&gt;노임단가</vt:lpstr>
      <vt:lpstr>&lt;산근2&gt;표준품셈</vt:lpstr>
      <vt:lpstr>&lt;산근3&gt;환산,보정(누수관리)</vt:lpstr>
      <vt:lpstr>&lt;산근4&gt;환산,보정(점검정비)</vt:lpstr>
      <vt:lpstr>&lt;산근5&gt;환산,보정(관망도보완)</vt:lpstr>
      <vt:lpstr>&lt;산근6-11&gt;</vt:lpstr>
      <vt:lpstr>간지7</vt:lpstr>
      <vt:lpstr>손해배상보험</vt:lpstr>
      <vt:lpstr>'&lt;단산1-29&gt;투입인원'!Print_Area</vt:lpstr>
      <vt:lpstr>'&lt;단산29-35&gt;'!Print_Area</vt:lpstr>
      <vt:lpstr>'&lt;산근1&gt;노임단가'!Print_Area</vt:lpstr>
      <vt:lpstr>'&lt;산근2&gt;표준품셈'!Print_Area</vt:lpstr>
      <vt:lpstr>'&lt;산근3&gt;환산,보정(누수관리)'!Print_Area</vt:lpstr>
      <vt:lpstr>'&lt;산근4&gt;환산,보정(점검정비)'!Print_Area</vt:lpstr>
      <vt:lpstr>'&lt;산근6-11&gt;'!Print_Area</vt:lpstr>
      <vt:lpstr>간지4!Print_Area</vt:lpstr>
      <vt:lpstr>'과업대상지역 현황'!Print_Area</vt:lpstr>
      <vt:lpstr>내역집계표!Print_Area</vt:lpstr>
      <vt:lpstr>설계내역서!Print_Area</vt:lpstr>
      <vt:lpstr>손해배상보험!Print_Area</vt:lpstr>
      <vt:lpstr>수량산출서!Print_Area</vt:lpstr>
      <vt:lpstr>일위대가!Print_Area</vt:lpstr>
      <vt:lpstr>'일위대가 총괄'!Print_Area</vt:lpstr>
      <vt:lpstr>표지!Print_Area</vt:lpstr>
      <vt:lpstr>'&lt;단산1-29&gt;투입인원'!Print_Titles</vt:lpstr>
      <vt:lpstr>설계내역서!Print_Titles</vt:lpstr>
      <vt:lpstr>수량산출서!Print_Titles</vt:lpstr>
      <vt:lpstr>일위대가!Print_Titles</vt:lpstr>
      <vt:lpstr>'일위대가 총괄'!Print_Titles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2026-06-10T00:27:04Z</cp:lastPrinted>
  <dcterms:created xsi:type="dcterms:W3CDTF">2015-08-20T04:25:08Z</dcterms:created>
  <dcterms:modified xsi:type="dcterms:W3CDTF">2026-10-23T02:05:32Z</dcterms:modified>
</cp:coreProperties>
</file>