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정윤\2026\3. 용역\일반용역\[소액수의] 울산중앙고 급식소 현대화 공사 건설폐기물처리용역(중간처리)-계속비\"/>
    </mc:Choice>
  </mc:AlternateContent>
  <xr:revisionPtr revIDLastSave="0" documentId="13_ncr:1_{BFC193C1-6CA7-4D27-82C1-F9F1EB704299}" xr6:coauthVersionLast="47" xr6:coauthVersionMax="47" xr10:uidLastSave="{00000000-0000-0000-0000-000000000000}"/>
  <bookViews>
    <workbookView xWindow="28680" yWindow="-120" windowWidth="29040" windowHeight="15720" xr2:uid="{D00F5CB7-4C4D-4A4A-9195-A9C0C6BDD18B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공종별내역서!$A$1:$M$49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6" i="9" l="1"/>
  <c r="H26" i="9"/>
  <c r="E8" i="10"/>
  <c r="E10" i="10" s="1"/>
  <c r="L26" i="9" l="1"/>
  <c r="F26" i="9"/>
  <c r="E4" i="10"/>
  <c r="E7" i="10" s="1"/>
  <c r="E26" i="10" s="1"/>
  <c r="E27" i="10" s="1"/>
  <c r="E28" i="10" l="1"/>
</calcChain>
</file>

<file path=xl/sharedStrings.xml><?xml version="1.0" encoding="utf-8"?>
<sst xmlns="http://schemas.openxmlformats.org/spreadsheetml/2006/main" count="378" uniqueCount="153">
  <si>
    <t>공 종 별 집 계 표</t>
  </si>
  <si>
    <t>[ 울산중앙고급식소현대화공사(건설폐기물,중간처리)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</si>
  <si>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</si>
  <si>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</si>
  <si>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</si>
  <si>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</si>
  <si>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</si>
  <si>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</si>
  <si>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</si>
  <si>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</si>
  <si>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</si>
  <si>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</si>
  <si>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</si>
  <si>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</si>
  <si>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</si>
  <si>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</si>
  <si>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</si>
  <si>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</si>
  <si>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</si>
  <si>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</si>
  <si>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</si>
  <si>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</si>
  <si>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</si>
  <si>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</si>
  <si>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</si>
  <si>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</si>
  <si>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</si>
  <si>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</si>
  <si>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</si>
  <si>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</si>
  <si>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</si>
  <si>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</si>
  <si>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</si>
  <si>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</si>
  <si>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</si>
  <si>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</si>
  <si>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</si>
  <si>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</si>
  <si>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</si>
  <si>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</si>
  <si>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</si>
  <si>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</si>
  <si>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</si>
  <si>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</si>
  <si>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</si>
  <si>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</si>
  <si>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</si>
  <si>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</si>
  <si>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</si>
  <si>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</si>
  <si>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</si>
  <si>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울산중앙고급식소현대화공사(건설폐기물,중간처리)</t>
  </si>
  <si>
    <t/>
  </si>
  <si>
    <t>01</t>
  </si>
  <si>
    <t>0101  ▶건설폐기물처리비</t>
  </si>
  <si>
    <t>0101</t>
  </si>
  <si>
    <t>010101  ☞급식소개수</t>
  </si>
  <si>
    <t>010101</t>
  </si>
  <si>
    <t>▶건설폐기물처리비</t>
    <phoneticPr fontId="1" type="noConversion"/>
  </si>
  <si>
    <t>건설폐기물 -중간처리(분리발주)</t>
  </si>
  <si>
    <t>폐콘크리트</t>
  </si>
  <si>
    <t>톤</t>
  </si>
  <si>
    <t>호표 1</t>
  </si>
  <si>
    <t>453344ED7FEB4C47495E5C2CD78B5</t>
  </si>
  <si>
    <t>T</t>
  </si>
  <si>
    <t>F</t>
  </si>
  <si>
    <t>010101453344ED7FEB4C47495E5C2CD78B5</t>
  </si>
  <si>
    <t>건설폐재류(폐블록)</t>
  </si>
  <si>
    <t>호표 2</t>
  </si>
  <si>
    <t>453344ED7FEB4C47495E5C2CF250A</t>
  </si>
  <si>
    <t>010101453344ED7FEB4C47495E5C2CF250A</t>
  </si>
  <si>
    <t>건설폐기물운반비-중간처리(분리발주)</t>
  </si>
  <si>
    <t>15ton 덤프트럭, 30km</t>
  </si>
  <si>
    <t>호표 3</t>
  </si>
  <si>
    <t>453344ED7FEB4C47495E5D2D6163C</t>
  </si>
  <si>
    <t>010101453344ED7FEB4C47495E5D2D6163C</t>
  </si>
  <si>
    <t>[ 합           계 ]</t>
  </si>
  <si>
    <t>TOTAL</t>
  </si>
  <si>
    <t>010102  ☞부대공사</t>
  </si>
  <si>
    <t>010102</t>
  </si>
  <si>
    <t>&lt;</t>
  </si>
  <si>
    <t>010102453344ED7FEB4C47495E5C2CD78B5</t>
  </si>
  <si>
    <t>건설폐재류(폐토석)</t>
  </si>
  <si>
    <t>호표 4</t>
  </si>
  <si>
    <t>453344ED7FEB4C47495E5C2CF250E</t>
  </si>
  <si>
    <t>010102453344ED7FEB4C47495E5C2CF250E</t>
  </si>
  <si>
    <t>010102453344ED7FEB4C47495E5C2CF250A</t>
  </si>
  <si>
    <t>010102453344ED7FEB4C47495E5D2D6163C</t>
  </si>
  <si>
    <t>비      고</t>
  </si>
  <si>
    <t>공 사 원 가 계 산 서</t>
  </si>
  <si>
    <t>공사명 : 울산중앙고급식소현대화공사(건설폐기물,중간처리)</t>
  </si>
  <si>
    <t>금액 : 일천칠백구십육만이천원(￦17,962,000)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</si>
  <si>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</si>
  <si>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</si>
  <si>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</si>
  <si>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</si>
  <si>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</si>
  <si>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</si>
  <si>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</si>
  <si>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</si>
  <si>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</si>
  <si>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</si>
  <si>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</si>
  <si>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</si>
  <si>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</si>
  <si>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</si>
  <si>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</si>
  <si>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</si>
  <si>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</si>
  <si>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</si>
  <si>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</si>
  <si>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</si>
  <si>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</si>
  <si>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</si>
  <si>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</si>
  <si>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</si>
  <si>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</si>
  <si>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</si>
  <si>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</si>
  <si>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</si>
  <si>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</si>
  <si>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</si>
  <si>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</si>
  <si>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</si>
  <si>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</si>
  <si>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</si>
  <si>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</si>
  <si>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</si>
  <si>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</si>
  <si>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</si>
  <si>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</si>
  <si>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</si>
  <si>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</si>
  <si>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</si>
  <si>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</si>
  <si>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</si>
  <si>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CM</t>
  </si>
  <si>
    <t>석  면  분  담  금</t>
  </si>
  <si>
    <t>CN</t>
  </si>
  <si>
    <t>임 금 채 권 부 담 금</t>
  </si>
  <si>
    <t>CS</t>
  </si>
  <si>
    <t>S1</t>
  </si>
  <si>
    <t>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</si>
  <si>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</si>
  <si>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</si>
  <si>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</si>
  <si>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</si>
  <si>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</si>
  <si>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</si>
  <si>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</si>
  <si>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부가세포함,단위조정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</si>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</sst>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F74A-ADFD-4932-B9AA-756F58E40F1C}">
  <sheetPr>
    <pageSetUpPr fitToPage="1"/>
  </sheetPr>
  <dimension ref="A1:G30"/>
  <sheetViews>
    <sheetView tabSelected="1" topLeftCell="B1" workbookViewId="0">
      <selection activeCell="D22" sqref="D2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5" t="s">
        <v>89</v>
      </c>
      <c r="C1" s="15"/>
      <c r="D1" s="15"/>
      <c r="E1" s="15"/>
      <c r="F1" s="15"/>
      <c r="G1" s="15"/>
    </row>
    <row r="2" spans="1:7" ht="21.95" customHeight="1" x14ac:dyDescent="0.3">
      <c r="B2" s="16" t="s">
        <v>90</v>
      </c>
      <c r="C2" s="16"/>
      <c r="D2" s="16"/>
      <c r="E2" s="16"/>
      <c r="F2" s="17" t="s">
        <v>91</v>
      </c>
      <c r="G2" s="17"/>
    </row>
    <row r="3" spans="1:7" ht="21.95" customHeight="1" x14ac:dyDescent="0.3">
      <c r="B3" s="18" t="s">
        <v>92</v>
      </c>
      <c r="C3" s="18"/>
      <c r="D3" s="18"/>
      <c r="E3" s="14" t="s">
        <v>93</v>
      </c>
      <c r="F3" s="14" t="s">
        <v>94</v>
      </c>
      <c r="G3" s="14" t="s">
        <v>88</v>
      </c>
    </row>
    <row r="4" spans="1:7" ht="21.95" customHeight="1" x14ac:dyDescent="0.3">
      <c r="A4" s="1" t="s">
        <v>99</v>
      </c>
      <c r="B4" s="19" t="s">
        <v>95</v>
      </c>
      <c r="C4" s="19" t="s">
        <v>96</v>
      </c>
      <c r="D4" s="14" t="s">
        <v>100</v>
      </c>
      <c r="E4" s="12">
        <f>TRUNC(공종별집계표!F5, 0)</f>
        <v>0</v>
      </c>
      <c r="F4" s="10" t="s">
        <v>52</v>
      </c>
      <c r="G4" s="10" t="s">
        <v>52</v>
      </c>
    </row>
    <row r="5" spans="1:7" ht="21.95" customHeight="1" x14ac:dyDescent="0.3">
      <c r="A5" s="1" t="s">
        <v>101</v>
      </c>
      <c r="B5" s="19"/>
      <c r="C5" s="19"/>
      <c r="D5" s="14" t="s">
        <v>102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103</v>
      </c>
      <c r="B6" s="19"/>
      <c r="C6" s="19"/>
      <c r="D6" s="14" t="s">
        <v>104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105</v>
      </c>
      <c r="B7" s="19"/>
      <c r="C7" s="19"/>
      <c r="D7" s="14" t="s">
        <v>106</v>
      </c>
      <c r="E7" s="12">
        <f>TRUNC(E4+E5-E6, 0)</f>
        <v>0</v>
      </c>
      <c r="F7" s="10" t="s">
        <v>52</v>
      </c>
      <c r="G7" s="10" t="s">
        <v>52</v>
      </c>
    </row>
    <row r="8" spans="1:7" ht="21.95" customHeight="1" x14ac:dyDescent="0.3">
      <c r="A8" s="1" t="s">
        <v>107</v>
      </c>
      <c r="B8" s="19"/>
      <c r="C8" s="19" t="s">
        <v>97</v>
      </c>
      <c r="D8" s="14" t="s">
        <v>108</v>
      </c>
      <c r="E8" s="12">
        <f>TRUNC(공종별집계표!H5, 0)</f>
        <v>0</v>
      </c>
      <c r="F8" s="10" t="s">
        <v>52</v>
      </c>
      <c r="G8" s="10" t="s">
        <v>52</v>
      </c>
    </row>
    <row r="9" spans="1:7" ht="21.95" customHeight="1" x14ac:dyDescent="0.3">
      <c r="A9" s="1" t="s">
        <v>109</v>
      </c>
      <c r="B9" s="19"/>
      <c r="C9" s="19"/>
      <c r="D9" s="14" t="s">
        <v>110</v>
      </c>
      <c r="E9" s="12">
        <v>0</v>
      </c>
      <c r="F9" s="10" t="s">
        <v>52</v>
      </c>
      <c r="G9" s="10" t="s">
        <v>52</v>
      </c>
    </row>
    <row r="10" spans="1:7" ht="21.95" customHeight="1" x14ac:dyDescent="0.3">
      <c r="A10" s="1" t="s">
        <v>111</v>
      </c>
      <c r="B10" s="19"/>
      <c r="C10" s="19"/>
      <c r="D10" s="14" t="s">
        <v>106</v>
      </c>
      <c r="E10" s="12">
        <f>TRUNC(E8+E9, 0)</f>
        <v>0</v>
      </c>
      <c r="F10" s="10" t="s">
        <v>52</v>
      </c>
      <c r="G10" s="10" t="s">
        <v>52</v>
      </c>
    </row>
    <row r="11" spans="1:7" ht="21.95" customHeight="1" x14ac:dyDescent="0.3">
      <c r="A11" s="1" t="s">
        <v>112</v>
      </c>
      <c r="B11" s="19"/>
      <c r="C11" s="19" t="s">
        <v>98</v>
      </c>
      <c r="D11" s="14" t="s">
        <v>113</v>
      </c>
      <c r="E11" s="12"/>
      <c r="F11" s="10" t="s">
        <v>52</v>
      </c>
      <c r="G11" s="10" t="s">
        <v>52</v>
      </c>
    </row>
    <row r="12" spans="1:7" ht="21.95" customHeight="1" x14ac:dyDescent="0.3">
      <c r="A12" s="1" t="s">
        <v>114</v>
      </c>
      <c r="B12" s="19"/>
      <c r="C12" s="19"/>
      <c r="D12" s="14" t="s">
        <v>115</v>
      </c>
      <c r="E12" s="12"/>
      <c r="F12" s="10" t="s">
        <v>52</v>
      </c>
      <c r="G12" s="10" t="s">
        <v>52</v>
      </c>
    </row>
    <row r="13" spans="1:7" ht="21.95" customHeight="1" x14ac:dyDescent="0.3">
      <c r="A13" s="1" t="s">
        <v>116</v>
      </c>
      <c r="B13" s="19"/>
      <c r="C13" s="19"/>
      <c r="D13" s="14" t="s">
        <v>117</v>
      </c>
      <c r="E13" s="12"/>
      <c r="F13" s="10" t="s">
        <v>52</v>
      </c>
      <c r="G13" s="10" t="s">
        <v>52</v>
      </c>
    </row>
    <row r="14" spans="1:7" ht="21.95" customHeight="1" x14ac:dyDescent="0.3">
      <c r="A14" s="1" t="s">
        <v>118</v>
      </c>
      <c r="B14" s="19"/>
      <c r="C14" s="19"/>
      <c r="D14" s="14" t="s">
        <v>119</v>
      </c>
      <c r="E14" s="12"/>
      <c r="F14" s="10" t="s">
        <v>52</v>
      </c>
      <c r="G14" s="10" t="s">
        <v>52</v>
      </c>
    </row>
    <row r="15" spans="1:7" ht="21.95" customHeight="1" x14ac:dyDescent="0.3">
      <c r="A15" s="1" t="s">
        <v>120</v>
      </c>
      <c r="B15" s="19"/>
      <c r="C15" s="19"/>
      <c r="D15" s="14" t="s">
        <v>121</v>
      </c>
      <c r="E15" s="12"/>
      <c r="F15" s="10" t="s">
        <v>52</v>
      </c>
      <c r="G15" s="10" t="s">
        <v>52</v>
      </c>
    </row>
    <row r="16" spans="1:7" ht="21.95" customHeight="1" x14ac:dyDescent="0.3">
      <c r="A16" s="1" t="s">
        <v>122</v>
      </c>
      <c r="B16" s="19"/>
      <c r="C16" s="19"/>
      <c r="D16" s="14" t="s">
        <v>123</v>
      </c>
      <c r="E16" s="12"/>
      <c r="F16" s="10" t="s">
        <v>52</v>
      </c>
      <c r="G16" s="10" t="s">
        <v>52</v>
      </c>
    </row>
    <row r="17" spans="1:7" ht="21.95" customHeight="1" x14ac:dyDescent="0.3">
      <c r="A17" s="1" t="s">
        <v>124</v>
      </c>
      <c r="B17" s="19"/>
      <c r="C17" s="19"/>
      <c r="D17" s="14" t="s">
        <v>125</v>
      </c>
      <c r="E17" s="12"/>
      <c r="F17" s="10" t="s">
        <v>52</v>
      </c>
      <c r="G17" s="10" t="s">
        <v>52</v>
      </c>
    </row>
    <row r="18" spans="1:7" ht="21.95" customHeight="1" x14ac:dyDescent="0.3">
      <c r="A18" s="1" t="s">
        <v>126</v>
      </c>
      <c r="B18" s="19"/>
      <c r="C18" s="19"/>
      <c r="D18" s="14" t="s">
        <v>127</v>
      </c>
      <c r="E18" s="12"/>
      <c r="F18" s="10" t="s">
        <v>52</v>
      </c>
      <c r="G18" s="10" t="s">
        <v>52</v>
      </c>
    </row>
    <row r="19" spans="1:7" ht="21.95" customHeight="1" x14ac:dyDescent="0.3">
      <c r="A19" s="1" t="s">
        <v>128</v>
      </c>
      <c r="B19" s="19"/>
      <c r="C19" s="19"/>
      <c r="D19" s="14" t="s">
        <v>129</v>
      </c>
      <c r="E19" s="12"/>
      <c r="F19" s="10" t="s">
        <v>52</v>
      </c>
      <c r="G19" s="10" t="s">
        <v>52</v>
      </c>
    </row>
    <row r="20" spans="1:7" ht="21.95" customHeight="1" x14ac:dyDescent="0.3">
      <c r="A20" s="1" t="s">
        <v>130</v>
      </c>
      <c r="B20" s="19"/>
      <c r="C20" s="19"/>
      <c r="D20" s="14" t="s">
        <v>131</v>
      </c>
      <c r="E20" s="12"/>
      <c r="F20" s="10" t="s">
        <v>52</v>
      </c>
      <c r="G20" s="10" t="s">
        <v>52</v>
      </c>
    </row>
    <row r="21" spans="1:7" ht="21.95" customHeight="1" x14ac:dyDescent="0.3">
      <c r="A21" s="1" t="s">
        <v>132</v>
      </c>
      <c r="B21" s="19"/>
      <c r="C21" s="19"/>
      <c r="D21" s="14" t="s">
        <v>133</v>
      </c>
      <c r="E21" s="12"/>
      <c r="F21" s="10" t="s">
        <v>52</v>
      </c>
      <c r="G21" s="10" t="s">
        <v>52</v>
      </c>
    </row>
    <row r="22" spans="1:7" ht="21.95" customHeight="1" x14ac:dyDescent="0.3">
      <c r="A22" s="1" t="s">
        <v>134</v>
      </c>
      <c r="B22" s="19"/>
      <c r="C22" s="19"/>
      <c r="D22" s="14" t="s">
        <v>135</v>
      </c>
      <c r="E22" s="12"/>
      <c r="F22" s="10" t="s">
        <v>52</v>
      </c>
      <c r="G22" s="10" t="s">
        <v>52</v>
      </c>
    </row>
    <row r="23" spans="1:7" ht="21.95" customHeight="1" x14ac:dyDescent="0.3">
      <c r="A23" s="1" t="s">
        <v>136</v>
      </c>
      <c r="B23" s="19"/>
      <c r="C23" s="19"/>
      <c r="D23" s="14" t="s">
        <v>137</v>
      </c>
      <c r="E23" s="12"/>
      <c r="F23" s="10" t="s">
        <v>52</v>
      </c>
      <c r="G23" s="10" t="s">
        <v>52</v>
      </c>
    </row>
    <row r="24" spans="1:7" ht="21.95" customHeight="1" x14ac:dyDescent="0.3">
      <c r="A24" s="1" t="s">
        <v>138</v>
      </c>
      <c r="B24" s="19"/>
      <c r="C24" s="19"/>
      <c r="D24" s="14" t="s">
        <v>139</v>
      </c>
      <c r="E24" s="12"/>
      <c r="F24" s="10" t="s">
        <v>52</v>
      </c>
      <c r="G24" s="10" t="s">
        <v>52</v>
      </c>
    </row>
    <row r="25" spans="1:7" ht="21.95" customHeight="1" x14ac:dyDescent="0.3">
      <c r="A25" s="1" t="s">
        <v>140</v>
      </c>
      <c r="B25" s="19"/>
      <c r="C25" s="19"/>
      <c r="D25" s="14" t="s">
        <v>106</v>
      </c>
      <c r="E25" s="12"/>
      <c r="F25" s="10" t="s">
        <v>52</v>
      </c>
      <c r="G25" s="10" t="s">
        <v>52</v>
      </c>
    </row>
    <row r="26" spans="1:7" ht="21.95" customHeight="1" x14ac:dyDescent="0.3">
      <c r="A26" s="1" t="s">
        <v>141</v>
      </c>
      <c r="B26" s="18" t="s">
        <v>142</v>
      </c>
      <c r="C26" s="18"/>
      <c r="D26" s="18"/>
      <c r="E26" s="12">
        <f>TRUNC(E7+E10+E25, 0)</f>
        <v>0</v>
      </c>
      <c r="F26" s="10" t="s">
        <v>52</v>
      </c>
      <c r="G26" s="10" t="s">
        <v>52</v>
      </c>
    </row>
    <row r="27" spans="1:7" ht="21.95" customHeight="1" x14ac:dyDescent="0.3">
      <c r="A27" s="1" t="s">
        <v>143</v>
      </c>
      <c r="B27" s="18" t="s">
        <v>144</v>
      </c>
      <c r="C27" s="18"/>
      <c r="D27" s="18"/>
      <c r="E27" s="12">
        <f>TRUNC((E26), 0)</f>
        <v>0</v>
      </c>
      <c r="F27" s="10" t="s">
        <v>52</v>
      </c>
      <c r="G27" s="10" t="s">
        <v>52</v>
      </c>
    </row>
    <row r="28" spans="1:7" ht="21.95" customHeight="1" x14ac:dyDescent="0.3">
      <c r="A28" s="1" t="s">
        <v>145</v>
      </c>
      <c r="B28" s="18" t="s">
        <v>146</v>
      </c>
      <c r="C28" s="18"/>
      <c r="D28" s="18"/>
      <c r="E28" s="12">
        <f>TRUNC(E27*0.1, 0)</f>
        <v>0</v>
      </c>
      <c r="F28" s="10" t="s">
        <v>147</v>
      </c>
      <c r="G28" s="10" t="s">
        <v>52</v>
      </c>
    </row>
    <row r="29" spans="1:7" ht="21.95" customHeight="1" x14ac:dyDescent="0.3">
      <c r="A29" s="1" t="s">
        <v>148</v>
      </c>
      <c r="B29" s="18" t="s">
        <v>149</v>
      </c>
      <c r="C29" s="18"/>
      <c r="D29" s="18"/>
      <c r="E29" s="12"/>
      <c r="F29" s="10" t="s">
        <v>150</v>
      </c>
      <c r="G29" s="10" t="s">
        <v>52</v>
      </c>
    </row>
    <row r="30" spans="1:7" ht="21.95" customHeight="1" x14ac:dyDescent="0.3">
      <c r="A30" s="1" t="s">
        <v>151</v>
      </c>
      <c r="B30" s="18" t="s">
        <v>152</v>
      </c>
      <c r="C30" s="18"/>
      <c r="D30" s="18"/>
      <c r="E30" s="12"/>
      <c r="F30" s="10" t="s">
        <v>52</v>
      </c>
      <c r="G30" s="10" t="s">
        <v>52</v>
      </c>
    </row>
  </sheetData>
  <mergeCells count="13"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C3FC9-A979-4D6A-B972-C1846F697067}">
  <sheetPr>
    <pageSetUpPr fitToPage="1"/>
  </sheetPr>
  <dimension ref="A1:T26"/>
  <sheetViews>
    <sheetView topLeftCell="A16" workbookViewId="0">
      <selection activeCell="K10" sqref="K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 x14ac:dyDescent="0.3">
      <c r="A4" s="21"/>
      <c r="B4" s="21"/>
      <c r="C4" s="21"/>
      <c r="D4" s="2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1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78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79</v>
      </c>
      <c r="O8" s="1" t="s">
        <v>52</v>
      </c>
      <c r="P8" s="1" t="s">
        <v>55</v>
      </c>
      <c r="Q8" s="1" t="s">
        <v>52</v>
      </c>
      <c r="R8">
        <v>3</v>
      </c>
      <c r="S8" s="1" t="s">
        <v>80</v>
      </c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76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B88D5-531D-49A4-B77A-98153349344C}">
  <sheetPr>
    <pageSetUpPr fitToPage="1"/>
  </sheetPr>
  <dimension ref="A1:AV49"/>
  <sheetViews>
    <sheetView workbookViewId="0">
      <selection activeCell="L17" sqref="L1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 x14ac:dyDescent="0.3">
      <c r="A3" s="20"/>
      <c r="B3" s="20"/>
      <c r="C3" s="20"/>
      <c r="D3" s="2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0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89</v>
      </c>
      <c r="E5" s="12"/>
      <c r="F5" s="12"/>
      <c r="G5" s="12"/>
      <c r="H5" s="12"/>
      <c r="I5" s="12"/>
      <c r="J5" s="12"/>
      <c r="K5" s="12"/>
      <c r="L5" s="12"/>
      <c r="M5" s="13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262</v>
      </c>
    </row>
    <row r="6" spans="1:48" ht="30" customHeight="1" x14ac:dyDescent="0.3">
      <c r="A6" s="13" t="s">
        <v>59</v>
      </c>
      <c r="B6" s="13" t="s">
        <v>67</v>
      </c>
      <c r="C6" s="13" t="s">
        <v>61</v>
      </c>
      <c r="D6" s="11">
        <v>72</v>
      </c>
      <c r="E6" s="12"/>
      <c r="F6" s="12"/>
      <c r="G6" s="12"/>
      <c r="H6" s="12"/>
      <c r="I6" s="12"/>
      <c r="J6" s="12"/>
      <c r="K6" s="12"/>
      <c r="L6" s="12"/>
      <c r="M6" s="13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70</v>
      </c>
      <c r="AV6">
        <v>265</v>
      </c>
    </row>
    <row r="7" spans="1:48" ht="30" customHeight="1" x14ac:dyDescent="0.3">
      <c r="A7" s="13" t="s">
        <v>71</v>
      </c>
      <c r="B7" s="13" t="s">
        <v>72</v>
      </c>
      <c r="C7" s="13" t="s">
        <v>61</v>
      </c>
      <c r="D7" s="11">
        <v>161</v>
      </c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52</v>
      </c>
      <c r="P7" s="1" t="s">
        <v>52</v>
      </c>
      <c r="Q7" s="1" t="s">
        <v>57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75</v>
      </c>
      <c r="AV7">
        <v>268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3" t="s">
        <v>76</v>
      </c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N26" t="s">
        <v>77</v>
      </c>
    </row>
    <row r="27" spans="1:48" ht="30" customHeight="1" x14ac:dyDescent="0.3">
      <c r="A27" s="13" t="s">
        <v>78</v>
      </c>
      <c r="B27" s="13" t="s">
        <v>58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79</v>
      </c>
    </row>
    <row r="28" spans="1:48" ht="30" customHeight="1" x14ac:dyDescent="0.3">
      <c r="A28" s="13" t="s">
        <v>59</v>
      </c>
      <c r="B28" s="13" t="s">
        <v>60</v>
      </c>
      <c r="C28" s="13" t="s">
        <v>61</v>
      </c>
      <c r="D28" s="11">
        <v>21</v>
      </c>
      <c r="E28" s="12"/>
      <c r="F28" s="12"/>
      <c r="G28" s="12"/>
      <c r="H28" s="12"/>
      <c r="I28" s="12"/>
      <c r="J28" s="12"/>
      <c r="K28" s="12"/>
      <c r="L28" s="12"/>
      <c r="M28" s="13" t="s">
        <v>62</v>
      </c>
      <c r="N28" s="1" t="s">
        <v>63</v>
      </c>
      <c r="O28" s="1" t="s">
        <v>52</v>
      </c>
      <c r="P28" s="1" t="s">
        <v>52</v>
      </c>
      <c r="Q28" s="1" t="s">
        <v>79</v>
      </c>
      <c r="R28" s="1" t="s">
        <v>64</v>
      </c>
      <c r="S28" s="1" t="s">
        <v>65</v>
      </c>
      <c r="T28" s="1" t="s">
        <v>65</v>
      </c>
      <c r="AR28" s="1" t="s">
        <v>52</v>
      </c>
      <c r="AS28" s="1" t="s">
        <v>52</v>
      </c>
      <c r="AU28" s="1" t="s">
        <v>81</v>
      </c>
      <c r="AV28">
        <v>294</v>
      </c>
    </row>
    <row r="29" spans="1:48" ht="30" customHeight="1" x14ac:dyDescent="0.3">
      <c r="A29" s="13" t="s">
        <v>59</v>
      </c>
      <c r="B29" s="13" t="s">
        <v>82</v>
      </c>
      <c r="C29" s="13" t="s">
        <v>61</v>
      </c>
      <c r="D29" s="11">
        <v>17</v>
      </c>
      <c r="E29" s="12"/>
      <c r="F29" s="12"/>
      <c r="G29" s="12"/>
      <c r="H29" s="12"/>
      <c r="I29" s="12"/>
      <c r="J29" s="12"/>
      <c r="K29" s="12"/>
      <c r="L29" s="12"/>
      <c r="M29" s="13" t="s">
        <v>83</v>
      </c>
      <c r="N29" s="1" t="s">
        <v>84</v>
      </c>
      <c r="O29" s="1" t="s">
        <v>52</v>
      </c>
      <c r="P29" s="1" t="s">
        <v>52</v>
      </c>
      <c r="Q29" s="1" t="s">
        <v>79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85</v>
      </c>
      <c r="AV29">
        <v>345</v>
      </c>
    </row>
    <row r="30" spans="1:48" ht="30" customHeight="1" x14ac:dyDescent="0.3">
      <c r="A30" s="13" t="s">
        <v>59</v>
      </c>
      <c r="B30" s="13" t="s">
        <v>67</v>
      </c>
      <c r="C30" s="13" t="s">
        <v>61</v>
      </c>
      <c r="D30" s="11">
        <v>66</v>
      </c>
      <c r="E30" s="12"/>
      <c r="F30" s="12"/>
      <c r="G30" s="12"/>
      <c r="H30" s="12"/>
      <c r="I30" s="12"/>
      <c r="J30" s="12"/>
      <c r="K30" s="12"/>
      <c r="L30" s="12"/>
      <c r="M30" s="13" t="s">
        <v>68</v>
      </c>
      <c r="N30" s="1" t="s">
        <v>69</v>
      </c>
      <c r="O30" s="1" t="s">
        <v>52</v>
      </c>
      <c r="P30" s="1" t="s">
        <v>52</v>
      </c>
      <c r="Q30" s="1" t="s">
        <v>79</v>
      </c>
      <c r="R30" s="1" t="s">
        <v>64</v>
      </c>
      <c r="S30" s="1" t="s">
        <v>65</v>
      </c>
      <c r="T30" s="1" t="s">
        <v>65</v>
      </c>
      <c r="AR30" s="1" t="s">
        <v>52</v>
      </c>
      <c r="AS30" s="1" t="s">
        <v>52</v>
      </c>
      <c r="AU30" s="1" t="s">
        <v>86</v>
      </c>
      <c r="AV30">
        <v>297</v>
      </c>
    </row>
    <row r="31" spans="1:48" ht="30" customHeight="1" x14ac:dyDescent="0.3">
      <c r="A31" s="13" t="s">
        <v>71</v>
      </c>
      <c r="B31" s="13" t="s">
        <v>72</v>
      </c>
      <c r="C31" s="13" t="s">
        <v>61</v>
      </c>
      <c r="D31" s="11">
        <v>104</v>
      </c>
      <c r="E31" s="12"/>
      <c r="F31" s="12"/>
      <c r="G31" s="12"/>
      <c r="H31" s="12"/>
      <c r="I31" s="12"/>
      <c r="J31" s="12"/>
      <c r="K31" s="12"/>
      <c r="L31" s="12"/>
      <c r="M31" s="13" t="s">
        <v>73</v>
      </c>
      <c r="N31" s="1" t="s">
        <v>74</v>
      </c>
      <c r="O31" s="1" t="s">
        <v>52</v>
      </c>
      <c r="P31" s="1" t="s">
        <v>52</v>
      </c>
      <c r="Q31" s="1" t="s">
        <v>79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87</v>
      </c>
      <c r="AV31">
        <v>300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79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79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79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79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79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79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79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79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79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79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79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79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79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79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79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79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79</v>
      </c>
    </row>
    <row r="49" spans="1:14" ht="30" customHeight="1" x14ac:dyDescent="0.3">
      <c r="A49" s="13" t="s">
        <v>76</v>
      </c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N49" t="s">
        <v>77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6" max="16383" man="1"/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상진 한</dc:creator>
  <cp:lastModifiedBy>USER</cp:lastModifiedBy>
  <dcterms:created xsi:type="dcterms:W3CDTF">2026-09-04T16:25:21Z</dcterms:created>
  <dcterms:modified xsi:type="dcterms:W3CDTF">2026-10-23T04:58:41Z</dcterms:modified>
</cp:coreProperties>
</file>