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진천선수촌\2026년도\실내사격장\환기유니트설치\내부결재\"/>
    </mc:Choice>
  </mc:AlternateContent>
  <xr:revisionPtr revIDLastSave="0" documentId="13_ncr:1_{7C256D42-D90F-496D-B2AC-5E40E8B8EB1C}" xr6:coauthVersionLast="36" xr6:coauthVersionMax="47" xr10:uidLastSave="{00000000-0000-0000-0000-000000000000}"/>
  <bookViews>
    <workbookView xWindow="-120" yWindow="-120" windowWidth="29040" windowHeight="15720" xr2:uid="{77964FBF-E97C-494B-A5D4-5D1B13AA2DC8}"/>
  </bookViews>
  <sheets>
    <sheet name="표지" sheetId="9" r:id="rId1"/>
    <sheet name="원가계산서" sheetId="8" r:id="rId2"/>
    <sheet name="공종별집계표" sheetId="7" r:id="rId3"/>
    <sheet name="공종별내역서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_">#REF!</definedName>
    <definedName name="__">[1]예가표!#REF!</definedName>
    <definedName name="___" hidden="1">[2]표지!#REF!</definedName>
    <definedName name="__10">#REF!</definedName>
    <definedName name="__11">#REF!</definedName>
    <definedName name="__123Graph_A" localSheetId="0" hidden="1">#REF!</definedName>
    <definedName name="__123Graph_A" hidden="1">#REF!</definedName>
    <definedName name="__123Graph_ACHART1" hidden="1">'[3]입찰내역 발주처 양식'!#REF!</definedName>
    <definedName name="__123Graph_ACURRENT" hidden="1">'[3]입찰내역 발주처 양식'!#REF!</definedName>
    <definedName name="__123Graph_X" hidden="1">'[3]입찰내역 발주처 양식'!#REF!</definedName>
    <definedName name="__123Graph_XCHART1" hidden="1">'[3]입찰내역 발주처 양식'!#REF!</definedName>
    <definedName name="__123Graph_XCURRENT" hidden="1">'[3]입찰내역 발주처 양식'!#REF!</definedName>
    <definedName name="__6">#REF!</definedName>
    <definedName name="__7">#REF!</definedName>
    <definedName name="__8">#REF!</definedName>
    <definedName name="__9">#REF!</definedName>
    <definedName name="__a10">[0]!__a10</definedName>
    <definedName name="__a11">[0]!__a11</definedName>
    <definedName name="__a12">[0]!__a12</definedName>
    <definedName name="__a13">[0]!__a13</definedName>
    <definedName name="__a14">[0]!__a14</definedName>
    <definedName name="__a15">[0]!__a15</definedName>
    <definedName name="__a16">[0]!__a16</definedName>
    <definedName name="__a17">[0]!__a17</definedName>
    <definedName name="__a2">[0]!__a2</definedName>
    <definedName name="__a3">[0]!__a3</definedName>
    <definedName name="__a4">[0]!__a4</definedName>
    <definedName name="__a5">[0]!__a5</definedName>
    <definedName name="__a6">[0]!__a6</definedName>
    <definedName name="__a7">[0]!__a7</definedName>
    <definedName name="__a8">[0]!__a8</definedName>
    <definedName name="__a9">[0]!__a9</definedName>
    <definedName name="__bv3">BlankMacro1</definedName>
    <definedName name="__FF1">#REF!</definedName>
    <definedName name="__IntlFixup">TRUE</definedName>
    <definedName name="__JHY1">[0]!__JHY1</definedName>
    <definedName name="__JHY2">[0]!__JHY2</definedName>
    <definedName name="__key2" localSheetId="0" hidden="1">#REF!</definedName>
    <definedName name="__key2" hidden="1">#REF!</definedName>
    <definedName name="__LKS1">[0]!__LKS1</definedName>
    <definedName name="__LKS2">[0]!__LKS2</definedName>
    <definedName name="__SUM1">[4]EP0618!#REF!</definedName>
    <definedName name="__SUM10">[4]EP0618!#REF!</definedName>
    <definedName name="__SUM11">[4]EP0618!#REF!</definedName>
    <definedName name="__SUM12">[4]EP0618!#REF!</definedName>
    <definedName name="__SUM13">[4]EP0618!#REF!</definedName>
    <definedName name="__SUM14">[4]EP0618!#REF!</definedName>
    <definedName name="__SUM15">[4]EP0618!#REF!</definedName>
    <definedName name="__SUM16">[4]EP0618!#REF!</definedName>
    <definedName name="__SUM17">[4]EP0618!#REF!</definedName>
    <definedName name="__SUM18">[4]EP0618!#REF!</definedName>
    <definedName name="__SUM19">[4]EP0618!#REF!</definedName>
    <definedName name="__SUM2">[4]EP0618!#REF!</definedName>
    <definedName name="__SUM3">[4]EP0618!#REF!</definedName>
    <definedName name="__SUM4">[4]EP0618!#REF!</definedName>
    <definedName name="__SUM5">[4]EP0618!#REF!</definedName>
    <definedName name="__SUM6">[4]EP0618!#REF!</definedName>
    <definedName name="__SUM7">[4]EP0618!#REF!</definedName>
    <definedName name="__SUM8">[4]EP0618!#REF!</definedName>
    <definedName name="__SUM9">[4]EP0618!#REF!</definedName>
    <definedName name="_\Z">[5]결과조달!$GU$5658:$IV$7860</definedName>
    <definedName name="_1">#N/A</definedName>
    <definedName name="_1__0_0_F" hidden="1">[2]표지!#REF!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[6]가격조사서!$D$4:$D$11</definedName>
    <definedName name="_16">#N/A</definedName>
    <definedName name="_17">#N/A</definedName>
    <definedName name="_18">#N/A</definedName>
    <definedName name="_19">#N/A</definedName>
    <definedName name="_1R">#REF!</definedName>
    <definedName name="_1X">#REF!</definedName>
    <definedName name="_2">#N/A</definedName>
    <definedName name="_2_____F" hidden="1">[2]표지!#REF!</definedName>
    <definedName name="_2__0_0_F" hidden="1">[2]표지!#REF!</definedName>
    <definedName name="_2_0_0_F" hidden="1">[2]표지!#REF!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_1._총투자사업비">#REF!</definedName>
    <definedName name="_3_5">#REF!</definedName>
    <definedName name="_3¤§¤_¤¡" hidden="1">{#N/A,#N/A,FALSE,"Sheet1"}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F" hidden="1">[2]표지!#REF!</definedName>
    <definedName name="_3R">#REF!</definedName>
    <definedName name="_3X">#REF!</definedName>
    <definedName name="_4">#N/A</definedName>
    <definedName name="_4_____F" hidden="1">[2]표지!#REF!</definedName>
    <definedName name="_4_0_0_F" hidden="1">[2]표지!#REF!</definedName>
    <definedName name="_4_3._에너지절약을_위한_개선안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_0_0_F" hidden="1">[2]표지!#REF!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0_0_F" hidden="1">[2]표지!#REF!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F" hidden="1">[2]표지!#REF!</definedName>
    <definedName name="_6wrn.Ã¶°ñÁý°èÇ_._.5Ä­." hidden="1">{#N/A,#N/A,FALSE,"Sheet1"}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0_0_F" hidden="1">[2]표지!#REF!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>#REF!</definedName>
    <definedName name="_A183154">#REF!</definedName>
    <definedName name="_A20000">#REF!</definedName>
    <definedName name="_B22">[7]일위대가!$1400:$1413=[7]일위대가!$A$1400</definedName>
    <definedName name="_C">#REF!</definedName>
    <definedName name="_ddd1">#REF!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P2">[8]FB25JN!$L$3:$M$3</definedName>
    <definedName name="_edd1">#REF!</definedName>
    <definedName name="_edd2">#REF!</definedName>
    <definedName name="_edd3">#REF!</definedName>
    <definedName name="_edd4">#REF!</definedName>
    <definedName name="_edd5">#REF!</definedName>
    <definedName name="_edd6">#REF!</definedName>
    <definedName name="_edd7">#REF!</definedName>
    <definedName name="_edd8">#REF!</definedName>
    <definedName name="_edd9">#REF!</definedName>
    <definedName name="_edl1">#REF!</definedName>
    <definedName name="_edl2">#REF!</definedName>
    <definedName name="_edl3">#REF!</definedName>
    <definedName name="_edl4">#REF!</definedName>
    <definedName name="_edl5">#REF!</definedName>
    <definedName name="_edl6">#REF!</definedName>
    <definedName name="_edl7">#REF!</definedName>
    <definedName name="_edl8">#REF!</definedName>
    <definedName name="_edl9">#REF!</definedName>
    <definedName name="_FF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IL1">#REF!</definedName>
    <definedName name="_int3">#REF!</definedName>
    <definedName name="_K02">[7]일위대가!$732:$745=[7]일위대가!$A$732</definedName>
    <definedName name="_Key1" localSheetId="0" hidden="1">#REF!</definedName>
    <definedName name="_Key1" hidden="1">#REF!</definedName>
    <definedName name="_key10" hidden="1">[9]주식!#REF!</definedName>
    <definedName name="_Key2" localSheetId="0" hidden="1">#REF!</definedName>
    <definedName name="_Key2" hidden="1">#REF!</definedName>
    <definedName name="_LAN2">BlankMacro1</definedName>
    <definedName name="_new0704">[0]!_new0704</definedName>
    <definedName name="_NMB96">#REF!</definedName>
    <definedName name="_nsl1">#REF!</definedName>
    <definedName name="_nsl2">#REF!</definedName>
    <definedName name="_nss1">#REF!</definedName>
    <definedName name="_nss2">#REF!</definedName>
    <definedName name="_O03">[7]일위대가!$1516:$1529=[7]일위대가!$A$1516</definedName>
    <definedName name="_Order1" hidden="1">0</definedName>
    <definedName name="_Order2" hidden="1">255</definedName>
    <definedName name="_p1">#REF!</definedName>
    <definedName name="_pa1">#REF!</definedName>
    <definedName name="_pa2">#REF!</definedName>
    <definedName name="_Parse_Out" hidden="1">[10]갑지!#REF!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l4">#REF!</definedName>
    <definedName name="_pla1">#REF!</definedName>
    <definedName name="_pla2">#REF!</definedName>
    <definedName name="_pla3">#REF!</definedName>
    <definedName name="_pla4">#REF!</definedName>
    <definedName name="_prt1">#REF!</definedName>
    <definedName name="_prt2">#REF!</definedName>
    <definedName name="_ps1">#REF!</definedName>
    <definedName name="_ps2">#REF!</definedName>
    <definedName name="_ps3">#REF!</definedName>
    <definedName name="_ps4">#REF!</definedName>
    <definedName name="_psa1">#REF!</definedName>
    <definedName name="_psa2">#REF!</definedName>
    <definedName name="_psa3">#REF!</definedName>
    <definedName name="_psa4">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9496">'[11]입출재고현황 (2)'!$R$62503</definedName>
    <definedName name="_R6㎝">#REF!</definedName>
    <definedName name="_R70000">'[11]입출재고현황 (2)'!$R$60007</definedName>
    <definedName name="_R7㎝">#REF!</definedName>
    <definedName name="_R80000">'[11]입출재고현황 (2)'!$R$20007</definedName>
    <definedName name="_R8㎝">#REF!</definedName>
    <definedName name="_R90000">'[11]입출재고현황 (2)'!$R$20007</definedName>
    <definedName name="_R99000">'[11]입출재고현황 (2)'!$R$11947</definedName>
    <definedName name="_Regression_Int" hidden="1">1</definedName>
    <definedName name="_REH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0" hidden="1">#REF!</definedName>
    <definedName name="_Sort" hidden="1">#REF!</definedName>
    <definedName name="_sp1">#REF!</definedName>
    <definedName name="_sp2">#REF!</definedName>
    <definedName name="_sp3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ed1">#REF!</definedName>
    <definedName name="_TON1">#REF!</definedName>
    <definedName name="_TON2">#REF!</definedName>
    <definedName name="_Ts1">#REF!</definedName>
    <definedName name="_TV2">BlankMacro1</definedName>
    <definedName name="_UH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X6">#REF!</definedName>
    <definedName name="_XX7">#REF!</definedName>
    <definedName name="_건축목공">#REF!</definedName>
    <definedName name="´cAE°eE¹" localSheetId="0" hidden="1">#REF!</definedName>
    <definedName name="´cAE°eE¹" hidden="1">#REF!</definedName>
    <definedName name="￠￥cAE¡ÆeEⓒo" localSheetId="0" hidden="1">#REF!</definedName>
    <definedName name="￠￥cAE¡ÆeEⓒo" hidden="1">#REF!</definedName>
    <definedName name="\">BlankMacro1</definedName>
    <definedName name="\0">#REF!</definedName>
    <definedName name="\1">#REF!</definedName>
    <definedName name="\123">#REF!</definedName>
    <definedName name="\a">#REF!</definedName>
    <definedName name="\a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#REF!</definedName>
    <definedName name="\p">#N/A</definedName>
    <definedName name="\P1">#REF!</definedName>
    <definedName name="\q">#N/A</definedName>
    <definedName name="\r">#N/A</definedName>
    <definedName name="\s">#REF!</definedName>
    <definedName name="\x">#N/A</definedName>
    <definedName name="\z">#N/A</definedName>
    <definedName name="A" localSheetId="0" hidden="1">#REF!</definedName>
    <definedName name="A" hidden="1">#REF!</definedName>
    <definedName name="A12.">#REF!</definedName>
    <definedName name="A1C1" localSheetId="0" hidden="1">#REF!</definedName>
    <definedName name="A1C1" hidden="1">#REF!</definedName>
    <definedName name="A315yoo1">#REF!</definedName>
    <definedName name="AA" localSheetId="0" hidden="1">#REF!</definedName>
    <definedName name="AA" hidden="1">#REF!</definedName>
    <definedName name="aaa" localSheetId="0" hidden="1">#REF!</definedName>
    <definedName name="aaa" hidden="1">#REF!</definedName>
    <definedName name="aaa.">#REF!</definedName>
    <definedName name="AAAA" localSheetId="0" hidden="1">[12]입찰안!#REF!</definedName>
    <definedName name="AAAA">#REF!</definedName>
    <definedName name="aaaaa">BlankMacro1</definedName>
    <definedName name="AAAAAA">#REF!</definedName>
    <definedName name="AAAAAAAAAAAAAAAAAAA">#REF!</definedName>
    <definedName name="AAB">#REF!</definedName>
    <definedName name="AAC">#REF!</definedName>
    <definedName name="AAD">#REF!</definedName>
    <definedName name="AAE">#REF!</definedName>
    <definedName name="AAF">#REF!</definedName>
    <definedName name="AB">#REF!</definedName>
    <definedName name="ABC">#REF!</definedName>
    <definedName name="ac">#REF!</definedName>
    <definedName name="AccessDatabase" hidden="1">"D:\업무\삼성\납품검사\RLPAU 미납국소.mdb"</definedName>
    <definedName name="adf">BlankMacro1</definedName>
    <definedName name="adfadf">#REF!</definedName>
    <definedName name="adfde">#REF!</definedName>
    <definedName name="adsf">BlankMacro1</definedName>
    <definedName name="af">[0]!af</definedName>
    <definedName name="afga" localSheetId="0" hidden="1">#REF!</definedName>
    <definedName name="afga" hidden="1">#REF!</definedName>
    <definedName name="afs">BlankMacro1</definedName>
    <definedName name="ag">#REF!</definedName>
    <definedName name="ÀÎ¼â">[13]!ÀÎ¼â</definedName>
    <definedName name="aj">#REF!</definedName>
    <definedName name="aky">#REF!</definedName>
    <definedName name="Amt_Contingency">#REF!</definedName>
    <definedName name="AMT_CONTINGENCY_FEE">#REF!</definedName>
    <definedName name="Amt_Demolition">#REF!</definedName>
    <definedName name="Amt_Design.Fee">#REF!</definedName>
    <definedName name="Amt_Direct.Cost">#REF!</definedName>
    <definedName name="Amt_Earth.Work">#REF!</definedName>
    <definedName name="Amt_Elec">#REF!</definedName>
    <definedName name="Amt_Ext.Civil">#REF!</definedName>
    <definedName name="Amt_Finish.Work">#REF!</definedName>
    <definedName name="Amt_Lift">#REF!</definedName>
    <definedName name="Amt_Mech">#REF!</definedName>
    <definedName name="Amt_Onsite">#REF!</definedName>
    <definedName name="Amt_Others">#REF!</definedName>
    <definedName name="Amt_PC.PS">#REF!</definedName>
    <definedName name="Amt_Pile.Work">#REF!</definedName>
    <definedName name="Amt_Project">#REF!</definedName>
    <definedName name="Amt_Sub.Struc">#REF!</definedName>
    <definedName name="Amt_Super.Struc">#REF!</definedName>
    <definedName name="an">[0]!an</definedName>
    <definedName name="ANFRK2">#REF!</definedName>
    <definedName name="ANFRK3">#REF!</definedName>
    <definedName name="anfrkk">#REF!</definedName>
    <definedName name="anscount" hidden="1">1</definedName>
    <definedName name="Áö¿ì±â">[13]!Áö¿ì±â</definedName>
    <definedName name="ap_s_t">#REF!</definedName>
    <definedName name="aper">#REF!</definedName>
    <definedName name="AQZSD">BlankMacro1</definedName>
    <definedName name="ar">#REF!</definedName>
    <definedName name="as">#REF!</definedName>
    <definedName name="ASAS">[0]!ASAS</definedName>
    <definedName name="ASASS">#REF!</definedName>
    <definedName name="asd">BlankMacro1</definedName>
    <definedName name="asda">BlankMacro1</definedName>
    <definedName name="asdasd">BlankMacro1</definedName>
    <definedName name="asddsfds">BlankMacro1</definedName>
    <definedName name="asdf">#REF!</definedName>
    <definedName name="asdfasdf" localSheetId="0" hidden="1">{#N/A,#N/A,FALSE,"CCTV"}</definedName>
    <definedName name="asdfasdf" hidden="1">{#N/A,#N/A,FALSE,"CCTV"}</definedName>
    <definedName name="ASDFEW">BlankMacro1</definedName>
    <definedName name="ASDFWA">BlankMacro1</definedName>
    <definedName name="ASDSAFSD">BlankMacro1</definedName>
    <definedName name="asdw">BlankMacro1</definedName>
    <definedName name="aspdfka">#REF!</definedName>
    <definedName name="ASS">#REF!</definedName>
    <definedName name="assss">BlankMacro1</definedName>
    <definedName name="asxz">BlankMacro1</definedName>
    <definedName name="auuuu">BlankMacro1</definedName>
    <definedName name="AWDSF">#REF!</definedName>
    <definedName name="A삼">#REF!</definedName>
    <definedName name="A이">#REF!</definedName>
    <definedName name="A일">#REF!</definedName>
    <definedName name="b">#REF!</definedName>
    <definedName name="B_1">#REF!</definedName>
    <definedName name="B00">#REF!</definedName>
    <definedName name="B10㎝">#REF!</definedName>
    <definedName name="B12㎝">#REF!</definedName>
    <definedName name="B15㎝">#REF!</definedName>
    <definedName name="B18㎝">#REF!</definedName>
    <definedName name="B1B">#REF!</definedName>
    <definedName name="B20㎝">#REF!</definedName>
    <definedName name="B25㎝">#REF!</definedName>
    <definedName name="B2B">#REF!</definedName>
    <definedName name="B30㎝">#REF!</definedName>
    <definedName name="B3B">#REF!</definedName>
    <definedName name="B4B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BB">#REF!</definedName>
    <definedName name="BBB">#REF!</definedName>
    <definedName name="bbbb" hidden="1">[12]입찰안!#REF!</definedName>
    <definedName name="BDCODE">#N/A</definedName>
    <definedName name="bdfgdgr">[12]!Macro8</definedName>
    <definedName name="BG">[0]!BG</definedName>
    <definedName name="BH">#REF!</definedName>
    <definedName name="BM" localSheetId="0" hidden="1">#REF!</definedName>
    <definedName name="BM" hidden="1">#REF!</definedName>
    <definedName name="bnfghrt">BlankMacro1</definedName>
    <definedName name="Bored_60">#REF!</definedName>
    <definedName name="BOX_RA02">#REF!</definedName>
    <definedName name="BOX_RB02">#REF!</definedName>
    <definedName name="BOX형수로집계">#REF!</definedName>
    <definedName name="BV">#REF!</definedName>
    <definedName name="bvc">BlankMacro1</definedName>
    <definedName name="bvv">BlankMacro1</definedName>
    <definedName name="bzzzzz">BlankMacro1</definedName>
    <definedName name="B이">#REF!</definedName>
    <definedName name="B일">#REF!</definedName>
    <definedName name="B제로">#REF!</definedName>
    <definedName name="C_">#REF!</definedName>
    <definedName name="CA">#REF!</definedName>
    <definedName name="cable">#REF!</definedName>
    <definedName name="CALCU">[0]!CALCU</definedName>
    <definedName name="CALCUL">[0]!CALCUL</definedName>
    <definedName name="CALCULA">[0]!CALCULA</definedName>
    <definedName name="CALCULAT">[0]!CALCULAT</definedName>
    <definedName name="CALCULATI">[0]!CALCULATI</definedName>
    <definedName name="CALCULATION">[0]!CALCULATION</definedName>
    <definedName name="camberWork">[0]!camberWork</definedName>
    <definedName name="Case_100">#REF!</definedName>
    <definedName name="Case_80">#REF!</definedName>
    <definedName name="cbb">BlankMacro1</definedName>
    <definedName name="cc">#REF!</definedName>
    <definedName name="CCC">#REF!</definedName>
    <definedName name="ccccccc">#REF!</definedName>
    <definedName name="cccccccccss">#REF!</definedName>
    <definedName name="CCS">#N/A</definedName>
    <definedName name="Certi_unitprice">#REF!</definedName>
    <definedName name="Certi_unitprice_h">#REF!</definedName>
    <definedName name="Certi_unitprice_u">#REF!</definedName>
    <definedName name="CK">#REF!</definedName>
    <definedName name="clp">#REF!</definedName>
    <definedName name="co">#REF!</definedName>
    <definedName name="code">#REF!</definedName>
    <definedName name="COLUMN_A">#REF!</definedName>
    <definedName name="CON">#REF!</definedName>
    <definedName name="Con_unitprice">#REF!</definedName>
    <definedName name="Conc_A">#REF!</definedName>
    <definedName name="Conc_C">#REF!</definedName>
    <definedName name="CONDUIT">#REF!</definedName>
    <definedName name="cong">#REF!</definedName>
    <definedName name="COST" localSheetId="0" hidden="1">#REF!</definedName>
    <definedName name="COST" hidden="1">#REF!</definedName>
    <definedName name="Cost_Temp.Equip">#REF!</definedName>
    <definedName name="COSTT" localSheetId="0" hidden="1">#REF!</definedName>
    <definedName name="COSTT" hidden="1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_xlnm.Criteria">#REF!</definedName>
    <definedName name="CSS">#N/A</definedName>
    <definedName name="cvbc">BlankMacro1</definedName>
    <definedName name="cvbdf">BlankMacro1</definedName>
    <definedName name="cvbr">BlankMacro1</definedName>
    <definedName name="cvbrg">BlankMacro1</definedName>
    <definedName name="cvc">BlankMacro1</definedName>
    <definedName name="cvcvc">BlankMacro1</definedName>
    <definedName name="cxvdvc">BlankMacro1</definedName>
    <definedName name="cxvxcv">BlankMacro1</definedName>
    <definedName name="CXXV">BlankMacro1</definedName>
    <definedName name="cxz">BlankMacro1</definedName>
    <definedName name="CY">#REF!</definedName>
    <definedName name="czxcas">BlankMacro1</definedName>
    <definedName name="d">[12]!Macro2</definedName>
    <definedName name="D12_">#N/A</definedName>
    <definedName name="D13.">#REF!</definedName>
    <definedName name="D20_">#N/A</definedName>
    <definedName name="daaaaa">BlankMacro1</definedName>
    <definedName name="DAN">#REF!</definedName>
    <definedName name="data">#REF!</definedName>
    <definedName name="Data_Area">#REF!</definedName>
    <definedName name="_xlnm.Database">'[14]현장식당(1)'!#REF!</definedName>
    <definedName name="database2">#REF!</definedName>
    <definedName name="dd">#REF!</definedName>
    <definedName name="DDD" localSheetId="0" hidden="1">#REF!</definedName>
    <definedName name="DDD" hidden="1">#REF!</definedName>
    <definedName name="DDDD">[15]입찰안!$P$3</definedName>
    <definedName name="ddddd" localSheetId="0" hidden="1">#REF!</definedName>
    <definedName name="ddddd" hidden="1">#REF!</definedName>
    <definedName name="ddr">#REF!</definedName>
    <definedName name="DDS">BlankMacro1</definedName>
    <definedName name="DDW">BlankMacro1</definedName>
    <definedName name="dep">#REF!</definedName>
    <definedName name="DF" localSheetId="0" hidden="1">#REF!</definedName>
    <definedName name="DF" hidden="1">#REF!</definedName>
    <definedName name="dfadfadfa">#REF!</definedName>
    <definedName name="DFASDF">BlankMacro1</definedName>
    <definedName name="dfasdfas">#REF!</definedName>
    <definedName name="DFASF">BlankMacro1</definedName>
    <definedName name="dfdsgfhgfh">BlankMacro1</definedName>
    <definedName name="DFEE" localSheetId="0" hidden="1">#REF!</definedName>
    <definedName name="DFEE" hidden="1">#REF!</definedName>
    <definedName name="dfesdfsdf">BlankMacro1</definedName>
    <definedName name="dff">BlankMacro1</definedName>
    <definedName name="DFG">BlankMacro1</definedName>
    <definedName name="dfgdfgdfg">BlankMacro1</definedName>
    <definedName name="dfgdsfgdfg">BlankMacro1</definedName>
    <definedName name="DFGERGREG">BlankMacro1</definedName>
    <definedName name="DFGGDF">BlankMacro1</definedName>
    <definedName name="dfghr">BlankMacro1</definedName>
    <definedName name="DFGSD">BlankMacro1</definedName>
    <definedName name="DFGWEAG">BlankMacro1</definedName>
    <definedName name="dfjlas">#REF!</definedName>
    <definedName name="dfsdafas" hidden="1">{"'용역비'!$A$4:$C$8"}</definedName>
    <definedName name="dfsdf">BlankMacro1</definedName>
    <definedName name="dfsg">BlankMacro1</definedName>
    <definedName name="dfsss">BlankMacro1</definedName>
    <definedName name="dfx">BlankMacro1</definedName>
    <definedName name="dg">#REF!</definedName>
    <definedName name="DGDG">[0]!DGDG</definedName>
    <definedName name="DIA">#REF!</definedName>
    <definedName name="DKD">BlankMacro1</definedName>
    <definedName name="DKE">BlankMacro1</definedName>
    <definedName name="DKFMA" hidden="1">{"'용역비'!$A$4:$C$8"}</definedName>
    <definedName name="DKJFL">BlankMacro1</definedName>
    <definedName name="DKSFJDK" localSheetId="0" hidden="1">#REF!</definedName>
    <definedName name="DKSFJDK" hidden="1">#REF!</definedName>
    <definedName name="DKSG" localSheetId="0" hidden="1">#REF!</definedName>
    <definedName name="DKSG" hidden="1">#REF!</definedName>
    <definedName name="DKSGMLWJD" localSheetId="0" hidden="1">#REF!</definedName>
    <definedName name="DKSGMLWJD" hidden="1">#REF!</definedName>
    <definedName name="dlfdkld" hidden="1">{"'용역비'!$A$4:$C$8"}</definedName>
    <definedName name="dn" localSheetId="0" hidden="1">{#N/A,#N/A,FALSE,"혼합골재"}</definedName>
    <definedName name="dn" hidden="1">{#N/A,#N/A,FALSE,"혼합골재"}</definedName>
    <definedName name="dnjs">#REF!</definedName>
    <definedName name="Document_array">{"Book1","예술의전당.xls"}</definedName>
    <definedName name="DOGUB">#REF!</definedName>
    <definedName name="Dp" localSheetId="0" hidden="1">#REF!</definedName>
    <definedName name="Dp" hidden="1">#REF!</definedName>
    <definedName name="DROW">#N/A</definedName>
    <definedName name="drsg">#REF!</definedName>
    <definedName name="ds">#REF!</definedName>
    <definedName name="dsa">BlankMacro1</definedName>
    <definedName name="dsaf">BlankMacro1</definedName>
    <definedName name="dsf">BlankMacro1</definedName>
    <definedName name="dsfaa">BlankMacro1</definedName>
    <definedName name="DSFAESF">BlankMacro1</definedName>
    <definedName name="dsfasddsf">BlankMacro1</definedName>
    <definedName name="dsfds">BlankMacro1</definedName>
    <definedName name="dsfew">BlankMacro1</definedName>
    <definedName name="dsfsdf">BlankMacro1</definedName>
    <definedName name="dsfwsdf">BlankMacro1</definedName>
    <definedName name="dsgfggg" localSheetId="0" hidden="1">#REF!</definedName>
    <definedName name="dsgfggg" hidden="1">#REF!</definedName>
    <definedName name="dsr">#REF!</definedName>
    <definedName name="DW9_">#N/A</definedName>
    <definedName name="DWS">BlankMacro1</definedName>
    <definedName name="E">#REF!</definedName>
    <definedName name="E_DES">#REF!</definedName>
    <definedName name="E_WON">#REF!</definedName>
    <definedName name="e1e">#REF!</definedName>
    <definedName name="e2e">#REF!</definedName>
    <definedName name="eaqry">BlankMacro1</definedName>
    <definedName name="Earth_p60">#REF!</definedName>
    <definedName name="Earth_p70">#REF!</definedName>
    <definedName name="Earth_p90">#REF!</definedName>
    <definedName name="Ec">#REF!</definedName>
    <definedName name="Ec3Span">#REF!</definedName>
    <definedName name="ED" localSheetId="0" hidden="1">#REF!</definedName>
    <definedName name="ED" hidden="1">#REF!</definedName>
    <definedName name="edgh">#REF!</definedName>
    <definedName name="edp">#REF!</definedName>
    <definedName name="edtgh">#REF!</definedName>
    <definedName name="ee" localSheetId="0" hidden="1">{#N/A,#N/A,FALSE,"단가표지"}</definedName>
    <definedName name="ee" hidden="1">{#N/A,#N/A,FALSE,"단가표지"}</definedName>
    <definedName name="EEE">[0]!EEE</definedName>
    <definedName name="EEEE">#REF!</definedName>
    <definedName name="eetr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O">#REF!</definedName>
    <definedName name="Epc">#REF!</definedName>
    <definedName name="Epc3Span">#REF!</definedName>
    <definedName name="eqlist_all">[0]!eqlist_all</definedName>
    <definedName name="eqlist_heat">[0]!eqlist_heat</definedName>
    <definedName name="eqlist_main">[0]!eqlist_main</definedName>
    <definedName name="eqlist_rotary">[0]!eqlist_rotary</definedName>
    <definedName name="eqlist_tank">[0]!eqlist_tank</definedName>
    <definedName name="equip">#REF!</definedName>
    <definedName name="equip_new">[0]!equip_new</definedName>
    <definedName name="ERBRE">BlankMacro1</definedName>
    <definedName name="ERC">BlankMacro1</definedName>
    <definedName name="erewr">BlankMacro1</definedName>
    <definedName name="ERGBERGBES">BlankMacro1</definedName>
    <definedName name="ertertert">BlankMacro1</definedName>
    <definedName name="ERTGESDF">BlankMacro1</definedName>
    <definedName name="ERTGTSWR">BlankMacro1</definedName>
    <definedName name="Eslab">#REF!</definedName>
    <definedName name="ESTAWEREW">BlankMacro1</definedName>
    <definedName name="et">#REF!</definedName>
    <definedName name="eti">#REF!</definedName>
    <definedName name="etpa">#REF!</definedName>
    <definedName name="etr">#REF!</definedName>
    <definedName name="EWDGF">BlankMacro1</definedName>
    <definedName name="ewr">BlankMacro1</definedName>
    <definedName name="EWTERDGD">BlankMacro1</definedName>
    <definedName name="EWVAW">BlankMacro1</definedName>
    <definedName name="Exca_unitprice">#REF!</definedName>
    <definedName name="Exca_unitprice_h">#REF!</definedName>
    <definedName name="Exca_unitprice_u">#REF!</definedName>
    <definedName name="EXE">BlankMacro1</definedName>
    <definedName name="_xlnm.Extract">#REF!</definedName>
    <definedName name="F_CODE">#N/A</definedName>
    <definedName name="F_CODE1">#N/A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층">#REF!</definedName>
    <definedName name="factor1">#REF!</definedName>
    <definedName name="fb">#REF!</definedName>
    <definedName name="Fci">#REF!</definedName>
    <definedName name="FD" localSheetId="0" hidden="1">#REF!</definedName>
    <definedName name="FD" hidden="1">#REF!</definedName>
    <definedName name="FDBHRTDBGRE">BlankMacro1</definedName>
    <definedName name="FDBSERHGB">BlankMacro1</definedName>
    <definedName name="fdcvas">BlankMacro1</definedName>
    <definedName name="FDG">BlankMacro1</definedName>
    <definedName name="fdght">BlankMacro1</definedName>
    <definedName name="fdgsfdg">BlankMacro1</definedName>
    <definedName name="fds">BlankMacro1</definedName>
    <definedName name="fdshfh">BlankMacro1</definedName>
    <definedName name="fdshgg">BlankMacro1</definedName>
    <definedName name="FEEL">#REF!</definedName>
    <definedName name="fff">[16]일위대가목차!$D$3:$D$9</definedName>
    <definedName name="fg" localSheetId="0" hidden="1">#REF!</definedName>
    <definedName name="fg" hidden="1">#REF!</definedName>
    <definedName name="fgg">[0]!fgg</definedName>
    <definedName name="FGGG">#REF!</definedName>
    <definedName name="fgh">BlankMacro1</definedName>
    <definedName name="fghfgh">BlankMacro1</definedName>
    <definedName name="fghfghfgh">BlankMacro1</definedName>
    <definedName name="fghghf">BlankMacro1</definedName>
    <definedName name="fghrt">BlankMacro1</definedName>
    <definedName name="fgsdfgf">BlankMacro1</definedName>
    <definedName name="fh">#REF!</definedName>
    <definedName name="FHFH" hidden="1">[17]수량산출!$A$1:$A$8561</definedName>
    <definedName name="FHFK" hidden="1">[17]수량산출!#REF!</definedName>
    <definedName name="fhg">BlankMacro1</definedName>
    <definedName name="fl">#REF!</definedName>
    <definedName name="Form">#REF!</definedName>
    <definedName name="Form_support">#REF!</definedName>
    <definedName name="Form_unitp">#REF!</definedName>
    <definedName name="Form_unitp_h">#REF!</definedName>
    <definedName name="Form_unitph">#REF!</definedName>
    <definedName name="Form_unitprice">#REF!</definedName>
    <definedName name="Form_unitprice_h">#REF!</definedName>
    <definedName name="Form_up_h">#REF!</definedName>
    <definedName name="FOUND_H">#REF!</definedName>
    <definedName name="Fpu">#REF!</definedName>
    <definedName name="Fpy">#REF!</definedName>
    <definedName name="From_support">#REF!</definedName>
    <definedName name="fsffdsfdsafds">BlankMacro1</definedName>
    <definedName name="F이">#REF!</definedName>
    <definedName name="F일">#REF!</definedName>
    <definedName name="GAB">#REF!</definedName>
    <definedName name="gbgbgbgb">[0]!gbgbgbgb</definedName>
    <definedName name="GEMCO" localSheetId="0" hidden="1">#REF!</definedName>
    <definedName name="GEMCO" hidden="1">#REF!</definedName>
    <definedName name="GFDG">BlankMacro1</definedName>
    <definedName name="gfdhrt">BlankMacro1</definedName>
    <definedName name="gfgdfg" hidden="1">[18]차액보증!#REF!</definedName>
    <definedName name="gfge">BlankMacro1</definedName>
    <definedName name="gfh">BlankMacro1</definedName>
    <definedName name="gfhgfh">BlankMacro1</definedName>
    <definedName name="gfhrthfgh">BlankMacro1</definedName>
    <definedName name="gfhs">BlankMacro1</definedName>
    <definedName name="gfhssf">BlankMacro1</definedName>
    <definedName name="gfsh">BlankMacro1</definedName>
    <definedName name="gfsreay">BlankMacro1</definedName>
    <definedName name="GG">#REF!</definedName>
    <definedName name="GGG">[0]!GGG</definedName>
    <definedName name="GGGG">#REF!</definedName>
    <definedName name="GH">#REF!</definedName>
    <definedName name="ghbnb">BlankMacro1</definedName>
    <definedName name="ghgbgbg">[0]!ghgbgbg</definedName>
    <definedName name="ghhdfh">BlankMacro1</definedName>
    <definedName name="ghjhjg">BlankMacro1</definedName>
    <definedName name="GHNRTDY">BlankMacro1</definedName>
    <definedName name="gj">#REF!</definedName>
    <definedName name="gjg">BlankMacro1</definedName>
    <definedName name="GJGH">[0]!GJGH</definedName>
    <definedName name="GMLWD" localSheetId="0" hidden="1">#REF!</definedName>
    <definedName name="GMLWD" hidden="1">#REF!</definedName>
    <definedName name="GQ">#REF!</definedName>
    <definedName name="grew" localSheetId="0" hidden="1">#REF!</definedName>
    <definedName name="grew" hidden="1">#REF!</definedName>
    <definedName name="gsfhgs">BlankMacro1</definedName>
    <definedName name="gt">#REF!</definedName>
    <definedName name="GUS" hidden="1">{#N/A,#N/A,FALSE,"현장 NCR 분석";#N/A,#N/A,FALSE,"현장품질감사";#N/A,#N/A,FALSE,"현장품질감사"}</definedName>
    <definedName name="GY">#REF!</definedName>
    <definedName name="H">#REF!</definedName>
    <definedName name="H_300">#REF!</definedName>
    <definedName name="H_350">#REF!</definedName>
    <definedName name="H1.0m이하">#REF!</definedName>
    <definedName name="H1.2m">#REF!</definedName>
    <definedName name="H1.5m">#REF!</definedName>
    <definedName name="H1.8m">#REF!</definedName>
    <definedName name="H1H">#REF!</definedName>
    <definedName name="H2.0m">#REF!</definedName>
    <definedName name="H2.5m">#REF!</definedName>
    <definedName name="H2H">#REF!</definedName>
    <definedName name="H3.0m">#REF!</definedName>
    <definedName name="H3.5m">#REF!</definedName>
    <definedName name="H3H">#REF!</definedName>
    <definedName name="H4.0m">#REF!</definedName>
    <definedName name="H4.5m">#REF!</definedName>
    <definedName name="H4H">#REF!</definedName>
    <definedName name="H5.0m">#REF!</definedName>
    <definedName name="HA">#REF!</definedName>
    <definedName name="han" localSheetId="0" hidden="1">#REF!</definedName>
    <definedName name="han" hidden="1">#REF!</definedName>
    <definedName name="hardwar" localSheetId="0" hidden="1">#REF!</definedName>
    <definedName name="hardwar" hidden="1">#REF!</definedName>
    <definedName name="HB">#REF!</definedName>
    <definedName name="HC">#REF!</definedName>
    <definedName name="HD">#REF!</definedName>
    <definedName name="HE">#REF!</definedName>
    <definedName name="herdsf">BlankMacro1</definedName>
    <definedName name="HH" localSheetId="0" hidden="1">#REF!</definedName>
    <definedName name="HH" hidden="1">#REF!</definedName>
    <definedName name="HHH">[0]!HHH</definedName>
    <definedName name="HHHH" localSheetId="0" hidden="1">#REF!</definedName>
    <definedName name="HHHH" hidden="1">#REF!</definedName>
    <definedName name="HI_전선관">#REF!</definedName>
    <definedName name="HJ" localSheetId="0" hidden="1">#REF!</definedName>
    <definedName name="HJ" hidden="1">#REF!</definedName>
    <definedName name="HJHG">BlankMacro1</definedName>
    <definedName name="hjk">BlankMacro1</definedName>
    <definedName name="HKJ">[0]!HKJ</definedName>
    <definedName name="Hs">#REF!</definedName>
    <definedName name="HTML_CodePage" hidden="1">949</definedName>
    <definedName name="HTML_Control" localSheetId="0" hidden="1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YUNDAI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A">#REF!</definedName>
    <definedName name="id_공통공사비">#REF!</definedName>
    <definedName name="id_단위시설별_공사비">#REF!</definedName>
    <definedName name="id_제잡비">#REF!</definedName>
    <definedName name="iii">BlankMacro1</definedName>
    <definedName name="ik">#REF!</definedName>
    <definedName name="ikr">#REF!</definedName>
    <definedName name="IL">#REF!</definedName>
    <definedName name="ila">#REF!</definedName>
    <definedName name="ilar">#REF!</definedName>
    <definedName name="IN">[0]!IN</definedName>
    <definedName name="Inc.Tax_Korean">#REF!</definedName>
    <definedName name="Inc.Tax_Local.Reg">#REF!</definedName>
    <definedName name="Inc.Tax_Third.N">#REF!</definedName>
    <definedName name="inst_command">[0]!inst_command</definedName>
    <definedName name="inst_file_copy">[0]!inst_file_copy</definedName>
    <definedName name="inst_modul.instrument_exit">[0]!inst_modul.instrument_exit</definedName>
    <definedName name="inst_modul.instrument_next">[0]!inst_modul.instrument_next</definedName>
    <definedName name="inst_modul.instrument_pre">[0]!inst_modul.instrument_pre</definedName>
    <definedName name="inst_modul.instrument_transfer">[0]!inst_modul.instrument_transfer</definedName>
    <definedName name="IOLIST">[0]!IOLIST</definedName>
    <definedName name="IPOI">BlankMacro1</definedName>
    <definedName name="IUOUIP">BlankMacro1</definedName>
    <definedName name="iuyt">BlankMacro1</definedName>
    <definedName name="iy">#REF!</definedName>
    <definedName name="iyr">#REF!</definedName>
    <definedName name="j" localSheetId="0" hidden="1">#REF!</definedName>
    <definedName name="j" hidden="1">#REF!</definedName>
    <definedName name="jgytj">BlankMacro1</definedName>
    <definedName name="JH">#REF!</definedName>
    <definedName name="JHY">[0]!JHY</definedName>
    <definedName name="JHYKING">[0]!JHYKING</definedName>
    <definedName name="JJ">#REF!</definedName>
    <definedName name="JJJ" localSheetId="0" hidden="1">#REF!</definedName>
    <definedName name="JJJ" hidden="1">#REF!</definedName>
    <definedName name="jjjk">BlankMacro1</definedName>
    <definedName name="JK" hidden="1">{#N/A,#N/A,FALSE,"현장 NCR 분석";#N/A,#N/A,FALSE,"현장품질감사";#N/A,#N/A,FALSE,"현장품질감사"}</definedName>
    <definedName name="jrygf">BlankMacro1</definedName>
    <definedName name="k">#REF!</definedName>
    <definedName name="K2_">#REF!</definedName>
    <definedName name="Ka일">#REF!</definedName>
    <definedName name="Ka투">#REF!</definedName>
    <definedName name="Kea">#REF!</definedName>
    <definedName name="key" localSheetId="0" hidden="1">#REF!</definedName>
    <definedName name="key" hidden="1">#REF!</definedName>
    <definedName name="KFJG">#REF!</definedName>
    <definedName name="Kh">#REF!</definedName>
    <definedName name="KIM">#REF!</definedName>
    <definedName name="KK">#REF!</definedName>
    <definedName name="KKK" localSheetId="0" hidden="1">#REF!</definedName>
    <definedName name="KKK" hidden="1">#REF!</definedName>
    <definedName name="klkjl">BlankMacro1</definedName>
    <definedName name="Ko">#REF!</definedName>
    <definedName name="kt">#REF!</definedName>
    <definedName name="Kv">#REF!</definedName>
    <definedName name="kVA">#REF!</definedName>
    <definedName name="KVO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abor_Cost">#REF!</definedName>
    <definedName name="lai">#REF!</definedName>
    <definedName name="lar">#REF!</definedName>
    <definedName name="LC">#REF!</definedName>
    <definedName name="LC산출" localSheetId="0" hidden="1">{#N/A,#N/A,FALSE,"사업총괄";#N/A,#N/A,FALSE,"장비사업";#N/A,#N/A,FALSE,"철구사업";#N/A,#N/A,FALSE,"준설사업"}</definedName>
    <definedName name="LC산출" hidden="1">{#N/A,#N/A,FALSE,"사업총괄";#N/A,#N/A,FALSE,"장비사업";#N/A,#N/A,FALSE,"철구사업";#N/A,#N/A,FALSE,"준설사업"}</definedName>
    <definedName name="LF">#REF!</definedName>
    <definedName name="lkj">BlankMacro1</definedName>
    <definedName name="lks">[0]!lks</definedName>
    <definedName name="lll" localSheetId="0" hidden="1">#REF!</definedName>
    <definedName name="lll" hidden="1">#REF!</definedName>
    <definedName name="LLLL">BlankMacro1</definedName>
    <definedName name="lllllll">#REF!</definedName>
    <definedName name="LO">#REF!</definedName>
    <definedName name="LP___4">#REF!</definedName>
    <definedName name="lpa">#REF!</definedName>
    <definedName name="m" localSheetId="0" hidden="1">#REF!</definedName>
    <definedName name="m" hidden="1">#REF!</definedName>
    <definedName name="m1m">#REF!</definedName>
    <definedName name="m2m">#REF!</definedName>
    <definedName name="ma">#REF!</definedName>
    <definedName name="mai">#REF!</definedName>
    <definedName name="mar">#REF!</definedName>
    <definedName name="Material">#REF!</definedName>
    <definedName name="mb">BlankMacro1</definedName>
    <definedName name="Mc3Span">#REF!</definedName>
    <definedName name="MIN.XLS">[19]!복사</definedName>
    <definedName name="MM_Korean">#REF!</definedName>
    <definedName name="MM_Local.Reg">#REF!</definedName>
    <definedName name="MM_Third.Nation">#REF!</definedName>
    <definedName name="MMM">#REF!</definedName>
    <definedName name="MO">#REF!</definedName>
    <definedName name="monitor">#REF!</definedName>
    <definedName name="MOTOR__농형_전폐">#REF!</definedName>
    <definedName name="mpa">#REF!</definedName>
    <definedName name="n" hidden="1">[20]실행철강하도!$A$1:$A$4</definedName>
    <definedName name="NEWNAME" localSheetId="0" hidden="1">{#N/A,#N/A,FALSE,"CCTV"}</definedName>
    <definedName name="NEWNAME" hidden="1">{#N/A,#N/A,FALSE,"CCTV"}</definedName>
    <definedName name="ＮＥＹＯＫ">#REF!</definedName>
    <definedName name="nhgn">BlankMacro1</definedName>
    <definedName name="nhnt">BlankMacro1</definedName>
    <definedName name="nmk">BlankMacro1</definedName>
    <definedName name="nmm">BlankMacro1</definedName>
    <definedName name="NNN">#REF!</definedName>
    <definedName name="NO.">#REF!</definedName>
    <definedName name="NOMU">#REF!</definedName>
    <definedName name="NOMUBY">#REF!</definedName>
    <definedName name="NP">#REF!</definedName>
    <definedName name="NPZ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IOPOI">BlankMacro1</definedName>
    <definedName name="OIPUIOUI">BlankMacro1</definedName>
    <definedName name="ONP" localSheetId="0" hidden="1">#REF!</definedName>
    <definedName name="ONP" hidden="1">#REF!</definedName>
    <definedName name="OOIY">BlankMacro1</definedName>
    <definedName name="OOO" localSheetId="0" hidden="1">#REF!</definedName>
    <definedName name="OOO" hidden="1">#REF!</definedName>
    <definedName name="OP" localSheetId="0" hidden="1">#REF!</definedName>
    <definedName name="OP" hidden="1">#REF!</definedName>
    <definedName name="oplm">BlankMacro1</definedName>
    <definedName name="P" localSheetId="0" hidden="1">#REF!</definedName>
    <definedName name="P" hidden="1">#REF!</definedName>
    <definedName name="P_H2">#REF!</definedName>
    <definedName name="P1X">#REF!</definedName>
    <definedName name="P1Z">#REF!</definedName>
    <definedName name="P2X">#REF!</definedName>
    <definedName name="P2Z">#REF!</definedName>
    <definedName name="Pa">#REF!</definedName>
    <definedName name="Pad_1">#REF!</definedName>
    <definedName name="pa삼">#REF!</definedName>
    <definedName name="Pa오">#REF!</definedName>
    <definedName name="PC_Pile">#REF!</definedName>
    <definedName name="per">#REF!</definedName>
    <definedName name="Period_Excav">#REF!</definedName>
    <definedName name="Period_Struc">#REF!</definedName>
    <definedName name="PH">#REF!</definedName>
    <definedName name="Pile_cut">#REF!</definedName>
    <definedName name="Pile_Driving">#REF!</definedName>
    <definedName name="pl">#REF!</definedName>
    <definedName name="pl0">#REF!</definedName>
    <definedName name="po">#REF!</definedName>
    <definedName name="POI" localSheetId="0" hidden="1">#REF!</definedName>
    <definedName name="POI" hidden="1">#REF!</definedName>
    <definedName name="pol">BlankMacro1</definedName>
    <definedName name="pong">#REF!</definedName>
    <definedName name="pongd">#REF!</definedName>
    <definedName name="ponge">#REF!</definedName>
    <definedName name="pooooo">BlankMacro1</definedName>
    <definedName name="PPP" localSheetId="0" hidden="1">#REF!</definedName>
    <definedName name="PPP" hidden="1">#REF!</definedName>
    <definedName name="Pr">#REF!</definedName>
    <definedName name="PREST">#REF!</definedName>
    <definedName name="Price_Acoust._Ceil">#REF!</definedName>
    <definedName name="Price_Block">#REF!</definedName>
    <definedName name="Price_Brick">#REF!</definedName>
    <definedName name="Price_Conc_4000">#REF!</definedName>
    <definedName name="Price_Conc_5000">#REF!</definedName>
    <definedName name="Price_Conc_6000">#REF!</definedName>
    <definedName name="Price_Form_Beam">#REF!</definedName>
    <definedName name="Price_Form_Colmn">#REF!</definedName>
    <definedName name="Price_Form_Core">#REF!</definedName>
    <definedName name="Price_Form_Slab">#REF!</definedName>
    <definedName name="Price_Form_Wall">#REF!</definedName>
    <definedName name="Price_Gyp._Ceil">#REF!</definedName>
    <definedName name="Price_Gyp.W_Both">#REF!</definedName>
    <definedName name="Price_Gyp.W_One">#REF!</definedName>
    <definedName name="Price_Paint_Emulsn">#REF!</definedName>
    <definedName name="Price_Plaster_Ceil">#REF!</definedName>
    <definedName name="Price_Plaster_Ext">#REF!</definedName>
    <definedName name="Price_Plaster_Floor">#REF!</definedName>
    <definedName name="Price_Plaster_Wall">#REF!</definedName>
    <definedName name="Price_Rebar_High">#REF!</definedName>
    <definedName name="Price_Rebar_Mild">#REF!</definedName>
    <definedName name="Price_Stl.Door_D">#REF!</definedName>
    <definedName name="Price_Stl.Door_S">#REF!</definedName>
    <definedName name="Price_Stone_Floor">#REF!</definedName>
    <definedName name="Price_Stone_Wall">#REF!</definedName>
    <definedName name="Price_Wd.Door_D">#REF!</definedName>
    <definedName name="Price_Wd.Door_S">#REF!</definedName>
    <definedName name="PRIN_TITLES">#REF!</definedName>
    <definedName name="print">#REF!</definedName>
    <definedName name="_xlnm.Print_Area" localSheetId="3">공종별내역서!$A$1:$M$123</definedName>
    <definedName name="_xlnm.Print_Area" localSheetId="2">공종별집계표!$A$1:$M$26</definedName>
    <definedName name="_xlnm.Print_Area">#N/A</definedName>
    <definedName name="PRINT_AREA_MI">#N/A</definedName>
    <definedName name="PRINT_AREA_MI1">#REF!</definedName>
    <definedName name="PRINT_TILTES">#REF!</definedName>
    <definedName name="print_tital">#REF!</definedName>
    <definedName name="print_titil">#REF!</definedName>
    <definedName name="PRINT_TITLE">#REF!</definedName>
    <definedName name="_xlnm.Print_Titles" localSheetId="3">공종별내역서!$1:$3</definedName>
    <definedName name="_xlnm.Print_Titles" localSheetId="2">공종별집계표!$1:$4</definedName>
    <definedName name="_xlnm.Print_Titles" localSheetId="1">원가계산서!$1:$3</definedName>
    <definedName name="_xlnm.Print_Titles">#REF!</definedName>
    <definedName name="PRINT_TITLES_MI">#N/A</definedName>
    <definedName name="PRINT_TITLES_MI1">#REF!</definedName>
    <definedName name="PRINTTITLES">#REF!</definedName>
    <definedName name="PS">#REF!</definedName>
    <definedName name="ps0">#REF!</definedName>
    <definedName name="q" hidden="1">#REF!</definedName>
    <definedName name="QA" localSheetId="0" hidden="1">#REF!</definedName>
    <definedName name="QA" hidden="1">#REF!</definedName>
    <definedName name="Qe앨">#REF!</definedName>
    <definedName name="qor" hidden="1">[21]실행철강하도!$A$1:$A$4</definedName>
    <definedName name="qpl">BlankMacro1</definedName>
    <definedName name="QQ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QQ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QQQ">[0]!QQQ</definedName>
    <definedName name="qqqq">Dlog_Show</definedName>
    <definedName name="qqqqqqqq">#REF!</definedName>
    <definedName name="QTY">#N/A</definedName>
    <definedName name="Qty_Ceiling">#REF!</definedName>
    <definedName name="Qty_Conc">#REF!</definedName>
    <definedName name="Qty_Door.Window">#REF!</definedName>
    <definedName name="Qty_Excavation">#REF!</definedName>
    <definedName name="Qty_Form">#REF!</definedName>
    <definedName name="Qty_Masonry">#REF!</definedName>
    <definedName name="Qty_Painting">#REF!</definedName>
    <definedName name="Qty_Plastering">#REF!</definedName>
    <definedName name="Qty_Rebar">#REF!</definedName>
    <definedName name="Qty_Stone">#REF!</definedName>
    <definedName name="Qty_Wall">#REF!</definedName>
    <definedName name="qu">#REF!</definedName>
    <definedName name="qw" localSheetId="0" hidden="1">#REF!</definedName>
    <definedName name="qw" hidden="1">#REF!</definedName>
    <definedName name="qwdx">BlankMacro1</definedName>
    <definedName name="qwe">BlankMacro1</definedName>
    <definedName name="qwer">BlankMacro1</definedName>
    <definedName name="qwewe">BlankMacro1</definedName>
    <definedName name="q디">#REF!</definedName>
    <definedName name="q앨">#REF!</definedName>
    <definedName name="R_">#REF!</definedName>
    <definedName name="RACK">#REF!</definedName>
    <definedName name="RAD">#REF!</definedName>
    <definedName name="RCC">#REF!</definedName>
    <definedName name="RDGF">BlankMacro1</definedName>
    <definedName name="RDWET">BlankMacro1</definedName>
    <definedName name="Rebar">#REF!</definedName>
    <definedName name="Rebar_unitprice">#REF!</definedName>
    <definedName name="_xlnm.Recorder">#REF!</definedName>
    <definedName name="REH">#REF!</definedName>
    <definedName name="ret">BlankMacro1</definedName>
    <definedName name="retert">BlankMacro1</definedName>
    <definedName name="retre">BlankMacro1</definedName>
    <definedName name="return_mainmenu">[0]!return_mainmenu</definedName>
    <definedName name="REV.0">[0]!REV.0</definedName>
    <definedName name="RF">BlankMacro1</definedName>
    <definedName name="rffff">[0]!rffff</definedName>
    <definedName name="Rform_unitprice">#REF!</definedName>
    <definedName name="RGDF">BlankMacro1</definedName>
    <definedName name="rgfd">BlankMacro1</definedName>
    <definedName name="RHGREBGHRE">BlankMacro1</definedName>
    <definedName name="RJRJ">BlankMacro1</definedName>
    <definedName name="RJRKJRKJR">BlankMacro1</definedName>
    <definedName name="RK" localSheetId="0" hidden="1">[17]수량산출!#REF!</definedName>
    <definedName name="RK" hidden="1">[17]수량산출!#REF!</definedName>
    <definedName name="RL">BlankMacro1</definedName>
    <definedName name="RLTJD">BlankMacro1</definedName>
    <definedName name="Rl이">#REF!</definedName>
    <definedName name="Rl일">#REF!</definedName>
    <definedName name="RNR">#REF!</definedName>
    <definedName name="Royalty" localSheetId="0" hidden="1">{#N/A,#N/A,FALSE,"Sheet1"}</definedName>
    <definedName name="Royalty" hidden="1">{#N/A,#N/A,FALSE,"Sheet1"}</definedName>
    <definedName name="Royalty1">#REF!</definedName>
    <definedName name="RR">#REF!</definedName>
    <definedName name="RRR">#REF!</definedName>
    <definedName name="rrrrrr">#REF!</definedName>
    <definedName name="rt">#REF!</definedName>
    <definedName name="rty">BlankMacro1</definedName>
    <definedName name="RTYHERY">BlankMacro1</definedName>
    <definedName name="rtyu">BlankMacro1</definedName>
    <definedName name="RYTTR">[0]!RYTTR</definedName>
    <definedName name="S" localSheetId="0" hidden="1">#REF!</definedName>
    <definedName name="S" hidden="1">#REF!</definedName>
    <definedName name="S.C">#REF!</definedName>
    <definedName name="S_1">#N/A</definedName>
    <definedName name="S2L">#REF!</definedName>
    <definedName name="sad">BlankMacro1</definedName>
    <definedName name="sadasd">BlankMacro1</definedName>
    <definedName name="safddsf">BlankMacro1</definedName>
    <definedName name="Sal.Escal_Korean">#REF!</definedName>
    <definedName name="Sal.Escal_Local.Reg">#REF!</definedName>
    <definedName name="Sal.Escal_Third.N">#REF!</definedName>
    <definedName name="Salary_Korean">#REF!</definedName>
    <definedName name="Salary_Local.Reg">#REF!</definedName>
    <definedName name="Salary_Third.N">#REF!</definedName>
    <definedName name="SAN">#REF!</definedName>
    <definedName name="sanch_2">#REF!</definedName>
    <definedName name="sanch_3">#REF!</definedName>
    <definedName name="sanch_4">#REF!</definedName>
    <definedName name="SAPBEXdnldView" hidden="1">"41JLQUL0YNPVK3OX98UIGJGNP"</definedName>
    <definedName name="SAPBEXsysID" hidden="1">"BWP"</definedName>
    <definedName name="sarsda">#REF!</definedName>
    <definedName name="sb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K">#REF!</definedName>
    <definedName name="sd">#REF!</definedName>
    <definedName name="SDD">[0]!SDD</definedName>
    <definedName name="sdf">BlankMacro1</definedName>
    <definedName name="sdfasad">BlankMacro1</definedName>
    <definedName name="sdfdf">BlankMacro1</definedName>
    <definedName name="sdfeer">BlankMacro1</definedName>
    <definedName name="SDFGFGDFGDFGDFG">#REF!</definedName>
    <definedName name="sdfs">BlankMacro1</definedName>
    <definedName name="sdfsd">BlankMacro1</definedName>
    <definedName name="sdfsdf">BlankMacro1</definedName>
    <definedName name="sdfvcxv">BlankMacro1</definedName>
    <definedName name="SDFVDRF">BlankMacro1</definedName>
    <definedName name="SDFWE">BlankMacro1</definedName>
    <definedName name="SDFWEF">BlankMacro1</definedName>
    <definedName name="sdg" localSheetId="0" hidden="1">#REF!</definedName>
    <definedName name="sdg" hidden="1">#REF!</definedName>
    <definedName name="SDGFFD">BlankMacro1</definedName>
    <definedName name="sdsa">BlankMacro1</definedName>
    <definedName name="sdsss">#REF!</definedName>
    <definedName name="seet">#REF!</definedName>
    <definedName name="SEGFDZRGREG">BlankMacro1</definedName>
    <definedName name="set_out">#REF!</definedName>
    <definedName name="sfdbd">[12]!Macro9</definedName>
    <definedName name="sfp">#REF!</definedName>
    <definedName name="sfwe">BlankMacro1</definedName>
    <definedName name="SHORT_FORM_PRINTOUT">#REF!</definedName>
    <definedName name="SHT">#REF!</definedName>
    <definedName name="sjhgs">BlankMacro1</definedName>
    <definedName name="sk">#REF!</definedName>
    <definedName name="skj">#REF!</definedName>
    <definedName name="sla">#REF!</definedName>
    <definedName name="Slab_Connect">#REF!</definedName>
    <definedName name="sma">#REF!</definedName>
    <definedName name="Soil_Ba_Unitprice">#REF!</definedName>
    <definedName name="Soil_Ba_Unitprice_h">#REF!</definedName>
    <definedName name="Soil_Ba_Unitprice_u">#REF!</definedName>
    <definedName name="Soil_dis_unitprice">#REF!</definedName>
    <definedName name="Soil_dis_unitprice_h">#REF!</definedName>
    <definedName name="Soil_dis_unitprice_u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 localSheetId="0" hidden="1">#REF!</definedName>
    <definedName name="SORT" hidden="1">#REF!</definedName>
    <definedName name="SORTCODE">#N/A</definedName>
    <definedName name="SPTYPE1">#REF!</definedName>
    <definedName name="SRDBRE">BlankMacro1</definedName>
    <definedName name="ss">[0]!ss</definedName>
    <definedName name="sss" localSheetId="0" hidden="1">{#N/A,#N/A,FALSE,"전력간선"}</definedName>
    <definedName name="sss" hidden="1">{#N/A,#N/A,FALSE,"전력간선"}</definedName>
    <definedName name="ssss">#REF!</definedName>
    <definedName name="Story_Basement">#REF!</definedName>
    <definedName name="Story_Podium">#REF!</definedName>
    <definedName name="Story_Tower">#REF!</definedName>
    <definedName name="Strand가닥수">#REF!</definedName>
    <definedName name="Strand단면적">#REF!</definedName>
    <definedName name="Strand직경">#REF!</definedName>
    <definedName name="SUMMARY" localSheetId="0" hidden="1">#REF!</definedName>
    <definedName name="SUMMARY" hidden="1">#REF!</definedName>
    <definedName name="SUMMARYT" localSheetId="0" hidden="1">#REF!</definedName>
    <definedName name="SUMMARYT" hidden="1">#REF!</definedName>
    <definedName name="SW">#REF!</definedName>
    <definedName name="SWS" localSheetId="0" hidden="1">#REF!</definedName>
    <definedName name="SWS" hidden="1">#REF!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Y">#REF!</definedName>
    <definedName name="T">#REF!</definedName>
    <definedName name="t1t">#REF!</definedName>
    <definedName name="t2t">#REF!</definedName>
    <definedName name="Tb">#REF!</definedName>
    <definedName name="Tba">#REF!</definedName>
    <definedName name="Ted">#REF!</definedName>
    <definedName name="Tel">#REF!</definedName>
    <definedName name="Tendon단면적">#REF!</definedName>
    <definedName name="ter">#REF!</definedName>
    <definedName name="THGB">BlankMacro1</definedName>
    <definedName name="TITLE">#REF!</definedName>
    <definedName name="TITLES_PRINT">#REF!</definedName>
    <definedName name="tkp">#REF!</definedName>
    <definedName name="TL">#N/A</definedName>
    <definedName name="tn">#REF!</definedName>
    <definedName name="TOP">#REF!</definedName>
    <definedName name="Tot.Cost_SiteExp">#REF!</definedName>
    <definedName name="Tot.Cost_TempWk">#REF!</definedName>
    <definedName name="tr" localSheetId="0" hidden="1">#REF!</definedName>
    <definedName name="tr" hidden="1">#REF!</definedName>
    <definedName name="Tra">#REF!</definedName>
    <definedName name="TS">#REF!</definedName>
    <definedName name="Tsa">#REF!</definedName>
    <definedName name="tt">#REF!</definedName>
    <definedName name="tti">#REF!</definedName>
    <definedName name="TTT">[0]!TTT</definedName>
    <definedName name="TTTT" localSheetId="0" hidden="1">#REF!</definedName>
    <definedName name="TTTT" hidden="1">#REF!</definedName>
    <definedName name="TU">#REF!</definedName>
    <definedName name="TUY">[0]!TUY</definedName>
    <definedName name="TUYT">BlankMacro1</definedName>
    <definedName name="TW">#REF!</definedName>
    <definedName name="TWW">#REF!</definedName>
    <definedName name="tyrrt">BlankMacro1</definedName>
    <definedName name="TYSEDRGS">BlankMacro1</definedName>
    <definedName name="UH">#REF!</definedName>
    <definedName name="UL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oioy">BlankMacro1</definedName>
    <definedName name="UU">#REF!</definedName>
    <definedName name="UUU">#REF!</definedName>
    <definedName name="UY">#REF!</definedName>
    <definedName name="uyijh">BlankMacro1</definedName>
    <definedName name="UYIJRTFY">BlankMacro1</definedName>
    <definedName name="uyiy">BlankMacro1</definedName>
    <definedName name="v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.E금액1">#REF!</definedName>
    <definedName name="VAESFV">BlankMacro1</definedName>
    <definedName name="VBBB">BlankMacro1</definedName>
    <definedName name="vbdfgg">[12]!Macro7</definedName>
    <definedName name="vbmnm">BlankMacro1</definedName>
    <definedName name="vbnvb">BlankMacro1</definedName>
    <definedName name="vcbc">BlankMacro1</definedName>
    <definedName name="vcbcvbdf">BlankMacro1</definedName>
    <definedName name="vnkl">BlankMacro1</definedName>
    <definedName name="vvb">BlankMacro1</definedName>
    <definedName name="vvc">BlankMacro1</definedName>
    <definedName name="VVV">#REF!</definedName>
    <definedName name="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15_">#N/A</definedName>
    <definedName name="W3_">#N/A</definedName>
    <definedName name="W6_">#N/A</definedName>
    <definedName name="WAFDREG">BlankMacro1</definedName>
    <definedName name="we">BlankMacro1</definedName>
    <definedName name="WEDDG">BlankMacro1</definedName>
    <definedName name="WER">BlankMacro1</definedName>
    <definedName name="WERWES">BlankMacro1</definedName>
    <definedName name="wing_l">#REF!</definedName>
    <definedName name="WING_T">#REF!</definedName>
    <definedName name="wkqcjf">#REF!</definedName>
    <definedName name="wm.조골재1" localSheetId="0" hidden="1">{#N/A,#N/A,FALSE,"조골재"}</definedName>
    <definedName name="wm.조골재1" hidden="1">{#N/A,#N/A,FALSE,"조골재"}</definedName>
    <definedName name="WON">#REF!</definedName>
    <definedName name="Work_Description">#REF!</definedName>
    <definedName name="wqsdf">BlankMacro1</definedName>
    <definedName name="WRBESTE">BlankMacro1</definedName>
    <definedName name="wreewq">BlankMacro1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BM." localSheetId="0" hidden="1">{#N/A,#N/A,FALSE,"CCTV"}</definedName>
    <definedName name="wrn.BM." hidden="1">{#N/A,#N/A,FALSE,"CCTV"}</definedName>
    <definedName name="wrn.test1." localSheetId="0" hidden="1">{#N/A,#N/A,FALSE,"명세표"}</definedName>
    <definedName name="wrn.test1." hidden="1">{#N/A,#N/A,FALSE,"명세표"}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단가표지." localSheetId="0" hidden="1">{#N/A,#N/A,FALSE,"단가표지"}</definedName>
    <definedName name="wrn.단가표지." hidden="1">{#N/A,#N/A,FALSE,"단가표지"}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봉양도서." hidden="1">{#N/A,#N/A,FALSE," 봉양도서"}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0" hidden="1">{#N/A,#N/A,FALSE,"운반시간"}</definedName>
    <definedName name="wrn.운반시간." hidden="1">{#N/A,#N/A,FALSE,"운반시간"}</definedName>
    <definedName name="wrn.조골재." localSheetId="0" hidden="1">{#N/A,#N/A,FALSE,"조골재"}</definedName>
    <definedName name="wrn.조골재." hidden="1">{#N/A,#N/A,FALSE,"조골재"}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RVFED">BlankMacro1</definedName>
    <definedName name="WS">BlankMacro1</definedName>
    <definedName name="Ws삼">#REF!</definedName>
    <definedName name="Ws이">#REF!</definedName>
    <definedName name="Ws일">#REF!</definedName>
    <definedName name="WW">#REF!</definedName>
    <definedName name="WWW">[0]!WWW</definedName>
    <definedName name="WWWEEE">[0]!WWWEEE</definedName>
    <definedName name="wwww">#REF!</definedName>
    <definedName name="x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cv">BlankMacro1</definedName>
    <definedName name="xcvxcvxv">BlankMacro1</definedName>
    <definedName name="xfx">BlankMacro1</definedName>
    <definedName name="xhhd">#REF!</definedName>
    <definedName name="xsdf">BlankMacro1</definedName>
    <definedName name="xx">#REF!</definedName>
    <definedName name="XXX">#REF!</definedName>
    <definedName name="XXXX">[15]입찰안!$P$3</definedName>
    <definedName name="xzcs">BlankMacro1</definedName>
    <definedName name="xzz">BlankMacro1</definedName>
    <definedName name="y">#REF!</definedName>
    <definedName name="Y.S.KIM">#REF!,#REF!,#REF!,#REF!,#REF!,#REF!,#REF!,#REF!,#REF!,#REF!,#REF!,#REF!,#REF!,#REF!,#REF!,#REF!,#REF!,#REF!,#REF!</definedName>
    <definedName name="YC">#REF!</definedName>
    <definedName name="YESFF">BlankMacro1</definedName>
    <definedName name="YHFXD">BlankMacro1</definedName>
    <definedName name="YHJ">#REF!</definedName>
    <definedName name="YIUY">[0]!YIUY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su">#REF!</definedName>
    <definedName name="YTERT">BlankMacro1</definedName>
    <definedName name="YTGEGER">BlankMacro1</definedName>
    <definedName name="YTHIKYUI">BlankMacro1</definedName>
    <definedName name="ytughjhg">BlankMacro1</definedName>
    <definedName name="YUIKYUI">BlankMacro1</definedName>
    <definedName name="yuim">BlankMacro1</definedName>
    <definedName name="yuiop">BlankMacro1</definedName>
    <definedName name="yuuio">BlankMacro1</definedName>
    <definedName name="yy">BlankMacro1</definedName>
    <definedName name="yyy" hidden="1">[22]수량산출!$A$1:$A$8561</definedName>
    <definedName name="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a" hidden="1">[20]실행철강하도!$A$1:$A$4</definedName>
    <definedName name="zbbbbb">BlankMacro1</definedName>
    <definedName name="ZP">#REF!</definedName>
    <definedName name="zvv">BlankMacro1</definedName>
    <definedName name="zxc">BlankMacro1</definedName>
    <definedName name="zxcasdas">BlankMacro1</definedName>
    <definedName name="zxcv">BlankMacro1</definedName>
    <definedName name="zxczxc">BlankMacro1</definedName>
    <definedName name="zxczxczxc">BlankMacro1</definedName>
    <definedName name="ZZZ">#REF!</definedName>
    <definedName name="ㄱ" localSheetId="0" hidden="1">[23]수량산출!#REF!</definedName>
    <definedName name="ㄱ" hidden="1">[23]수량산출!#REF!</definedName>
    <definedName name="ㄱ1">#REF!</definedName>
    <definedName name="ㄱㄱ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ㄱㄱㄱㄱㄱ">[24]JUCKEYK!$A$1:$N$61</definedName>
    <definedName name="ㄱㄱㄷㄷㄷㄱ">#REF!</definedName>
    <definedName name="ㄱㄷ">#REF!</definedName>
    <definedName name="ㄱㄷㄱ">#REF!</definedName>
    <definedName name="ㄱㄷㅈㄹ">BlankMacro1</definedName>
    <definedName name="ㄱㄷㅈㅂㅂ">#REF!</definedName>
    <definedName name="ㄱ도ㅓ가ㅣ" hidden="1">{"'용역비'!$A$4:$C$8"}</definedName>
    <definedName name="ㄱㅈㅎ" localSheetId="0" hidden="1">#REF!</definedName>
    <definedName name="ㄱㅈㅎ" hidden="1">#REF!</definedName>
    <definedName name="ㄱㅎ">#REF!</definedName>
    <definedName name="가">#REF!</definedName>
    <definedName name="가가">BlankMacro1</definedName>
    <definedName name="가격">#REF!</definedName>
    <definedName name="가나">#REF!</definedName>
    <definedName name="가노">#REF!</definedName>
    <definedName name="가로" localSheetId="0" hidden="1">{#N/A,#N/A,FALSE,"전력간선"}</definedName>
    <definedName name="가로" hidden="1">{#N/A,#N/A,FALSE,"전력간선"}</definedName>
    <definedName name="가로등">[0]!가로등</definedName>
    <definedName name="가로등입력">[0]!가로등입력</definedName>
    <definedName name="가설경비">#REF!</definedName>
    <definedName name="가설공사" localSheetId="0" hidden="1">{#N/A,#N/A,FALSE,"예상손익";#N/A,#N/A,FALSE,"관리분석";#N/A,#N/A,FALSE,"장비분석";#N/A,#N/A,FALSE,"준설분석";#N/A,#N/A,FALSE,"철구분석"}</definedName>
    <definedName name="가설공사" hidden="1">{#N/A,#N/A,FALSE,"예상손익";#N/A,#N/A,FALSE,"관리분석";#N/A,#N/A,FALSE,"장비분석";#N/A,#N/A,FALSE,"준설분석";#N/A,#N/A,FALSE,"철구분석"}</definedName>
    <definedName name="가설공사노무비합계">#REF!</definedName>
    <definedName name="가설공사재료비합계">#REF!</definedName>
    <definedName name="가설노">#REF!</definedName>
    <definedName name="가설노무비">#REF!</definedName>
    <definedName name="가설재">#REF!</definedName>
    <definedName name="가설재료비">#REF!</definedName>
    <definedName name="가설합">#REF!</definedName>
    <definedName name="가스" localSheetId="0" hidden="1">{#N/A,#N/A,FALSE,"CCTV"}</definedName>
    <definedName name="가스" hidden="1">{#N/A,#N/A,FALSE,"CCTV"}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H4.5">#REF!</definedName>
    <definedName name="가시나무R4">[25]데이타!$E$2</definedName>
    <definedName name="가시나무R5">[25]데이타!$E$3</definedName>
    <definedName name="가시나무R6">[25]데이타!$E$4</definedName>
    <definedName name="가시나무R8">[25]데이타!$E$5</definedName>
    <definedName name="가시나무노무8">#REF!</definedName>
    <definedName name="가시나무재료8">#REF!</definedName>
    <definedName name="가아" localSheetId="0" hidden="1">[26]수량산출!#REF!</definedName>
    <definedName name="가아" hidden="1">[26]수량산출!#REF!</definedName>
    <definedName name="가이즈까향1204">[25]데이타!$E$6</definedName>
    <definedName name="가이즈까향1505">[25]데이타!$E$7</definedName>
    <definedName name="가이즈까향2006">[25]데이타!$E$8</definedName>
    <definedName name="가이즈까향2008">[25]데이타!$E$9</definedName>
    <definedName name="가이즈까향2510">[25]데이타!$E$10</definedName>
    <definedName name="가제당경비">#REF!</definedName>
    <definedName name="가제당노무비">#REF!</definedName>
    <definedName name="가제당재료비">#REF!</definedName>
    <definedName name="가중나무B10">[25]데이타!$E$19</definedName>
    <definedName name="가중나무B4">[25]데이타!$E$15</definedName>
    <definedName name="가중나무B5">[25]데이타!$E$16</definedName>
    <definedName name="가중나무B6">[25]데이타!$E$17</definedName>
    <definedName name="가중나무B8">[25]데이타!$E$18</definedName>
    <definedName name="간노">#REF!</definedName>
    <definedName name="간다">#REF!</definedName>
    <definedName name="간선변경">BlankMacro1</definedName>
    <definedName name="간접경비">#REF!</definedName>
    <definedName name="감R10">[25]데이타!$E$24</definedName>
    <definedName name="감R12">[25]데이타!$E$25</definedName>
    <definedName name="감R15">[25]데이타!$E$26</definedName>
    <definedName name="감R5">[25]데이타!$E$20</definedName>
    <definedName name="감R6">[25]데이타!$E$21</definedName>
    <definedName name="감R7">[25]데이타!$E$22</definedName>
    <definedName name="감R8">[25]데이타!$E$23</definedName>
    <definedName name="감나무">#REF!</definedName>
    <definedName name="감나무H2.5">#REF!</definedName>
    <definedName name="감나무H3.0">#REF!</definedName>
    <definedName name="갑">#REF!</definedName>
    <definedName name="갑03">#REF!</definedName>
    <definedName name="갑지">BlankMacro1</definedName>
    <definedName name="강강">#REF!</definedName>
    <definedName name="강단면적">#REF!</definedName>
    <definedName name="강성3Span">#REF!</definedName>
    <definedName name="강아지" localSheetId="0" hidden="1">#REF!</definedName>
    <definedName name="강아지" hidden="1">#REF!</definedName>
    <definedName name="강탄성계수">#REF!</definedName>
    <definedName name="개나리12">[25]데이타!$E$31</definedName>
    <definedName name="개나리3">[25]데이타!$E$27</definedName>
    <definedName name="개나리5">[25]데이타!$E$28</definedName>
    <definedName name="개나리7">[25]데이타!$E$29</definedName>
    <definedName name="개나리9">[25]데이타!$E$30</definedName>
    <definedName name="개쉬땅1204">[25]데이타!$E$32</definedName>
    <definedName name="개쉬땅1506">[25]데이타!$E$33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">#REF!</definedName>
    <definedName name="거리1">#REF!</definedName>
    <definedName name="거리2">#REF!</definedName>
    <definedName name="거리3">#REF!</definedName>
    <definedName name="거리5">#REF!</definedName>
    <definedName name="거푸집설치">#REF!</definedName>
    <definedName name="거ㅏ" hidden="1">[23]수량산출!$A$3:$H$8539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조수축율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견적" hidden="1">'[27]내역서1999.8최종'!$A$1:$A$2438</definedName>
    <definedName name="견적1">Dlog_Show</definedName>
    <definedName name="견적대비">BlankMacro1</definedName>
    <definedName name="견적대비권">#REF!</definedName>
    <definedName name="견적조건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정치">#REF!</definedName>
    <definedName name="겹동백1002">[25]데이타!$E$145</definedName>
    <definedName name="겹동백1204">[25]데이타!$E$146</definedName>
    <definedName name="겹동백1506">[25]데이타!$E$147</definedName>
    <definedName name="겹벗R6">[25]데이타!$E$34</definedName>
    <definedName name="겹벗R8">[25]데이타!$E$35</definedName>
    <definedName name="겹철쭉0304">[25]데이타!$E$36</definedName>
    <definedName name="겹철쭉0506">[25]데이타!$E$37</definedName>
    <definedName name="겹철쭉0608">[25]데이타!$E$38</definedName>
    <definedName name="겹철쭉0810">[25]데이타!$E$39</definedName>
    <definedName name="겹철쭉0812">[25]데이타!$E$40</definedName>
    <definedName name="경계석설치">#REF!</definedName>
    <definedName name="經費">#REF!</definedName>
    <definedName name="경비1" localSheetId="0" hidden="1">#REF!</definedName>
    <definedName name="경비1" hidden="1">#REF!</definedName>
    <definedName name="경사1">#REF!</definedName>
    <definedName name="경사2">#REF!</definedName>
    <definedName name="경사3">#REF!</definedName>
    <definedName name="경사5">#REF!</definedName>
    <definedName name="계">#REF!</definedName>
    <definedName name="계수B5">[25]데이타!$E$41</definedName>
    <definedName name="계수B6">[25]데이타!$E$42</definedName>
    <definedName name="계수B8">[25]데이타!$E$43</definedName>
    <definedName name="계수나무6노무">#REF!</definedName>
    <definedName name="계수나무6재료">#REF!</definedName>
    <definedName name="계약공기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전2" localSheetId="0" hidden="1">#REF!</definedName>
    <definedName name="계전2" hidden="1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고">#REF!</definedName>
    <definedName name="고광3">[25]데이타!$E$44</definedName>
    <definedName name="고광5">[25]데이타!$E$45</definedName>
    <definedName name="고급">#REF!</definedName>
    <definedName name="고급기능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재">#REF!</definedName>
    <definedName name="고케">#REF!</definedName>
    <definedName name="곡관135.M">#REF!</definedName>
    <definedName name="곡관90.M">#REF!</definedName>
    <definedName name="골조">#REF!</definedName>
    <definedName name="곰솔2508">[28]데이타!$E$46</definedName>
    <definedName name="곰솔3010">[25]데이타!$E$47</definedName>
    <definedName name="곰솔H3.0xW1.0">#REF!</definedName>
    <definedName name="곰솔H3.0xW1.2xR10">#REF!</definedName>
    <definedName name="곰솔H3.5xW1.5xR12">#REF!</definedName>
    <definedName name="곰솔R10">[25]데이타!$E$48</definedName>
    <definedName name="곰솔R12">[25]데이타!$E$49</definedName>
    <definedName name="곰솔R15">[25]데이타!$E$50</definedName>
    <definedName name="공">#REF!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">#REF!</definedName>
    <definedName name="공기">#REF!</definedName>
    <definedName name="공문">#REF!</definedName>
    <definedName name="공사노임" hidden="1">{"'용역비'!$A$4:$C$8"}</definedName>
    <definedName name="공사명">#REF!</definedName>
    <definedName name="공사비">#REF!</definedName>
    <definedName name="공사비집">#REF!</definedName>
    <definedName name="공사원가명세서">#REF!</definedName>
    <definedName name="공압축3.5간재">'[29]기계경비(시간당)'!$H$248</definedName>
    <definedName name="공압축3.5노무">'[29]기계경비(시간당)'!$H$244</definedName>
    <definedName name="공압축3.5노무야간">'[29]기계경비(시간당)'!$H$245</definedName>
    <definedName name="공압축3.5손료">'[29]기계경비(시간당)'!$H$243</definedName>
    <definedName name="공압축7.1간재">'[29]기계경비(시간당)'!$H$256</definedName>
    <definedName name="공압축7.1노무">'[29]기계경비(시간당)'!$H$252</definedName>
    <definedName name="공압축7.1노무야간">'[29]기계경비(시간당)'!$H$253</definedName>
    <definedName name="공압축7.1손료">'[29]기계경비(시간당)'!$H$251</definedName>
    <definedName name="공장동" localSheetId="0" hidden="1">#REF!</definedName>
    <definedName name="공장동" hidden="1">#REF!</definedName>
    <definedName name="공정">#REF!</definedName>
    <definedName name="공정표" localSheetId="0" hidden="1">{#N/A,#N/A,FALSE,"사업총괄";#N/A,#N/A,FALSE,"장비사업";#N/A,#N/A,FALSE,"철구사업";#N/A,#N/A,FALSE,"준설사업"}</definedName>
    <definedName name="공정표" hidden="1">{#N/A,#N/A,FALSE,"사업총괄";#N/A,#N/A,FALSE,"장비사업";#N/A,#N/A,FALSE,"철구사업";#N/A,#N/A,FALSE,"준설사업"}</definedName>
    <definedName name="공조실급수2">#REF!</definedName>
    <definedName name="공통가설" localSheetId="0" hidden="1">{#N/A,#N/A,FALSE,"예상손익";#N/A,#N/A,FALSE,"관리분석";#N/A,#N/A,FALSE,"장비분석";#N/A,#N/A,FALSE,"준설분석";#N/A,#N/A,FALSE,"철구분석"}</definedName>
    <definedName name="공통가설" hidden="1">{#N/A,#N/A,FALSE,"예상손익";#N/A,#N/A,FALSE,"관리분석";#N/A,#N/A,FALSE,"장비분석";#N/A,#N/A,FALSE,"준설분석";#N/A,#N/A,FALSE,"철구분석"}</definedName>
    <definedName name="공통일위">#REF!</definedName>
    <definedName name="관0.3_0.7">#REF!</definedName>
    <definedName name="관0.3m미만">#REF!</definedName>
    <definedName name="관0.8_1.1">#REF!</definedName>
    <definedName name="관1.2_1.5">#REF!</definedName>
    <definedName name="관급">#REF!,#REF!,#REF!</definedName>
    <definedName name="관급자재">#REF!</definedName>
    <definedName name="관급자재비">#REF!</definedName>
    <definedName name="관급조달" localSheetId="0" hidden="1">{#N/A,#N/A,FALSE,"Sheet1"}</definedName>
    <definedName name="관급조달" hidden="1">{#N/A,#N/A,FALSE,"Sheet1"}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">#REF!</definedName>
    <definedName name="관합">#REF!</definedName>
    <definedName name="광나무1003">[25]데이타!$E$51</definedName>
    <definedName name="광나무1203">[25]데이타!$E$52</definedName>
    <definedName name="광나무1506">[25]데이타!$E$53</definedName>
    <definedName name="광원기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[25]데이타!$E$153</definedName>
    <definedName name="광편백0507">[25]데이타!$E$154</definedName>
    <definedName name="광편백0509">[25]데이타!$E$155</definedName>
    <definedName name="교목계">#REF!</definedName>
    <definedName name="교폭">#REF!</definedName>
    <definedName name="구">#REF!</definedName>
    <definedName name="구분">BlankMacro1</definedName>
    <definedName name="구분1">BlankMacro1</definedName>
    <definedName name="구상나무1505">[25]데이타!$E$69</definedName>
    <definedName name="구상나무2008">[25]데이타!$E$70</definedName>
    <definedName name="구상나무2510">[25]데이타!$E$71</definedName>
    <definedName name="구상나무3012">[25]데이타!$E$72</definedName>
    <definedName name="굴취보통인부">#REF!</definedName>
    <definedName name="굴취조경공">#REF!</definedName>
    <definedName name="권">BlankMacro1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#REF!</definedName>
    <definedName name="그래픽">#REF!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원경">#REF!</definedName>
    <definedName name="금마타리">#REF!</definedName>
    <definedName name="금송1006">[25]데이타!$E$73</definedName>
    <definedName name="금송1208">[25]데이타!$E$74</definedName>
    <definedName name="금송1510">[25]데이타!$E$75</definedName>
    <definedName name="기">#N/A</definedName>
    <definedName name="기계">#REF!</definedName>
    <definedName name="기계3">BlankMacro1</definedName>
    <definedName name="기계4">BlankMacro1</definedName>
    <definedName name="기계5">BlankMacro1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설치공__플랜트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성">#REF!</definedName>
    <definedName name="기성품">BlankMacro1</definedName>
    <definedName name="기안" localSheetId="0" hidden="1">#REF!</definedName>
    <definedName name="기안" hidden="1">#REF!</definedName>
    <definedName name="기안변경" localSheetId="0" hidden="1">#REF!</definedName>
    <definedName name="기안변경" hidden="1">#REF!</definedName>
    <definedName name="기안지">#REF!</definedName>
    <definedName name="기자재수량">#REF!</definedName>
    <definedName name="기조일위대가">#REF!</definedName>
    <definedName name="기초EL">#REF!</definedName>
    <definedName name="기초길이">#REF!</definedName>
    <definedName name="기초선">#REF!</definedName>
    <definedName name="기초일위">#REF!</definedName>
    <definedName name="기초일위대가">#REF!</definedName>
    <definedName name="기초일위대가1">#REF!</definedName>
    <definedName name="기초처리경비">#REF!</definedName>
    <definedName name="기초처리노무비">#REF!</definedName>
    <definedName name="기초처리재료비">#REF!</definedName>
    <definedName name="기타경비">#REF!</definedName>
    <definedName name="기타자재">[0]!기타자재</definedName>
    <definedName name="길">#REF!</definedName>
    <definedName name="김" localSheetId="0" hidden="1">{#N/A,#N/A,FALSE,"명세표"}</definedName>
    <definedName name="김" hidden="1">{#N/A,#N/A,FALSE,"명세표"}</definedName>
    <definedName name="김동종" localSheetId="0" hidden="1">#REF!</definedName>
    <definedName name="김동종" hidden="1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영훈" localSheetId="0" hidden="1">{#N/A,#N/A,FALSE,"변경관리예산";#N/A,#N/A,FALSE,"변경장비예산";#N/A,#N/A,FALSE,"변경준설예산";#N/A,#N/A,FALSE,"변경철구예산"}</definedName>
    <definedName name="김영훈" hidden="1">{#N/A,#N/A,FALSE,"변경관리예산";#N/A,#N/A,FALSE,"변경장비예산";#N/A,#N/A,FALSE,"변경준설예산";#N/A,#N/A,FALSE,"변경철구예산"}</definedName>
    <definedName name="김종복">BlankMacro1</definedName>
    <definedName name="깊이">#REF!</definedName>
    <definedName name="꽃복숭아R3">[25]데이타!$E$58</definedName>
    <definedName name="꽃복숭아R4">[25]데이타!$E$59</definedName>
    <definedName name="꽃복숭아R5">[25]데이타!$E$60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[25]데이타!$E$64</definedName>
    <definedName name="꽃사과R4">[25]데이타!$E$61</definedName>
    <definedName name="꽃사과R6">[25]데이타!$E$62</definedName>
    <definedName name="꽃사과R8">[25]데이타!$E$63</definedName>
    <definedName name="꽃아그배R10">[25]데이타!$E$68</definedName>
    <definedName name="꽃아그배R4">[25]데이타!$E$65</definedName>
    <definedName name="꽃아그배R6">[25]데이타!$E$66</definedName>
    <definedName name="꽃아그배R8">[25]데이타!$E$67</definedName>
    <definedName name="꽃창포">#REF!</definedName>
    <definedName name="꽃향유">#REF!</definedName>
    <definedName name="꽝꽝0304">[25]데이타!$E$54</definedName>
    <definedName name="꽝꽝0406">[25]데이타!$E$55</definedName>
    <definedName name="꽝꽝0508">[25]데이타!$E$56</definedName>
    <definedName name="꽝꽝0610">[25]데이타!$E$57</definedName>
    <definedName name="ㄳㄳㄳㄳ" hidden="1">{"'용역비'!$A$4:$C$8"}</definedName>
    <definedName name="ㄴ" localSheetId="0" hidden="1">#REF!</definedName>
    <definedName name="ㄴ" hidden="1">#REF!</definedName>
    <definedName name="ㄴㄱㄹ" localSheetId="0" hidden="1">#REF!</definedName>
    <definedName name="ㄴㄱㄹ" hidden="1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ㄴㄴㄴㄴ">#REF!</definedName>
    <definedName name="ㄴㄹ" localSheetId="0" hidden="1">#REF!</definedName>
    <definedName name="ㄴㄹ" hidden="1">#REF!</definedName>
    <definedName name="ㄴㄹㄴㄱㅂ">BlankMacro1</definedName>
    <definedName name="ㄴㄹㄴㄹㄴㄹㄴ">BlankMacro1</definedName>
    <definedName name="ㄴㄹㄴㅀ">BlankMacro1</definedName>
    <definedName name="ㄴㅀ" localSheetId="0" hidden="1">#REF!</definedName>
    <definedName name="ㄴㅀ" hidden="1">#REF!</definedName>
    <definedName name="ㄴㅁ" localSheetId="0" hidden="1">#REF!</definedName>
    <definedName name="ㄴㅁ" hidden="1">#REF!</definedName>
    <definedName name="ㄴㅇ">#REF!</definedName>
    <definedName name="ㄴㅇㄹㄴㄹ">#REF!</definedName>
    <definedName name="ㄴㅇㅁㄹㄴ">#REF!</definedName>
    <definedName name="나" localSheetId="0" hidden="1">{#N/A,#N/A,FALSE,"전력간선"}</definedName>
    <definedName name="나" hidden="1">{#N/A,#N/A,FALSE,"전력간선"}</definedName>
    <definedName name="나134" hidden="1">{"'용역비'!$A$4:$C$8"}</definedName>
    <definedName name="나간길이">#REF!</definedName>
    <definedName name="나무">'[30]수목데이타 '!$A$3:$D$874</definedName>
    <definedName name="나무1">'[30]수목데이타 '!$A$3:$D$874</definedName>
    <definedName name="낙상홍1004">[25]데이타!$E$76</definedName>
    <definedName name="낙상홍1506">[25]데이타!$E$77</definedName>
    <definedName name="낙상홍1808">[25]데이타!$E$78</definedName>
    <definedName name="낙상홍2010">[25]데이타!$E$79</definedName>
    <definedName name="낙상홍2515">[25]데이타!$E$80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[25]데이타!$E$84</definedName>
    <definedName name="낙우송R12">[25]데이타!$E$85</definedName>
    <definedName name="낙우송R5">[25]데이타!$E$81</definedName>
    <definedName name="낙우송R6">[25]데이타!$E$82</definedName>
    <definedName name="낙우송R8">[25]데이타!$E$83</definedName>
    <definedName name="남덕">BlankMacro1</definedName>
    <definedName name="남천H1.2">#REF!</definedName>
    <definedName name="내">#N/A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1">#REF!</definedName>
    <definedName name="내역2">#REF!</definedName>
    <definedName name="내역서2" localSheetId="0" hidden="1">{"'단계별시설공사비'!$A$3:$K$51"}</definedName>
    <definedName name="내역서2" hidden="1">{"'단계별시설공사비'!$A$3:$K$51"}</definedName>
    <definedName name="내역서다">BlankMacro1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전">#REF!</definedName>
    <definedName name="낵역4">#REF!</definedName>
    <definedName name="냉전" localSheetId="0" hidden="1">{#N/A,#N/A,FALSE,"Sheet1"}</definedName>
    <definedName name="냉전" hidden="1">{#N/A,#N/A,FALSE,"Sheet1"}</definedName>
    <definedName name="노르웨이R12">[25]데이타!$E$90</definedName>
    <definedName name="노르웨이R15">[25]데이타!$E$91</definedName>
    <definedName name="노르웨이R4">[25]데이타!$E$86</definedName>
    <definedName name="노르웨이R5">[25]데이타!$E$87</definedName>
    <definedName name="노르웨이R6">[25]데이타!$E$88</definedName>
    <definedName name="노르웨이R8">[25]데이타!$E$89</definedName>
    <definedName name="노무">#REF!</definedName>
    <definedName name="노무1">#REF!</definedName>
    <definedName name="노무비">#REF!</definedName>
    <definedName name="勞務費">#REF!</definedName>
    <definedName name="노무비단가산출서" localSheetId="0" hidden="1">#REF!</definedName>
    <definedName name="노무비단가산출서" hidden="1">#REF!</definedName>
    <definedName name="노반경">#REF!</definedName>
    <definedName name="노반노무">#REF!</definedName>
    <definedName name="노반재료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BlankMacro1</definedName>
    <definedName name="노임단가">#REF!</definedName>
    <definedName name="노임산출" hidden="1">{"'용역비'!$A$4:$C$8"}</definedName>
    <definedName name="노임품명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녹지노">#REF!</definedName>
    <definedName name="녹지재">#REF!</definedName>
    <definedName name="높">#REF!</definedName>
    <definedName name="높이">#REF!</definedName>
    <definedName name="높이보통">#REF!</definedName>
    <definedName name="높이조경공">#REF!</definedName>
    <definedName name="눈주목H0.5">#REF!</definedName>
    <definedName name="눈향L06">[25]데이타!$E$92</definedName>
    <definedName name="눈향L08">[25]데이타!$E$93</definedName>
    <definedName name="눈향L10">[25]데이타!$E$94</definedName>
    <definedName name="눈향L14">[25]데이타!$E$95</definedName>
    <definedName name="눈향L20">[25]데이타!$E$96</definedName>
    <definedName name="느릅R10">[25]데이타!$E$100</definedName>
    <definedName name="느릅R4">[25]데이타!$E$97</definedName>
    <definedName name="느릅R5">[25]데이타!$E$98</definedName>
    <definedName name="느릅R8">[28]데이타!$E$99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R10">[28]데이타!$E$104</definedName>
    <definedName name="느티R12">[25]데이타!$E$105</definedName>
    <definedName name="느티R15">[25]데이타!$E$106</definedName>
    <definedName name="느티R18">[25]데이타!$E$107</definedName>
    <definedName name="느티R20">[25]데이타!$E$108</definedName>
    <definedName name="느티R25">[25]데이타!$E$109</definedName>
    <definedName name="느티R30">[25]데이타!$E$110</definedName>
    <definedName name="느티R5">[25]데이타!$E$101</definedName>
    <definedName name="느티R6">[25]데이타!$E$102</definedName>
    <definedName name="느티R8">[25]데이타!$E$103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[25]데이타!$E$111</definedName>
    <definedName name="능소화R4">[25]데이타!$E$112</definedName>
    <definedName name="능소화R6">[25]데이타!$E$113</definedName>
    <definedName name="ㄵㄴㄴㄴㅁㄴ">#REF!</definedName>
    <definedName name="ㄷ" localSheetId="0" hidden="1">#REF!</definedName>
    <definedName name="ㄷ" hidden="1">#REF!</definedName>
    <definedName name="ㄷ59">#REF!</definedName>
    <definedName name="ㄷㄱ" localSheetId="0" hidden="1">#REF!</definedName>
    <definedName name="ㄷㄱ" hidden="1">#REF!</definedName>
    <definedName name="ㄷㄷ" localSheetId="0" hidden="1">#REF!</definedName>
    <definedName name="ㄷㄷ" hidden="1">#REF!</definedName>
    <definedName name="ㄷㄷㄷㄷㄷㄷ">BlankMacro1</definedName>
    <definedName name="ㄷㅈㄷㅈ" hidden="1">{"'용역비'!$A$4:$C$8"}</definedName>
    <definedName name="다">[31]JUCKEYK!$A$1:$N$61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1">#REF!</definedName>
    <definedName name="단가12">#REF!</definedName>
    <definedName name="단가다">#REF!</definedName>
    <definedName name="단가대" localSheetId="0" hidden="1">#REF!</definedName>
    <definedName name="단가대" hidden="1">#REF!</definedName>
    <definedName name="단가대상표">#REF!</definedName>
    <definedName name="단가대상표1">#REF!</definedName>
    <definedName name="단가산출">#REF!</definedName>
    <definedName name="단가임">#REF!</definedName>
    <definedName name="단가조건영역">#REF!</definedName>
    <definedName name="단가조건표">#REF!</definedName>
    <definedName name="단가조사" hidden="1">{"'용역비'!$A$4:$C$8"}</definedName>
    <definedName name="단가조사표">#REF!</definedName>
    <definedName name="단가테이블">'[29]기계경비(시간당)'!$C$1:$F$58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다" hidden="1">{"'용역비'!$A$4:$C$8"}</definedName>
    <definedName name="단면2모">#REF!</definedName>
    <definedName name="단면2모멘트">#REF!</definedName>
    <definedName name="단면적3Span">#REF!</definedName>
    <definedName name="단면특성">#REF!</definedName>
    <definedName name="단아" hidden="1">{"'용역비'!$A$4:$C$8"}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[25]데이타!$E$114</definedName>
    <definedName name="당초계획" localSheetId="0" hidden="1">#REF!</definedName>
    <definedName name="당초계획" hidden="1">#REF!</definedName>
    <definedName name="대">#REF!</definedName>
    <definedName name="대가">#REF!</definedName>
    <definedName name="대가표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리">#REF!</definedName>
    <definedName name="대리계">#REF!</definedName>
    <definedName name="대상표">#REF!</definedName>
    <definedName name="대왕참R10">[25]데이타!$E$118</definedName>
    <definedName name="대왕참R4">[25]데이타!$E$115</definedName>
    <definedName name="대왕참R6">[25]데이타!$E$116</definedName>
    <definedName name="대왕참R8">[25]데이타!$E$117</definedName>
    <definedName name="대추R10">[25]데이타!$E$123</definedName>
    <definedName name="대추R4">[25]데이타!$E$119</definedName>
    <definedName name="대추R5">[25]데이타!$E$120</definedName>
    <definedName name="대추R6">[25]데이타!$E$121</definedName>
    <definedName name="대추R8">[25]데이타!$E$122</definedName>
    <definedName name="댈타5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3">[25]데이타!$E$128</definedName>
    <definedName name="덩굴장미4">[25]데이타!$E$129</definedName>
    <definedName name="덩굴장미5">[25]데이타!$E$130</definedName>
    <definedName name="뎡유">#REF!</definedName>
    <definedName name="도급가">#REF!</definedName>
    <definedName name="도급공사">#REF!</definedName>
    <definedName name="도급분류">OFFSET(#REF!,0,0,COUNTA(#REF!),1)</definedName>
    <definedName name="도급예산액">#REF!</definedName>
    <definedName name="도급예상액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장노">#REF!</definedName>
    <definedName name="도장노1">#REF!</definedName>
    <definedName name="도장재">#REF!</definedName>
    <definedName name="도장재1">#REF!</definedName>
    <definedName name="도장합">#REF!</definedName>
    <definedName name="도장합1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립형E">#REF!</definedName>
    <definedName name="독일가문비1206">[25]데이타!$E$131</definedName>
    <definedName name="독일가문비1508">[25]데이타!$E$132</definedName>
    <definedName name="독일가문비2010">[25]데이타!$E$133</definedName>
    <definedName name="독일가문비2512">[25]데이타!$E$134</definedName>
    <definedName name="독일가문비3015">[25]데이타!$E$135</definedName>
    <definedName name="독일가문비3518">[25]데이타!$E$136</definedName>
    <definedName name="돈나무0504">[25]데이타!$E$137</definedName>
    <definedName name="돈나무0805">[25]데이타!$E$138</definedName>
    <definedName name="돈나무1007">[25]데이타!$E$139</definedName>
    <definedName name="돈나무1210">[25]데이타!$E$140</definedName>
    <definedName name="돌단풍">#REF!</definedName>
    <definedName name="동_발_공__터_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1002">[25]데이타!$E$141</definedName>
    <definedName name="동백1204">[25]데이타!$E$142</definedName>
    <definedName name="동백1506">[25]데이타!$E$143</definedName>
    <definedName name="동백1808">[25]데이타!$E$144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>#REF!</definedName>
    <definedName name="동상">#REF!</definedName>
    <definedName name="동상1">#REF!</definedName>
    <definedName name="동상2">#REF!</definedName>
    <definedName name="동호" hidden="1">{"'용역비'!$A$4:$C$8"}</definedName>
    <definedName name="되메우기">#REF!</definedName>
    <definedName name="되메우기경">#REF!</definedName>
    <definedName name="되메우기노">#REF!</definedName>
    <definedName name="되메우기재">#REF!</definedName>
    <definedName name="두겁노">#REF!</definedName>
    <definedName name="두겁재">#REF!</definedName>
    <definedName name="드라이노">#REF!</definedName>
    <definedName name="드라이재">#REF!</definedName>
    <definedName name="드라이합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[25]데이타!$E$156</definedName>
    <definedName name="등R4">[25]데이타!$E$157</definedName>
    <definedName name="등R6">[25]데이타!$E$158</definedName>
    <definedName name="등R8">[25]데이타!$E$159</definedName>
    <definedName name="때죽R10">[25]데이타!$E$127</definedName>
    <definedName name="때죽R4">[25]데이타!$E$124</definedName>
    <definedName name="때죽R6">[25]데이타!$E$125</definedName>
    <definedName name="때죽R8">[25]데이타!$E$126</definedName>
    <definedName name="때죽나무H3.0">#REF!</definedName>
    <definedName name="띠장">#REF!</definedName>
    <definedName name="ㄹ" localSheetId="0" hidden="1">{#N/A,#N/A,FALSE,"명세표"}</definedName>
    <definedName name="ㄹ" hidden="1">{#N/A,#N/A,FALSE,"명세표"}</definedName>
    <definedName name="ㄹ221">#REF!</definedName>
    <definedName name="ㄹㄴㄹㄴㅇㄹ">#REF!</definedName>
    <definedName name="ㄹㄴㄹㄹ">#REF!</definedName>
    <definedName name="ㄹㄴㅇㄹㄴ">#REF!</definedName>
    <definedName name="ㄹㄹ" localSheetId="0" hidden="1">#REF!</definedName>
    <definedName name="ㄹㄹ" hidden="1">#REF!</definedName>
    <definedName name="ㄹㄹㄹ" hidden="1">#REF!</definedName>
    <definedName name="ㄹㄹㄹㄹ">[24]JUCKEYK!$A$1:$N$61</definedName>
    <definedName name="ㄹㄹㄹㄹㄹㄹ">BlankMacro1</definedName>
    <definedName name="ㄹㄹㅇㄷㄹㄹ">#REF!</definedName>
    <definedName name="ㄹㄹㅇㄹㄴㄹㄴ">#REF!</definedName>
    <definedName name="ㄹㅇㄴㄹㄴㅇㄹ">BlankMacro1</definedName>
    <definedName name="ㄹㅇㄴㄹㅇㄴㄹㅇ">BlankMacro1</definedName>
    <definedName name="ㄹㅇㄹ" hidden="1">{"'용역비'!$A$4:$C$8"}</definedName>
    <definedName name="ㄹㅇㄹㅇ" localSheetId="0" hidden="1">#REF!</definedName>
    <definedName name="ㄹㅇㄹㅇ" hidden="1">#REF!</definedName>
    <definedName name="ㄹㅇㅁㄴ" hidden="1">#REF!</definedName>
    <definedName name="ㄹㅇㅎㄹㅇㅎ">[0]!ㄹㅇㅎㄹㅇㅎ</definedName>
    <definedName name="ㄹㅇㅎㅈㄷㄷㅈㅂㅂㄷ">BlankMacro1</definedName>
    <definedName name="ㄹ호" localSheetId="0" hidden="1">#REF!</definedName>
    <definedName name="ㄹ호" hidden="1">#REF!</definedName>
    <definedName name="라">#REF!</definedName>
    <definedName name="램머Q간재">[29]램머!$D$20</definedName>
    <definedName name="램머Q간재10">[29]램머!$F$20</definedName>
    <definedName name="램머Q간재야간">[29]램머!$J$20</definedName>
    <definedName name="램머Q노무">[29]램머!$D$21</definedName>
    <definedName name="램머Q노무10">[29]램머!$F$21</definedName>
    <definedName name="램머Q노무야간">[29]램머!$J$21</definedName>
    <definedName name="램머Q손료">[29]램머!$D$22</definedName>
    <definedName name="램머Q손료10">[29]램머!$F$22</definedName>
    <definedName name="램머Q손료야간">[29]램머!$J$22</definedName>
    <definedName name="램머간재">'[29]기계경비(시간당)'!$H$170</definedName>
    <definedName name="램머경">#REF!</definedName>
    <definedName name="램머노무">'[29]기계경비(시간당)'!$H$166</definedName>
    <definedName name="램머노무야간">'[29]기계경비(시간당)'!$H$167</definedName>
    <definedName name="램머손료">'[29]기계경비(시간당)'!$H$165</definedName>
    <definedName name="램머재료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렌즈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로">#REF!</definedName>
    <definedName name="류">#REF!</definedName>
    <definedName name="리브두께">#REF!</definedName>
    <definedName name="리브폭">#REF!</definedName>
    <definedName name="ㅀ">BlankMacro1</definedName>
    <definedName name="ㅀㄹㅇㄴ">BlankMacro1</definedName>
    <definedName name="ㅀㅇㅎㅇㅎㅇ">#REF!</definedName>
    <definedName name="ㅁ" localSheetId="0" hidden="1">#REF!</definedName>
    <definedName name="ㅁ" hidden="1">#REF!</definedName>
    <definedName name="ㅁ1">#REF!</definedName>
    <definedName name="ㅁ100">#REF!</definedName>
    <definedName name="ㅁ1100">#REF!</definedName>
    <definedName name="ㅁ1122">#REF!</definedName>
    <definedName name="ㅁ1140">#REF!</definedName>
    <definedName name="ㅁ1180">#REF!</definedName>
    <definedName name="ㅁ134">#REF!</definedName>
    <definedName name="ㅁ191">#REF!</definedName>
    <definedName name="ㅁ219">#REF!</definedName>
    <definedName name="ㅁ30">#REF!</definedName>
    <definedName name="ㅁ331">#REF!</definedName>
    <definedName name="ㅁ38">#REF!</definedName>
    <definedName name="ㅁ4">[0]!ㅁ4</definedName>
    <definedName name="ㅁ40">#REF!</definedName>
    <definedName name="ㅁ565">#REF!</definedName>
    <definedName name="ㅁ771">#REF!</definedName>
    <definedName name="ㅁ835">#REF!</definedName>
    <definedName name="ㅁa1140">#REF!</definedName>
    <definedName name="ㅁㄴ" localSheetId="0" hidden="1">#REF!</definedName>
    <definedName name="ㅁㄴ" hidden="1">#REF!</definedName>
    <definedName name="ㅁㄴㄴㄴㄴㄴㄴ">BlankMacro1</definedName>
    <definedName name="ㅁㄴㅁㅇㄹㄹ">BlankMacro1</definedName>
    <definedName name="ㅁㄴㅁㅇㅁ">[0]!ㅁㄴㅁㅇㅁ</definedName>
    <definedName name="ㅁㄴㅇㄹ">#N/A</definedName>
    <definedName name="ㅁㄴㅇㄻㅇ">BlankMacro1</definedName>
    <definedName name="ㅁㄴㅇㅁㄴㅇ" hidden="1">#REF!</definedName>
    <definedName name="ㅁㄴㅇㅁㅇㅁㅇㅁ">BlankMacro1</definedName>
    <definedName name="ㅁㄹㄹ">#REF!</definedName>
    <definedName name="ㅁㄹㅇㄴ">#REF!</definedName>
    <definedName name="ㅁㅁ" localSheetId="0" hidden="1">#REF!</definedName>
    <definedName name="ㅁㅁ" hidden="1">#REF!</definedName>
    <definedName name="ㅁㅁ158">#REF!</definedName>
    <definedName name="ㅁㅁ185">#REF!</definedName>
    <definedName name="ㅁㅁㅁ">[0]!ㅁㅁㅁ</definedName>
    <definedName name="ㅁㅁㅁㅁㅁ" localSheetId="0" hidden="1">{#N/A,#N/A,FALSE,"사업총괄";#N/A,#N/A,FALSE,"장비사업";#N/A,#N/A,FALSE,"철구사업";#N/A,#N/A,FALSE,"준설사업"}</definedName>
    <definedName name="ㅁㅁㅁㅁㅁ" hidden="1">{#N/A,#N/A,FALSE,"사업총괄";#N/A,#N/A,FALSE,"장비사업";#N/A,#N/A,FALSE,"철구사업";#N/A,#N/A,FALSE,"준설사업"}</definedName>
    <definedName name="ㅁㅁㅁㅁㅁㅁㅁ">[0]!ㅁㅁㅁㅁㅁㅁㅁ</definedName>
    <definedName name="ㅁㅇ">#REF!</definedName>
    <definedName name="ㅁㅇㄴㄻㅇㄴㄹ">#REF!</definedName>
    <definedName name="ㅁㅇㄹㅇㄹㅇㄹㅇㄹ">BlankMacro1</definedName>
    <definedName name="ㅁㅇㄻㄴㅇㄹ">#REF!</definedName>
    <definedName name="ㅁㅇㅁㅇㅁㅇㅁ">BlankMacro1</definedName>
    <definedName name="ㅁㅇㅁㅇㅁㅇㅁㅇㅁ">BlankMacro1</definedName>
    <definedName name="ㅁㅇㅇㅁㅇㅁ">#REF!</definedName>
    <definedName name="ㅁㅋ츄ㅝㅏㅣ">BlankMacro1</definedName>
    <definedName name="마">[0]!마</definedName>
    <definedName name="마가목R3">[25]데이타!$E$160</definedName>
    <definedName name="마가목R5">[25]데이타!$E$161</definedName>
    <definedName name="마가목R7">[25]데이타!$E$162</definedName>
    <definedName name="마찰각">#REF!</definedName>
    <definedName name="마케담경">#REF!</definedName>
    <definedName name="마케담노무">#REF!</definedName>
    <definedName name="마케담재료">#REF!</definedName>
    <definedName name="말">BlankMacro1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말발도리1003">[25]데이타!$E$163</definedName>
    <definedName name="말발도리1204">[25]데이타!$E$164</definedName>
    <definedName name="말발도리1506">[25]데이타!$E$165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형C1">#REF!</definedName>
    <definedName name="매입형C2">#REF!</definedName>
    <definedName name="매입형C3">#REF!</definedName>
    <definedName name="매자0804">[25]데이타!$E$166</definedName>
    <definedName name="매자1005">[25]데이타!$E$167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[25]데이타!$E$174</definedName>
    <definedName name="매화R4">[25]데이타!$E$171</definedName>
    <definedName name="매화R6">[25]데이타!$E$172</definedName>
    <definedName name="매화R8">[25]데이타!$E$173</definedName>
    <definedName name="맨_거">#REF!</definedName>
    <definedName name="맨_벽">#REF!</definedName>
    <definedName name="맨_사">#REF!</definedName>
    <definedName name="머" localSheetId="0" hidden="1">{#N/A,#N/A,FALSE,"명세표"}</definedName>
    <definedName name="머" hidden="1">{#N/A,#N/A,FALSE,"명세표"}</definedName>
    <definedName name="메1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[25]데이타!$E$179</definedName>
    <definedName name="메타B12">[25]데이타!$E$180</definedName>
    <definedName name="메타B15">[25]데이타!$E$181</definedName>
    <definedName name="메타B18">[25]데이타!$E$182</definedName>
    <definedName name="메타B4">[25]데이타!$E$175</definedName>
    <definedName name="메타B5">[25]데이타!$E$176</definedName>
    <definedName name="메타B6">[25]데이타!$E$177</definedName>
    <definedName name="메타B8">[25]데이타!$E$178</definedName>
    <definedName name="멘트">#REF!</definedName>
    <definedName name="면적">#REF!</definedName>
    <definedName name="면적1">#REF!</definedName>
    <definedName name="면적2">#REF!</definedName>
    <definedName name="면적3">#REF!</definedName>
    <definedName name="명_성">#REF!</definedName>
    <definedName name="명성">#REF!</definedName>
    <definedName name="명수">#REF!</definedName>
    <definedName name="명자0604">[25]데이타!$E$183</definedName>
    <definedName name="명자0805">[25]데이타!$E$184</definedName>
    <definedName name="명자1006">[25]데이타!$E$185</definedName>
    <definedName name="명자1208">[25]데이타!$E$186</definedName>
    <definedName name="모감주R10">[25]데이타!$E$190</definedName>
    <definedName name="모감주R4">[25]데이타!$E$187</definedName>
    <definedName name="모감주R6">[25]데이타!$E$188</definedName>
    <definedName name="모감주R8">[25]데이타!$E$189</definedName>
    <definedName name="모감주나무H3.0xR10">#REF!</definedName>
    <definedName name="모과2005">[25]데이타!$E$191</definedName>
    <definedName name="모과2507">[25]데이타!$E$192</definedName>
    <definedName name="모과R10">[25]데이타!$E$195</definedName>
    <definedName name="모과R12">[25]데이타!$E$196</definedName>
    <definedName name="모과R15">[25]데이타!$E$197</definedName>
    <definedName name="모과R20">[25]데이타!$E$198</definedName>
    <definedName name="모과R25">[25]데이타!$E$199</definedName>
    <definedName name="모과R5">[25]데이타!$E$193</definedName>
    <definedName name="모과R8">[25]데이타!$E$194</definedName>
    <definedName name="모과나무">#REF!</definedName>
    <definedName name="모과나무H2.5">#REF!</definedName>
    <definedName name="모과나무H3.5">#REF!</definedName>
    <definedName name="모라">BlankMacro1</definedName>
    <definedName name="모란5가지">[25]데이타!$E$200</definedName>
    <definedName name="모란6가지">[25]데이타!$E$201</definedName>
    <definedName name="모래">#REF!</definedName>
    <definedName name="모래1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#REF!</definedName>
    <definedName name="목련R10">[25]데이타!$E$206</definedName>
    <definedName name="목련R12">[25]데이타!$E$207</definedName>
    <definedName name="목련R15">[25]데이타!$E$208</definedName>
    <definedName name="목련R20">[25]데이타!$E$209</definedName>
    <definedName name="목련R4">[25]데이타!$E$202</definedName>
    <definedName name="목련R5">[25]데이타!$E$203</definedName>
    <definedName name="목련R6">[25]데이타!$E$204</definedName>
    <definedName name="목련R8">[25]데이타!$E$205</definedName>
    <definedName name="목록대상표">#REF!</definedName>
    <definedName name="목백합">#REF!</definedName>
    <definedName name="목서1506">[25]데이타!$E$213</definedName>
    <definedName name="목서2012">[25]데이타!$E$214</definedName>
    <definedName name="목서2515">[25]데이타!$E$215</definedName>
    <definedName name="목수국1006">[25]데이타!$E$210</definedName>
    <definedName name="목수국1208">[25]데이타!$E$211</definedName>
    <definedName name="목수국1510">[25]데이타!$E$212</definedName>
    <definedName name="목재가공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몰탈노">#REF!</definedName>
    <definedName name="몰탈재">#REF!</definedName>
    <definedName name="무궁화1003">[25]데이타!$E$216</definedName>
    <definedName name="무궁화1203">[25]데이타!$E$217</definedName>
    <definedName name="무궁화1504">[25]데이타!$E$218</definedName>
    <definedName name="무궁화1805">[25]데이타!$E$219</definedName>
    <definedName name="무궁화2006">[25]데이타!$E$220</definedName>
    <definedName name="무근">#REF!</definedName>
    <definedName name="무근레미콘">#REF!</definedName>
    <definedName name="무근인력">#REF!</definedName>
    <definedName name="무기질노">#REF!</definedName>
    <definedName name="무기질재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물">#REF!</definedName>
    <definedName name="물가">#REF!</definedName>
    <definedName name="물가2">#REF!</definedName>
    <definedName name="물경">#REF!</definedName>
    <definedName name="물노무">#REF!</definedName>
    <definedName name="물량" hidden="1">{"'용역비'!$A$4:$C$8"}</definedName>
    <definedName name="물량집계" localSheetId="0" hidden="1">{#N/A,#N/A,FALSE,"전력간선"}</definedName>
    <definedName name="물량집계" hidden="1">{#N/A,#N/A,FALSE,"전력간선"}</definedName>
    <definedName name="물재료">#REF!</definedName>
    <definedName name="물푸레R5">[25]데이타!$E$221</definedName>
    <definedName name="물푸레R6">[25]데이타!$E$222</definedName>
    <definedName name="물푸레R8">[25]데이타!$E$223</definedName>
    <definedName name="뮤">#REF!</definedName>
    <definedName name="뮤2">#REF!</definedName>
    <definedName name="미">[32]실행대비!$A$2:$J$1460</definedName>
    <definedName name="미_장_공">#REF!</definedName>
    <definedName name="미선0804">[25]데이타!$E$224</definedName>
    <definedName name="미선1206">[25]데이타!$E$225</definedName>
    <definedName name="미송원목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미장노">#REF!</definedName>
    <definedName name="미장노1">#REF!</definedName>
    <definedName name="미장재">#REF!</definedName>
    <definedName name="미장재1">#REF!</definedName>
    <definedName name="미장합">#REF!</definedName>
    <definedName name="미장합1">#REF!</definedName>
    <definedName name="민">#REF!</definedName>
    <definedName name="ㅂ">#REF!</definedName>
    <definedName name="ㅂ300">#REF!</definedName>
    <definedName name="ㅂㄷㅂㄷㅂㄷㅂㄷ">BlankMacro1</definedName>
    <definedName name="ㅂㅂ" localSheetId="0" hidden="1">[33]수량산출!#REF!</definedName>
    <definedName name="ㅂㅂ">#REF!</definedName>
    <definedName name="ㅂㅂㅂ">#REF!</definedName>
    <definedName name="ㅂㅂㅂㅂ" localSheetId="0" hidden="1">{#N/A,#N/A,FALSE,"명세표"}</definedName>
    <definedName name="ㅂㅂㅂㅂ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ㅂㅂㅈㅂ" localSheetId="0" hidden="1">#REF!</definedName>
    <definedName name="ㅂㅂㅈㅂ" hidden="1">#REF!</definedName>
    <definedName name="ㅂㅂㅈㅂㅈ">#REF!</definedName>
    <definedName name="ㅂㅈ" localSheetId="0" hidden="1">#REF!</definedName>
    <definedName name="ㅂㅈ" hidden="1">#REF!</definedName>
    <definedName name="ㅂㅈㄱㄹ">BlankMacro1</definedName>
    <definedName name="ㅂㅈㄷㄱㄳㅅ">BlankMacro1</definedName>
    <definedName name="ㅂㅈㄷㄳ">BlankMacro1</definedName>
    <definedName name="ㅂㅈㄷㄷㄷㄷㄷㄷ">BlankMacro1</definedName>
    <definedName name="ㅂㅈ뢔ㅏㅎㄴ">BlankMacro1</definedName>
    <definedName name="ㅂㅈ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바">#REF!</definedName>
    <definedName name="바닥판부">#REF!</definedName>
    <definedName name="바보야">BlankMacro1</definedName>
    <definedName name="바이오">#REF!</definedName>
    <definedName name="바탕">#REF!</definedName>
    <definedName name="박은하">Dlog_Show</definedName>
    <definedName name="박피">#REF!</definedName>
    <definedName name="반송1012">[25]데이타!$E$148</definedName>
    <definedName name="반송1215">[25]데이타!$E$149</definedName>
    <definedName name="반송1518">[25]데이타!$E$150</definedName>
    <definedName name="반송1520">[25]데이타!$E$151</definedName>
    <definedName name="반송2022">[25]데이타!$E$152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송">BlankMacro1</definedName>
    <definedName name="방송2">BlankMacro1</definedName>
    <definedName name="방송장비">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타노">#REF!</definedName>
    <definedName name="방타노1">#REF!</definedName>
    <definedName name="방타재">#REF!</definedName>
    <definedName name="방타재1">#REF!</definedName>
    <definedName name="방타합">#REF!</definedName>
    <definedName name="방타합1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나무">#REF!</definedName>
    <definedName name="배롱나무H2.5xR7">#REF!</definedName>
    <definedName name="배롱나무H3.5xR20">#REF!</definedName>
    <definedName name="배전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02간재">'[29]기계경비(시간당)'!$H$161</definedName>
    <definedName name="백02간재티스제외">'[29]기계경비(시간당)'!$H$162</definedName>
    <definedName name="백02노무">'[29]기계경비(시간당)'!$H$153</definedName>
    <definedName name="백02노무야간">'[29]기계경비(시간당)'!$H$157</definedName>
    <definedName name="백02손료">'[29]기계경비(시간당)'!$H$149</definedName>
    <definedName name="백04간재">'[29]기계경비(시간당)'!$F$145</definedName>
    <definedName name="백04간재티스제외">'[29]기계경비(시간당)'!$H$146</definedName>
    <definedName name="백04노무">'[29]기계경비(시간당)'!$H$137</definedName>
    <definedName name="백04노무야간">'[29]기계경비(시간당)'!$H$141</definedName>
    <definedName name="백04손료">'[29]기계경비(시간당)'!$H$133</definedName>
    <definedName name="백07간재">'[29]기계경비(시간당)'!$H$129</definedName>
    <definedName name="백07노무">'[29]기계경비(시간당)'!$H$121</definedName>
    <definedName name="백07손료">'[29]기계경비(시간당)'!$H$117</definedName>
    <definedName name="백철쭉H0.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호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벽_돌__블_럭__제_작_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체">#REF!</definedName>
    <definedName name="벽체높이">#REF!</definedName>
    <definedName name="변동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별" localSheetId="0" hidden="1">#REF!</definedName>
    <definedName name="별" hidden="1">#REF!</definedName>
    <definedName name="보도노">#REF!</definedName>
    <definedName name="보도재">#REF!</definedName>
    <definedName name="보링공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습제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1">#REF!</definedName>
    <definedName name="보조2">#REF!</definedName>
    <definedName name="보조기층">#REF!</definedName>
    <definedName name="보조기층ㄹ">#REF!</definedName>
    <definedName name="보통">37483</definedName>
    <definedName name="보통_인부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통인부B10">[25]식재인부!$C$24</definedName>
    <definedName name="보통인부B4이하">[25]식재인부!$C$18</definedName>
    <definedName name="보통인부B5">[25]식재인부!$C$19</definedName>
    <definedName name="보통인부B6">[25]식재인부!$C$20</definedName>
    <definedName name="보통인부B8">[25]식재인부!$C$22</definedName>
    <definedName name="보통인부R10">[25]식재인부!$C$54</definedName>
    <definedName name="보통인부R12">[25]식재인부!$C$56</definedName>
    <definedName name="보통인부R15">[25]식재인부!$C$59</definedName>
    <definedName name="보통인부R4이하">[25]식재인부!$C$48</definedName>
    <definedName name="보통인부R5">[25]식재인부!$C$49</definedName>
    <definedName name="보통인부R6">[25]식재인부!$C$50</definedName>
    <definedName name="보통인부R7">[25]식재인부!$C$51</definedName>
    <definedName name="보통인부R8">[25]식재인부!$C$52</definedName>
    <definedName name="보ㅓㅣㅏㅐ">BlankMacro1</definedName>
    <definedName name="복사">[34]!복사</definedName>
    <definedName name="복사준비">[35]!복사준비</definedName>
    <definedName name="복토">#REF!</definedName>
    <definedName name="복통경비">#REF!</definedName>
    <definedName name="복통노무비">#REF!</definedName>
    <definedName name="복통재료비">#REF!</definedName>
    <definedName name="본제당경비">#REF!</definedName>
    <definedName name="본제당노무비">#REF!</definedName>
    <definedName name="본제당재료비">#REF!</definedName>
    <definedName name="부" hidden="1">{#N/A,#N/A,FALSE,"현장 NCR 분석";#N/A,#N/A,FALSE,"현장품질감사";#N/A,#N/A,FALSE,"현장품질감사"}</definedName>
    <definedName name="부가가치세">#REF!</definedName>
    <definedName name="附加價値稅">#REF!</definedName>
    <definedName name="부곡의왕">[0]!부곡의왕</definedName>
    <definedName name="부대갑지1">#REF!</definedName>
    <definedName name="부대공사경비">#REF!</definedName>
    <definedName name="부대공사노무비">#REF!</definedName>
    <definedName name="부대공사재료비">#REF!</definedName>
    <definedName name="부대일위대가">#REF!</definedName>
    <definedName name="부대입찰잡비">Dlog_Show</definedName>
    <definedName name="부서">[36]코드!$I$4:$K$110</definedName>
    <definedName name="부손익" hidden="1">{#N/A,#N/A,FALSE,"현장 NCR 분석";#N/A,#N/A,FALSE,"현장품질감사";#N/A,#N/A,FALSE,"현장품질감사"}</definedName>
    <definedName name="부직포노">#REF!</definedName>
    <definedName name="부직포재">#REF!</definedName>
    <definedName name="부토">Dlog_Show</definedName>
    <definedName name="부표목록">BlankMacro1</definedName>
    <definedName name="분고">#REF!</definedName>
    <definedName name="분둘레">#REF!</definedName>
    <definedName name="분류" hidden="1">{"'용역비'!$A$4:$C$8"}</definedName>
    <definedName name="분반경">#REF!</definedName>
    <definedName name="분상부체적">#REF!</definedName>
    <definedName name="분석" localSheetId="0" hidden="1">{#N/A,#N/A,FALSE,"예상손익";#N/A,#N/A,FALSE,"관리분석";#N/A,#N/A,FALSE,"장비분석";#N/A,#N/A,FALSE,"준설분석";#N/A,#N/A,FALSE,"철구분석"}</definedName>
    <definedName name="분석" hidden="1">{#N/A,#N/A,FALSE,"예상손익";#N/A,#N/A,FALSE,"관리분석";#N/A,#N/A,FALSE,"장비분석";#N/A,#N/A,FALSE,"준설분석";#N/A,#N/A,FALSE,"철구분석"}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분석표" localSheetId="0" hidden="1">{#N/A,#N/A,FALSE,"사업총괄";#N/A,#N/A,FALSE,"장비사업";#N/A,#N/A,FALSE,"철구사업";#N/A,#N/A,FALSE,"준설사업"}</definedName>
    <definedName name="분석표" hidden="1">{#N/A,#N/A,FALSE,"사업총괄";#N/A,#N/A,FALSE,"장비사업";#N/A,#N/A,FALSE,"철구사업";#N/A,#N/A,FALSE,"준설사업"}</definedName>
    <definedName name="분수경">#REF!</definedName>
    <definedName name="분수노">#REF!</definedName>
    <definedName name="분수재">#REF!</definedName>
    <definedName name="분전반">BlankMacro1</definedName>
    <definedName name="분전반1">BlankMacro1</definedName>
    <definedName name="분전전">BlankMacro1</definedName>
    <definedName name="분종둘레">#REF!</definedName>
    <definedName name="분중량">#REF!</definedName>
    <definedName name="분체적">#REF!</definedName>
    <definedName name="분표면적">#REF!</definedName>
    <definedName name="불도자15경">#REF!</definedName>
    <definedName name="불도자15노무">#REF!</definedName>
    <definedName name="불도자15재료">#REF!</definedName>
    <definedName name="브02간재구조물">'[29]기계경비(시간당)'!$H$112</definedName>
    <definedName name="브02노무">'[29]기계경비(시간당)'!$H$110</definedName>
    <definedName name="브02노무야간">'[29]기계경비(시간당)'!$H$111</definedName>
    <definedName name="브02손료">'[29]기계경비(시간당)'!$H$109</definedName>
    <definedName name="브04간재구조물">'[29]기계경비(시간당)'!$H$105</definedName>
    <definedName name="브04노무">'[29]기계경비(시간당)'!$H$103</definedName>
    <definedName name="브04노무야간">'[29]기계경비(시간당)'!$H$104</definedName>
    <definedName name="브04손료">'[29]기계경비(시간당)'!$H$102</definedName>
    <definedName name="브레이드">'[29]기계경비(시간당)'!$D$28</definedName>
    <definedName name="브이c">#REF!</definedName>
    <definedName name="비_계_공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교1">#REF!</definedName>
    <definedName name="비목1">#REF!</definedName>
    <definedName name="비목2">#REF!</definedName>
    <definedName name="비목3">#REF!</definedName>
    <definedName name="비목4">#REF!</definedName>
    <definedName name="비틀림모멘트">#REF!</definedName>
    <definedName name="뿌리돌림보통이눕">#REF!</definedName>
    <definedName name="뿌리돌림보통인부">#REF!</definedName>
    <definedName name="뿌리돌림조경공">#REF!</definedName>
    <definedName name="ㅅ">#REF!</definedName>
    <definedName name="ㅅㄱㄷ">#REF!</definedName>
    <definedName name="ㅅㄱㅈㄷㄳ" hidden="1">{"'용역비'!$A$4:$C$8"}</definedName>
    <definedName name="ㅅ굥ㅎㄹㄴㅇㅅㅎㅈㄴ">BlankMacro1</definedName>
    <definedName name="ㅅㅅ" localSheetId="0" hidden="1">#REF!</definedName>
    <definedName name="ㅅㅅ" hidden="1">#REF!</definedName>
    <definedName name="ㅅㅅㅅ">[0]!ㅅㅅㅅ</definedName>
    <definedName name="ㅅㅅㅅㅅㅅㅅ">BlankMacro1</definedName>
    <definedName name="사" localSheetId="0" hidden="1">#REF!</definedName>
    <definedName name="사" hidden="1">#REF!</definedName>
    <definedName name="사고석">#REF!</definedName>
    <definedName name="사급자재집계표">BlankMacro1</definedName>
    <definedName name="사라">#REF!</definedName>
    <definedName name="사리도경">#REF!</definedName>
    <definedName name="사리도노무">#REF!</definedName>
    <definedName name="사리도재료">#REF!</definedName>
    <definedName name="사인일위">#REF!</definedName>
    <definedName name="사철나무H1.2">#REF!</definedName>
    <definedName name="사하중1">#REF!</definedName>
    <definedName name="사하중2">#REF!</definedName>
    <definedName name="사하중3">#REF!</definedName>
    <definedName name="사하중4">#REF!</definedName>
    <definedName name="사하중계수">#REF!</definedName>
    <definedName name="사호표">#REF!</definedName>
    <definedName name="산">BlankMacro1</definedName>
    <definedName name="산재보험료">#REF!</definedName>
    <definedName name="산정">#REF!</definedName>
    <definedName name="산출">#REF!</definedName>
    <definedName name="산출2">#REF!</definedName>
    <definedName name="산출근거">BlankMacro1</definedName>
    <definedName name="산출근거1">BlankMacro1</definedName>
    <definedName name="산출근거2">BlankMacro1</definedName>
    <definedName name="산출내역" localSheetId="0" hidden="1">{"'단계별시설공사비'!$A$3:$K$51"}</definedName>
    <definedName name="산출내역" hidden="1">{"'단계별시설공사비'!$A$3:$K$51"}</definedName>
    <definedName name="산출일위대가통신">BlankMacro1</definedName>
    <definedName name="산표">#REF!</definedName>
    <definedName name="삼노">#REF!</definedName>
    <definedName name="삼재">#REF!</definedName>
    <definedName name="삼호표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부">#REF!</definedName>
    <definedName name="상부1">#REF!</definedName>
    <definedName name="상부2">#REF!</definedName>
    <definedName name="상부플랜지두께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생명정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서ㅏㄹ">BlankMacro1</definedName>
    <definedName name="석_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노">#REF!</definedName>
    <definedName name="석재">#REF!</definedName>
    <definedName name="석재타일경">#REF!</definedName>
    <definedName name="석재타일노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합">#REF!</definedName>
    <definedName name="석항" localSheetId="0" hidden="1">{#N/A,#N/A,FALSE,"명세표"}</definedName>
    <definedName name="석항" hidden="1">{#N/A,#N/A,FALSE,"명세표"}</definedName>
    <definedName name="선관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테ㄷ">#REF!</definedName>
    <definedName name="선팽창계수">#REF!</definedName>
    <definedName name="설계내역">#REF!</definedName>
    <definedName name="설계단면력요약.SAP90Work">[0]!설계단면력요약.SAP90Work</definedName>
    <definedName name="설계변경내역서__1._수전설비공사">#REF!</definedName>
    <definedName name="설계서용지">BlankMacro1</definedName>
    <definedName name="설계속도">#REF!</definedName>
    <definedName name="설비" localSheetId="0" hidden="1">#REF!</definedName>
    <definedName name="설비" hidden="1">#REF!</definedName>
    <definedName name="성_문">#REF!</definedName>
    <definedName name="성문">#REF!</definedName>
    <definedName name="세로" localSheetId="0" hidden="1">{#N/A,#N/A,FALSE,"전력간선"}</definedName>
    <definedName name="세로" hidden="1">{#N/A,#N/A,FALSE,"전력간선"}</definedName>
    <definedName name="소">BlankMacro1</definedName>
    <definedName name="소갑">#REF!</definedName>
    <definedName name="소계">#REF!</definedName>
    <definedName name="소계3">#REF!</definedName>
    <definedName name="소계4">#REF!</definedName>
    <definedName name="소계5">#REF!</definedName>
    <definedName name="소나무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내역">BlankMacro1</definedName>
    <definedName name="소방공량산출서">BlankMacro1</definedName>
    <definedName name="소방내역">BlankMacro1</definedName>
    <definedName name="소방내역2">BlankMacro1</definedName>
    <definedName name="소방내역서">BlankMacro1</definedName>
    <definedName name="소방사항" localSheetId="0" hidden="1">#REF!</definedName>
    <definedName name="소방사항" hidden="1">#REF!</definedName>
    <definedName name="소요1">#REF!</definedName>
    <definedName name="소요계획2" localSheetId="0" hidden="1">{#N/A,#N/A,FALSE,"예상손익";#N/A,#N/A,FALSE,"관리분석";#N/A,#N/A,FALSE,"장비분석";#N/A,#N/A,FALSE,"준설분석";#N/A,#N/A,FALSE,"철구분석"}</definedName>
    <definedName name="소요계획2" hidden="1">{#N/A,#N/A,FALSE,"예상손익";#N/A,#N/A,FALSE,"관리분석";#N/A,#N/A,FALSE,"장비분석";#N/A,#N/A,FALSE,"준설분석";#N/A,#N/A,FALSE,"철구분석"}</definedName>
    <definedName name="소일위대가1">#REF!</definedName>
    <definedName name="소형B손료">'[29]기계경비(시간당)'!$H$240</definedName>
    <definedName name="소형레미콘">#REF!</definedName>
    <definedName name="소형인력">#REF!</definedName>
    <definedName name="소화갑지" localSheetId="0" hidden="1">{#N/A,#N/A,FALSE,"CCTV"}</definedName>
    <definedName name="소화갑지" hidden="1">{#N/A,#N/A,FALSE,"CCTV"}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쇠흙손경비">#REF!</definedName>
    <definedName name="쇠흙손노무비">#REF!</definedName>
    <definedName name="쇠흙손재료비">#REF!</definedName>
    <definedName name="쇼ㅕㅑㅑㅑ">BlankMacro1</definedName>
    <definedName name="수____종">#REF!</definedName>
    <definedName name="수량" hidden="1">#REF!</definedName>
    <definedName name="수량산출">BlankMacro1</definedName>
    <definedName name="수량산출2">BlankMacro1</definedName>
    <definedName name="수량산출5">BlankMacro1</definedName>
    <definedName name="수량산출서" hidden="1">#REF!</definedName>
    <definedName name="수량집계">[0]!수량집계</definedName>
    <definedName name="수량집계밀">#REF!</definedName>
    <definedName name="수량집계양">#REF!</definedName>
    <definedName name="수리">#REF!</definedName>
    <definedName name="수목">#REF!</definedName>
    <definedName name="수목공통대가">#REF!</definedName>
    <definedName name="수목수량">#REF!</definedName>
    <definedName name="수목일위대가">#REF!</definedName>
    <definedName name="수목자재">#N/A</definedName>
    <definedName name="수수꽃다리H1.8">#REF!</definedName>
    <definedName name="수압1">#REF!</definedName>
    <definedName name="수압2">#REF!</definedName>
    <definedName name="수압3">#REF!</definedName>
    <definedName name="수장노1">#REF!</definedName>
    <definedName name="수장재1">#REF!</definedName>
    <definedName name="수장합1">#REF!</definedName>
    <definedName name="수중모터펌프">#REF!</definedName>
    <definedName name="수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순공사비">#REF!</definedName>
    <definedName name="순공사원가">#REF!</definedName>
    <definedName name="純工事原價">#REF!</definedName>
    <definedName name="순단면적">#REF!</definedName>
    <definedName name="숫자노무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슬래브높이">#REF!</definedName>
    <definedName name="습윤">#REF!</definedName>
    <definedName name="시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급자재집계표0623">BlankMacro1</definedName>
    <definedName name="시기목">BlankMacro1</definedName>
    <definedName name="시멘트">BlankMacro1</definedName>
    <definedName name="시멘트10">BlankMacro1</definedName>
    <definedName name="시멘트6">BlankMacro1</definedName>
    <definedName name="시방">#REF!</definedName>
    <definedName name="시방1">#REF!</definedName>
    <definedName name="시비량">BlankMacro1</definedName>
    <definedName name="시설물수량">#REF!</definedName>
    <definedName name="시설수량">#REF!</definedName>
    <definedName name="시설일위">#REF!</definedName>
    <definedName name="시설일위1">#REF!</definedName>
    <definedName name="시스템노무비합계">#REF!</definedName>
    <definedName name="시스템재료비">#REF!</definedName>
    <definedName name="시스템재료비합계">#REF!</definedName>
    <definedName name="시중노임">#REF!</definedName>
    <definedName name="시중노임1">#N/A</definedName>
    <definedName name="시중단가" localSheetId="0" hidden="1">{"'단계별시설공사비'!$A$3:$K$51"}</definedName>
    <definedName name="시중단가" hidden="1">{"'단계별시설공사비'!$A$3:$K$51"}</definedName>
    <definedName name="시험경비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무비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실과식당" localSheetId="0" hidden="1">{#N/A,#N/A,FALSE,"사업총괄";#N/A,#N/A,FALSE,"장비사업";#N/A,#N/A,FALSE,"철구사업";#N/A,#N/A,FALSE,"준설사업"}</definedName>
    <definedName name="시험실과식당" hidden="1">{#N/A,#N/A,FALSE,"사업총괄";#N/A,#N/A,FALSE,"장비사업";#N/A,#N/A,FALSE,"철구사업";#N/A,#N/A,FALSE,"준설사업"}</definedName>
    <definedName name="시험재료비">#REF!</definedName>
    <definedName name="식재">#REF!</definedName>
    <definedName name="식재공사97">#REF!</definedName>
    <definedName name="식재단가">#REF!</definedName>
    <definedName name="식재단가1">#REF!</definedName>
    <definedName name="식재면적2">BlankMacro1</definedName>
    <definedName name="식재방법">#REF!</definedName>
    <definedName name="식재보통인부">#REF!</definedName>
    <definedName name="식재조경공">#REF!</definedName>
    <definedName name="식혈반경">#REF!</definedName>
    <definedName name="식혈체적">#REF!</definedName>
    <definedName name="신라왕경">#REF!</definedName>
    <definedName name="신축공사" localSheetId="0" hidden="1">{"'단계별시설공사비'!$A$3:$K$51"}</definedName>
    <definedName name="신축공사" hidden="1">{"'단계별시설공사비'!$A$3:$K$51"}</definedName>
    <definedName name="신호기">[0]!신호기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검토안">[37]bid!$A$1:$H$1235</definedName>
    <definedName name="실행공기">#REF!</definedName>
    <definedName name="실행대비">[38]bid!$A$1:$I$1265</definedName>
    <definedName name="실행예산표">#REF!</definedName>
    <definedName name="실행조건">#REF!</definedName>
    <definedName name="씨">#REF!</definedName>
    <definedName name="씨그마ck">#REF!</definedName>
    <definedName name="씨그마y">#REF!</definedName>
    <definedName name="ㅇ">BlankMacro1</definedName>
    <definedName name="ㅇ48">#REF!</definedName>
    <definedName name="ㅇ560">#REF!</definedName>
    <definedName name="ㅇㄴ">[39]자료입력!$B$5</definedName>
    <definedName name="ㅇㄴㄹ" hidden="1">[40]차액보증!#REF!</definedName>
    <definedName name="ㅇㄴㄹㄴㅇㄹ">[0]!ㅇㄴㄹㄴㅇㄹ</definedName>
    <definedName name="ㅇㄴㅁ" hidden="1">[41]실행철강하도!$A$1:$A$4</definedName>
    <definedName name="ㅇㄴㅁㅇㅁㅇ">#REF!</definedName>
    <definedName name="ㅇ노">BlankMacro1</definedName>
    <definedName name="ㅇㄶ">#REF!</definedName>
    <definedName name="ㅇㄶㄶㅅㄷㄱ">BlankMacro1</definedName>
    <definedName name="ㅇㄷ">#REF!</definedName>
    <definedName name="ㅇㄷㄷㄷ">#REF!</definedName>
    <definedName name="ㅇㄷㅈㅂ">#REF!</definedName>
    <definedName name="ㅇㄹ" localSheetId="0" hidden="1">#REF!</definedName>
    <definedName name="ㅇㄹ" hidden="1">#REF!</definedName>
    <definedName name="ㅇㄹㄴㄹㄴㄹㄹ">#REF!</definedName>
    <definedName name="ㅇㄹㄴㄹㄴㄹㅈ">BlankMacro1</definedName>
    <definedName name="ㅇㄹㄹ" hidden="1">#REF!</definedName>
    <definedName name="ㅇㄹㄹㄴㅁㄴ">#REF!</definedName>
    <definedName name="ㅇㄹㄹㄹ">#REF!</definedName>
    <definedName name="ㅇㄹㄹㄹㄹㄹ">#REF!</definedName>
    <definedName name="ㅇㄹㅀ" localSheetId="0" hidden="1">#REF!</definedName>
    <definedName name="ㅇㄹㅀ" hidden="1">#REF!</definedName>
    <definedName name="ㅇㄹㅇㄹ" localSheetId="0" hidden="1">#REF!</definedName>
    <definedName name="ㅇㄹㅇㄹ" hidden="1">#REF!</definedName>
    <definedName name="ㅇ러ㅣㄴ이ㅏ러ㅣ" localSheetId="0" hidden="1">{#N/A,#N/A,FALSE,"Sheet1"}</definedName>
    <definedName name="ㅇ러ㅣㄴ이ㅏ러ㅣ" hidden="1">{#N/A,#N/A,FALSE,"Sheet1"}</definedName>
    <definedName name="ㅇ료욪ㄴㄷㅅㅈ">BlankMacro1</definedName>
    <definedName name="ㅇㅀㅇㅎㅇ">#REF!</definedName>
    <definedName name="ㅇㅀㅎ" hidden="1">#REF!</definedName>
    <definedName name="ㅇㅁㄻ" localSheetId="0" hidden="1">{#N/A,#N/A,FALSE,"Sheet1"}</definedName>
    <definedName name="ㅇㅁㄻ" hidden="1">{#N/A,#N/A,FALSE,"Sheet1"}</definedName>
    <definedName name="ㅇㅇ" localSheetId="0" hidden="1">#REF!</definedName>
    <definedName name="ㅇㅇ" hidden="1">#REF!</definedName>
    <definedName name="ㅇㅇㄹ" localSheetId="0" hidden="1">#REF!</definedName>
    <definedName name="ㅇㅇㄹ" hidden="1">#REF!</definedName>
    <definedName name="ㅇㅇㅁㅇ">#REF!</definedName>
    <definedName name="ㅇㅇㅇ" localSheetId="0" hidden="1">#REF!</definedName>
    <definedName name="ㅇㅇㅇ" hidden="1">#REF!</definedName>
    <definedName name="ㅇㅇㅇㅇ" localSheetId="0" hidden="1">#REF!</definedName>
    <definedName name="ㅇㅇㅇㅇ" hidden="1">#REF!</definedName>
    <definedName name="ㅇㅇㅇㅇㅇㅇㅇ">BlankMacro1</definedName>
    <definedName name="ㅇㅇㅇㅇㅇㅇㅇㅇㅇ">BlankMacro1</definedName>
    <definedName name="ㅇㅇㅇㅇㅇㅇㅇㅇㅇㅇ">[0]!ㅇㅇㅇㅇㅇㅇㅇㅇㅇㅇ</definedName>
    <definedName name="ㅇㅈㄷㅇㅁㄴ">#REF!</definedName>
    <definedName name="ㅇㅎㄶ">#REF!</definedName>
    <definedName name="아" hidden="1">#REF!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스콘">#REF!</definedName>
    <definedName name="아스콘1">#REF!</definedName>
    <definedName name="아스콘2">#REF!</definedName>
    <definedName name="아스팔트">#REF!</definedName>
    <definedName name="아야">#REF!</definedName>
    <definedName name="아왜나무12노무">#REF!</definedName>
    <definedName name="아왜나무12재료">#REF!</definedName>
    <definedName name="아왜나무H2.5">#REF!</definedName>
    <definedName name="안전관리비">#REF!</definedName>
    <definedName name="알d">#REF!</definedName>
    <definedName name="알파1">#REF!</definedName>
    <definedName name="알파2">#REF!</definedName>
    <definedName name="압축강도">#REF!</definedName>
    <definedName name="앨c">#REF!</definedName>
    <definedName name="앨e">#REF!</definedName>
    <definedName name="앵커볼트">#REF!</definedName>
    <definedName name="약">#REF!</definedName>
    <definedName name="양매자0403">[25]데이타!$E$168</definedName>
    <definedName name="양매자0505">[25]데이타!$E$169</definedName>
    <definedName name="양매자0606">[25]데이타!$E$170</definedName>
    <definedName name="양생경비">#REF!</definedName>
    <definedName name="양생노무비">#REF!</definedName>
    <definedName name="양생재료비">#REF!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억이상" localSheetId="0" hidden="1">{#N/A,#N/A,FALSE,"2~8번"}</definedName>
    <definedName name="억이상" hidden="1">{#N/A,#N/A,FALSE,"2~8번"}</definedName>
    <definedName name="언" localSheetId="0" hidden="1">#REF!</definedName>
    <definedName name="언" hidden="1">#REF!</definedName>
    <definedName name="업체" localSheetId="0" hidden="1">#REF!</definedName>
    <definedName name="업체" hidden="1">#REF!</definedName>
    <definedName name="엑셀">#REF!</definedName>
    <definedName name="엑셀점수">#REF!</definedName>
    <definedName name="여건22" hidden="1">[42]Total!#REF!</definedName>
    <definedName name="여유폭">#REF!</definedName>
    <definedName name="연결통로">[0]!연결통로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속">#REF!</definedName>
    <definedName name="연속3M">#REF!</definedName>
    <definedName name="연속3Mu">#REF!</definedName>
    <definedName name="연접물량">[0]!연접물량</definedName>
    <definedName name="영산홍">#REF!</definedName>
    <definedName name="영산홍H0.3">#REF!</definedName>
    <definedName name="영상">#REF!</definedName>
    <definedName name="오" hidden="1">[21]실행철강하도!$A$1:$A$4</definedName>
    <definedName name="오수맨홀수량2">#REF!</definedName>
    <definedName name="오수맨홀집계">#REF!</definedName>
    <definedName name="옥향H0.5">#REF!</definedName>
    <definedName name="온도">#REF!</definedName>
    <definedName name="와촌면">#REF!</definedName>
    <definedName name="완공3" localSheetId="0" hidden="1">#REF!</definedName>
    <definedName name="완공3" hidden="1">#REF!</definedName>
    <definedName name="왕벚나무">#REF!</definedName>
    <definedName name="왕벚나무H4.5">#REF!</definedName>
    <definedName name="왜성도라지">#REF!</definedName>
    <definedName name="외벽1">#REF!</definedName>
    <definedName name="외벽2">#REF!</definedName>
    <definedName name="요율표">#REF!</definedName>
    <definedName name="요철개수">#REF!</definedName>
    <definedName name="요철체적">#REF!</definedName>
    <definedName name="용량">#REF!</definedName>
    <definedName name="용역동">[0]!용역동</definedName>
    <definedName name="용접">#REF!</definedName>
    <definedName name="용접200경비">#REF!</definedName>
    <definedName name="용접300경비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우로복사">[35]!우로복사</definedName>
    <definedName name="우성견적서">[43]공량산출서!$1:$1</definedName>
    <definedName name="운반산출">#REF!</definedName>
    <definedName name="운전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">'[29]기계경비(시간당)'!$D$7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워드">#REF!</definedName>
    <definedName name="워드점수">#REF!</definedName>
    <definedName name="원">#REF!</definedName>
    <definedName name="원가">#REF!</definedName>
    <definedName name="원가1" hidden="1">{#N/A,#N/A,FALSE,"현장 NCR 분석";#N/A,#N/A,FALSE,"현장품질감사";#N/A,#N/A,FALSE,"현장품질감사"}</definedName>
    <definedName name="원가계산">[0]!원가계산</definedName>
    <definedName name="원가계산창">[0]!원가계산창</definedName>
    <definedName name="원가표지2">#REF!</definedName>
    <definedName name="원각계ㅅ산">#REF!</definedName>
    <definedName name="원남내역" hidden="1">[44]실행철강하도!$A$1:$A$4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파고라노">#REF!</definedName>
    <definedName name="원파고라재">#REF!</definedName>
    <definedName name="웨브높이">#REF!</definedName>
    <definedName name="웨브두께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리노">#REF!</definedName>
    <definedName name="유리노1">#REF!</definedName>
    <definedName name="유리재">#REF!</definedName>
    <definedName name="유리재1">#REF!</definedName>
    <definedName name="유리합">#REF!</definedName>
    <definedName name="유리합1">#REF!</definedName>
    <definedName name="유지관리비" localSheetId="0" hidden="1">#REF!</definedName>
    <definedName name="유지관리비" hidden="1">#REF!</definedName>
    <definedName name="유효폭">#REF!</definedName>
    <definedName name="윤">#REF!,#REF!,#REF!,#REF!,#REF!,#REF!,#REF!,#REF!,#REF!,#REF!,#REF!,#REF!,#REF!,#REF!,#REF!,#REF!,#REF!,#REF!,#REF!</definedName>
    <definedName name="은행나무">#REF!</definedName>
    <definedName name="은행나무H3.5">#REF!</definedName>
    <definedName name="응용">#REF!</definedName>
    <definedName name="응용점수">#REF!</definedName>
    <definedName name="의" localSheetId="0" hidden="1">{#N/A,#N/A,FALSE,"운반시간"}</definedName>
    <definedName name="의" hidden="1">{#N/A,#N/A,FALSE,"운반시간"}</definedName>
    <definedName name="이">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노">#REF!</definedName>
    <definedName name="이름" localSheetId="0" hidden="1">[45]노임이!#REF!</definedName>
    <definedName name="이름" hidden="1">[45]노임이!#REF!</definedName>
    <definedName name="이름충돌">#REF!</definedName>
    <definedName name="이삼">#REF!</definedName>
    <definedName name="이상">#REF!</definedName>
    <definedName name="이식">#REF!</definedName>
    <definedName name="이씨">#REF!</definedName>
    <definedName name="이용">#REF!</definedName>
    <definedName name="利潤">#REF!</definedName>
    <definedName name="이응각">#REF!</definedName>
    <definedName name="이이">#REF!</definedName>
    <definedName name="이재">#REF!</definedName>
    <definedName name="이전비">#REF!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팝나무H3.5">#REF!</definedName>
    <definedName name="이호표">#REF!</definedName>
    <definedName name="이희선">#REF!,#REF!</definedName>
    <definedName name="인건비">#REF!</definedName>
    <definedName name="인동덩쿨">#REF!</definedName>
    <definedName name="인모">#REF!</definedName>
    <definedName name="인상익">BlankMacro1</definedName>
    <definedName name="인쇄">[35]!인쇄</definedName>
    <definedName name="인쇄양식">[0]!인쇄양식</definedName>
    <definedName name="인쇄영역">#REF!</definedName>
    <definedName name="인쇄영역2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0" hidden="1">#REF!</definedName>
    <definedName name="일" hidden="1">#REF!</definedName>
    <definedName name="일공구가설">#REF!</definedName>
    <definedName name="일공구직영비">#REF!</definedName>
    <definedName name="일대">#REF!</definedName>
    <definedName name="一般管理費">#REF!</definedName>
    <definedName name="일수">#REF!</definedName>
    <definedName name="일위">#REF!</definedName>
    <definedName name="일위단가">#REF!</definedName>
    <definedName name="일위대가" localSheetId="0" hidden="1">#REF!</definedName>
    <definedName name="일위대가" hidden="1">#REF!</definedName>
    <definedName name="일위대가1">#REF!</definedName>
    <definedName name="일위대가표">#REF!</definedName>
    <definedName name="일호표">#REF!</definedName>
    <definedName name="임시1" localSheetId="0" hidden="1">{#N/A,#N/A,FALSE,"전력간선"}</definedName>
    <definedName name="임시1" hidden="1">{#N/A,#N/A,FALSE,"전력간선"}</definedName>
    <definedName name="임시2" localSheetId="0" hidden="1">{#N/A,#N/A,FALSE,"전력간선"}</definedName>
    <definedName name="임시2" hidden="1">{#N/A,#N/A,FALSE,"전력간선"}</definedName>
    <definedName name="입면" hidden="1">{"'용역비'!$A$4:$C$8"}</definedName>
    <definedName name="입찰">[46]BID!$A$1:$I$768</definedName>
    <definedName name="입찰금액안" hidden="1">[47]집계표!#REF!</definedName>
    <definedName name="ㅈ" localSheetId="0" hidden="1">{#N/A,#N/A,FALSE,"명세표"}</definedName>
    <definedName name="ㅈ" hidden="1">{#N/A,#N/A,FALSE,"명세표"}</definedName>
    <definedName name="ㅈㄷ" localSheetId="0" hidden="1">#REF!</definedName>
    <definedName name="ㅈㄷ" hidden="1">#REF!</definedName>
    <definedName name="ㅈㄷㄱㄷㄱㄷ" hidden="1">{"'용역비'!$A$4:$C$8"}</definedName>
    <definedName name="ㅈㅂㄱㅇㅎ">BlankMacro1</definedName>
    <definedName name="ㅈㅂㅈㅂ">#REF!</definedName>
    <definedName name="ㅈㅂㅈㅂㅈㅂ">#REF!</definedName>
    <definedName name="ㅈㅇㄷㄹㄹㄹ">BlankMacro1</definedName>
    <definedName name="ㅈㅇㄷㅇ">BlankMacro1</definedName>
    <definedName name="ㅈㅈ">BlankMacro1</definedName>
    <definedName name="ㅈㅈㅈㅈ" localSheetId="0" hidden="1">{#N/A,#N/A,FALSE,"명세표"}</definedName>
    <definedName name="ㅈㅈㅈㅈ" hidden="1">{#N/A,#N/A,FALSE,"명세표"}</definedName>
    <definedName name="자">#REF!</definedName>
    <definedName name="자_트">#REF!</definedName>
    <definedName name="자갈">#REF!</definedName>
    <definedName name="자귀나무">#REF!</definedName>
    <definedName name="자귀나무H3.0xR8">#REF!</definedName>
    <definedName name="자금수지" localSheetId="0" hidden="1">#REF!</definedName>
    <definedName name="자금수지" hidden="1">#REF!</definedName>
    <definedName name="자동제어1차공량산출">BlankMacro1</definedName>
    <definedName name="자료1">#REF!</definedName>
    <definedName name="자료2">#REF!</definedName>
    <definedName name="자료표">#REF!</definedName>
    <definedName name="자미" localSheetId="0" hidden="1">{#N/A,#N/A,FALSE,"명세표"}</definedName>
    <definedName name="자미" hidden="1">{#N/A,#N/A,FALSE,"명세표"}</definedName>
    <definedName name="자재">#REF!</definedName>
    <definedName name="자재대경비">#REF!</definedName>
    <definedName name="자재대노무비">#REF!</definedName>
    <definedName name="자재대재료비">#REF!</definedName>
    <definedName name="자재인력조달">[0]!자재인력조달</definedName>
    <definedName name="작" localSheetId="0" hidden="1">{#N/A,#N/A,FALSE,"전력간선"}</definedName>
    <definedName name="작" hidden="1">{#N/A,#N/A,FALSE,"전력간선"}</definedName>
    <definedName name="작동일위대가">#REF!</definedName>
    <definedName name="작업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_평떼">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노">#REF!</definedName>
    <definedName name="잡석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비대가">#REF!</definedName>
    <definedName name="장비부표">#REF!</definedName>
    <definedName name="장산교">#REF!</definedName>
    <definedName name="재">#REF!</definedName>
    <definedName name="재료단가">#REF!</definedName>
    <definedName name="재료비">#REF!</definedName>
    <definedName name="材料費">#REF!</definedName>
    <definedName name="재료표">#REF!</definedName>
    <definedName name="재료품명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케">#REF!</definedName>
    <definedName name="저판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변경1">BlankMacro1</definedName>
    <definedName name="전기변경3">BlankMacro1</definedName>
    <definedName name="전기총괄">BlankMacro1</definedName>
    <definedName name="전단면적">#REF!</definedName>
    <definedName name="전력">#REF!</definedName>
    <definedName name="전력간선">BlankMacro1</definedName>
    <definedName name="전망">#REF!</definedName>
    <definedName name="전사모멘트">#REF!</definedName>
    <definedName name="전사전단력">#REF!</definedName>
    <definedName name="전장">#REF!</definedName>
    <definedName name="전재만">#REF!</definedName>
    <definedName name="전체">#REF!</definedName>
    <definedName name="전토압1">#REF!</definedName>
    <definedName name="전토압2">#REF!</definedName>
    <definedName name="전토압3">#REF!</definedName>
    <definedName name="전토압4">#REF!</definedName>
    <definedName name="전화">BlankMacro1</definedName>
    <definedName name="전화2">BlankMacro1</definedName>
    <definedName name="전후일위대가">#REF!</definedName>
    <definedName name="절_단_공">#REF!</definedName>
    <definedName name="절단경비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취">#REF!</definedName>
    <definedName name="점멸기입력">[0]!점멸기입력</definedName>
    <definedName name="점토노">#REF!</definedName>
    <definedName name="점토재">#REF!</definedName>
    <definedName name="접속슬래브">#REF!</definedName>
    <definedName name="정부노임97">[48]금액내역서!$D$3:$D$10</definedName>
    <definedName name="정지">#REF!</definedName>
    <definedName name="정착장치set량">#REF!</definedName>
    <definedName name="정화조재">#REF!</definedName>
    <definedName name="정화조합">#REF!</definedName>
    <definedName name="제경비율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">#REF!</definedName>
    <definedName name="조_적_공">#REF!</definedName>
    <definedName name="조건영역">#REF!</definedName>
    <definedName name="조건표">#REF!</definedName>
    <definedName name="조경">54828</definedName>
    <definedName name="조경공">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[25]식재인부!$B$24</definedName>
    <definedName name="조경공B4이하">[25]식재인부!$B$18</definedName>
    <definedName name="조경공B5">[25]식재인부!$B$19</definedName>
    <definedName name="조경공B6">[25]식재인부!$B$20</definedName>
    <definedName name="조경공B8">[25]식재인부!$B$22</definedName>
    <definedName name="조경공R10">[25]식재인부!$B$54</definedName>
    <definedName name="조경공R12">[25]식재인부!$B$56</definedName>
    <definedName name="조경공R15">[25]식재인부!$B$59</definedName>
    <definedName name="조경공R4이하">[25]식재인부!$B$48</definedName>
    <definedName name="조경공R5">[25]식재인부!$B$49</definedName>
    <definedName name="조경공R6">[25]식재인부!$B$50</definedName>
    <definedName name="조경공R7">[25]식재인부!$B$51</definedName>
    <definedName name="조경공R8">[25]식재인부!$B$52</definedName>
    <definedName name="조경석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사" hidden="1">{"'용역비'!$A$4:$C$8"}</definedName>
    <definedName name="조사9909">#REF!</definedName>
    <definedName name="조사가" hidden="1">[49]입찰안!#REF!</definedName>
    <definedName name="조수">#REF!</definedName>
    <definedName name="조원공_1.1_1.5">[25]식재인부!$B$5</definedName>
    <definedName name="조장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적노">#REF!</definedName>
    <definedName name="조적노1">#REF!</definedName>
    <definedName name="조적재">#REF!</definedName>
    <definedName name="조적재1">#REF!</definedName>
    <definedName name="조적합">#REF!</definedName>
    <definedName name="조적합1">#REF!</definedName>
    <definedName name="조조조조">BlankMacro1</definedName>
    <definedName name="조조조조좆">BlankMacro1</definedName>
    <definedName name="조합노">#REF!</definedName>
    <definedName name="조합재">#REF!</definedName>
    <definedName name="조합페인트">#REF!</definedName>
    <definedName name="조형가이즈까3010">[25]데이타!$E$11</definedName>
    <definedName name="조형가이즈까3012">[25]데이타!$E$12</definedName>
    <definedName name="조형가이즈까3014">[25]데이타!$E$13</definedName>
    <definedName name="조형가이즈까3516">[25]데이타!$E$14</definedName>
    <definedName name="종점부">[0]!종점부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현">BlankMacro1</definedName>
    <definedName name="좌표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>#REF!</definedName>
    <definedName name="주주노">#REF!</definedName>
    <definedName name="주주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급">#REF!</definedName>
    <definedName name="중급기능">#REF!</definedName>
    <definedName name="중급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기사">#REF!</definedName>
    <definedName name="중기손료">#N/A</definedName>
    <definedName name="중기운반경비">#REF!</definedName>
    <definedName name="중기운반노무비">#REF!</definedName>
    <definedName name="중기운반재료비">#REF!</definedName>
    <definedName name="중기운전기사">'[29]기계경비(시간당)'!$D$4</definedName>
    <definedName name="중기운전원">#REF!</definedName>
    <definedName name="중대가시설2">#N/A</definedName>
    <definedName name="중량">#REF!</definedName>
    <definedName name="중량집게표">BlankMacro1</definedName>
    <definedName name="중량표">#REF!</definedName>
    <definedName name="중분대">#REF!</definedName>
    <definedName name="중분대부">#REF!</definedName>
    <definedName name="중분대설계">#REF!</definedName>
    <definedName name="지간장3">#REF!</definedName>
    <definedName name="지급이자산출내역">#REF!</definedName>
    <definedName name="지도중급기능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우기">[35]!지우기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목">#REF!</definedName>
    <definedName name="지하수">#REF!</definedName>
    <definedName name="지홈노">#REF!</definedName>
    <definedName name="지홈재">#REF!</definedName>
    <definedName name="지홈합">#REF!</definedName>
    <definedName name="직경">#REF!</definedName>
    <definedName name="직관.M">#REF!</definedName>
    <definedName name="직인">#REF!</definedName>
    <definedName name="직인1">#REF!</definedName>
    <definedName name="직접경비">#REF!</definedName>
    <definedName name="直接人件費">#REF!</definedName>
    <definedName name="직종">#REF!</definedName>
    <definedName name="진달래H0.6">#REF!</definedName>
    <definedName name="진동롤라경">#REF!</definedName>
    <definedName name="진동롤라노무">#REF!</definedName>
    <definedName name="진동롤라재료">#REF!</definedName>
    <definedName name="진량읍">#REF!</definedName>
    <definedName name="진입도로경비">#REF!</definedName>
    <definedName name="진입도로노무비">#REF!</definedName>
    <definedName name="진입도로재료비">#REF!</definedName>
    <definedName name="집">#REF!</definedName>
    <definedName name="집계">#REF!</definedName>
    <definedName name="집계2">BlankMacro1</definedName>
    <definedName name="집계경">#REF!</definedName>
    <definedName name="집계경1">#REF!</definedName>
    <definedName name="집계노">#REF!</definedName>
    <definedName name="집계노1">#REF!</definedName>
    <definedName name="집계재">#REF!</definedName>
    <definedName name="집계재1">#REF!</definedName>
    <definedName name="집계표" localSheetId="0" hidden="1">{#N/A,#N/A,FALSE,"전력간선"}</definedName>
    <definedName name="집계표" hidden="1">{#N/A,#N/A,FALSE,"전력간선"}</definedName>
    <definedName name="집계합">#REF!</definedName>
    <definedName name="집계합1">#REF!</definedName>
    <definedName name="ㅊ214">#REF!</definedName>
    <definedName name="ㅊ2409">[50]내역!#REF!</definedName>
    <definedName name="ㅊㅊㅊㅊㅊ">BlankMacro1</definedName>
    <definedName name="ㅊㅊㅊㅊㅊㅊㅊㅊㅊ">BlankMacro1</definedName>
    <definedName name="차집관로">[0]!차집관로</definedName>
    <definedName name="착공">#REF!</definedName>
    <definedName name="착암공">'[29]기계경비(시간당)'!$D$12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참가확인서">#REF!</definedName>
    <definedName name="창">#REF!</definedName>
    <definedName name="창호노">#REF!</definedName>
    <definedName name="창호노1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창호재">#REF!</definedName>
    <definedName name="창호재1">#REF!</definedName>
    <definedName name="창호합">#REF!</definedName>
    <definedName name="창호합1">#REF!</definedName>
    <definedName name="천노">#REF!</definedName>
    <definedName name="천재">#REF!</definedName>
    <definedName name="천합">#REF!</definedName>
    <definedName name="철거">#N/A</definedName>
    <definedName name="철거2">BlankMacro1</definedName>
    <definedName name="철거노">#REF!</definedName>
    <definedName name="철거재">#REF!</definedName>
    <definedName name="철거합">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골협의" hidden="1">{#N/A,#N/A,FALSE,"현장 NCR 분석";#N/A,#N/A,FALSE,"현장품질감사";#N/A,#N/A,FALSE,"현장품질감사"}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노">#REF!</definedName>
    <definedName name="철근단면적">#REF!</definedName>
    <definedName name="철근레미콘">#REF!</definedName>
    <definedName name="철근용접노무">#REF!</definedName>
    <definedName name="철근용접재료">#REF!</definedName>
    <definedName name="철근인력">#REF!</definedName>
    <definedName name="철근재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콘">#REF!</definedName>
    <definedName name="철콘경">#REF!</definedName>
    <definedName name="철콘노">#REF!</definedName>
    <definedName name="철콘재">#REF!</definedName>
    <definedName name="철콘합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구내역비데">#REF!</definedName>
    <definedName name="청구내역수전">#REF!</definedName>
    <definedName name="청구내역악세사리">#REF!</definedName>
    <definedName name="청구바디">#REF!</definedName>
    <definedName name="청단풍">#REF!</definedName>
    <definedName name="청단풍H3.0">#REF!</definedName>
    <definedName name="초급">#REF!</definedName>
    <definedName name="초급기능">#REF!</definedName>
    <definedName name="초급기술자">#REF!</definedName>
    <definedName name="총계">#REF!</definedName>
    <definedName name="총고라">#REF!</definedName>
    <definedName name="총괄내역서4">#REF!</definedName>
    <definedName name="총원가">#REF!</definedName>
    <definedName name="總原價">#REF!</definedName>
    <definedName name="총원가2">#REF!</definedName>
    <definedName name="총점이름">#REF!</definedName>
    <definedName name="총집계경">#REF!</definedName>
    <definedName name="총집계노">#REF!</definedName>
    <definedName name="총집계재">#REF!</definedName>
    <definedName name="총집계합">#REF!</definedName>
    <definedName name="축도고">#REF!</definedName>
    <definedName name="충돌">#N/A</definedName>
    <definedName name="취수탑경비">#REF!</definedName>
    <definedName name="취수탑노무비">#REF!</definedName>
    <definedName name="취수탑재료비">#REF!</definedName>
    <definedName name="측량고급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_장_벽_돌_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ㅋ">#REF!</definedName>
    <definedName name="ㅋㅁ" localSheetId="0" hidden="1">{#N/A,#N/A,FALSE,"명세표"}</definedName>
    <definedName name="ㅋㅁ" hidden="1">{#N/A,#N/A,FALSE,"명세표"}</definedName>
    <definedName name="ㅋㅋ">BlankMacro1</definedName>
    <definedName name="ㅋㅋㅋ" hidden="1">#REF!</definedName>
    <definedName name="ㅋㅋㅋㅋㅋ">BlankMacro1</definedName>
    <definedName name="ㅋㅋㅋㅋㅋㅋ">BlankMacro1</definedName>
    <definedName name="ㅋㅋㅋㅋㅋㅋㅋㅋ">BlankMacro1</definedName>
    <definedName name="ㅋㅋㅋㅋㅋㅋㅋㅋㅋ">BlankMacro1</definedName>
    <definedName name="카5">[51]자료입력!$B$12</definedName>
    <definedName name="카6">[51]자료입력!$B$9</definedName>
    <definedName name="카7">[39]자료입력!$B$14</definedName>
    <definedName name="캇타간재">'[29]기계경비(시간당)'!$H$92</definedName>
    <definedName name="캇타노무">'[29]기계경비(시간당)'!$H$88</definedName>
    <definedName name="캇타손료">'[29]기계경비(시간당)'!$H$87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경">#REF!</definedName>
    <definedName name="콘노">#REF!</definedName>
    <definedName name="콘단면적">#REF!</definedName>
    <definedName name="콘재">#REF!</definedName>
    <definedName name="콘크">#REF!</definedName>
    <definedName name="콘크리트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포장">#REF!</definedName>
    <definedName name="콘탄성계수">#REF!</definedName>
    <definedName name="콘합">#REF!</definedName>
    <definedName name="콤팩터경비">#REF!</definedName>
    <definedName name="콤팩터노무비">#REF!</definedName>
    <definedName name="콤팩터재료비">#REF!</definedName>
    <definedName name="크리프계수">#REF!</definedName>
    <definedName name="ㅌ">#REF!</definedName>
    <definedName name="ㅌㅊㅇㅍㄹㄹ">BlankMacro1</definedName>
    <definedName name="타1">[51]자료입력!$B$5</definedName>
    <definedName name="타이어경">#REF!</definedName>
    <definedName name="타이어노무">#REF!</definedName>
    <definedName name="타이어재료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성계수">#REF!</definedName>
    <definedName name="탄성계수비">#REF!</definedName>
    <definedName name="탄성받침_스페리칼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>#REF!</definedName>
    <definedName name="터파기">#REF!</definedName>
    <definedName name="터파기깊이">#REF!</definedName>
    <definedName name="터파기반경">#REF!</definedName>
    <definedName name="터파기체적">#REF!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localSheetId="0" hidden="1">#REF!</definedName>
    <definedName name="토" hidden="1">#REF!</definedName>
    <definedName name="토경">#REF!</definedName>
    <definedName name="토노">#REF!</definedName>
    <definedName name="토류판">#REF!</definedName>
    <definedName name="토목별표">#REF!</definedName>
    <definedName name="토목부대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원가">#REF!</definedName>
    <definedName name="토사">#REF!</definedName>
    <definedName name="토사1">#REF!</definedName>
    <definedName name="토사2">#REF!</definedName>
    <definedName name="토사3">#REF!</definedName>
    <definedName name="토압계수">#REF!</definedName>
    <definedName name="토재">#REF!</definedName>
    <definedName name="토취장복구경비">#REF!</definedName>
    <definedName name="토취장복구노무비">#REF!</definedName>
    <definedName name="토취장복구재료비">#REF!</definedName>
    <definedName name="토피">#REF!</definedName>
    <definedName name="토합">#REF!</definedName>
    <definedName name="톱밥퇴비">#REF!</definedName>
    <definedName name="통신">BlankMacro1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집계">BlankMacro1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합">[0]!통합</definedName>
    <definedName name="투찰서_2">[0]!투찰서_2</definedName>
    <definedName name="투찰서_3">[0]!투찰서_3</definedName>
    <definedName name="투찰서2">[0]!투찰서2</definedName>
    <definedName name="투찰표">#REF!</definedName>
    <definedName name="특고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_인부">#REF!</definedName>
    <definedName name="특별인부">'[29]기계경비(시간당)'!$D$9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티지견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티지견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ㅍ" localSheetId="0" hidden="1">{#N/A,#N/A,FALSE,"명세표"}</definedName>
    <definedName name="ㅍ" hidden="1">{#N/A,#N/A,FALSE,"명세표"}</definedName>
    <definedName name="ㅍㅍㅍㅍ">BlankMacro1</definedName>
    <definedName name="파1">[39]자료입력!$B$5</definedName>
    <definedName name="파5">[39]자료입력!$B$16</definedName>
    <definedName name="파고라노">#REF!</definedName>
    <definedName name="파고라재">#REF!</definedName>
    <definedName name="파이1">#REF!</definedName>
    <definedName name="파이2">#REF!</definedName>
    <definedName name="판넬" localSheetId="0" hidden="1">{"'단계별시설공사비'!$A$3:$K$51"}</definedName>
    <definedName name="판넬" hidden="1">{"'단계별시설공사비'!$A$3:$K$51"}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석노">#REF!</definedName>
    <definedName name="판석재">#REF!</definedName>
    <definedName name="팔" localSheetId="0" hidden="1">#REF!</definedName>
    <definedName name="팔" hidden="1">#REF!</definedName>
    <definedName name="팥배나무H3.0">#REF!</definedName>
    <definedName name="팽나무H4.0">#REF!</definedName>
    <definedName name="편입용지조서">#REF!</definedName>
    <definedName name="평의자노">#REF!</definedName>
    <definedName name="평의자재">#REF!</definedName>
    <definedName name="평택IP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평택IP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폐기물">BlankMacro1</definedName>
    <definedName name="폐기물처리3">#REF!</definedName>
    <definedName name="폐기수량">BlankMacro1</definedName>
    <definedName name="폐추니아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화">#REF!</definedName>
    <definedName name="폭">#REF!</definedName>
    <definedName name="폭222">#REF!</definedName>
    <definedName name="폭원">#REF!</definedName>
    <definedName name="폭원.J">#REF!</definedName>
    <definedName name="표면보호경비">#REF!</definedName>
    <definedName name="표면보호노무비">#REF!</definedName>
    <definedName name="표면보호재료비">#REF!</definedName>
    <definedName name="표지" localSheetId="0" hidden="1">#REF!</definedName>
    <definedName name="표지" hidden="1">#REF!</definedName>
    <definedName name="표지1" localSheetId="0" hidden="1">#REF!</definedName>
    <definedName name="표지1" hidden="1">#REF!</definedName>
    <definedName name="표지2" localSheetId="0" hidden="1">#REF!</definedName>
    <definedName name="표지2" hidden="1">#REF!</definedName>
    <definedName name="표지3">#REF!</definedName>
    <definedName name="품_______________명">#REF!</definedName>
    <definedName name="품명">#REF!</definedName>
    <definedName name="품위내역서">BlankMacro1</definedName>
    <definedName name="풍화암선">#REF!</definedName>
    <definedName name="플라타너스B8">[25]데이타!$E$552</definedName>
    <definedName name="플랜지폭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5">#REF!</definedName>
    <definedName name="피복두께">#REF!</definedName>
    <definedName name="필기">#REF!</definedName>
    <definedName name="필기점수">#REF!</definedName>
    <definedName name="ㅎ">BlankMacro1</definedName>
    <definedName name="ㅎ314">#REF!</definedName>
    <definedName name="ㅎ384">#REF!</definedName>
    <definedName name="ㅎ434">#REF!</definedName>
    <definedName name="ㅎㄹ">#REF!</definedName>
    <definedName name="ㅎㄹ노">BlankMacro1</definedName>
    <definedName name="ㅎㄹㅇㅀㅇㅀ">#REF!</definedName>
    <definedName name="ㅎㄹㅇㅎㅇㅀㅇㅎ">#REF!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ㅅ">BlankMacro1</definedName>
    <definedName name="ㅎㅇㅎㅇ">#REF!</definedName>
    <definedName name="ㅎㅇㅎㅇㅎㅇㅎ">#REF!</definedName>
    <definedName name="ㅎㅇㅎㅇㅎㅇㅎㅇㅎ">#REF!</definedName>
    <definedName name="ㅎㅎ">#REF!</definedName>
    <definedName name="ㅎㅎㄹㅇㄴ">BlankMacro1</definedName>
    <definedName name="ㅎㅎㅎ" localSheetId="0" hidden="1">#REF!</definedName>
    <definedName name="ㅎㅎㅎ" hidden="1">#REF!</definedName>
    <definedName name="ㅎㅎㅎㅎ">#REF!</definedName>
    <definedName name="ㅎㅎㅎㅎㅎㅎ">#REF!</definedName>
    <definedName name="ㅎㅎㅎㅎㅎㅎㅎㅎㅎㅎㅎㅎㅎ">#REF!</definedName>
    <definedName name="하_지">#REF!</definedName>
    <definedName name="하0">[39]자료입력!$B$13</definedName>
    <definedName name="하1">[39]자료입력!$B$5</definedName>
    <definedName name="하2">[39]자료입력!$B$10</definedName>
    <definedName name="하3">[39]자료입력!$B$11</definedName>
    <definedName name="하4">[39]자료입력!$B$12</definedName>
    <definedName name="하5">#REF!</definedName>
    <definedName name="하6">#REF!</definedName>
    <definedName name="하7">#REF!</definedName>
    <definedName name="하8">#REF!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">#REF!</definedName>
    <definedName name="하부플랜지두께">#REF!</definedName>
    <definedName name="하양읍">#REF!</definedName>
    <definedName name="하자보수공종1">OFFSET(#REF!,0,0,COUNTA(#REF!),1)</definedName>
    <definedName name="하중">#REF!</definedName>
    <definedName name="하지">#REF!</definedName>
    <definedName name="하하">#REF!</definedName>
    <definedName name="학교">#REF!</definedName>
    <definedName name="학교2">#REF!</definedName>
    <definedName name="한" localSheetId="0" hidden="1">#REF!</definedName>
    <definedName name="한" hidden="1">#REF!</definedName>
    <definedName name="한_일">#REF!</definedName>
    <definedName name="한글노무비">#REF!</definedName>
    <definedName name="한라구절초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일">#REF!</definedName>
    <definedName name="한전수탁비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_______________계">#REF!</definedName>
    <definedName name="합계">#REF!</definedName>
    <definedName name="합성강성3Span">#REF!</definedName>
    <definedName name="합성단면적3Span">#REF!</definedName>
    <definedName name="합판6회">#REF!</definedName>
    <definedName name="합판노">#REF!</definedName>
    <definedName name="합판재">#REF!</definedName>
    <definedName name="해당화">#REF!</definedName>
    <definedName name="해송H3.0xW1.2xR10">#REF!</definedName>
    <definedName name="해송H3.5xW1.5xR12">#REF!</definedName>
    <definedName name="허용전류">#REF!</definedName>
    <definedName name="헌치1">#REF!</definedName>
    <definedName name="헌치2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" localSheetId="0" hidden="1">#REF!</definedName>
    <definedName name="현장" hidden="1">#REF!</definedName>
    <definedName name="현장명">#REF!</definedName>
    <definedName name="현조" localSheetId="0" hidden="1">#REF!</definedName>
    <definedName name="현조" hidden="1">#REF!</definedName>
    <definedName name="현지">#REF!</definedName>
    <definedName name="현천기자재비">#REF!</definedName>
    <definedName name="형틀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>#REF!</definedName>
    <definedName name="호박노">#REF!</definedName>
    <definedName name="호박재">#REF!</definedName>
    <definedName name="호ㅓ">BlankMacro1</definedName>
    <definedName name="호ㅓㅕㅏ6ㅅ서ㅛㅓ" hidden="1">[52]입찰안!#REF!</definedName>
    <definedName name="홍단풍">#REF!</definedName>
    <definedName name="홍단풍H3.5xR12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ㅓㅣ허ㅏ">#REF!</definedName>
    <definedName name="확">#REF!</definedName>
    <definedName name="환">#REF!</definedName>
    <definedName name="환율">'[29]기계경비(시간당)'!$D$21</definedName>
    <definedName name="활석공011">#REF!</definedName>
    <definedName name="활하중">#REF!</definedName>
    <definedName name="활하중1">#REF!</definedName>
    <definedName name="활하중2">#REF!</definedName>
    <definedName name="활하중계수">#REF!</definedName>
    <definedName name="황">[0]!황</definedName>
    <definedName name="회양목H0.3">#REF!</definedName>
    <definedName name="횟수">#REF!</definedName>
    <definedName name="효구">Dlog_Show</definedName>
    <definedName name="효자">Dlog_Show</definedName>
    <definedName name="효자건설">Dlog_Show</definedName>
    <definedName name="후다">[0]!후다</definedName>
    <definedName name="후박나무H4.0">#REF!</definedName>
    <definedName name="후사모멘트">#REF!</definedName>
    <definedName name="후피향나무H1.8">#REF!</definedName>
    <definedName name="후활모멘트">#REF!</definedName>
    <definedName name="후활전단력">#REF!</definedName>
    <definedName name="휘">[0]!휘</definedName>
    <definedName name="희선">#REF!,#REF!,#REF!,#REF!,#REF!,#REF!,#REF!,#REF!,#REF!,#REF!,#REF!,#REF!,#REF!,#REF!,#REF!,#REF!,#REF!,#REF!,#REF!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BlankMacro1</definedName>
    <definedName name="ㅏ1150">#REF!</definedName>
    <definedName name="ㅏ89">#REF!</definedName>
    <definedName name="ㅏㅏㅏ" hidden="1">{#N/A,#N/A,FALSE,"명세표"}</definedName>
    <definedName name="ㅏㅐ">#REF!</definedName>
    <definedName name="ㅏㅣㅗㄹ">#REF!</definedName>
    <definedName name="ㅐㅐㅐㅐ">BlankMacro1</definedName>
    <definedName name="ㅐㅑㅏㅣㅏ">BlankMacro1</definedName>
    <definedName name="ㅐㅑㅕㅐㅕㅑ">#REF!</definedName>
    <definedName name="ㅐㅔ" localSheetId="0" hidden="1">#REF!</definedName>
    <definedName name="ㅐㅔ" hidden="1">#REF!</definedName>
    <definedName name="ㅐㅕㅐㅕㅐㅕㅑㅐ">#REF!</definedName>
    <definedName name="ㅐㅕㅐㅕㅐㅕㅛㅐ">#REF!</definedName>
    <definedName name="ㅐㅕㅑㅐㅕㅐㅕㅑㅐ">#REF!</definedName>
    <definedName name="ㅐㅗㅅ">#REF!</definedName>
    <definedName name="ㅑㅏㅗㄳㄹㄹㄹ">BlankMacro1</definedName>
    <definedName name="ㅑㅐㅔㅏㅗ">BlankMacro1</definedName>
    <definedName name="ㅑㅑㅑ">BlankMacro1</definedName>
    <definedName name="ㅑㅑㅑㅑㅑ">BlankMacro1</definedName>
    <definedName name="ㅑㅜ">[0]!ㅑㅜ</definedName>
    <definedName name="ㅓ20">#REF!</definedName>
    <definedName name="ㅓㄴㄱ" hidden="1">[41]실행철강하도!$A$1:$A$4</definedName>
    <definedName name="ㅓ라ㅣㅁㅇ">BlankMacro1</definedName>
    <definedName name="ㅓㅊㅁㅂ">BlankMacro1</definedName>
    <definedName name="ㅓㅏㅣㅔㅐㅂㅈㅈㅈㅈ">BlankMacro1</definedName>
    <definedName name="ㅓㅓ">BlankMacro1</definedName>
    <definedName name="ㅓㅓㅓㅓㅓㅓ">BlankMacro1</definedName>
    <definedName name="ㅓㅓㅓㅓㅓㅓㅓ">BlankMacro1</definedName>
    <definedName name="ㅓㅕ">#REF!</definedName>
    <definedName name="ㅓㅗㅗㅎㅎㄹㅇㅎㅀㅀㄹ">#REF!</definedName>
    <definedName name="ㅔ.">BlankMacro1</definedName>
    <definedName name="ㅔㅐ" localSheetId="0" hidden="1">#REF!</definedName>
    <definedName name="ㅔㅐ" hidden="1">#REF!</definedName>
    <definedName name="ㅔㅐㅣㅓㅜ">BlankMacro1</definedName>
    <definedName name="ㅔㅔ" hidden="1">[53]집계표!#REF!</definedName>
    <definedName name="ㅔㅣㅁㄴㄷ">BlankMacro1</definedName>
    <definedName name="ㅕ">#REF!</definedName>
    <definedName name="ㅕㅑ" localSheetId="0" hidden="1">#REF!</definedName>
    <definedName name="ㅕㅑ" hidden="1">#REF!</definedName>
    <definedName name="ㅕㅑㅐ">BlankMacro1</definedName>
    <definedName name="ㅕㅑㅐㅐ">BlankMacro1</definedName>
    <definedName name="ㅕㅑㅐㅓㅓㅓㅓㅓ">BlankMacro1</definedName>
    <definedName name="ㅕㅑㅐㅔ" localSheetId="0" hidden="1">#REF!</definedName>
    <definedName name="ㅕㅑㅐㅔ" hidden="1">#REF!</definedName>
    <definedName name="ㅕㅑㅐㅔㅔㅔㅔ">BlankMacro1</definedName>
    <definedName name="ㅕㅕ">#REF!</definedName>
    <definedName name="ㅗ">BlankMacro1</definedName>
    <definedName name="ㅗ461">#REF!</definedName>
    <definedName name="ㅗㅅ20">#REF!</definedName>
    <definedName name="ㅗㅇㄹㅇㅎㅇ">#REF!</definedName>
    <definedName name="ㅗㅑㅐㅗ">#REF!</definedName>
    <definedName name="ㅗㅓ">#REF!</definedName>
    <definedName name="ㅗㅓㅏㅣ">#REF!</definedName>
    <definedName name="ㅗㅗ">#REF!</definedName>
    <definedName name="ㅛ소ㅓㄴ눃">BlankMacro1</definedName>
    <definedName name="ㅛㅕㅑㅐㅌㅁㅋ">BlankMacro1</definedName>
    <definedName name="ㅛㅕㅑㅐㅔㅔ">BlankMacro1</definedName>
    <definedName name="ㅛㅕㅑㅐㅔㅔㅔ">BlankMacro1</definedName>
    <definedName name="ㅛㅛㅛㅛ" hidden="1">[22]수량산출!$A$1:$A$8561</definedName>
    <definedName name="ㅛㅛㅛㅛㅛ">#REF!</definedName>
    <definedName name="ㅜ" localSheetId="0" hidden="1">[23]수량산출!#REF!</definedName>
    <definedName name="ㅜ" hidden="1">[23]수량산출!#REF!</definedName>
    <definedName name="ㅜㅗㅓㅏㅣㅣㅣ">BlankMacro1</definedName>
    <definedName name="ㅜㅜ">BlankMacro1</definedName>
    <definedName name="ㅜㅜㅜㅜ">BlankMacro1</definedName>
    <definedName name="ㅜㅡㅓㅏㅑㅕㅛ">BlankMacro1</definedName>
    <definedName name="ㅠ121">#REF!</definedName>
    <definedName name="ㅠ238">#REF!</definedName>
    <definedName name="ㅠ3">#REF!</definedName>
    <definedName name="ㅠㅜㅜㅜ">BlankMacro1</definedName>
    <definedName name="ㅠㅜㅡ">#REF!</definedName>
    <definedName name="ㅠㅜㅡㅏㅐㅔㅣ">BlankMacro1</definedName>
    <definedName name="ㅠㅠㅠ">BlankMacro1</definedName>
    <definedName name="ㅠㅠㅠㅠㅠㅠ">BlankMacro1</definedName>
    <definedName name="ㅡ873">#REF!</definedName>
    <definedName name="ㅡㅡ" localSheetId="0" hidden="1">{#N/A,#N/A,FALSE,"명세표"}</definedName>
    <definedName name="ㅡㅡ" hidden="1">{#N/A,#N/A,FALSE,"명세표"}</definedName>
    <definedName name="ㅡㅡㅡㅡㅡ">BlankMacro1</definedName>
    <definedName name="ㅡㅡㅡㅡㅡㅡ">BlankMacro1</definedName>
    <definedName name="ㅣ275">#REF!</definedName>
    <definedName name="ㅣ81">#REF!</definedName>
    <definedName name="ㅣㅡㅏ">BlankMacro1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ㅣㅣㅣ">BlankMacro1</definedName>
    <definedName name="ㅣㅣㅣㅣㅣㅣㅣ">BlankMacro1</definedName>
    <definedName name="ㅣㅣㅣㅣㅣㅣㅣㅣ">BlankMacro1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7" i="6" l="1"/>
  <c r="F107" i="6"/>
  <c r="J106" i="6"/>
  <c r="F106" i="6"/>
  <c r="J104" i="6"/>
  <c r="F104" i="6"/>
  <c r="F101" i="6"/>
  <c r="F98" i="6"/>
  <c r="F96" i="6"/>
  <c r="F93" i="6"/>
  <c r="J92" i="6"/>
  <c r="F88" i="6"/>
  <c r="F48" i="6"/>
  <c r="J38" i="6"/>
  <c r="J75" i="6" s="1"/>
  <c r="I8" i="7" s="1"/>
  <c r="J8" i="7" s="1"/>
  <c r="F37" i="6"/>
  <c r="H113" i="6"/>
  <c r="J113" i="6"/>
  <c r="F112" i="6"/>
  <c r="H112" i="6"/>
  <c r="J112" i="6"/>
  <c r="K112" i="6"/>
  <c r="F111" i="6"/>
  <c r="H111" i="6"/>
  <c r="J111" i="6"/>
  <c r="K111" i="6"/>
  <c r="F110" i="6"/>
  <c r="H110" i="6"/>
  <c r="J110" i="6"/>
  <c r="K110" i="6"/>
  <c r="F109" i="6"/>
  <c r="H109" i="6"/>
  <c r="J109" i="6"/>
  <c r="K109" i="6"/>
  <c r="F108" i="6"/>
  <c r="H108" i="6"/>
  <c r="J108" i="6"/>
  <c r="K108" i="6"/>
  <c r="H107" i="6"/>
  <c r="K107" i="6"/>
  <c r="F105" i="6"/>
  <c r="H105" i="6"/>
  <c r="J105" i="6"/>
  <c r="K105" i="6"/>
  <c r="H104" i="6"/>
  <c r="K104" i="6"/>
  <c r="F103" i="6"/>
  <c r="H103" i="6"/>
  <c r="J103" i="6"/>
  <c r="K103" i="6"/>
  <c r="F102" i="6"/>
  <c r="H102" i="6"/>
  <c r="J102" i="6"/>
  <c r="K102" i="6"/>
  <c r="H101" i="6"/>
  <c r="J101" i="6"/>
  <c r="K101" i="6"/>
  <c r="F100" i="6"/>
  <c r="H100" i="6"/>
  <c r="J100" i="6"/>
  <c r="K100" i="6"/>
  <c r="F99" i="6"/>
  <c r="H99" i="6"/>
  <c r="J99" i="6"/>
  <c r="K99" i="6"/>
  <c r="H98" i="6"/>
  <c r="J98" i="6"/>
  <c r="K98" i="6"/>
  <c r="F97" i="6"/>
  <c r="H97" i="6"/>
  <c r="J97" i="6"/>
  <c r="K97" i="6"/>
  <c r="H96" i="6"/>
  <c r="J96" i="6"/>
  <c r="K96" i="6"/>
  <c r="F95" i="6"/>
  <c r="H95" i="6"/>
  <c r="J95" i="6"/>
  <c r="K95" i="6"/>
  <c r="F94" i="6"/>
  <c r="H94" i="6"/>
  <c r="J94" i="6"/>
  <c r="K94" i="6"/>
  <c r="H93" i="6"/>
  <c r="J93" i="6"/>
  <c r="K93" i="6"/>
  <c r="F92" i="6"/>
  <c r="H92" i="6"/>
  <c r="K92" i="6"/>
  <c r="F91" i="6"/>
  <c r="H91" i="6"/>
  <c r="J91" i="6"/>
  <c r="K91" i="6"/>
  <c r="F90" i="6"/>
  <c r="H90" i="6"/>
  <c r="J90" i="6"/>
  <c r="K90" i="6"/>
  <c r="F89" i="6"/>
  <c r="H89" i="6"/>
  <c r="J89" i="6"/>
  <c r="K89" i="6"/>
  <c r="H88" i="6"/>
  <c r="J88" i="6"/>
  <c r="K88" i="6"/>
  <c r="F87" i="6"/>
  <c r="H87" i="6"/>
  <c r="J87" i="6"/>
  <c r="K87" i="6"/>
  <c r="F86" i="6"/>
  <c r="H86" i="6"/>
  <c r="H85" i="6"/>
  <c r="J85" i="6"/>
  <c r="F84" i="6"/>
  <c r="H84" i="6"/>
  <c r="J84" i="6"/>
  <c r="K84" i="6"/>
  <c r="F83" i="6"/>
  <c r="H83" i="6"/>
  <c r="J83" i="6"/>
  <c r="K83" i="6"/>
  <c r="F82" i="6"/>
  <c r="H82" i="6"/>
  <c r="J82" i="6"/>
  <c r="K82" i="6"/>
  <c r="F81" i="6"/>
  <c r="H81" i="6"/>
  <c r="J81" i="6"/>
  <c r="K81" i="6"/>
  <c r="F80" i="6"/>
  <c r="H80" i="6"/>
  <c r="J80" i="6"/>
  <c r="K80" i="6"/>
  <c r="F79" i="6"/>
  <c r="H79" i="6"/>
  <c r="J79" i="6"/>
  <c r="K79" i="6"/>
  <c r="F78" i="6"/>
  <c r="H78" i="6"/>
  <c r="J78" i="6"/>
  <c r="K78" i="6"/>
  <c r="F77" i="6"/>
  <c r="H77" i="6"/>
  <c r="J77" i="6"/>
  <c r="K77" i="6"/>
  <c r="H52" i="6"/>
  <c r="J52" i="6"/>
  <c r="F51" i="6"/>
  <c r="H51" i="6"/>
  <c r="J51" i="6"/>
  <c r="K51" i="6"/>
  <c r="F50" i="6"/>
  <c r="H50" i="6"/>
  <c r="J50" i="6"/>
  <c r="K50" i="6"/>
  <c r="F49" i="6"/>
  <c r="H49" i="6"/>
  <c r="J49" i="6"/>
  <c r="K49" i="6"/>
  <c r="H48" i="6"/>
  <c r="J48" i="6"/>
  <c r="K48" i="6"/>
  <c r="F47" i="6"/>
  <c r="H47" i="6"/>
  <c r="J47" i="6"/>
  <c r="K47" i="6"/>
  <c r="F46" i="6"/>
  <c r="H46" i="6"/>
  <c r="J46" i="6"/>
  <c r="K46" i="6"/>
  <c r="F45" i="6"/>
  <c r="H45" i="6"/>
  <c r="J45" i="6"/>
  <c r="K45" i="6"/>
  <c r="F44" i="6"/>
  <c r="H44" i="6"/>
  <c r="J44" i="6"/>
  <c r="K44" i="6"/>
  <c r="F43" i="6"/>
  <c r="H43" i="6"/>
  <c r="J43" i="6"/>
  <c r="K43" i="6"/>
  <c r="F42" i="6"/>
  <c r="H42" i="6"/>
  <c r="J42" i="6"/>
  <c r="K42" i="6"/>
  <c r="F41" i="6"/>
  <c r="H41" i="6"/>
  <c r="J41" i="6"/>
  <c r="K41" i="6"/>
  <c r="F40" i="6"/>
  <c r="H40" i="6"/>
  <c r="J40" i="6"/>
  <c r="K40" i="6"/>
  <c r="F39" i="6"/>
  <c r="H39" i="6"/>
  <c r="J39" i="6"/>
  <c r="K39" i="6"/>
  <c r="F38" i="6"/>
  <c r="H38" i="6"/>
  <c r="K38" i="6"/>
  <c r="H37" i="6"/>
  <c r="J37" i="6"/>
  <c r="K37" i="6"/>
  <c r="F36" i="6"/>
  <c r="H36" i="6"/>
  <c r="J36" i="6"/>
  <c r="K36" i="6"/>
  <c r="F35" i="6"/>
  <c r="H35" i="6"/>
  <c r="J35" i="6"/>
  <c r="K35" i="6"/>
  <c r="F34" i="6"/>
  <c r="H34" i="6"/>
  <c r="J34" i="6"/>
  <c r="K34" i="6"/>
  <c r="F33" i="6"/>
  <c r="H33" i="6"/>
  <c r="J33" i="6"/>
  <c r="K33" i="6"/>
  <c r="H32" i="6"/>
  <c r="J32" i="6"/>
  <c r="F31" i="6"/>
  <c r="H31" i="6"/>
  <c r="H75" i="6" s="1"/>
  <c r="G8" i="7" s="1"/>
  <c r="H8" i="7" s="1"/>
  <c r="J31" i="6"/>
  <c r="K31" i="6"/>
  <c r="F30" i="6"/>
  <c r="H30" i="6"/>
  <c r="J30" i="6"/>
  <c r="K30" i="6"/>
  <c r="F29" i="6"/>
  <c r="H29" i="6"/>
  <c r="J29" i="6"/>
  <c r="K29" i="6"/>
  <c r="H27" i="6"/>
  <c r="G7" i="7" s="1"/>
  <c r="H7" i="7" s="1"/>
  <c r="H10" i="6"/>
  <c r="J10" i="6"/>
  <c r="F9" i="6"/>
  <c r="H9" i="6"/>
  <c r="J9" i="6"/>
  <c r="K9" i="6"/>
  <c r="F8" i="6"/>
  <c r="H8" i="6"/>
  <c r="J8" i="6"/>
  <c r="K8" i="6"/>
  <c r="F7" i="6"/>
  <c r="H7" i="6"/>
  <c r="J7" i="6"/>
  <c r="K7" i="6"/>
  <c r="F6" i="6"/>
  <c r="H6" i="6"/>
  <c r="F5" i="6"/>
  <c r="H5" i="6"/>
  <c r="J5" i="6"/>
  <c r="K5" i="6"/>
  <c r="L39" i="6" l="1"/>
  <c r="L89" i="6"/>
  <c r="L99" i="6"/>
  <c r="L87" i="6"/>
  <c r="L46" i="6"/>
  <c r="L7" i="6"/>
  <c r="L9" i="6"/>
  <c r="L112" i="6"/>
  <c r="L111" i="6"/>
  <c r="L110" i="6"/>
  <c r="L109" i="6"/>
  <c r="L108" i="6"/>
  <c r="L107" i="6"/>
  <c r="K106" i="6"/>
  <c r="H106" i="6"/>
  <c r="L105" i="6"/>
  <c r="L104" i="6"/>
  <c r="L103" i="6"/>
  <c r="L102" i="6"/>
  <c r="L101" i="6"/>
  <c r="L100" i="6"/>
  <c r="L98" i="6"/>
  <c r="L97" i="6"/>
  <c r="L96" i="6"/>
  <c r="L95" i="6"/>
  <c r="L94" i="6"/>
  <c r="L93" i="6"/>
  <c r="L92" i="6"/>
  <c r="L91" i="6"/>
  <c r="L90" i="6"/>
  <c r="L88" i="6"/>
  <c r="J86" i="6"/>
  <c r="J123" i="6" s="1"/>
  <c r="I9" i="7" s="1"/>
  <c r="J9" i="7" s="1"/>
  <c r="K86" i="6"/>
  <c r="L86" i="6"/>
  <c r="L84" i="6"/>
  <c r="L83" i="6"/>
  <c r="L82" i="6"/>
  <c r="L81" i="6"/>
  <c r="L80" i="6"/>
  <c r="L79" i="6"/>
  <c r="L78" i="6"/>
  <c r="L77" i="6"/>
  <c r="L51" i="6"/>
  <c r="L50" i="6"/>
  <c r="L49" i="6"/>
  <c r="L48" i="6"/>
  <c r="L47" i="6"/>
  <c r="L45" i="6"/>
  <c r="L44" i="6"/>
  <c r="L43" i="6"/>
  <c r="L42" i="6"/>
  <c r="L41" i="6"/>
  <c r="L40" i="6"/>
  <c r="L38" i="6"/>
  <c r="L37" i="6"/>
  <c r="L36" i="6"/>
  <c r="L35" i="6"/>
  <c r="L34" i="6"/>
  <c r="L33" i="6"/>
  <c r="L31" i="6"/>
  <c r="L30" i="6"/>
  <c r="L29" i="6"/>
  <c r="L8" i="6"/>
  <c r="J6" i="6"/>
  <c r="K6" i="6"/>
  <c r="L5" i="6"/>
  <c r="F113" i="6"/>
  <c r="L113" i="6" s="1"/>
  <c r="K113" i="6"/>
  <c r="F85" i="6"/>
  <c r="K85" i="6"/>
  <c r="F52" i="6"/>
  <c r="L52" i="6" s="1"/>
  <c r="K52" i="6"/>
  <c r="K32" i="6"/>
  <c r="F32" i="6"/>
  <c r="K10" i="6"/>
  <c r="F10" i="6"/>
  <c r="H123" i="6" l="1"/>
  <c r="G9" i="7" s="1"/>
  <c r="H9" i="7" s="1"/>
  <c r="G6" i="7" s="1"/>
  <c r="H6" i="7" s="1"/>
  <c r="G5" i="7" s="1"/>
  <c r="H5" i="7" s="1"/>
  <c r="L106" i="6"/>
  <c r="L85" i="6"/>
  <c r="L123" i="6" s="1"/>
  <c r="F123" i="6"/>
  <c r="E9" i="7" s="1"/>
  <c r="L32" i="6"/>
  <c r="L75" i="6" s="1"/>
  <c r="F75" i="6"/>
  <c r="E8" i="7" s="1"/>
  <c r="J27" i="6"/>
  <c r="I7" i="7" s="1"/>
  <c r="J7" i="7" s="1"/>
  <c r="I6" i="7" s="1"/>
  <c r="J6" i="7" s="1"/>
  <c r="I5" i="7" s="1"/>
  <c r="J5" i="7" s="1"/>
  <c r="L6" i="6"/>
  <c r="L10" i="6"/>
  <c r="L27" i="6" s="1"/>
  <c r="F27" i="6"/>
  <c r="E7" i="7" s="1"/>
  <c r="E8" i="8" l="1"/>
  <c r="H26" i="7"/>
  <c r="F9" i="7"/>
  <c r="L9" i="7" s="1"/>
  <c r="K9" i="7"/>
  <c r="K8" i="7"/>
  <c r="F8" i="7"/>
  <c r="L8" i="7" s="1"/>
  <c r="E11" i="8"/>
  <c r="J26" i="7"/>
  <c r="K7" i="7"/>
  <c r="F7" i="7"/>
  <c r="E14" i="8" l="1"/>
  <c r="E18" i="8" s="1"/>
  <c r="E15" i="8"/>
  <c r="E16" i="8"/>
  <c r="E9" i="8"/>
  <c r="E10" i="8" s="1"/>
  <c r="L7" i="7"/>
  <c r="E6" i="7"/>
  <c r="E12" i="8" l="1"/>
  <c r="E13" i="8"/>
  <c r="E23" i="8"/>
  <c r="E22" i="8"/>
  <c r="K6" i="7"/>
  <c r="F6" i="7"/>
  <c r="L6" i="7" l="1"/>
  <c r="E5" i="7"/>
  <c r="K5" i="7" l="1"/>
  <c r="F5" i="7"/>
  <c r="F26" i="7" l="1"/>
  <c r="L5" i="7"/>
  <c r="L26" i="7" s="1"/>
  <c r="E4" i="8"/>
  <c r="E7" i="8" s="1"/>
  <c r="E17" i="8" l="1"/>
  <c r="E21" i="8"/>
  <c r="E19" i="8"/>
  <c r="E20" i="8"/>
  <c r="E24" i="8" l="1"/>
  <c r="E25" i="8" l="1"/>
  <c r="E26" i="8" l="1"/>
  <c r="E27" i="8" l="1"/>
  <c r="E28" i="8" s="1"/>
  <c r="E29" i="8" s="1"/>
  <c r="E30" i="8" s="1"/>
  <c r="E31" i="8" s="1"/>
  <c r="G2" i="8" s="1"/>
  <c r="F2" i="8" s="1"/>
</calcChain>
</file>

<file path=xl/sharedStrings.xml><?xml version="1.0" encoding="utf-8"?>
<sst xmlns="http://schemas.openxmlformats.org/spreadsheetml/2006/main" count="1249" uniqueCount="379">
  <si>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</si>
  <si>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</si>
  <si>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</si>
  <si>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</si>
  <si>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</si>
  <si>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</si>
  <si>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</si>
  <si>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</si>
  <si>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</si>
  <si>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</si>
  <si>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</si>
  <si>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</si>
  <si>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</si>
  <si>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</si>
  <si>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</si>
  <si>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</si>
  <si>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</si>
  <si>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</si>
  <si>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</si>
  <si>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</si>
  <si>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</si>
  <si>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</si>
  <si>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</si>
  <si>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</si>
  <si>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</si>
  <si>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</si>
  <si>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</si>
  <si>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</si>
  <si>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</si>
  <si>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</si>
  <si>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</si>
  <si>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</si>
  <si>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</si>
  <si>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</si>
  <si>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</si>
  <si>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</si>
  <si>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</si>
  <si>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</si>
  <si>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</si>
  <si>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</si>
  <si>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</si>
  <si>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</si>
  <si>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</si>
  <si>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</si>
  <si>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</si>
  <si>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</si>
  <si>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</si>
  <si>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</si>
  <si>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</si>
  <si>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</si>
  <si>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진천국가대표선수촌실내사격장환기설비설치</t>
  </si>
  <si>
    <t/>
  </si>
  <si>
    <t>01</t>
  </si>
  <si>
    <t>기계설비공사</t>
  </si>
  <si>
    <t>0101</t>
  </si>
  <si>
    <t>장비설치공사</t>
  </si>
  <si>
    <t>010101</t>
  </si>
  <si>
    <t>배기홴(소형인라인)</t>
  </si>
  <si>
    <t>50CMM*30MMAQ*1.5KW</t>
  </si>
  <si>
    <t>대</t>
  </si>
  <si>
    <t>45C67BD380A02366A1EA1C7F5EA076CB05649</t>
  </si>
  <si>
    <t>F</t>
  </si>
  <si>
    <t>T</t>
  </si>
  <si>
    <t>01010145C67BD380A02366A1EA1C7F5EA076CB05649</t>
  </si>
  <si>
    <t>지지행어</t>
  </si>
  <si>
    <t>지지행어, 스프링행어, 100kg</t>
  </si>
  <si>
    <t>개</t>
  </si>
  <si>
    <t>42867856D510246FEC70FC1DE71E1A9F1726D</t>
  </si>
  <si>
    <t>01010142867856D510246FEC70FC1DE71E1A9F1726D</t>
  </si>
  <si>
    <t>고소작업차</t>
  </si>
  <si>
    <t>5ton</t>
  </si>
  <si>
    <t>42B37DDDC3202560F0818545805A3C1746CE3</t>
  </si>
  <si>
    <t>01010142B37DDDC3202560F0818545805A3C1746CE3</t>
  </si>
  <si>
    <t>보통인부</t>
  </si>
  <si>
    <t>일반공사 직종</t>
  </si>
  <si>
    <t>인</t>
  </si>
  <si>
    <t>45787618A2802E6B7C061856F82715C2A036E</t>
  </si>
  <si>
    <t>01010145787618A2802E6B7C061856F82715C2A036E</t>
  </si>
  <si>
    <t>기계설비공</t>
  </si>
  <si>
    <t>45787618A2802E6B7C061856F82715C2A0620</t>
  </si>
  <si>
    <t>01010145787618A2802E6B7C061856F82715C2A0620</t>
  </si>
  <si>
    <t>공구손료</t>
  </si>
  <si>
    <t>인력품의 3%</t>
  </si>
  <si>
    <t>식</t>
  </si>
  <si>
    <t>44BB753463F026643CF3B2F8BCD001</t>
  </si>
  <si>
    <t>01010144BB753463F026643CF3B2F8BCD001</t>
  </si>
  <si>
    <t>[ 합           계 ]</t>
  </si>
  <si>
    <t>TOTAL</t>
  </si>
  <si>
    <t>덕트공사</t>
  </si>
  <si>
    <t>010102</t>
  </si>
  <si>
    <t>각형닥트제작 및 설치</t>
  </si>
  <si>
    <t>0.6t</t>
  </si>
  <si>
    <t>M2</t>
  </si>
  <si>
    <t>45687C8C9CF02D69E1BFAFDBA9B3C</t>
  </si>
  <si>
    <t>01010245687C8C9CF02D69E1BFAFDBA9B3C</t>
  </si>
  <si>
    <t>일반행가(전산볼트)</t>
  </si>
  <si>
    <t>D100</t>
  </si>
  <si>
    <t>개소</t>
  </si>
  <si>
    <t>45687708D4D0226590F5237BC7595</t>
  </si>
  <si>
    <t>01010245687708D4D0226590F5237BC7595</t>
  </si>
  <si>
    <t>일반용경질폴리염화비닐관</t>
  </si>
  <si>
    <t>일반용 VN SDR 33(구 VG2), ∮100mm</t>
  </si>
  <si>
    <t>M</t>
  </si>
  <si>
    <t>42F978CCE1F02C62BAF79C5FD6021E4773CC7</t>
  </si>
  <si>
    <t>01010242F978CCE1F02C62BAF79C5FD6021E4773CC7</t>
  </si>
  <si>
    <t>잡재료</t>
  </si>
  <si>
    <t>주재료비의 3%</t>
  </si>
  <si>
    <t>01010244BB753463F026643CF3B2F8BCF003</t>
  </si>
  <si>
    <t>일반용경질폴리염화비닐이음관</t>
  </si>
  <si>
    <t>일반용경질폴리염화비닐이음관, ∮100mm, 90˚단곡관(DTS)</t>
  </si>
  <si>
    <t>42F978CCE1F02C629F068CD92DD8D402505E6</t>
  </si>
  <si>
    <t>01010242F978CCE1F02C629F068CD92DD8D402505E6</t>
  </si>
  <si>
    <t>디퓨저</t>
  </si>
  <si>
    <t>디퓨저, 사각, ∮100mm, 알루미늄</t>
  </si>
  <si>
    <t>42F978CCE55028667128EDF7257DB15A883A7</t>
  </si>
  <si>
    <t>01010242F978CCE55028667128EDF7257DB15A883A7</t>
  </si>
  <si>
    <t>자바라디퓨저</t>
  </si>
  <si>
    <t>자바라디퓨저, Φ125mm</t>
  </si>
  <si>
    <t>42F978CCE55028667128EDF7257DB14995EE4</t>
  </si>
  <si>
    <t>01010242F978CCE55028667128EDF7257DB14995EE4</t>
  </si>
  <si>
    <t>스테인리스 망</t>
  </si>
  <si>
    <t>스테인리스망, STS304, 30mesh*∮0.23*1m</t>
  </si>
  <si>
    <t>42A177DB74C0256760CB02DB1B0247D0E45F0</t>
  </si>
  <si>
    <t>01010242A177DB74C0256760CB02DB1B0247D0E45F0</t>
  </si>
  <si>
    <t>ㄱ형강</t>
  </si>
  <si>
    <t>ㄱ형강, 등변, 65*65*6mm</t>
  </si>
  <si>
    <t>kg</t>
  </si>
  <si>
    <t>4286797FAAB02E6E561002DF5607C79065C29</t>
  </si>
  <si>
    <t>0101024286797FAAB02E6E561002DF5607C79065C29</t>
  </si>
  <si>
    <t>앵커볼트</t>
  </si>
  <si>
    <t>앵커볼트, M10*150mm</t>
  </si>
  <si>
    <t>42867856D510276B4BC1375CC890117E57CFD</t>
  </si>
  <si>
    <t>01010242867856D510276B4BC1375CC890117E57CFD</t>
  </si>
  <si>
    <t>잡철물 제작 및 설치</t>
  </si>
  <si>
    <t>규격철물 설치, 일반철재</t>
  </si>
  <si>
    <t>45687655BBE02A6A05F4653FC1368</t>
  </si>
  <si>
    <t>01010245687655BBE02A6A05F4653FC1368</t>
  </si>
  <si>
    <t>녹막이페인트(붓칠)</t>
  </si>
  <si>
    <t>철재면, 2회</t>
  </si>
  <si>
    <t>㎡</t>
  </si>
  <si>
    <t>456871A215902661ADF944525BDAE</t>
  </si>
  <si>
    <t>010102456871A215902661ADF944525BDAE</t>
  </si>
  <si>
    <t>조합페인트칠</t>
  </si>
  <si>
    <t>철재면2회</t>
  </si>
  <si>
    <t>4568753C0C202B6749227DC01CD72</t>
  </si>
  <si>
    <t>0101024568753C0C202B6749227DC01CD72</t>
  </si>
  <si>
    <t>공조덕트(플렉시블)</t>
  </si>
  <si>
    <t>AL, D100</t>
  </si>
  <si>
    <t>45687C8C9AC02E6FB708E97349575</t>
  </si>
  <si>
    <t>01010245687C8C9AC02E6FB708E97349575</t>
  </si>
  <si>
    <t>AL, D125</t>
  </si>
  <si>
    <t>45687C8C9AC02D6D2B84987DEFC83</t>
  </si>
  <si>
    <t>01010245687C8C9AC02D6D2B84987DEFC83</t>
  </si>
  <si>
    <t>구멍뚫기(코어드릴)</t>
  </si>
  <si>
    <t>D100, 콘크리트 300mm, 벽</t>
  </si>
  <si>
    <t>4568753C0C202A66DA050972D4A99</t>
  </si>
  <si>
    <t>0101024568753C0C202A66DA050972D4A99</t>
  </si>
  <si>
    <t>D150, 콘크리트 300mm, 벽</t>
  </si>
  <si>
    <t>4568753C0C20286A033E70FDE09D2</t>
  </si>
  <si>
    <t>0101024568753C0C20286A033E70FDE09D2</t>
  </si>
  <si>
    <t>캔버스제작설치</t>
  </si>
  <si>
    <t>1.2T</t>
  </si>
  <si>
    <t>m2</t>
  </si>
  <si>
    <t>45C67BD380A02366A1BED0028E54EC377391A</t>
  </si>
  <si>
    <t>01010245C67BD380A02366A1BED0028E54EC377391A</t>
  </si>
  <si>
    <t>점검구</t>
  </si>
  <si>
    <t>600 x 600</t>
  </si>
  <si>
    <t>45C67BD380A02366A1BED0028E54EC3773875</t>
  </si>
  <si>
    <t>01010245C67BD380A02366A1BED0028E54EC3773875</t>
  </si>
  <si>
    <t>텍스철거후재설치</t>
  </si>
  <si>
    <t>45C67BD380A0216BCBFC499D84E1064012A92</t>
  </si>
  <si>
    <t>01010245C67BD380A0216BCBFC499D84E1064012A92</t>
  </si>
  <si>
    <t>01010245787618A2802E6B7C061856F82715C2A036E</t>
  </si>
  <si>
    <t>배관공</t>
  </si>
  <si>
    <t>45787618A2802E6B7C061856F82715C2A0091</t>
  </si>
  <si>
    <t>01010245787618A2802E6B7C061856F82715C2A0091</t>
  </si>
  <si>
    <t>덕트공</t>
  </si>
  <si>
    <t>45787618A2802E6B7C061856F82715C2A07C4</t>
  </si>
  <si>
    <t>01010245787618A2802E6B7C061856F82715C2A07C4</t>
  </si>
  <si>
    <t>44BB753463F026643CF3B2F8BCE002</t>
  </si>
  <si>
    <t>01010244BB753463F026643CF3B2F8BCE002</t>
  </si>
  <si>
    <t>공기순환기설치</t>
  </si>
  <si>
    <t>010103</t>
  </si>
  <si>
    <t>공기순환기</t>
  </si>
  <si>
    <t>12000CMH</t>
  </si>
  <si>
    <t>42F978CCE5502866AE62BE3488AECCCA2AC13</t>
  </si>
  <si>
    <t>01010342F978CCE5502866AE62BE3488AECCCA2AC13</t>
  </si>
  <si>
    <t>유선리모콘</t>
  </si>
  <si>
    <t>LCD TYP. CO2</t>
  </si>
  <si>
    <t>42F978CCE5502866AE62BE3488AECCCA2AC12</t>
  </si>
  <si>
    <t>01010342F978CCE5502866AE62BE3488AECCCA2AC12</t>
  </si>
  <si>
    <t>유선리모콘전선관</t>
  </si>
  <si>
    <t>합성수지제가요전선관, HL-CD16, 하이렉스-CD, 16mm</t>
  </si>
  <si>
    <t>4286700078E02B66DE88FC1C479E3CDDAA213</t>
  </si>
  <si>
    <t>0101034286700078E02B66DE88FC1C479E3CDDAA213</t>
  </si>
  <si>
    <t>유선리모콘 전선</t>
  </si>
  <si>
    <t>UTP케이블, 난연성 10MBps, 4P</t>
  </si>
  <si>
    <t>429776F944702C68AE5D008C0EDBF5A461B37</t>
  </si>
  <si>
    <t>010103429776F944702C68AE5D008C0EDBF5A461B37</t>
  </si>
  <si>
    <t>유선리모콘 전선박스</t>
  </si>
  <si>
    <t>스위치박스, 2개용, 44mm</t>
  </si>
  <si>
    <t>4286700079F0206AD698D5EF871E46EA74A75</t>
  </si>
  <si>
    <t>0101034286700079F0206AD698D5EF871E46EA74A75</t>
  </si>
  <si>
    <t>공조덕트</t>
  </si>
  <si>
    <t>공조덕트, 스파이럴, ∮150mm</t>
  </si>
  <si>
    <t>42F978CCE1F02F6F78773EE1AC5DD6B8A65C7</t>
  </si>
  <si>
    <t>01010342F978CCE1F02F6F78773EE1AC5DD6B8A65C7</t>
  </si>
  <si>
    <t>공조덕트, 스파이럴, ∮200mm</t>
  </si>
  <si>
    <t>42F978CCE1F02F6F78773EE1AC5DD6B8A65C3</t>
  </si>
  <si>
    <t>01010342F978CCE1F02F6F78773EE1AC5DD6B8A65C3</t>
  </si>
  <si>
    <t>공조덕트, 스파이럴, ∮250mm</t>
  </si>
  <si>
    <t>42F978CCE1F02F6F78773EE1AC5DD6B8A65C1</t>
  </si>
  <si>
    <t>01010342F978CCE1F02F6F78773EE1AC5DD6B8A65C1</t>
  </si>
  <si>
    <t>주재료비의 5%</t>
  </si>
  <si>
    <t>01010344BB753463F026643CF3B2F8BCD001</t>
  </si>
  <si>
    <t>덕트보온(OA,EA)</t>
  </si>
  <si>
    <t>아티론5t,접착</t>
  </si>
  <si>
    <t>45687CFDB470296FCC674578E2EE0</t>
  </si>
  <si>
    <t>01010345687CFDB470296FCC674578E2EE0</t>
  </si>
  <si>
    <t>공조덕트, 스파이럴엘보, ∮150mm</t>
  </si>
  <si>
    <t>42F978CCE1F02F6F78773EE1AC5DD6B8FEE06</t>
  </si>
  <si>
    <t>01010342F978CCE1F02F6F78773EE1AC5DD6B8FEE06</t>
  </si>
  <si>
    <t>공조덕트, 스파이럴엘보, ∮250mm</t>
  </si>
  <si>
    <t>42F978CCE1F02F6F78773EE1AC5DD6B8FE1B4</t>
  </si>
  <si>
    <t>01010342F978CCE1F02F6F78773EE1AC5DD6B8FE1B4</t>
  </si>
  <si>
    <t>공조덕트, 스파이럴Y-Tee, ∮250mm*150mm</t>
  </si>
  <si>
    <t>EA</t>
  </si>
  <si>
    <t>42F978CCE1F02F6F78773EE1AC5DD6B8C11FD</t>
  </si>
  <si>
    <t>01010342F978CCE1F02F6F78773EE1AC5DD6B8C11FD</t>
  </si>
  <si>
    <t>공조덕트, 스파이럴REDUCING Tee, ∮200mm*150mm*150mm</t>
  </si>
  <si>
    <t>42F978CCE1F02F6F78773EE1AC5DD6B8C10ED</t>
  </si>
  <si>
    <t>01010342F978CCE1F02F6F78773EE1AC5DD6B8C10ED</t>
  </si>
  <si>
    <t>공조덕트, 스파이럴REDUCING Tee, ∮250mm*200mm*150mm</t>
  </si>
  <si>
    <t>42F978CCE1F02F6F78773EE1AC5DD6B8C11FC</t>
  </si>
  <si>
    <t>01010342F978CCE1F02F6F78773EE1AC5DD6B8C11FC</t>
  </si>
  <si>
    <t>공조덕트, 스파이럴소켓, ∮150mm</t>
  </si>
  <si>
    <t>42F978CCE1F02F6F78773EE1AC5DD6B8C10EE</t>
  </si>
  <si>
    <t>01010342F978CCE1F02F6F78773EE1AC5DD6B8C10EE</t>
  </si>
  <si>
    <t>공조덕트, 스파이럴소켓, ∮200mm</t>
  </si>
  <si>
    <t>42F978CCE1F02F6F78773EE1AC5DD6B8C10EF</t>
  </si>
  <si>
    <t>01010342F978CCE1F02F6F78773EE1AC5DD6B8C10EF</t>
  </si>
  <si>
    <t>공조덕트, 스파이럴소켓, ∮250mm</t>
  </si>
  <si>
    <t>42F978CCE1F02F6F78773EE1AC5DD6B8C10EC</t>
  </si>
  <si>
    <t>01010342F978CCE1F02F6F78773EE1AC5DD6B8C10EC</t>
  </si>
  <si>
    <t>공조덕트,  HANGER,150mm</t>
  </si>
  <si>
    <t>42F978CCE1F02F6F78773EE1AC5DD6B8C10EA</t>
  </si>
  <si>
    <t>01010342F978CCE1F02F6F78773EE1AC5DD6B8C10EA</t>
  </si>
  <si>
    <t>공조덕트,  HANGER,200mm</t>
  </si>
  <si>
    <t>42F978CCE1F02F6F78773EE1AC5DD6B8C10EB</t>
  </si>
  <si>
    <t>01010342F978CCE1F02F6F78773EE1AC5DD6B8C10EB</t>
  </si>
  <si>
    <t>공조덕트,  HANGER,250mm</t>
  </si>
  <si>
    <t>42F978CCE1F02F6F78773EE1AC5DD6B8C10E8</t>
  </si>
  <si>
    <t>01010342F978CCE1F02F6F78773EE1AC5DD6B8C10E8</t>
  </si>
  <si>
    <t>디퓨저, KJN-PK5, Punkah노즐, ∮150mm, 알루미늄</t>
  </si>
  <si>
    <t>42F978CCE55028667128EDF7257DB15A9AD03</t>
  </si>
  <si>
    <t>01010342F978CCE55028667128EDF7257DB15A9AD03</t>
  </si>
  <si>
    <t>디퓨저, 원형, ∮150mm, 알루미늄</t>
  </si>
  <si>
    <t>42F978CCE55028667128EDF7257DB15A881FE</t>
  </si>
  <si>
    <t>01010342F978CCE55028667128EDF7257DB15A881FE</t>
  </si>
  <si>
    <t>공조용플렉시블덕트</t>
  </si>
  <si>
    <t>플렉시블덕트호스, AL비보온, ∮150mm</t>
  </si>
  <si>
    <t>42F978CCE1F02F6F78EA8C1CF18817F935050</t>
  </si>
  <si>
    <t>01010342F978CCE1F02F6F78EA8C1CF18817F935050</t>
  </si>
  <si>
    <t>공조덕트, 플렉시블, ∮250*t0.03mm, 방음용, 알루미늄포일4p</t>
  </si>
  <si>
    <t>42F978CCE1F02F6F78773EE1AC5DD683EBD45</t>
  </si>
  <si>
    <t>01010342F978CCE1F02F6F78773EE1AC5DD683EBD45</t>
  </si>
  <si>
    <t>스테인리스밴드, ∮150mm</t>
  </si>
  <si>
    <t>42F978CCE1F02F6F78EA8C1CF18817F935E3D</t>
  </si>
  <si>
    <t>01010342F978CCE1F02F6F78EA8C1CF18817F935E3D</t>
  </si>
  <si>
    <t>스테인리스밴드, ∮200mm</t>
  </si>
  <si>
    <t>42F978CCE1F02F6F78EA8C1CF18817F935FDB</t>
  </si>
  <si>
    <t>01010342F978CCE1F02F6F78EA8C1CF18817F935FDB</t>
  </si>
  <si>
    <t>스테인리스밴드, ∮250mm</t>
  </si>
  <si>
    <t>42F978CCE1F02F6F78EA8C1CF18817F935FD9</t>
  </si>
  <si>
    <t>01010342F978CCE1F02F6F78EA8C1CF18817F935FD9</t>
  </si>
  <si>
    <t>은박테이프</t>
  </si>
  <si>
    <t>50mm*100m</t>
  </si>
  <si>
    <t>42867856DBB02E6A0B0B3E9C50538A14AADDF</t>
  </si>
  <si>
    <t>01010342867856DBB02E6A0B0B3E9C50538A14AADDF</t>
  </si>
  <si>
    <t>후드캡</t>
  </si>
  <si>
    <t>D250,STS</t>
  </si>
  <si>
    <t>42F978CCE1F02F6F78773EE1AC5DD6B8A66E8</t>
  </si>
  <si>
    <t>01010342F978CCE1F02F6F78773EE1AC5DD6B8A66E8</t>
  </si>
  <si>
    <t>01010342B37DDDC3202560F0818545805A3C1746CE3</t>
  </si>
  <si>
    <t>01010345787618A2802E6B7C061856F82715C2A036E</t>
  </si>
  <si>
    <t>01010345787618A2802E6B7C061856F82715C2A07C4</t>
  </si>
  <si>
    <t>01010345787618A2802E6B7C061856F82715C2A0620</t>
  </si>
  <si>
    <t>내선전공</t>
  </si>
  <si>
    <t>45787618A2802E6B7C061856F82715C2A0476</t>
  </si>
  <si>
    <t>01010345787618A2802E6B7C061856F82715C2A0476</t>
  </si>
  <si>
    <t>통신케이블공</t>
  </si>
  <si>
    <t>45787618A2802E6B7C061856F82715C2A0BAB</t>
  </si>
  <si>
    <t>01010345787618A2802E6B7C061856F82715C2A0BAB</t>
  </si>
  <si>
    <t>01010344BB753463F026643CF3B2F8BCE002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</si>
  <si>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</si>
  <si>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</si>
  <si>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</si>
  <si>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</si>
  <si>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</si>
  <si>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</si>
  <si>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</si>
  <si>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</si>
  <si>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</si>
  <si>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</si>
  <si>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</si>
  <si>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</si>
  <si>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</si>
  <si>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</si>
  <si>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</si>
  <si>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</si>
  <si>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</si>
  <si>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</si>
  <si>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</si>
  <si>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</si>
  <si>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</si>
  <si>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</si>
  <si>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</si>
  <si>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</si>
  <si>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</si>
  <si>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</si>
  <si>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</si>
  <si>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</si>
  <si>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</si>
  <si>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</si>
  <si>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</si>
  <si>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</si>
  <si>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</si>
  <si>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</si>
  <si>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</si>
  <si>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</si>
  <si>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</si>
  <si>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</si>
  <si>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</si>
  <si>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</si>
  <si>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</si>
  <si>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</si>
  <si>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</si>
  <si>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</si>
  <si>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</si>
  <si>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</si>
  <si>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</si>
  <si>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</si>
  <si>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</si>
  <si>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</si>
  <si>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</si>
  <si>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</si>
  <si>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</si>
  <si>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</si>
  <si>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0.1%</t>
  </si>
  <si>
    <t>CM</t>
  </si>
  <si>
    <t>석  연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</si>
  <si>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</si>
  <si>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</si>
  <si>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</si>
  <si>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</si>
  <si>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</si>
  <si>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</si>
  <si>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</si>
  <si>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</si>
  <si>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</si>
  <si>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</si>
  <si>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</si>
  <si>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</si>
  <si>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</si>
  <si>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</si>
  <si>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</si>
  <si>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</si>
  <si>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</si>
  <si>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</si>
  <si>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</si>
  <si>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</si>
  <si>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</si>
  <si>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</si>
  <si>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- 공 사 비 내 역 서 -</t>
    <phoneticPr fontId="19" type="noConversion"/>
  </si>
  <si>
    <t xml:space="preserve"> </t>
    <phoneticPr fontId="26" type="noConversion"/>
  </si>
  <si>
    <t>2026. 10.</t>
    <phoneticPr fontId="1" type="noConversion"/>
  </si>
  <si>
    <t>국가대표선수촌 실내사격장 환기설비 설치공사</t>
    <phoneticPr fontId="14" type="noConversion"/>
  </si>
  <si>
    <t>공사명 : 국가대표선수촌 실내사격장 환기설비 설치 공사</t>
    <phoneticPr fontId="1" type="noConversion"/>
  </si>
  <si>
    <t>[ 국가대표선수촌 실내사격장 환기설비 설치 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</si>
</sst>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7" formatCode="[DBNum4]&quot;금&quot;&quot;액&quot;\ \:\ [$-412]General\ &quot;원정&quot;"/>
    <numFmt numFmtId="178" formatCode="&quot;(&quot;\ _-&quot;₩&quot;* #,##0_ &quot;)&quot;"/>
  </numFmts>
  <fonts count="27" x14ac:knownFonts="1">
    <font>
      <sz val="12"/>
      <color theme="1"/>
      <name val="바탕체"/>
      <family val="2"/>
      <charset val="129"/>
    </font>
    <font>
      <sz val="8"/>
      <name val="바탕체"/>
      <family val="2"/>
      <charset val="129"/>
    </font>
    <font>
      <b/>
      <u/>
      <sz val="16"/>
      <color theme="1"/>
      <name val="바탕체"/>
      <family val="1"/>
      <charset val="129"/>
    </font>
    <font>
      <sz val="11"/>
      <color theme="1"/>
      <name val="바탕체"/>
      <family val="2"/>
      <charset val="129"/>
    </font>
    <font>
      <sz val="11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11"/>
      <color theme="1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체"/>
      <family val="2"/>
      <charset val="129"/>
    </font>
    <font>
      <sz val="12"/>
      <name val="바탕체"/>
      <family val="1"/>
      <charset val="129"/>
    </font>
    <font>
      <sz val="11"/>
      <name val="휴먼옛체"/>
      <family val="1"/>
      <charset val="129"/>
    </font>
    <font>
      <sz val="20"/>
      <color theme="1"/>
      <name val="휴먼옛체"/>
      <family val="1"/>
      <charset val="129"/>
    </font>
    <font>
      <sz val="11"/>
      <color theme="1"/>
      <name val="휴먼옛체"/>
      <family val="1"/>
      <charset val="129"/>
    </font>
    <font>
      <b/>
      <sz val="28"/>
      <name val="맑은 고딕"/>
      <family val="3"/>
      <charset val="129"/>
      <scheme val="minor"/>
    </font>
    <font>
      <sz val="8"/>
      <name val="돋움"/>
      <family val="3"/>
      <charset val="129"/>
    </font>
    <font>
      <sz val="18"/>
      <color theme="1"/>
      <name val="휴먼옛체"/>
      <family val="1"/>
      <charset val="129"/>
    </font>
    <font>
      <b/>
      <sz val="24"/>
      <name val="HY울릉도M"/>
      <family val="1"/>
      <charset val="129"/>
    </font>
    <font>
      <sz val="11"/>
      <color theme="1"/>
      <name val="HY울릉도M"/>
      <family val="1"/>
      <charset val="129"/>
    </font>
    <font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HY울릉도M"/>
      <family val="1"/>
      <charset val="129"/>
    </font>
    <font>
      <sz val="11"/>
      <name val="HY울릉도M"/>
      <family val="1"/>
      <charset val="129"/>
    </font>
    <font>
      <sz val="22"/>
      <color theme="1"/>
      <name val="HY울릉도M"/>
      <family val="1"/>
      <charset val="129"/>
    </font>
    <font>
      <sz val="22"/>
      <name val="맑은 고딕"/>
      <family val="3"/>
      <charset val="129"/>
      <scheme val="minor"/>
    </font>
    <font>
      <sz val="20"/>
      <name val="휴먼옛체"/>
      <family val="1"/>
      <charset val="129"/>
    </font>
    <font>
      <sz val="6"/>
      <color theme="1"/>
      <name val="휴먼옛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ck">
        <color rgb="FF0070C0"/>
      </top>
      <bottom style="thick">
        <color rgb="FF00B0F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/>
    <xf numFmtId="0" fontId="7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1" xfId="0" quotePrefix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6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right" vertical="center"/>
    </xf>
    <xf numFmtId="178" fontId="4" fillId="0" borderId="5" xfId="1" applyNumberFormat="1" applyFont="1" applyBorder="1" applyAlignment="1">
      <alignment horizontal="right" vertical="center"/>
    </xf>
    <xf numFmtId="41" fontId="0" fillId="0" borderId="0" xfId="2" applyFont="1">
      <alignment vertical="center"/>
    </xf>
    <xf numFmtId="0" fontId="10" fillId="0" borderId="6" xfId="3" applyFont="1" applyBorder="1" applyAlignment="1">
      <alignment vertical="center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/>
    </xf>
    <xf numFmtId="0" fontId="10" fillId="0" borderId="0" xfId="3" applyFont="1" applyAlignment="1">
      <alignment vertical="center"/>
    </xf>
    <xf numFmtId="0" fontId="10" fillId="0" borderId="9" xfId="3" applyFont="1" applyBorder="1" applyAlignment="1">
      <alignment vertical="center"/>
    </xf>
    <xf numFmtId="0" fontId="10" fillId="0" borderId="10" xfId="3" applyFont="1" applyBorder="1" applyAlignment="1">
      <alignment vertical="center"/>
    </xf>
    <xf numFmtId="0" fontId="11" fillId="0" borderId="9" xfId="3" applyFont="1" applyBorder="1" applyAlignment="1">
      <alignment horizontal="distributed" vertical="distributed" indent="1"/>
    </xf>
    <xf numFmtId="0" fontId="11" fillId="0" borderId="0" xfId="3" applyFont="1" applyAlignment="1">
      <alignment horizontal="distributed" vertical="distributed" indent="1"/>
    </xf>
    <xf numFmtId="0" fontId="12" fillId="0" borderId="0" xfId="3" applyFont="1" applyAlignment="1">
      <alignment vertical="center"/>
    </xf>
    <xf numFmtId="0" fontId="12" fillId="0" borderId="10" xfId="3" applyFont="1" applyBorder="1" applyAlignment="1">
      <alignment vertical="center"/>
    </xf>
    <xf numFmtId="0" fontId="15" fillId="0" borderId="10" xfId="3" applyFont="1" applyBorder="1" applyAlignment="1">
      <alignment vertical="distributed"/>
    </xf>
    <xf numFmtId="0" fontId="12" fillId="0" borderId="9" xfId="3" applyFont="1" applyBorder="1" applyAlignment="1">
      <alignment vertical="center"/>
    </xf>
    <xf numFmtId="0" fontId="16" fillId="0" borderId="0" xfId="4" applyFont="1" applyAlignment="1">
      <alignment horizontal="center" vertical="center"/>
    </xf>
    <xf numFmtId="0" fontId="17" fillId="0" borderId="0" xfId="3" applyFont="1" applyAlignment="1">
      <alignment vertical="center"/>
    </xf>
    <xf numFmtId="0" fontId="20" fillId="0" borderId="0" xfId="3" applyFont="1" applyAlignment="1">
      <alignment horizontal="center" vertical="center"/>
    </xf>
    <xf numFmtId="0" fontId="21" fillId="0" borderId="0" xfId="3" applyFont="1" applyAlignment="1">
      <alignment vertical="center"/>
    </xf>
    <xf numFmtId="0" fontId="22" fillId="0" borderId="0" xfId="3" applyFont="1" applyAlignment="1">
      <alignment horizontal="center" vertical="center"/>
    </xf>
    <xf numFmtId="0" fontId="24" fillId="0" borderId="0" xfId="3" applyFont="1" applyAlignment="1">
      <alignment horizontal="center" vertical="center"/>
    </xf>
    <xf numFmtId="0" fontId="25" fillId="0" borderId="9" xfId="3" applyFont="1" applyBorder="1" applyAlignment="1">
      <alignment vertical="center"/>
    </xf>
    <xf numFmtId="0" fontId="25" fillId="0" borderId="0" xfId="3" applyFont="1" applyAlignment="1">
      <alignment vertical="center"/>
    </xf>
    <xf numFmtId="0" fontId="25" fillId="0" borderId="10" xfId="3" applyFont="1" applyBorder="1" applyAlignment="1">
      <alignment vertical="center"/>
    </xf>
    <xf numFmtId="0" fontId="10" fillId="0" borderId="12" xfId="3" applyFont="1" applyBorder="1" applyAlignment="1">
      <alignment vertical="center"/>
    </xf>
    <xf numFmtId="0" fontId="10" fillId="0" borderId="13" xfId="3" applyFont="1" applyBorder="1" applyAlignment="1">
      <alignment vertical="center"/>
    </xf>
    <xf numFmtId="0" fontId="15" fillId="0" borderId="13" xfId="3" applyFont="1" applyBorder="1" applyAlignment="1">
      <alignment horizontal="distributed" vertical="center" shrinkToFit="1"/>
    </xf>
    <xf numFmtId="0" fontId="10" fillId="0" borderId="14" xfId="3" applyFont="1" applyBorder="1" applyAlignment="1">
      <alignment vertical="center"/>
    </xf>
    <xf numFmtId="0" fontId="13" fillId="0" borderId="11" xfId="4" applyFont="1" applyBorder="1" applyAlignment="1">
      <alignment horizontal="center" vertical="distributed" wrapText="1"/>
    </xf>
    <xf numFmtId="0" fontId="13" fillId="0" borderId="11" xfId="4" applyFont="1" applyBorder="1" applyAlignment="1">
      <alignment horizontal="center" vertical="distributed"/>
    </xf>
    <xf numFmtId="0" fontId="18" fillId="0" borderId="0" xfId="3" quotePrefix="1" applyFont="1" applyAlignment="1">
      <alignment horizontal="center" vertical="center"/>
    </xf>
    <xf numFmtId="0" fontId="18" fillId="0" borderId="0" xfId="3" applyFont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23" fillId="0" borderId="0" xfId="3" quotePrefix="1" applyFont="1" applyAlignment="1">
      <alignment horizontal="center" vertical="center"/>
    </xf>
    <xf numFmtId="0" fontId="23" fillId="0" borderId="0" xfId="3" applyFont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quotePrefix="1" applyFont="1" applyAlignment="1">
      <alignment vertical="center"/>
    </xf>
    <xf numFmtId="0" fontId="4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5" fillId="0" borderId="4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</cellXfs>
  <cellStyles count="5">
    <cellStyle name="쉼표 [0]" xfId="2" builtinId="6"/>
    <cellStyle name="표준" xfId="0" builtinId="0"/>
    <cellStyle name="표준 2" xfId="1" xr:uid="{DE154285-0C1F-4FF9-AFB4-6A220A4128FD}"/>
    <cellStyle name="표준 2 2" xfId="3" xr:uid="{9472314C-BFBA-4DB6-B354-51CFC8B2AECC}"/>
    <cellStyle name="표준 2 3" xfId="4" xr:uid="{40892053-017C-4E73-AF9C-DE2EBD19A0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61" Type="http://schemas.openxmlformats.org/officeDocument/2006/relationships/calcChain" Target="calcChain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styles" Target="styles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12</xdr:row>
      <xdr:rowOff>333375</xdr:rowOff>
    </xdr:from>
    <xdr:to>
      <xdr:col>8</xdr:col>
      <xdr:colOff>428624</xdr:colOff>
      <xdr:row>15</xdr:row>
      <xdr:rowOff>95250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7D6CBAF-12E5-4998-9FEB-27A9776A8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0" y="5629275"/>
          <a:ext cx="2714624" cy="904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&#48324;\&#51648;&#54616;&#52384;\&#49444;&#44228;&#44032;\&#53804;&#52272;&#44032;\&#49345;&#46020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LG\My%20Documents\2.%20&#44536;&#47004;&#46300;&#53581;%20PROJECT\&#46160;&#49328;&#47700;&#52852;&#53581;\&#46160;&#49328;&#47700;&#52852;&#53581;&#53356;&#47536;&#48512;&#49828;(0806)\Mine\&#47084;&#49884;&#50500;\&#54620;&#44397;&#45824;&#49324;&#44288;\AEc&#51077;&#52272;&#44204;&#51201;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O-&#45800;&#44032;&#51312;&#49324;&#49436;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ROJECT\YANGGU\douc\YG-NEWNY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3\d\&#47448;&#49548;&#55148;\My%20Documents\BID\&#45224;&#54868;\&#44400;&#49328;Dormitory\selmer\vester\LIM&#44204;&#51201;\ESTI\&#54644;&#50808;\FED\R-0054\KHM\98&#51452;&#4988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UNNAE\PLA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6\d\98-job-2\HY-JANG\ROOM\ASAN\C1&#52509;&#4429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windows\TEMP\&#49885;&#4581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urbo\turbo%20(f)\My%20Documents\&#45824;&#44396;&#49324;&#44284;&#50672;&#44396;&#49548;\&#47805;&#44256;&#48169;&#49569;&#4439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44608;&#50857;&#44592;\&#50641;&#49472;\GUMI4B2\&#44396;&#48120;4&#458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1DATA\SUNGDA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UNNAE\PLAN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urbo\turbo%20(f)\&#48149;&#54788;&#45909;\2004\&#44396;&#51032;&#51221;&#49688;&#51109;&#50684;&#49548;&#49444;&#48708;&#48372;&#50756;\WORK\project\&#49340;&#48393;2\&#51312;&#50504;&#47732;&#49444;&#44228;&#49436;\&#49892;&#54665;&#44552;&#50529;_&#51312;&#5050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EXCEL\&#51077;&#52272;&#44204;&#51201;\98&#44204;&#51201;&#51060;&#47141;\&#48512;&#49328;&#49888;&#54637;\&#53804;&#52272;&#45236;&#50669;\&#51109;&#46041;&#49444;&#4422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3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MIRAN\OSO&#50500;&#4932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ROOM\ASAN\C1&#52509;&#4429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0857;\97BUDGET\&#52509;&#44288;&#47532;&#4870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EXCEL\&#51077;&#52272;&#44204;&#51201;\98&#44204;&#51201;&#51060;&#47141;\&#48512;&#49328;&#49888;&#54637;\&#53804;&#52272;&#45236;&#50669;\DONG-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52;&#51077;&#46020;&#4719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6.hanmir.com/Documents/xls/&#50689;&#44148;&#52629;(&#45432;&#51064;&#51221;&#49888;&#52629;&#44277;&#49324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l2311\c\&#48708;&#49328;&#46041;\BQ\NAE-30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OMOK\WASTE\HAK-SW\&#51077;&#52272;&#44208;&#4428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\C\WORK\&#49436;&#50872;&#53457;FILE\&#50900;&#44257;&#50689;&#44305;\&#49444;&#44228;&#48320;&#44221;\&#54756;&#51060;&#47532;&#49444;&#48320;\MSOFFICE\EXCEL\YOON\&#51473;&#51216;&#49324;&#50629;\&#50629;&#52404;FIX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IC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580;&#45768;&#49828;&#5110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7;&#52272;&#5050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689;\DATA\&#54788;&#48169;_FILE\&#44204;&#51201;\&#55064;&#44221;&#46041;\&#55064;&#44221;&#46041;(&#49888;&#51068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SOffice\Excel\&#44204;&#51201;&#49892;\&#48120;&#47196;&#49340;&#52377;\&#49444;&#44228;&#45236;&#50669;\&#48120;&#47196;&#49340;&#5237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077;&#52272;&#45236;&#50669;\&#44592;&#50500;&#45824;&#44368;\&#44592;&#50500;&#45824;&#4436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제출내역 (2)"/>
      <sheetName val="가격조사서"/>
      <sheetName val="unit 4"/>
      <sheetName val="#REF"/>
      <sheetName val="변경집계표"/>
      <sheetName val="부대내역"/>
      <sheetName val="연결임시"/>
      <sheetName val="SG"/>
      <sheetName val="부대tu"/>
      <sheetName val="내역"/>
      <sheetName val="공사비증감"/>
      <sheetName val="일위"/>
      <sheetName val="B.O.M"/>
      <sheetName val="물가대비표"/>
      <sheetName val="실행내역"/>
      <sheetName val="trf(36%)"/>
      <sheetName val="단가"/>
      <sheetName val="원가계산서(남측)"/>
      <sheetName val="단가표"/>
      <sheetName val="개소당수량"/>
      <sheetName val="덕소내역"/>
      <sheetName val="현장경비"/>
      <sheetName val="건축-물가변동"/>
      <sheetName val="기계설비-물가변동"/>
      <sheetName val="공사개요"/>
      <sheetName val="노임단가"/>
      <sheetName val="BID"/>
      <sheetName val="일위대가(계측기설치)"/>
      <sheetName val="금융비용"/>
      <sheetName val="부안일위"/>
      <sheetName val="태흥특수개발"/>
      <sheetName val="구구기초개발"/>
      <sheetName val="간접"/>
      <sheetName val="토목주소"/>
      <sheetName val="프랜트면허"/>
      <sheetName val="Macro1"/>
      <sheetName val="자동제어"/>
      <sheetName val="신표지1"/>
      <sheetName val="일위대가(가설)"/>
      <sheetName val="입찰안"/>
      <sheetName val="재료비"/>
      <sheetName val="전계가"/>
      <sheetName val="poolupdate"/>
      <sheetName val="제잡비"/>
      <sheetName val="코드표"/>
      <sheetName val="내역서"/>
      <sheetName val="파일의이용"/>
      <sheetName val="공종목록표"/>
      <sheetName val="대전-교대(A1-A2)"/>
      <sheetName val="갑지"/>
      <sheetName val="집계표"/>
      <sheetName val="전차선로 물량표"/>
      <sheetName val="전기혼잡제경비(45)"/>
      <sheetName val=" FURNACE현설"/>
      <sheetName val="내역표지"/>
      <sheetName val="웅진교-S2"/>
      <sheetName val="공문"/>
      <sheetName val="06년 학회협찬실적"/>
      <sheetName val="철콘공사"/>
      <sheetName val="노임이"/>
      <sheetName val="차액보증"/>
      <sheetName val="총괄-1"/>
      <sheetName val="산출내역서"/>
      <sheetName val="3.하중산정4.지지력"/>
      <sheetName val="일위_파일"/>
      <sheetName val="direct"/>
      <sheetName val="wage"/>
      <sheetName val="CONCRETE"/>
      <sheetName val="갈현동"/>
      <sheetName val="페인트"/>
      <sheetName val="AS포장복구 "/>
      <sheetName val="공사비예산서(토목분)"/>
      <sheetName val="본선 토공 분배표"/>
      <sheetName val="A-4"/>
      <sheetName val="견적대비표"/>
      <sheetName val="적용률"/>
      <sheetName val="배수관산출"/>
      <sheetName val="정부노임단가"/>
      <sheetName val="DATA"/>
      <sheetName val="여과지동"/>
      <sheetName val="기초자료"/>
      <sheetName val="일위대가"/>
      <sheetName val="을"/>
      <sheetName val="코드"/>
      <sheetName val="코오롱.테크노밸리"/>
      <sheetName val="코오롱.영동고속도로"/>
      <sheetName val="TARGET"/>
      <sheetName val="잡비"/>
      <sheetName val="일위대가표"/>
      <sheetName val="부대공Ⅱ"/>
      <sheetName val="노임"/>
      <sheetName val="SULKEA"/>
      <sheetName val="잔수량(작성)"/>
      <sheetName val="1단계"/>
      <sheetName val="4.인력운영계획(업무별)"/>
      <sheetName val="현장관리비 산출내역"/>
      <sheetName val="포장수량"/>
      <sheetName val="결과조달"/>
      <sheetName val="경상비"/>
      <sheetName val="FAX"/>
      <sheetName val="Data&amp;Result"/>
      <sheetName val="전선 및 전선관"/>
      <sheetName val="D-3109"/>
      <sheetName val="일위대가-목록"/>
      <sheetName val="Cash"/>
      <sheetName val="밸브설치"/>
      <sheetName val="9GNG운반"/>
      <sheetName val="수목표준대가"/>
      <sheetName val="견"/>
      <sheetName val="내2"/>
      <sheetName val="금액"/>
      <sheetName val="아파트 "/>
      <sheetName val="FCM"/>
      <sheetName val="Indirect Cost"/>
      <sheetName val="약품설비"/>
      <sheetName val="SCHE"/>
      <sheetName val="UPRI"/>
      <sheetName val="2.교량(신설)"/>
      <sheetName val="총괄표"/>
      <sheetName val="건축"/>
      <sheetName val="TRE TABLE"/>
      <sheetName val="갑지(추정)"/>
      <sheetName val="충주"/>
      <sheetName val="LG제품"/>
      <sheetName val="archi(본사)"/>
      <sheetName val="실행철강하도"/>
      <sheetName val="직재"/>
      <sheetName val="설계"/>
      <sheetName val="변경내역대비표(2)"/>
      <sheetName val="토 적 표"/>
      <sheetName val="자재단가"/>
      <sheetName val="S0"/>
      <sheetName val="조도계산서 (도서)"/>
      <sheetName val="1,2공구원가계산서"/>
      <sheetName val="2공구산출내역"/>
      <sheetName val="1공구산출내역서"/>
      <sheetName val="전기공사"/>
      <sheetName val="인덕원내역"/>
      <sheetName val="CTEMCOST"/>
      <sheetName val="전력"/>
      <sheetName val="목표세부명세"/>
      <sheetName val="구조물공"/>
      <sheetName val="부대공"/>
      <sheetName val="배수공"/>
      <sheetName val="토공"/>
      <sheetName val="포장공"/>
      <sheetName val="단가산출서"/>
      <sheetName val="퇴직금(울산천상)"/>
      <sheetName val="내역(가지)"/>
      <sheetName val="6PILE  (돌출)"/>
      <sheetName val="DHEQSUPT"/>
      <sheetName val="SIL98"/>
      <sheetName val="cable-data"/>
      <sheetName val="출자한도"/>
      <sheetName val="경비"/>
      <sheetName val="골조시행"/>
      <sheetName val="청산공사"/>
      <sheetName val="입찰보고"/>
      <sheetName val="기초일위대가"/>
      <sheetName val="식재일위대가"/>
      <sheetName val="단가대비표"/>
      <sheetName val="기기리스트"/>
      <sheetName val="대비"/>
      <sheetName val="계측 내역서"/>
      <sheetName val="ELECTRIC"/>
      <sheetName val="SCHEDULE"/>
      <sheetName val="부표총괄"/>
      <sheetName val="기성2"/>
      <sheetName val="A"/>
      <sheetName val="파주 운정지구 A8블럭"/>
      <sheetName val="대구수성3가"/>
      <sheetName val="Total"/>
      <sheetName val="매립"/>
      <sheetName val="가도공"/>
      <sheetName val="평가데이터"/>
      <sheetName val="CAT_5"/>
      <sheetName val="금융"/>
      <sheetName val="일위대가목차"/>
      <sheetName val="금액내역서"/>
      <sheetName val="견적조건"/>
      <sheetName val="계장 공내역서"/>
      <sheetName val="남양주부대"/>
      <sheetName val="Y-WORK"/>
      <sheetName val="상촌2교-일반수량집계"/>
      <sheetName val="노무비"/>
      <sheetName val="HANDHOLE(2)"/>
      <sheetName val="PAD TR보호대기초"/>
      <sheetName val="가로등기초"/>
      <sheetName val="이토변실(A3-LINE)"/>
      <sheetName val="일위대가 "/>
      <sheetName val="D"/>
      <sheetName val="실행내역서"/>
      <sheetName val="세목전체"/>
      <sheetName val="ABUT수량-A1"/>
      <sheetName val="U-TYPE(1)"/>
      <sheetName val="배열수식"/>
      <sheetName val="01"/>
      <sheetName val="Sheet17"/>
      <sheetName val="경영상태"/>
      <sheetName val="일(4)"/>
      <sheetName val="약품공급2"/>
      <sheetName val="제조노임"/>
      <sheetName val="DATE"/>
      <sheetName val="관람석제출"/>
      <sheetName val="뜃맟뭁돽띿맟?-BLDG"/>
      <sheetName val="건축집계"/>
      <sheetName val="단위단가"/>
      <sheetName val="상행-교대(A1)"/>
      <sheetName val="장비손료"/>
      <sheetName val="공틀공사"/>
      <sheetName val="염화물시험"/>
      <sheetName val="산수배수"/>
      <sheetName val="기타_Extra Dosed (상부포함)"/>
      <sheetName val="제경비율"/>
      <sheetName val="인부신상자료"/>
      <sheetName val="증감대비"/>
      <sheetName val="에너지동"/>
      <sheetName val="연돌일위집계"/>
      <sheetName val="특수기호강도거푸집"/>
      <sheetName val="종배수관면벽신"/>
      <sheetName val="종배수관(신)"/>
      <sheetName val="대목"/>
      <sheetName val="우수공,맨홀,집수정"/>
      <sheetName val="7차변경1회내역서"/>
      <sheetName val="데이타"/>
      <sheetName val="손익현황(1PJ)"/>
      <sheetName val="예정(3)"/>
      <sheetName val="재료"/>
      <sheetName val="방배동내역(리라)"/>
      <sheetName val="부대공사총괄"/>
      <sheetName val="건축공사집계표"/>
      <sheetName val="일위목록"/>
      <sheetName val="Cash2"/>
      <sheetName val="Z"/>
      <sheetName val="2.냉난방설비공사"/>
      <sheetName val="7.자동제어공사"/>
      <sheetName val="96노임기준"/>
      <sheetName val="7.경제성결과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원가"/>
      <sheetName val="표지"/>
      <sheetName val="부표2일위목록"/>
      <sheetName val="물량산출서(장기간공사-1안)"/>
      <sheetName val="상도내역"/>
      <sheetName val="금액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내역 발주처 양식"/>
      <sheetName val="입찰내역 발주처 제출용"/>
      <sheetName val="입찰내역 내부용"/>
      <sheetName val="직접공사비 본사용"/>
      <sheetName val="입찰품의서(예비입찰)"/>
      <sheetName val="견적기준"/>
      <sheetName val="공통가설 (R1)"/>
      <sheetName val="현관비"/>
      <sheetName val="현장기구조직표 "/>
      <sheetName val="공사개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단가산출"/>
      <sheetName val="일위목록"/>
      <sheetName val="요율"/>
      <sheetName val="도"/>
      <sheetName val="자재단가"/>
      <sheetName val="일위대가"/>
      <sheetName val="SG"/>
      <sheetName val="1~3월통계,정보"/>
      <sheetName val="정류기"/>
      <sheetName val="전략수주잔(3-31)"/>
      <sheetName val="내역서"/>
      <sheetName val="갑지(추정)"/>
      <sheetName val="내역"/>
      <sheetName val="일위(PN)"/>
      <sheetName val="일위"/>
      <sheetName val="교통대책내역"/>
      <sheetName val="IW-LIST"/>
      <sheetName val="표지 (2)"/>
      <sheetName val="시설일위"/>
      <sheetName val="단가사정"/>
      <sheetName val="I一般比"/>
      <sheetName val="7.경제성결과"/>
      <sheetName val="MACRO(전선관)"/>
      <sheetName val="401"/>
      <sheetName val="HVAC"/>
      <sheetName val="S0"/>
      <sheetName val="천마갑지"/>
      <sheetName val="공종별자재"/>
      <sheetName val="기성금내역서"/>
      <sheetName val="sw1"/>
      <sheetName val="NOMUBI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총괄"/>
      <sheetName val="工완성공사율"/>
      <sheetName val="일위대가(계측기설치)"/>
      <sheetName val="내역(을)"/>
      <sheetName val="견적조건"/>
      <sheetName val="과천MAIN"/>
      <sheetName val="MCC제원"/>
      <sheetName val="약품공급2"/>
      <sheetName val="노무비단가"/>
      <sheetName val="단가표"/>
      <sheetName val="대로근거"/>
      <sheetName val="중로근거"/>
      <sheetName val="조내역"/>
      <sheetName val="지명송금"/>
      <sheetName val="공사노임"/>
      <sheetName val="불출요청"/>
      <sheetName val="단가대비표(SYS)"/>
      <sheetName val="제조노임"/>
      <sheetName val="환율"/>
      <sheetName val="여과지동"/>
      <sheetName val="기초자료"/>
      <sheetName val="가설공사비"/>
      <sheetName val="부하(성남)"/>
      <sheetName val="제진기"/>
      <sheetName val="주경기-오배수"/>
      <sheetName val="인건비 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수량산출"/>
      <sheetName val="접지수량"/>
      <sheetName val="DATA"/>
      <sheetName val="물가시세"/>
      <sheetName val="노임단가"/>
      <sheetName val="표지"/>
      <sheetName val="일위대가표"/>
      <sheetName val="2000전체분"/>
      <sheetName val="2000년1차"/>
      <sheetName val="74,539,000 (2.2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입찰안"/>
      <sheetName val="기초코드"/>
      <sheetName val="목표세부명세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도경계블럭"/>
      <sheetName val="MAIN_TABLE"/>
      <sheetName val="SLAB&quot;1&quot;"/>
      <sheetName val="제출내역 (2)"/>
      <sheetName val="입출재고현황 (2)"/>
      <sheetName val="설계개요"/>
      <sheetName val="설계"/>
      <sheetName val="BID9697"/>
      <sheetName val="경비2내역"/>
      <sheetName val="적격"/>
      <sheetName val="sw1"/>
      <sheetName val="수문보고"/>
      <sheetName val="#REF"/>
      <sheetName val="EP0618"/>
      <sheetName val="수량산출"/>
      <sheetName val="주현(해보)"/>
      <sheetName val="주현(영광)"/>
      <sheetName val="ilch"/>
      <sheetName val="NOMUBI"/>
      <sheetName val="교각계산"/>
      <sheetName val="소요자재"/>
      <sheetName val="현장지지물물량"/>
      <sheetName val="내역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가격조사서"/>
      <sheetName val="일위대가 목차"/>
      <sheetName val="일위대가"/>
      <sheetName val="산출근거목차"/>
      <sheetName val="O-단가조사서"/>
      <sheetName val="1공구 건정토건 토공"/>
      <sheetName val="1공구 건정토건 철콘"/>
      <sheetName val="BID"/>
      <sheetName val="집계표"/>
      <sheetName val="3.공통공사대비"/>
      <sheetName val="전계가"/>
      <sheetName val="귀래 설계 공내역서"/>
      <sheetName val="★도급내역"/>
      <sheetName val="연돌일위집계"/>
      <sheetName val="집수정(600-700)"/>
      <sheetName val="청천내"/>
      <sheetName val="여과지동"/>
      <sheetName val="기초자료"/>
      <sheetName val="MOTOR"/>
      <sheetName val="대비"/>
      <sheetName val="#REF"/>
      <sheetName val="갑지"/>
      <sheetName val="원본"/>
      <sheetName val="단가산출서(이동2교)"/>
      <sheetName val="자재"/>
      <sheetName val="노임적용2"/>
      <sheetName val="중기사용료 (08년)"/>
      <sheetName val="작업량-장비"/>
      <sheetName val="손료절감"/>
      <sheetName val="건설기계조종원"/>
      <sheetName val="기계경비목록"/>
      <sheetName val="기계경비적용"/>
      <sheetName val="노임table"/>
      <sheetName val="기계경비table"/>
      <sheetName val="일위대가_산근"/>
      <sheetName val="노임적용"/>
      <sheetName val="중기기초자료"/>
      <sheetName val="2000년1차"/>
      <sheetName val="단면 (2)"/>
      <sheetName val="CIVIL4"/>
      <sheetName val="부속동"/>
      <sheetName val="연결임시"/>
      <sheetName val="입찰"/>
      <sheetName val="현경"/>
      <sheetName val="9902"/>
      <sheetName val="전신환매도율"/>
      <sheetName val="변경집계표"/>
      <sheetName val="강교(Sub)"/>
      <sheetName val="결과조달"/>
      <sheetName val="내역표지"/>
      <sheetName val="교량전기"/>
      <sheetName val="단가비교표"/>
      <sheetName val="경상비"/>
      <sheetName val="금액내역서"/>
      <sheetName val="자판실행"/>
      <sheetName val="노임단가"/>
      <sheetName val="예가표"/>
      <sheetName val="Y-WORK"/>
      <sheetName val="2000전체분"/>
      <sheetName val="Sheet5"/>
      <sheetName val="조건표"/>
      <sheetName val="증감내용"/>
      <sheetName val="대림경상68억"/>
      <sheetName val="중기사용료"/>
      <sheetName val="guard(mac)"/>
      <sheetName val="내역"/>
      <sheetName val="내역(원안-대안)"/>
      <sheetName val="기계내역"/>
      <sheetName val="내역서"/>
      <sheetName val="공사비예산서(토목분)"/>
      <sheetName val="실행철강하도"/>
      <sheetName val="금융"/>
      <sheetName val="COVER"/>
      <sheetName val="S0"/>
      <sheetName val="철거산출근거"/>
      <sheetName val="Sheet3"/>
      <sheetName val="내역서(총)"/>
      <sheetName val="2000.11월설계내역"/>
      <sheetName val="발신정보"/>
      <sheetName val="품의서"/>
      <sheetName val="표지"/>
      <sheetName val="개요"/>
      <sheetName val="메모"/>
      <sheetName val="안전"/>
      <sheetName val="시공계획"/>
      <sheetName val="Sheet1"/>
      <sheetName val="설계"/>
      <sheetName val="물가시세"/>
      <sheetName val="날개벽"/>
      <sheetName val="인부신상자료"/>
      <sheetName val="소일위대가코드표"/>
      <sheetName val="백호우계수"/>
      <sheetName val="남양내역"/>
      <sheetName val="설계명세서(선로)"/>
      <sheetName val="변경내역대비표(2)"/>
      <sheetName val="업무처리전"/>
      <sheetName val="목표세부명세"/>
      <sheetName val="VXXXXXXX"/>
      <sheetName val="tggwan(mac)"/>
      <sheetName val="간접비"/>
      <sheetName val="토목"/>
      <sheetName val="배수내역"/>
      <sheetName val="관접합및부설"/>
      <sheetName val="단가"/>
      <sheetName val="원장갑지"/>
      <sheetName val="원가계산서  (2)"/>
      <sheetName val="창천동현금출납"/>
      <sheetName val="창천거래원장(1공구)"/>
      <sheetName val="1.토목공사"/>
      <sheetName val="2.레미콘"/>
      <sheetName val="3.목수"/>
      <sheetName val="4.반넬임대"/>
      <sheetName val="5.공구리"/>
      <sheetName val="6.미장,방수"/>
      <sheetName val="7.철근"/>
      <sheetName val="8.시멘트"/>
      <sheetName val="9.모래"/>
      <sheetName val="10.조적"/>
      <sheetName val="11.세멘벽돌"/>
      <sheetName val="12.적벽돌"/>
      <sheetName val="13.철물"/>
      <sheetName val="14.목재,석고보드"/>
      <sheetName val="15.PVC,스치로폴"/>
      <sheetName val="16.타일,타일시공"/>
      <sheetName val="17.창호"/>
      <sheetName val="18.목창호"/>
      <sheetName val="19.석공사"/>
      <sheetName val="20.유리"/>
      <sheetName val="21.도장"/>
      <sheetName val="22.도배,장판"/>
      <sheetName val="23.씽크,신발장"/>
      <sheetName val="24.책상,의자"/>
      <sheetName val="25.에어컨"/>
      <sheetName val="26.부대포장"/>
      <sheetName val="27.조경공사"/>
      <sheetName val="28.정화조"/>
      <sheetName val="29.전기공사"/>
      <sheetName val="30.설비공사"/>
      <sheetName val="31.도기"/>
      <sheetName val="32.수전"/>
      <sheetName val="33.배수배관용PVC"/>
      <sheetName val="34.지붕,치장유리"/>
      <sheetName val="35.준공후베란다샷시,유리"/>
      <sheetName val="36.현장관리비"/>
      <sheetName val="37.현장경비(식대)"/>
      <sheetName val="38.직영노임"/>
      <sheetName val="I一般比"/>
      <sheetName val="SG"/>
      <sheetName val="A-4"/>
      <sheetName val="연습"/>
      <sheetName val="견적"/>
      <sheetName val="공통비"/>
      <sheetName val="5. 간접 공사비 총괄"/>
      <sheetName val="수입"/>
      <sheetName val="금융현황(BBCHP)"/>
      <sheetName val="전체내역"/>
      <sheetName val="KUNGDEVI"/>
      <sheetName val="을"/>
    </sheetNames>
    <sheetDataSet>
      <sheetData sheetId="0"/>
      <sheetData sheetId="1"/>
      <sheetData sheetId="2">
        <row r="5">
          <cell r="D5" t="str">
            <v>m3</v>
          </cell>
        </row>
        <row r="6">
          <cell r="D6" t="str">
            <v>m3</v>
          </cell>
        </row>
        <row r="7">
          <cell r="D7" t="str">
            <v>m3</v>
          </cell>
        </row>
        <row r="8">
          <cell r="D8" t="str">
            <v>m2</v>
          </cell>
        </row>
        <row r="9">
          <cell r="D9" t="str">
            <v>m2</v>
          </cell>
        </row>
        <row r="10">
          <cell r="D10" t="str">
            <v>kg</v>
          </cell>
        </row>
        <row r="11">
          <cell r="D11" t="str">
            <v>kg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 refreshError="1"/>
      <sheetData sheetId="112" refreshError="1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관급자재집계표"/>
      <sheetName val="S003031"/>
      <sheetName val="여과지동"/>
      <sheetName val="기초자료"/>
      <sheetName val="골조시행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200"/>
      <sheetName val="공통자료"/>
      <sheetName val="금액내역서"/>
      <sheetName val="BOX 본체"/>
      <sheetName val="배수유공블럭"/>
      <sheetName val="내역서"/>
      <sheetName val="노임단가"/>
      <sheetName val="Baby일위대가"/>
      <sheetName val="40총괄"/>
      <sheetName val="40집계"/>
      <sheetName val="산출2-기기동력"/>
      <sheetName val="단면 (2)"/>
      <sheetName val="ABUT수량-A1"/>
      <sheetName val="총괄내역서"/>
      <sheetName val="양수장(기계)"/>
      <sheetName val="공사비예산서(토목분)"/>
      <sheetName val="가격조사서"/>
      <sheetName val="ELECTRIC"/>
      <sheetName val="CTEMCOST"/>
      <sheetName val="SCHEDULE"/>
      <sheetName val="당초"/>
      <sheetName val="말뚝지지력산정"/>
      <sheetName val="경영상태"/>
      <sheetName val="대림경상68억"/>
      <sheetName val="공사비집계"/>
      <sheetName val="C-직노1"/>
      <sheetName val="Sheet1"/>
      <sheetName val="토목"/>
      <sheetName val="덤프"/>
      <sheetName val="DATA"/>
      <sheetName val="데이타"/>
      <sheetName val="결과조달"/>
      <sheetName val="단가 "/>
      <sheetName val="일위대가 (PM)"/>
      <sheetName val="노임"/>
      <sheetName val="SG"/>
      <sheetName val="하수BOX이설"/>
      <sheetName val="EKOG10건축"/>
      <sheetName val="DANGA"/>
      <sheetName val="#REF"/>
      <sheetName val="자료입력"/>
      <sheetName val="전기"/>
      <sheetName val="A-4"/>
      <sheetName val="지급자재"/>
      <sheetName val="수목표준대가"/>
      <sheetName val="표지"/>
      <sheetName val="할증"/>
      <sheetName val="1.설계조건"/>
      <sheetName val="30신설일위대가"/>
      <sheetName val="30집계표"/>
      <sheetName val="조명시설"/>
      <sheetName val="REINF."/>
      <sheetName val="산출3-유도등"/>
      <sheetName val="산출2-동력"/>
      <sheetName val="산출2-피뢰침"/>
      <sheetName val="일위대가(계측기설치)"/>
      <sheetName val="간선계산"/>
      <sheetName val="단가대비표"/>
      <sheetName val="투찰금액"/>
      <sheetName val="날개벽(시점좌측)"/>
      <sheetName val="_REF"/>
      <sheetName val="노임조정"/>
      <sheetName val="품셈TABLE"/>
      <sheetName val="개요"/>
      <sheetName val="구조물철거타공정이월"/>
      <sheetName val="__"/>
      <sheetName val="인건-측정"/>
      <sheetName val="입찰안"/>
      <sheetName val="Recovered_Sheet22"/>
      <sheetName val="Recovered_Sheet21"/>
      <sheetName val="Recovered_Sheet37"/>
      <sheetName val="교각1"/>
      <sheetName val="기계내역"/>
      <sheetName val="준검 내역서"/>
      <sheetName val="기초일위"/>
      <sheetName val="수목단가"/>
      <sheetName val="시설수량표"/>
      <sheetName val="시설일위"/>
      <sheetName val="식재수량표"/>
      <sheetName val="식재일위"/>
      <sheetName val="COPING"/>
      <sheetName val="기초공"/>
      <sheetName val="기둥(원형)"/>
      <sheetName val="plan&amp;section of foundation"/>
      <sheetName val="design criteria"/>
      <sheetName val="터파기및재료"/>
      <sheetName val="DATE"/>
      <sheetName val="내역"/>
      <sheetName val="3.공통공사대비"/>
      <sheetName val="Macro(차단기)"/>
      <sheetName val="철거산출근거"/>
      <sheetName val="중기일위대가"/>
      <sheetName val="하부철근수량"/>
      <sheetName val="수량산출서"/>
      <sheetName val="조명율표"/>
      <sheetName val="hvac(제어동)"/>
      <sheetName val="일위목록"/>
      <sheetName val="노무비"/>
      <sheetName val="자재단가"/>
      <sheetName val="Supplement2"/>
      <sheetName val="배수공 주요자재 집계표"/>
      <sheetName val="연돌일위집계"/>
      <sheetName val="가도공"/>
      <sheetName val="원형맨홀수량"/>
      <sheetName val="woo(mac)"/>
      <sheetName val="BOQ(전체)"/>
      <sheetName val="예가표"/>
      <sheetName val="신우"/>
      <sheetName val="COVER"/>
      <sheetName val="견적990322"/>
      <sheetName val="수량이동"/>
      <sheetName val="단위수량"/>
      <sheetName val="40단가산출서"/>
      <sheetName val="산정표"/>
      <sheetName val="노무비 경비"/>
      <sheetName val="산재 안전"/>
      <sheetName val="옵션"/>
      <sheetName val="합산자재"/>
      <sheetName val="일대목차"/>
      <sheetName val="노임근거"/>
      <sheetName val="data2"/>
      <sheetName val="관로토공집계표"/>
      <sheetName val="공사내역"/>
      <sheetName val="자료"/>
      <sheetName val="DATE2001"/>
      <sheetName val="평가데이터"/>
      <sheetName val="설치공사"/>
      <sheetName val="처리단락"/>
      <sheetName val="물가대비표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설직재-1"/>
      <sheetName val="일위(PN)"/>
      <sheetName val="일위대가목차"/>
      <sheetName val="6PILE  (돌출)"/>
      <sheetName val="ENE-CAL 1"/>
      <sheetName val="제경비율"/>
      <sheetName val="SULKEA"/>
      <sheetName val="잔수량(작성)"/>
      <sheetName val="도급"/>
      <sheetName val="H-pile(298x299)"/>
      <sheetName val="H-pile(250x250)"/>
      <sheetName val="설계내역서"/>
      <sheetName val="점수계산1-2"/>
      <sheetName val="집계"/>
      <sheetName val="기본일위"/>
      <sheetName val="직노"/>
      <sheetName val="내역서2안"/>
      <sheetName val="실행내역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기성내역서"/>
      <sheetName val="2F 회의실견적(5_14 일대)"/>
      <sheetName val="방조제+선착장+배수갑문+부대공+1-2방조제"/>
      <sheetName val="252K444"/>
      <sheetName val="총괄표"/>
      <sheetName val="archi(본사)"/>
      <sheetName val="변경내역대비표(2)"/>
      <sheetName val="내역분개"/>
      <sheetName val="Sheet2"/>
      <sheetName val="N賃率-職"/>
      <sheetName val="제직재"/>
      <sheetName val="패널"/>
      <sheetName val="I一般比"/>
      <sheetName val="Y-WORK"/>
      <sheetName val="Sheet1 (2)"/>
      <sheetName val="Sheet13"/>
      <sheetName val="Sheet14"/>
      <sheetName val="P-J"/>
      <sheetName val="수량산출서(전기계장)"/>
      <sheetName val="설계명세서"/>
      <sheetName val="모델링"/>
      <sheetName val="하중계산"/>
      <sheetName val="약품공급2"/>
      <sheetName val="1단계"/>
      <sheetName val="집계표(OPTION)"/>
      <sheetName val="계산근거"/>
      <sheetName val="견적서"/>
      <sheetName val="PAD TR보호대기초"/>
      <sheetName val="가로등기초"/>
      <sheetName val="HANDHOLE(2)"/>
      <sheetName val="직재"/>
      <sheetName val="교각토공"/>
      <sheetName val="EQ-R1"/>
      <sheetName val="일집"/>
      <sheetName val="일위"/>
      <sheetName val="환경기계공정표 (3)"/>
      <sheetName val="교통신호등"/>
      <sheetName val="VXXXXX"/>
      <sheetName val="입출재고현황 (2)"/>
      <sheetName val="TYPE A"/>
      <sheetName val="D-경비1"/>
      <sheetName val="아파트기별"/>
      <sheetName val="공리일"/>
      <sheetName val="IW-LIST"/>
      <sheetName val="견적"/>
      <sheetName val="토공A"/>
      <sheetName val="Macro(전선)"/>
      <sheetName val="현장관리비 산출내역"/>
      <sheetName val="일반공사"/>
      <sheetName val="자재단가비교표"/>
      <sheetName val="직공비"/>
      <sheetName val="TEST1"/>
      <sheetName val="을"/>
      <sheetName val="공종별집계표"/>
      <sheetName val="공종별세부사항"/>
      <sheetName val="공종별내역서(견적용)"/>
      <sheetName val="BOX전기내역"/>
      <sheetName val="전체철근집계"/>
      <sheetName val="T13(P68~72,78)"/>
      <sheetName val="전계가"/>
      <sheetName val="W-현원가"/>
      <sheetName val="저"/>
      <sheetName val="FILE1"/>
      <sheetName val="단가산출서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공내역"/>
      <sheetName val="내역및총괄"/>
      <sheetName val="노원열병합  건축공사기성내역서"/>
      <sheetName val="전체"/>
      <sheetName val="외주현황9905"/>
      <sheetName val="목표세부명세"/>
      <sheetName val="Sheet6"/>
      <sheetName val="1.수인터널"/>
      <sheetName val="Sheet9"/>
      <sheetName val="Sheet10"/>
      <sheetName val="간선"/>
      <sheetName val="발전기"/>
      <sheetName val="GEN"/>
      <sheetName val="대운산출"/>
      <sheetName val="수량산출서 갑지"/>
      <sheetName val="제-노임"/>
      <sheetName val="장비"/>
      <sheetName val="노무"/>
      <sheetName val="설계"/>
      <sheetName val="토공사"/>
      <sheetName val="집계표"/>
      <sheetName val="MAIN"/>
      <sheetName val="BweData"/>
      <sheetName val="1 자원총괄"/>
      <sheetName val="MCC제원"/>
      <sheetName val="1.2단락전류"/>
      <sheetName val="1.0표준품셈"/>
      <sheetName val="1.0계산품셈"/>
      <sheetName val="별표"/>
      <sheetName val="자재조사표"/>
      <sheetName val="대비"/>
      <sheetName val="내역표지"/>
      <sheetName val="6호기"/>
      <sheetName val="공사원가계산서"/>
      <sheetName val="FORM-0"/>
      <sheetName val="프랜트면허"/>
      <sheetName val="토목주소"/>
      <sheetName val="예산변경사항"/>
      <sheetName val="1062-X방향 "/>
      <sheetName val="Sheet4"/>
      <sheetName val="CODE"/>
      <sheetName val="D-3109"/>
      <sheetName val="1호맨홀토공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●내역"/>
      <sheetName val="건축단가"/>
      <sheetName val="공사비증감"/>
      <sheetName val="토공계산서(부체도로)"/>
      <sheetName val="실행분개"/>
      <sheetName val="램머"/>
      <sheetName val="금호"/>
      <sheetName val="연결임시"/>
      <sheetName val="DATA2000"/>
      <sheetName val="J형측구단위수량"/>
      <sheetName val="WORK"/>
      <sheetName val="부속동"/>
      <sheetName val="APT"/>
      <sheetName val="포장공"/>
      <sheetName val="BOX_본체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장비자재비"/>
      <sheetName val="장비설치비"/>
      <sheetName val="배관 자재비 "/>
      <sheetName val="배관 설치비"/>
      <sheetName val="기계공사비(장래분)"/>
      <sheetName val="장비자재비 (장래분)"/>
      <sheetName val="장비설치비 (장래분)"/>
      <sheetName val="배관 공사비 (장래분)"/>
      <sheetName val="일위대가목차"/>
      <sheetName val="양구일위"/>
      <sheetName val="장비단가비교표 "/>
      <sheetName val="단가조사서"/>
      <sheetName val="인건비"/>
      <sheetName val="1.전처리 설비BM"/>
      <sheetName val="2.1차처리 설비BM"/>
      <sheetName val="3.2차처리 설비BM"/>
      <sheetName val="4.3차처리 설비BM"/>
      <sheetName val="5.고도처리 설비(장래분)BM"/>
      <sheetName val="6.슬러지 처리설비BM"/>
      <sheetName val="7.약품 공급설비BM"/>
      <sheetName val="8.기타설비BM"/>
      <sheetName val="금액내역서"/>
      <sheetName val="FB25JN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>
        <row r="3">
          <cell r="D3" t="str">
            <v>톤당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표지"/>
      <sheetName val="실행"/>
      <sheetName val="결과조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개요"/>
      <sheetName val="설계내역서"/>
      <sheetName val="현장경비"/>
      <sheetName val="Dae_Jiju"/>
      <sheetName val="Sikje_ingun"/>
      <sheetName val="TREE_D"/>
      <sheetName val="건축내역"/>
      <sheetName val="#REF"/>
      <sheetName val="단가"/>
      <sheetName val="교대(A1-A2)"/>
      <sheetName val="내역서"/>
      <sheetName val="대비"/>
      <sheetName val="Sheet1 (2)"/>
      <sheetName val="사용성검토"/>
      <sheetName val="가격조사서"/>
      <sheetName val="청천내"/>
      <sheetName val="일위대가"/>
      <sheetName val="실행내역"/>
      <sheetName val="교대(A1)"/>
      <sheetName val="견적의뢰서"/>
      <sheetName val="배수공"/>
      <sheetName val="집계표"/>
      <sheetName val="해평견적"/>
      <sheetName val="별표총괄"/>
      <sheetName val="총괄내역서"/>
      <sheetName val="노임"/>
      <sheetName val="인건비"/>
      <sheetName val="EUL"/>
      <sheetName val="실행철강하도"/>
      <sheetName val="부하(성남)"/>
      <sheetName val="BID"/>
      <sheetName val="공통가설"/>
      <sheetName val="공사비총괄표"/>
      <sheetName val="재료비"/>
      <sheetName val="시공여유율"/>
      <sheetName val="정부노임단가"/>
      <sheetName val="주식"/>
      <sheetName val="공종별"/>
      <sheetName val="Sheet17"/>
      <sheetName val="취수탑"/>
      <sheetName val="일H35Y4"/>
      <sheetName val="제수"/>
      <sheetName val="공기"/>
      <sheetName val="기초1"/>
      <sheetName val="맨홀수량"/>
      <sheetName val="설계조건"/>
      <sheetName val="Sheet1"/>
      <sheetName val="장비집계"/>
      <sheetName val="허용전류-IEC"/>
      <sheetName val="허용전류-IEC DATA"/>
      <sheetName val="양수장(기계)"/>
      <sheetName val="금액내역서"/>
      <sheetName val="7.1유효폭"/>
      <sheetName val="대림경상68억"/>
      <sheetName val="도시가스현황"/>
      <sheetName val="부속동"/>
      <sheetName val="MIJIBI"/>
      <sheetName val="노임단가"/>
      <sheetName val="현장관리비"/>
      <sheetName val="36+45-113-18+19+20I"/>
      <sheetName val="조명시설"/>
      <sheetName val="제잡비"/>
      <sheetName val="물가변동 총괄서"/>
      <sheetName val="수량조서(신)"/>
      <sheetName val="방배동내역(리라)"/>
      <sheetName val="건축공사집계표"/>
      <sheetName val="방배동내역 (총괄)"/>
      <sheetName val="부대공사총괄"/>
      <sheetName val="낙찰표"/>
      <sheetName val="증감내역서"/>
      <sheetName val="저"/>
      <sheetName val="내역"/>
      <sheetName val="간접"/>
      <sheetName val="단위단가"/>
      <sheetName val="중기사용료"/>
      <sheetName val="노무비계"/>
      <sheetName val="새공통"/>
      <sheetName val="대전-교대(A1-A2)"/>
      <sheetName val="현황산출서"/>
      <sheetName val="동력부하계산"/>
      <sheetName val="Sheet3"/>
      <sheetName val="변경내역대비표(2)"/>
      <sheetName val="단면 (2)"/>
      <sheetName val="경비"/>
      <sheetName val="도급"/>
      <sheetName val="ASALTOTA"/>
      <sheetName val="갑지1"/>
      <sheetName val="데이타"/>
      <sheetName val="부하계산서"/>
      <sheetName val="방배동내역(한영)"/>
      <sheetName val="토사(PE)"/>
      <sheetName val="구조물견적"/>
      <sheetName val="TEST1"/>
      <sheetName val="물가시세"/>
      <sheetName val="평가데이터"/>
      <sheetName val="자료"/>
      <sheetName val="Y-WORK"/>
      <sheetName val="INPUT"/>
      <sheetName val="현장관리비 산출내역"/>
      <sheetName val="노무비단가"/>
      <sheetName val="단면치수"/>
      <sheetName val="DATE"/>
      <sheetName val="인사자료총집계"/>
      <sheetName val="수량집계"/>
      <sheetName val="프랜트면허"/>
      <sheetName val="토목주소"/>
      <sheetName val="EQUIP LIST"/>
      <sheetName val="본선 토공 분배표"/>
      <sheetName val="기본단가"/>
      <sheetName val="공사비예산서(토목분)"/>
      <sheetName val="토공 갑지"/>
      <sheetName val="장비내역서"/>
      <sheetName val="구조물철거타공정이월"/>
      <sheetName val="수량3"/>
      <sheetName val="뚝토공"/>
      <sheetName val="3.공통공사대비"/>
      <sheetName val="공문"/>
      <sheetName val="물량"/>
      <sheetName val="D01"/>
      <sheetName val="D02"/>
      <sheetName val="1-1"/>
      <sheetName val="내역1"/>
      <sheetName val="CIVIL"/>
      <sheetName val="단가비교표"/>
      <sheetName val="기계경비일람"/>
      <sheetName val="CTEMCOST"/>
      <sheetName val="SG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갑지(추정)"/>
      <sheetName val="JUCKEYK"/>
      <sheetName val="바닥판"/>
      <sheetName val="특수선일위대가"/>
      <sheetName val="총괄표"/>
      <sheetName val="000000"/>
      <sheetName val="BOX 본체"/>
      <sheetName val="1,2,3,4,5단위수량"/>
      <sheetName val="침하계"/>
      <sheetName val="각사별공사비분개 "/>
      <sheetName val="자재단가"/>
      <sheetName val="원형1호맨홀토공수량"/>
      <sheetName val="MAT"/>
      <sheetName val="출자한도"/>
      <sheetName val="대로근거"/>
      <sheetName val="중로근거"/>
      <sheetName val="경비2내역"/>
      <sheetName val="을 2"/>
      <sheetName val="을 1"/>
      <sheetName val="기계경비(시간당)"/>
      <sheetName val="램머"/>
      <sheetName val="변수데이타"/>
      <sheetName val="자재수량"/>
      <sheetName val="터널전기"/>
      <sheetName val="입찰안"/>
      <sheetName val="설계개요"/>
      <sheetName val="단가조사표"/>
      <sheetName val="예가표"/>
      <sheetName val="차액보증"/>
      <sheetName val="영동(D)"/>
      <sheetName val="해외법인"/>
      <sheetName val="6호기"/>
      <sheetName val="발생토"/>
      <sheetName val="전기"/>
      <sheetName val="9811"/>
      <sheetName val="Sheet5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정SW_원_"/>
      <sheetName val=" "/>
      <sheetName val="WORK"/>
      <sheetName val="표지"/>
      <sheetName val="9GNG운반"/>
      <sheetName val="계수시트"/>
      <sheetName val="일년TOTAL"/>
      <sheetName val="식재인부"/>
      <sheetName val="간접비"/>
      <sheetName val="유기공정"/>
      <sheetName val="Sheet2"/>
      <sheetName val="공내역서"/>
      <sheetName val="적용률"/>
      <sheetName val="찍기"/>
      <sheetName val="별표"/>
      <sheetName val="자재조사표"/>
      <sheetName val="일위대가표"/>
      <sheetName val="견적대비표"/>
      <sheetName val="70%"/>
      <sheetName val="설계흐름도"/>
      <sheetName val="L-type"/>
      <sheetName val="수량산출"/>
      <sheetName val="산출금액내역"/>
      <sheetName val="JUCK"/>
      <sheetName val="현장지지물물량"/>
      <sheetName val="제경비"/>
      <sheetName val="실적"/>
      <sheetName val="입력(K0)"/>
      <sheetName val="노무비"/>
      <sheetName val="6PILE  (돌출)"/>
      <sheetName val="TB-내역서"/>
      <sheetName val="Pier 3"/>
      <sheetName val="결과조달"/>
      <sheetName val="용수간선"/>
      <sheetName val="단위중기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마감사양"/>
      <sheetName val="D-3109"/>
      <sheetName val="ABUT수량-A1"/>
      <sheetName val="1.취수장"/>
      <sheetName val="터널조도"/>
      <sheetName val="기성집계"/>
      <sheetName val="공문(신)"/>
      <sheetName val="3련 BOX"/>
      <sheetName val="와동25-3(변경)"/>
      <sheetName val="COVER-P"/>
      <sheetName val="간선계산"/>
      <sheetName val="관로토공"/>
      <sheetName val="중기일위대가"/>
      <sheetName val="조건표"/>
      <sheetName val="기초"/>
      <sheetName val="수량집계표"/>
      <sheetName val="공종별수량집계"/>
      <sheetName val="2006납품"/>
      <sheetName val="연돌일위집계"/>
      <sheetName val="기성금내역서"/>
      <sheetName val="자바라1"/>
      <sheetName val="해외 연수비용 계산-삭제"/>
      <sheetName val="해외 기술훈련비 (합계)"/>
      <sheetName val="1호맨홀토공"/>
      <sheetName val="수목단가"/>
      <sheetName val="시설수량표"/>
      <sheetName val="2000년1차"/>
      <sheetName val="골조시행"/>
      <sheetName val="정렬"/>
      <sheetName val="신천교(음성)"/>
      <sheetName val="암거날개벽"/>
      <sheetName val="노임이"/>
      <sheetName val="결재갑지"/>
      <sheetName val="일위대가(건축)"/>
      <sheetName val="표준건축비"/>
      <sheetName val="S1"/>
      <sheetName val="적용단가"/>
      <sheetName val="시설일위"/>
      <sheetName val="식재수량표"/>
      <sheetName val="식재일위"/>
      <sheetName val="소요자재"/>
      <sheetName val="노무산출서"/>
      <sheetName val="기기리스트"/>
      <sheetName val="금융비용"/>
      <sheetName val="Sheet4"/>
      <sheetName val="K55수출"/>
      <sheetName val="c_balju"/>
      <sheetName val="외자배분"/>
      <sheetName val="외자내역"/>
      <sheetName val="을"/>
      <sheetName val="국공유지및사유지"/>
      <sheetName val="2"/>
      <sheetName val="TYPE A"/>
      <sheetName val="기둥(원형)"/>
      <sheetName val="U-TYPE(1)"/>
      <sheetName val="방송(체육관)"/>
      <sheetName val="구성비"/>
      <sheetName val="맨홀토공산출"/>
      <sheetName val="옹벽(수량)"/>
      <sheetName val="9"/>
      <sheetName val="수정2"/>
      <sheetName val="전체"/>
      <sheetName val="BOX(1.5X1.5)"/>
      <sheetName val="기초단가"/>
      <sheetName val="포장물량집계"/>
      <sheetName val="배명(단가)"/>
      <sheetName val="WEON"/>
      <sheetName val="FORM-0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날개벽수량표"/>
      <sheetName val="Sheet6"/>
      <sheetName val="부도어음"/>
      <sheetName val="7-3단면_상시"/>
      <sheetName val="12호기내역서(건축분)"/>
      <sheetName val="L형옹벽단위수량(35)"/>
      <sheetName val="L형옹벽단위수량(25)"/>
      <sheetName val="광산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시설물일위"/>
      <sheetName val="1ST"/>
      <sheetName val="장비투입 (2)"/>
      <sheetName val="Baby일위대가"/>
      <sheetName val="품셈TABLE"/>
      <sheetName val="옹벽수량집계"/>
      <sheetName val="1SPAN"/>
      <sheetName val="산출근거"/>
      <sheetName val="T기성9605"/>
      <sheetName val="기경집계"/>
      <sheetName val="매립"/>
      <sheetName val="건축"/>
      <sheetName val="#10거푸집유로폼(0~7m)"/>
      <sheetName val="상부하중"/>
      <sheetName val="풍하중1"/>
      <sheetName val="기지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산출내역서집계표"/>
      <sheetName val="철거산출근거"/>
      <sheetName val="목표세부명세"/>
      <sheetName val="설비원가"/>
      <sheetName val="수질정화시설"/>
      <sheetName val="원가1(기계)"/>
      <sheetName val="공사내역"/>
      <sheetName val="Total"/>
      <sheetName val="식재"/>
      <sheetName val="시설물"/>
      <sheetName val="식재출력용"/>
      <sheetName val="유지관리"/>
      <sheetName val="영업2"/>
      <sheetName val="예산총괄표"/>
      <sheetName val="DANGA"/>
      <sheetName val="전기일위대가"/>
      <sheetName val="1안98Billing"/>
      <sheetName val="수문보고"/>
      <sheetName val="CC16-내역서"/>
      <sheetName val="날개벽(시점좌측)"/>
      <sheetName val="참조"/>
      <sheetName val="장문교(대전)"/>
      <sheetName val="메서,변+증"/>
      <sheetName val="C &amp; G RHS"/>
      <sheetName val="단가산출1"/>
      <sheetName val="단가산출2"/>
      <sheetName val="간지"/>
      <sheetName val="1공구 건정토건 토공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신우"/>
      <sheetName val="과천MAIN"/>
      <sheetName val="간접1"/>
      <sheetName val="일위대가목차"/>
      <sheetName val="실시공"/>
      <sheetName val="5사남"/>
      <sheetName val="설계기준"/>
      <sheetName val="신림자금"/>
      <sheetName val="물량표"/>
      <sheetName val="변경원가서갑"/>
      <sheetName val="단기차입금"/>
      <sheetName val="°©Áö"/>
      <sheetName val="부대내역"/>
      <sheetName val="일위대가(가설)"/>
      <sheetName val="Man Hole"/>
      <sheetName val="토공산출(주차장)"/>
      <sheetName val="COVER"/>
      <sheetName val="수리결과"/>
      <sheetName val="단위수량"/>
      <sheetName val="변경내역"/>
      <sheetName val="교대시점"/>
      <sheetName val="비탈면보호공수량산출"/>
      <sheetName val="설계서"/>
      <sheetName val="유림골조"/>
      <sheetName val="투자효율분석"/>
      <sheetName val="설계명세서"/>
      <sheetName val="L_type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선로정수계산"/>
      <sheetName val="기성내역"/>
      <sheetName val="F4-F7"/>
      <sheetName val="입찰내역"/>
      <sheetName val="증감대비"/>
      <sheetName val="CON포장수량"/>
      <sheetName val="ACUNIT"/>
      <sheetName val="CONUNIT"/>
      <sheetName val="포장공"/>
      <sheetName val="jobhist"/>
      <sheetName val="건축공사요약표"/>
      <sheetName val="집계내역서(가압장)"/>
      <sheetName val="토목-물가"/>
      <sheetName val="업무처리전"/>
      <sheetName val="5.3 단면가정"/>
      <sheetName val="흐름도"/>
      <sheetName val="화전내"/>
      <sheetName val="2000용수잠관-수량집계"/>
      <sheetName val="TYPE-A"/>
      <sheetName val="STRA2"/>
      <sheetName val="조내역"/>
      <sheetName val="WEIGHT LIST"/>
      <sheetName val="POL6차-PIPING"/>
      <sheetName val="산#2-1 (2)"/>
      <sheetName val="산#3-1"/>
      <sheetName val="설산1.나"/>
      <sheetName val="본사S"/>
      <sheetName val="상행-교대(A1-A2)"/>
      <sheetName val="FAB별"/>
      <sheetName val="FB25JN"/>
      <sheetName val="개산공사비"/>
      <sheetName val="증가분"/>
      <sheetName val="증가수정"/>
      <sheetName val="문의사항"/>
      <sheetName val="수수료율표"/>
      <sheetName val="전라자금"/>
      <sheetName val="9509"/>
      <sheetName val="총괄"/>
      <sheetName val="1.토공"/>
      <sheetName val="설비"/>
      <sheetName val="철근단면적"/>
      <sheetName val="은행"/>
      <sheetName val="목록"/>
      <sheetName val="품셈기준"/>
      <sheetName val="Process Piping"/>
      <sheetName val="BQ(실행)"/>
      <sheetName val="부대공사"/>
      <sheetName val="성곽내역서"/>
      <sheetName val="CAL"/>
      <sheetName val="차도조도계산"/>
      <sheetName val="SPEC"/>
      <sheetName val="DC-2303"/>
      <sheetName val="O＆P"/>
      <sheetName val="결재판(삭제하지말아주세요)"/>
      <sheetName val="수량산출서-2"/>
      <sheetName val="교각계산"/>
      <sheetName val="TYPE1"/>
      <sheetName val="철근량"/>
      <sheetName val="SBT NO Proj. Controlling Report"/>
      <sheetName val="재료"/>
      <sheetName val="예정(3)"/>
      <sheetName val="동원(3)"/>
      <sheetName val="예가대비"/>
      <sheetName val="원가계산"/>
      <sheetName val="원가계산서(남측)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  <sheetName val="입출재고현황 (2)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추풍최종"/>
      <sheetName val="일위대가(가설)"/>
      <sheetName val="설 계"/>
      <sheetName val="입출재고현황 (2)"/>
      <sheetName val="내역서"/>
      <sheetName val="차액보증"/>
      <sheetName val="기초자료(x)"/>
      <sheetName val="A-4"/>
      <sheetName val="2000년1차"/>
      <sheetName val="2000전체분"/>
      <sheetName val="양수장(기계)"/>
      <sheetName val="INPUT"/>
      <sheetName val="ABUT수량-A1"/>
      <sheetName val="건축내역"/>
      <sheetName val="품셈TABLE"/>
      <sheetName val="횡배수관토공수량"/>
      <sheetName val="노임"/>
      <sheetName val="도급"/>
      <sheetName val="갑지"/>
      <sheetName val="2000년하반기"/>
      <sheetName val="단가"/>
      <sheetName val="전기"/>
      <sheetName val="45,46"/>
      <sheetName val="기본DATA"/>
      <sheetName val="지급자재"/>
      <sheetName val="취수탑"/>
      <sheetName val="내역(설계)"/>
      <sheetName val="3F"/>
      <sheetName val="전계가"/>
      <sheetName val="점수계산1-2"/>
      <sheetName val="표지"/>
      <sheetName val="단가표"/>
      <sheetName val="청천내"/>
      <sheetName val="을지"/>
      <sheetName val="교각1"/>
      <sheetName val="시멘트"/>
      <sheetName val="7.가스"/>
      <sheetName val="MEXICO-C"/>
      <sheetName val="준검 내역서"/>
      <sheetName val="내역"/>
      <sheetName val="통합"/>
      <sheetName val="ASP포장"/>
      <sheetName val="EACT10"/>
      <sheetName val="공사비집계"/>
      <sheetName val="설계"/>
      <sheetName val="Sheet5"/>
      <sheetName val="일위대가(계측기설치)"/>
      <sheetName val="토공실행"/>
      <sheetName val="낙찰표"/>
      <sheetName val="기계내역"/>
      <sheetName val="내역표지"/>
      <sheetName val="G.R300경비"/>
      <sheetName val="원가"/>
      <sheetName val="공문"/>
      <sheetName val="원본"/>
      <sheetName val="전신환매도율"/>
      <sheetName val="BID"/>
      <sheetName val="반중력식옹벽"/>
      <sheetName val="예산변경사항"/>
      <sheetName val="단가(반정1교-원주)"/>
      <sheetName val="BSD (2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조명율표"/>
      <sheetName val="별표집계"/>
      <sheetName val="교통대책내역"/>
      <sheetName val="개요"/>
      <sheetName val="관급"/>
      <sheetName val="슬래브"/>
      <sheetName val="1호맨홀토공"/>
      <sheetName val="현경"/>
      <sheetName val="단면 (2)"/>
      <sheetName val="1.취수장"/>
      <sheetName val="부대내역"/>
      <sheetName val="일위대가"/>
      <sheetName val="기초1"/>
      <sheetName val="DC-O-4-S(설명서)"/>
      <sheetName val="관개"/>
      <sheetName val="인건비"/>
      <sheetName val="공사내역"/>
      <sheetName val="Sheet2"/>
      <sheetName val="일위대가표"/>
      <sheetName val="노무비"/>
      <sheetName val="EQUIPMENT -2"/>
      <sheetName val="D-3109"/>
      <sheetName val="부안일위"/>
      <sheetName val="Apt내역"/>
      <sheetName val="경상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부대시설"/>
      <sheetName val="총괄내역서"/>
      <sheetName val="직노"/>
      <sheetName val="정보"/>
      <sheetName val="공사비예산서(토목분)"/>
      <sheetName val="본관"/>
      <sheetName val="현장"/>
      <sheetName val="별표"/>
      <sheetName val="자재조사표"/>
      <sheetName val="설계개요"/>
      <sheetName val="양수장내역"/>
      <sheetName val="설계예산서"/>
      <sheetName val="말뚝기초"/>
      <sheetName val="danga"/>
      <sheetName val="ilch"/>
      <sheetName val="예산변경원인분석"/>
      <sheetName val="교량전기"/>
      <sheetName val="견적을지"/>
      <sheetName val="주방환기"/>
      <sheetName val="구조물공"/>
      <sheetName val="배수공"/>
      <sheetName val="부대공"/>
      <sheetName val="토공"/>
      <sheetName val="포장공"/>
      <sheetName val="단면"/>
      <sheetName val="총공사내역서"/>
      <sheetName val="4)유동표"/>
      <sheetName val="전화번호DATA (2001)"/>
      <sheetName val="SLAB"/>
      <sheetName val="단가산출"/>
      <sheetName val="전신"/>
      <sheetName val="직공비"/>
      <sheetName val="Macro1"/>
      <sheetName val="장비"/>
      <sheetName val="산근1"/>
      <sheetName val="노무"/>
      <sheetName val="자재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매원개착터널총괄"/>
      <sheetName val="JUCKEYK"/>
      <sheetName val="간접1"/>
      <sheetName val="ITEM"/>
      <sheetName val="1.설계조건"/>
      <sheetName val="하수실행"/>
      <sheetName val="물량집계"/>
      <sheetName val="송라터널총괄"/>
      <sheetName val="98비정기소모"/>
      <sheetName val="2.대외공문"/>
      <sheetName val="금액"/>
      <sheetName val="수량이동"/>
      <sheetName val="IMPEADENCE MAP 취수장"/>
      <sheetName val="주상도"/>
      <sheetName val="변경후-SHEET"/>
      <sheetName val="자압"/>
      <sheetName val="현장관리비 산출내역"/>
      <sheetName val="기초자료"/>
      <sheetName val="시화점실행"/>
      <sheetName val="제수"/>
      <sheetName val="공기"/>
      <sheetName val="식재총괄"/>
      <sheetName val="실행내역서 "/>
      <sheetName val="DATA"/>
      <sheetName val="SG"/>
      <sheetName val="증감대비"/>
      <sheetName val="실행"/>
      <sheetName val="매립"/>
      <sheetName val="일반공사"/>
      <sheetName val="Sheet1 (2)"/>
      <sheetName val="산출내역서집계표"/>
      <sheetName val="옥외"/>
      <sheetName val="품셈총괄표"/>
      <sheetName val="계산중"/>
      <sheetName val="횡배위치"/>
      <sheetName val="토목주소"/>
      <sheetName val="프랜트면허"/>
      <sheetName val="준공시전망_원본"/>
      <sheetName val="차선도색현황"/>
      <sheetName val="남양내역"/>
      <sheetName val="물량표"/>
      <sheetName val="소방사항"/>
      <sheetName val="EJ"/>
      <sheetName val="단가일람표"/>
      <sheetName val="AIR SHOWER(3인용)"/>
      <sheetName val="이방변동"/>
      <sheetName val="견적대비"/>
      <sheetName val="하수급견적대비"/>
      <sheetName val="설계내역서"/>
      <sheetName val="401"/>
      <sheetName val="가설공사내역"/>
      <sheetName val="일위집계표"/>
      <sheetName val="단가 및 재료비"/>
      <sheetName val="단가산출1"/>
      <sheetName val="위치조서"/>
      <sheetName val="흄관기초"/>
      <sheetName val="수량산출"/>
      <sheetName val="내역서단가산출용"/>
      <sheetName val="토사(PE)"/>
      <sheetName val="옹벽철근"/>
      <sheetName val="하조서"/>
      <sheetName val="내역서 "/>
      <sheetName val="1-1"/>
      <sheetName val="보고서"/>
      <sheetName val="C1ㅇ"/>
      <sheetName val="#REF"/>
      <sheetName val="원가계산서"/>
      <sheetName val="3.공통공사대비"/>
      <sheetName val="APT"/>
      <sheetName val="부속동"/>
      <sheetName val="청산공사"/>
      <sheetName val="중기손료"/>
      <sheetName val="인사자료총집계"/>
      <sheetName val="갑지1"/>
      <sheetName val="견적서"/>
      <sheetName val="XL4Poppy"/>
      <sheetName val="연결임시"/>
      <sheetName val="을"/>
      <sheetName val="노임이"/>
      <sheetName val="대전-교대(A1-A2)"/>
      <sheetName val="DATE"/>
      <sheetName val="MAT"/>
      <sheetName val="처리현황"/>
      <sheetName val="학생내역"/>
      <sheetName val="접지수량"/>
      <sheetName val="기초입력"/>
      <sheetName val="공사개요"/>
      <sheetName val="대비"/>
      <sheetName val="sw1"/>
      <sheetName val="NOMUBI"/>
      <sheetName val="일위대가_계측기설치_"/>
      <sheetName val="입출재고현황 _2_"/>
      <sheetName val="단가대비표"/>
      <sheetName val="200"/>
      <sheetName val="현금"/>
      <sheetName val="품셈(기초)"/>
      <sheetName val="실행대비"/>
      <sheetName val="총내역서"/>
      <sheetName val="TEST1"/>
      <sheetName val="CODE"/>
      <sheetName val="실행철강하도"/>
      <sheetName val="8S발주관리대장"/>
      <sheetName val="전차선로 물량표"/>
      <sheetName val="지질조사"/>
      <sheetName val="다이꾸"/>
      <sheetName val="한일양산"/>
      <sheetName val="집계표"/>
      <sheetName val="MOTOR"/>
      <sheetName val="정부노임단가"/>
      <sheetName val="환율change"/>
      <sheetName val="건축공사실행"/>
      <sheetName val="Total"/>
      <sheetName val="수습"/>
      <sheetName val="Y-WORK"/>
      <sheetName val="BLOCK(1)"/>
      <sheetName val="배수통관(좌)"/>
      <sheetName val="차수"/>
      <sheetName val="TEBAK2"/>
      <sheetName val="구미"/>
      <sheetName val="계약내역서(을지)"/>
      <sheetName val="데리네이타현황"/>
      <sheetName val="산출"/>
      <sheetName val="CTEMCOST"/>
      <sheetName val="토공사"/>
      <sheetName val="단위수량(출력X)"/>
      <sheetName val="수량집계"/>
      <sheetName val="MCC제원"/>
      <sheetName val="매입세"/>
      <sheetName val="guard(mac)"/>
      <sheetName val="구의33고"/>
      <sheetName val="FURNITURE-01"/>
      <sheetName val="토목"/>
      <sheetName val="자동제어"/>
      <sheetName val="6호기"/>
      <sheetName val="설계명세서"/>
      <sheetName val="부대공사비"/>
      <sheetName val="날개벽수량표"/>
      <sheetName val="Requirement(Work Crew)"/>
      <sheetName val="단가조사"/>
      <sheetName val="수량산출서"/>
      <sheetName val="산근"/>
      <sheetName val="원가계산(2)"/>
      <sheetName val="제철"/>
      <sheetName val="Sheet10"/>
      <sheetName val="건축집계"/>
      <sheetName val="가도공"/>
      <sheetName val="용소리교"/>
      <sheetName val="견"/>
      <sheetName val="포장공사"/>
      <sheetName val="일위대가목차"/>
      <sheetName val="8.PILE  (돌출)"/>
      <sheetName val="날개벽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철거산출근거"/>
      <sheetName val="도급원가"/>
      <sheetName val="2공구산출내역"/>
      <sheetName val="실행내역"/>
      <sheetName val="PAINT"/>
      <sheetName val="품셈표"/>
      <sheetName val="내역서1"/>
      <sheetName val="수입"/>
      <sheetName val="7월11일"/>
      <sheetName val="GAEYO"/>
      <sheetName val="현장별"/>
      <sheetName val="I一般比"/>
      <sheetName val="단가조건(02년)"/>
      <sheetName val="매입세율"/>
      <sheetName val="토공(우물통,기타) "/>
      <sheetName val="기초자료입력"/>
      <sheetName val="손익현황"/>
      <sheetName val="견적대비표"/>
      <sheetName val="L_RPTB02_01"/>
      <sheetName val="공사비SUM"/>
      <sheetName val="지장물C"/>
      <sheetName val="LEGEND"/>
      <sheetName val="6PILE  (돌출)"/>
      <sheetName val="총집계표"/>
      <sheetName val="sort"/>
      <sheetName val="인부신상자료"/>
      <sheetName val="4-3 보온 기본물량집계"/>
      <sheetName val="1월"/>
      <sheetName val="배방교"/>
      <sheetName val="유림골조"/>
      <sheetName val="전기일위대가"/>
      <sheetName val="계화배수"/>
      <sheetName val="단가비교"/>
      <sheetName val="일위"/>
      <sheetName val="대목"/>
      <sheetName val="자금청구(건축)"/>
      <sheetName val="설계조건"/>
      <sheetName val="안정계산"/>
      <sheetName val="단면검토"/>
      <sheetName val="단면가정"/>
      <sheetName val="2003년내역"/>
      <sheetName val="S0"/>
      <sheetName val="기둥(원형)"/>
      <sheetName val="9GNG운반"/>
      <sheetName val="찍기"/>
      <sheetName val="당초수량"/>
      <sheetName val="경성자금"/>
      <sheetName val="역T형"/>
      <sheetName val="MAIN_TABLE"/>
      <sheetName val="부대공(BOQ)"/>
      <sheetName val="전선"/>
      <sheetName val="조건표"/>
      <sheetName val="예가표"/>
      <sheetName val="배선(낙차)"/>
      <sheetName val="신기1-LINE별연장"/>
      <sheetName val="단가산출서"/>
      <sheetName val="tggwan(mac)"/>
      <sheetName val="간선계산"/>
      <sheetName val="내역서(총괄)"/>
      <sheetName val="이름정의"/>
      <sheetName val="중기가동(7)"/>
      <sheetName val="보도공제면적"/>
      <sheetName val="DAN"/>
      <sheetName val="잡비"/>
      <sheetName val="s"/>
      <sheetName val="투찰가"/>
      <sheetName val="c_balju"/>
      <sheetName val="부표총괄"/>
      <sheetName val="공통부대비"/>
      <sheetName val="주관사업"/>
      <sheetName val="건축설비내역"/>
      <sheetName val="변경별표"/>
      <sheetName val="A"/>
      <sheetName val="WORK"/>
      <sheetName val="예산내역"/>
      <sheetName val="정렬"/>
      <sheetName val="도급내역(20061공구)"/>
      <sheetName val="양수장_기계_"/>
      <sheetName val="000000"/>
      <sheetName val="현대물량"/>
      <sheetName val="기본단가"/>
      <sheetName val="금액내역서"/>
      <sheetName val="Baby일위대가"/>
      <sheetName val="에너지동"/>
      <sheetName val="1"/>
      <sheetName val="FACTOR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전체도급"/>
      <sheetName val="부대대비"/>
      <sheetName val="냉연집계"/>
      <sheetName val="원도급내역"/>
      <sheetName val="SLAB&quot;1&quot;"/>
      <sheetName val="내역(전체)"/>
      <sheetName val="계약ITEM"/>
      <sheetName val="YM-IL1"/>
      <sheetName val="이자율"/>
      <sheetName val="판"/>
      <sheetName val="SULKEA"/>
      <sheetName val="간접비"/>
      <sheetName val="횡날개수집"/>
      <sheetName val="7.전산해석결과"/>
      <sheetName val="4.하중"/>
      <sheetName val="우각부검토"/>
      <sheetName val="PI"/>
      <sheetName val="ETC"/>
      <sheetName val="물량"/>
      <sheetName val="2_대외공문"/>
      <sheetName val="여흥"/>
      <sheetName val="플랜트 설치"/>
      <sheetName val="재료"/>
      <sheetName val="9902"/>
      <sheetName val="ELECTRIC"/>
      <sheetName val="SCHEDULE"/>
      <sheetName val="99총공사내역서"/>
      <sheetName val="내역(2000년)"/>
      <sheetName val="3차토목내역"/>
      <sheetName val="NYS"/>
      <sheetName val="제경비"/>
      <sheetName val="기흥하도용"/>
      <sheetName val="첨부파일"/>
      <sheetName val="간접경상비"/>
      <sheetName val="발파유용(3)"/>
      <sheetName val="공통비배부기준"/>
      <sheetName val="내역및총괄"/>
      <sheetName val="BUDAI"/>
      <sheetName val="터파기및재료"/>
      <sheetName val="변경집계표"/>
      <sheetName val="상가지급현황"/>
      <sheetName val="실행기성 갑지"/>
      <sheetName val="D25"/>
      <sheetName val="D16"/>
      <sheetName val="D22"/>
      <sheetName val="최종견"/>
      <sheetName val="건축-물가변동"/>
      <sheetName val="기계설비-물가변동"/>
      <sheetName val="unit 4"/>
      <sheetName val="말뚝물량"/>
      <sheetName val="AC포장수량"/>
      <sheetName val="설치공사2"/>
      <sheetName val="DS적용내역서"/>
      <sheetName val="경비"/>
      <sheetName val="건축"/>
      <sheetName val="TYPE-A"/>
      <sheetName val="수문일1"/>
      <sheetName val="종단계산"/>
      <sheetName val="기본사항"/>
      <sheetName val="INPUT-DATA"/>
      <sheetName val="갑지(추정)"/>
      <sheetName val="토목내역서 (도급단가) (2)"/>
      <sheetName val="SUMMARY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집계"/>
      <sheetName val="납부서"/>
      <sheetName val="지구단위계획"/>
      <sheetName val="토공총괄표"/>
      <sheetName val="총괄"/>
      <sheetName val="현장관리비참조"/>
      <sheetName val="선반OPT"/>
      <sheetName val="woo(mac)"/>
      <sheetName val="능률(기성)"/>
      <sheetName val="C_d"/>
      <sheetName val="과단위"/>
      <sheetName val="쌍송교"/>
      <sheetName val="경산"/>
      <sheetName val="적용단가"/>
      <sheetName val="투찰"/>
      <sheetName val="실행(1)"/>
      <sheetName val="옥외배관기본공량"/>
      <sheetName val="설비공사"/>
      <sheetName val="WEIGHT LIST"/>
      <sheetName val="산#2-1 (2)"/>
      <sheetName val="POL6차-PIPING"/>
      <sheetName val="산#3-1"/>
      <sheetName val="단가목록"/>
      <sheetName val="전문품의"/>
      <sheetName val="신표지1"/>
      <sheetName val="총체보활공정표"/>
      <sheetName val="#3_일위대가목록"/>
      <sheetName val="견적서(토공)"/>
      <sheetName val="대로근거"/>
      <sheetName val="약품설비"/>
      <sheetName val="일위목록"/>
      <sheetName val="choose"/>
      <sheetName val="공사설계서"/>
      <sheetName val="포장복구집계"/>
      <sheetName val="내역서-2"/>
      <sheetName val="투찰(하수)"/>
      <sheetName val="PIPE"/>
      <sheetName val="MSG 수량"/>
      <sheetName val="REDUCER"/>
      <sheetName val="WE'T"/>
      <sheetName val="환율"/>
      <sheetName val="적용토목"/>
      <sheetName val="산3"/>
      <sheetName val="우수맨홀토공단위수량"/>
      <sheetName val="1.토공"/>
      <sheetName val="Sheet4"/>
      <sheetName val="손익분석"/>
      <sheetName val="견적990322"/>
      <sheetName val="월별수입"/>
      <sheetName val="약품공급2"/>
      <sheetName val=" ｹ-ﾌﾞﾙ"/>
      <sheetName val="평3"/>
      <sheetName val="공사개요(사업승인변경)"/>
      <sheetName val="98지급계획"/>
      <sheetName val="제수변수량"/>
      <sheetName val="공기변수량"/>
      <sheetName val="구조물철거타공정이월"/>
      <sheetName val="3층LOAD"/>
      <sheetName val="1층LOAD"/>
      <sheetName val="조명시설"/>
      <sheetName val="제경비율"/>
      <sheetName val="산출근거"/>
      <sheetName val="반중력식옹벽3.5"/>
      <sheetName val="별제권_정리담보권"/>
      <sheetName val="예총"/>
      <sheetName val="수곡내역"/>
      <sheetName val="품셈"/>
      <sheetName val="추가예산"/>
      <sheetName val="바닥판(1)"/>
      <sheetName val="간접"/>
      <sheetName val="기초코드"/>
      <sheetName val="연습"/>
      <sheetName val="3.3"/>
      <sheetName val="광혁기성"/>
      <sheetName val="날개벽(좌,우=60도-4개)"/>
      <sheetName val="각종장비전압강하계산"/>
      <sheetName val="95MAKER"/>
      <sheetName val="SCH"/>
      <sheetName val="개산공사비"/>
      <sheetName val="발주현황"/>
      <sheetName val="N賃率-職"/>
      <sheetName val="1.전력공사"/>
      <sheetName val="8.DC"/>
      <sheetName val="3.전열"/>
      <sheetName val="2.조명제어"/>
      <sheetName val="국내조달(통합-1)"/>
      <sheetName val="일위집계"/>
      <sheetName val="영동(D)"/>
      <sheetName val="새공통"/>
      <sheetName val="자재단가"/>
      <sheetName val="상각율"/>
      <sheetName val="우배수"/>
      <sheetName val="간접재료비산출표-27-30"/>
      <sheetName val="결과조달"/>
      <sheetName val="식재인부"/>
      <sheetName val="SIL98"/>
      <sheetName val="귀래 설계 공내역서"/>
      <sheetName val="상부집계표"/>
      <sheetName val="요율"/>
      <sheetName val="간접비계산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3_공통공사대비"/>
      <sheetName val="검색"/>
      <sheetName val="경영상태"/>
      <sheetName val="토적계산"/>
      <sheetName val="sh1"/>
      <sheetName val="용지매수"/>
      <sheetName val="사전공사"/>
      <sheetName val="청구"/>
      <sheetName val="건축내역서"/>
      <sheetName val="SUB일위대가"/>
      <sheetName val="b_balju"/>
      <sheetName val="사본 - b_balju"/>
      <sheetName val="세골재  T2 변경 현황"/>
      <sheetName val="스포회원매출"/>
      <sheetName val="예정(3)"/>
      <sheetName val="품목단가"/>
      <sheetName val="조명일위"/>
      <sheetName val="저"/>
      <sheetName val="archi(본사)"/>
      <sheetName val="덕전리"/>
      <sheetName val="세부내역"/>
      <sheetName val="중기"/>
      <sheetName val="직접공사비집계표_7"/>
      <sheetName val="공통가설_8"/>
      <sheetName val="기타시설"/>
      <sheetName val="판매시설"/>
      <sheetName val="주민복지관"/>
      <sheetName val="지하주차장"/>
      <sheetName val="현장관리비내역서"/>
      <sheetName val="DATA98"/>
      <sheetName val="목창호"/>
      <sheetName val="교량"/>
      <sheetName val="공종목록표"/>
      <sheetName val="BEND LOSS"/>
      <sheetName val="아스팔트 포장총괄집계표"/>
      <sheetName val="현황산출서"/>
      <sheetName val="말뚝지지력산정"/>
      <sheetName val="교대(A1)"/>
      <sheetName val="단위수량"/>
      <sheetName val=" 토목 처리장도급내역서 "/>
      <sheetName val="맨홀토공(3)"/>
      <sheetName val="뜃맟뭁돽띿맟?-BLDG"/>
      <sheetName val="지불내역1"/>
      <sheetName val="총괄-1"/>
      <sheetName val="총괄집계 "/>
      <sheetName val="일반설비내역서"/>
      <sheetName val="별표 "/>
      <sheetName val="오억미만"/>
      <sheetName val="2.입력sheet"/>
      <sheetName val="가설공사"/>
      <sheetName val="열교환기"/>
      <sheetName val="시중노임단가"/>
      <sheetName val="주beam"/>
      <sheetName val="VENT"/>
      <sheetName val="감독1130"/>
      <sheetName val="일위대가-1"/>
      <sheetName val="업무처리전"/>
      <sheetName val="충주"/>
      <sheetName val="입력"/>
      <sheetName val="고압"/>
      <sheetName val="동력부하계산"/>
      <sheetName val="기본단가표"/>
      <sheetName val="FAX"/>
      <sheetName val="증감분석"/>
      <sheetName val="중기일위대가"/>
      <sheetName val="성남여성복지내역"/>
      <sheetName val="처리단락"/>
      <sheetName val="시가지우회도로공내역서"/>
      <sheetName val="계산내역(설비)"/>
      <sheetName val="광통신 견적내역서1"/>
      <sheetName val="DB"/>
      <sheetName val="EL90"/>
      <sheetName val="수장"/>
      <sheetName val="Customer Databas"/>
      <sheetName val="준공조서갑지"/>
      <sheetName val="삼보지질"/>
      <sheetName val="PROJECT BRIEF(EX.NEW)"/>
      <sheetName val="아파트_9"/>
      <sheetName val="토목공사일반"/>
      <sheetName val="재료비단가(VALVE)"/>
      <sheetName val="TRE TABLE"/>
      <sheetName val="기준"/>
      <sheetName val="시설일위"/>
      <sheetName val="조건 (A)"/>
      <sheetName val="비탈면보호공수량산출"/>
      <sheetName val="(포장)BOQ-실적공사"/>
      <sheetName val="현장관리비_산출내역"/>
      <sheetName val="96보완계획7.12"/>
      <sheetName val="소야공정계획표"/>
      <sheetName val="기계내역서"/>
      <sheetName val="7.PILE  (돌출)"/>
      <sheetName val="각현장분석"/>
      <sheetName val="부하(성남)"/>
      <sheetName val="평균터파기고(1-2,ASP)"/>
      <sheetName val="보차도경계석"/>
      <sheetName val="SKETCH"/>
      <sheetName val="REINF."/>
      <sheetName val="LOADS"/>
      <sheetName val="CHECK1"/>
      <sheetName val="현장관리비"/>
      <sheetName val="장비비"/>
      <sheetName val="원형맨홀수량"/>
      <sheetName val="기성내역"/>
      <sheetName val="화해(함평)"/>
      <sheetName val="화해(장성)"/>
      <sheetName val="b_balju_cho"/>
      <sheetName val="간이영수증"/>
      <sheetName val="현금흐름"/>
      <sheetName val="월별품의현황"/>
      <sheetName val="예산M2"/>
      <sheetName val="물량표(신)"/>
      <sheetName val="광주운남을"/>
      <sheetName val="장비손료"/>
      <sheetName val="가시설(TYPE-A)"/>
      <sheetName val="1-1평균터파기고(1)"/>
      <sheetName val="Sump,Pit,MH"/>
      <sheetName val="문산방향-교대(A2)"/>
      <sheetName val="9-1차이내역"/>
      <sheetName val="자금청구"/>
      <sheetName val="1안98Billing"/>
      <sheetName val="뚝토공"/>
      <sheetName val="합천내역"/>
      <sheetName val="토적_x0000__x0000_"/>
      <sheetName val="부서코드표"/>
      <sheetName val="입찰내역서"/>
    </sheetNames>
    <definedNames>
      <definedName name="Macro2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ÀÎ¼â"/>
      <definedName name="Áö¿ì±â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현장식당(1)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음창"/>
      <sheetName val="방음창-3P"/>
      <sheetName val="ST'L방음문"/>
      <sheetName val="SUS방음문"/>
      <sheetName val="레쟈방음문"/>
      <sheetName val="FB25JCN "/>
      <sheetName val="FB25JN"/>
      <sheetName val="UF25JN"/>
      <sheetName val="FB25CN"/>
      <sheetName val="DP2T"/>
      <sheetName val="DP4T"/>
      <sheetName val="ACCESS FL."/>
      <sheetName val="ACCESS FL(2)"/>
      <sheetName val="FB25CN-1"/>
      <sheetName val="WORK"/>
      <sheetName val="입찰안"/>
      <sheetName val="대치판정"/>
      <sheetName val="PBS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일위대가목차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입출재고현황 _2_"/>
      <sheetName val="하수급견적대비"/>
      <sheetName val="#REF"/>
      <sheetName val="Sheet5"/>
      <sheetName val="자재현황"/>
      <sheetName val="A-4"/>
      <sheetName val="실행철강하도"/>
      <sheetName val="화재 탐지 설비"/>
      <sheetName val="내역"/>
      <sheetName val="철거수량(전송)"/>
      <sheetName val="일위(철거)"/>
      <sheetName val="내역서"/>
      <sheetName val="입찰안"/>
      <sheetName val="부대공사비"/>
      <sheetName val="전신환매도율"/>
      <sheetName val="점수계산1-2"/>
      <sheetName val="공사비집계"/>
      <sheetName val="명세서"/>
      <sheetName val="일위대가"/>
      <sheetName val="주방환기"/>
      <sheetName val="인사자료총집계"/>
      <sheetName val="연결임시"/>
      <sheetName val="설 계"/>
      <sheetName val="횡배수관토공수량"/>
      <sheetName val="품셈TABLE"/>
      <sheetName val="ABUT수량-A1"/>
      <sheetName val="BID"/>
      <sheetName val="케이블"/>
      <sheetName val="날개벽(시점좌측)"/>
      <sheetName val="INPUT"/>
      <sheetName val="시멘트"/>
      <sheetName val="공사내역"/>
      <sheetName val="PROJECT BRIEF"/>
      <sheetName val="낙찰표"/>
      <sheetName val="청천내"/>
      <sheetName val="노임단가"/>
      <sheetName val="tggwan(mac)"/>
      <sheetName val="전체도급"/>
      <sheetName val="JUCKEYK"/>
      <sheetName val="공구"/>
      <sheetName val="양수장(기계)"/>
      <sheetName val="설계"/>
      <sheetName val="공사비예산서(토목분)"/>
      <sheetName val="동력부하계산"/>
      <sheetName val="Sheet1"/>
      <sheetName val="단가"/>
      <sheetName val="설계개요"/>
      <sheetName val="경비"/>
      <sheetName val="STEEL BOX 단면설계(SEC.8)"/>
      <sheetName val="설계조건"/>
      <sheetName val="기둥(원형)"/>
      <sheetName val="식재총괄"/>
      <sheetName val="건축공사"/>
      <sheetName val="총공사내역서"/>
      <sheetName val="전체내역"/>
      <sheetName val="DATE"/>
      <sheetName val="산출내역서집계표"/>
      <sheetName val="설명"/>
      <sheetName val="전계가"/>
      <sheetName val="실행간접비용"/>
      <sheetName val="부하계산서"/>
      <sheetName val="일위대가(계측기설치)"/>
      <sheetName val="흄관기초"/>
      <sheetName val="Sheet3"/>
      <sheetName val="9902"/>
      <sheetName val="갑지"/>
      <sheetName val="IMPEADENCE MAP 취수장"/>
      <sheetName val="가도공"/>
      <sheetName val="금액"/>
      <sheetName val="BSD (2)"/>
      <sheetName val="Sheet2"/>
      <sheetName val="재료표"/>
      <sheetName val="원가계산서"/>
      <sheetName val="DATA2000"/>
      <sheetName val="CTEMCOST"/>
      <sheetName val="SCHEDULE"/>
      <sheetName val="구의33고"/>
      <sheetName val="개요"/>
      <sheetName val="EACT10"/>
      <sheetName val="노무비"/>
      <sheetName val="별표집계"/>
      <sheetName val="교각계산"/>
      <sheetName val="여과지동"/>
      <sheetName val="기초자료"/>
      <sheetName val="토공정보"/>
      <sheetName val="부대내역"/>
      <sheetName val="단면가정"/>
      <sheetName val="노임"/>
      <sheetName val="교량전기"/>
      <sheetName val="지급자재"/>
      <sheetName val="제잡비.xls"/>
      <sheetName val="국공유지및사유지"/>
      <sheetName val="충주"/>
      <sheetName val="산거각호표"/>
      <sheetName val="수량이동"/>
      <sheetName val="빌딩 안내"/>
      <sheetName val="부하(성남)"/>
      <sheetName val="간선계산"/>
      <sheetName val="1-1"/>
      <sheetName val="하수실행"/>
      <sheetName val="집계표"/>
      <sheetName val="Sheet17"/>
      <sheetName val="피벗테이블데이터분석"/>
      <sheetName val="평균높이산출근거"/>
      <sheetName val="횡배수관위치조서"/>
      <sheetName val="금액내역서"/>
      <sheetName val="일위(설)"/>
      <sheetName val="LOPCALC"/>
      <sheetName val="자압"/>
      <sheetName val="토목내역서"/>
      <sheetName val="2.대외공문"/>
      <sheetName val="토공(우물통,기타) "/>
      <sheetName val="토사(PE)"/>
      <sheetName val="일위대가_계측기설치_"/>
      <sheetName val="인건비"/>
      <sheetName val="단중표"/>
      <sheetName val="12용지"/>
      <sheetName val="예산서"/>
      <sheetName val="품의"/>
      <sheetName val="Apt내역"/>
      <sheetName val="요율"/>
      <sheetName val="DATA"/>
      <sheetName val="감가상각비"/>
      <sheetName val="TEST1"/>
      <sheetName val="REACTION(USE평시)"/>
      <sheetName val="청산공사"/>
      <sheetName val="배수내역"/>
      <sheetName val="품조정율(97-99)"/>
      <sheetName val="현장지지물물량"/>
      <sheetName val="설산1.나"/>
      <sheetName val="본사S"/>
      <sheetName val="Macro(차단기)"/>
      <sheetName val="우수"/>
      <sheetName val="Front"/>
      <sheetName val="wall"/>
      <sheetName val="차액보증"/>
      <sheetName val="약품공급2"/>
      <sheetName val="견적"/>
      <sheetName val="총괄"/>
      <sheetName val="순성토"/>
      <sheetName val="1.우편집중내역서"/>
      <sheetName val="기초1"/>
      <sheetName val="물량집계"/>
      <sheetName val="입찰"/>
      <sheetName val="현경"/>
      <sheetName val="단위수량"/>
      <sheetName val="맨홀토공수량"/>
      <sheetName val="골조시행"/>
      <sheetName val="전기설계변경"/>
      <sheetName val="1단지 단위세대 내역서"/>
      <sheetName val="工완성공사율"/>
      <sheetName val="견적서"/>
      <sheetName val="남양시작동자105노65기1.3화1.2"/>
      <sheetName val="견적대비"/>
      <sheetName val="실행내역"/>
      <sheetName val="토목주소"/>
      <sheetName val="프랜트면허"/>
      <sheetName val="원가계산(2)"/>
      <sheetName val="포장물량집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부대대비"/>
      <sheetName val="냉연집계"/>
      <sheetName val="Sheet3"/>
      <sheetName val="신우"/>
      <sheetName val="I一般比"/>
      <sheetName val="TEL"/>
      <sheetName val="과천MAIN"/>
      <sheetName val="일위대가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직재"/>
      <sheetName val="수량산출서"/>
      <sheetName val="감가상각"/>
      <sheetName val="대비"/>
      <sheetName val="내역서(총)"/>
      <sheetName val="J直材4"/>
      <sheetName val="개요"/>
      <sheetName val="plan&amp;section of foundation"/>
      <sheetName val="노원열병합  건축공사기성내역서"/>
      <sheetName val="민속촌메뉴"/>
      <sheetName val="업무"/>
      <sheetName val="code"/>
      <sheetName val="FANDBS"/>
      <sheetName val="GRDATA"/>
      <sheetName val="SHAFTDBSE"/>
      <sheetName val="자재단가비교표"/>
      <sheetName val="N賃率-職"/>
      <sheetName val="TOTAL"/>
      <sheetName val="공사원가계산서"/>
      <sheetName val="건축내역"/>
      <sheetName val="내역"/>
      <sheetName val="주소록"/>
      <sheetName val="견적서"/>
      <sheetName val="단가비교표"/>
      <sheetName val="입찰안"/>
      <sheetName val="직노"/>
      <sheetName val="설계조건"/>
      <sheetName val="20관리비율"/>
      <sheetName val="화재 탐지 설비"/>
      <sheetName val="工완성공사율"/>
      <sheetName val="Sheet1"/>
      <sheetName val="전기일위대가"/>
      <sheetName val="DATA"/>
      <sheetName val="공사현황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Y-WORK"/>
      <sheetName val="타견적1"/>
      <sheetName val="타견적2"/>
      <sheetName val="타견적3"/>
      <sheetName val="을지"/>
      <sheetName val="DB"/>
      <sheetName val="설직재-1"/>
      <sheetName val="EACT10"/>
      <sheetName val="음료실행"/>
      <sheetName val="APT내역"/>
      <sheetName val="부대시설"/>
      <sheetName val="기둥(원형)"/>
      <sheetName val="GAEYO"/>
      <sheetName val="기성금내역서"/>
      <sheetName val="일위단가"/>
      <sheetName val="조명시설"/>
      <sheetName val="예산변경사항"/>
      <sheetName val="세부내역"/>
      <sheetName val="정공공사"/>
      <sheetName val="갑지"/>
      <sheetName val="Sheet5"/>
      <sheetName val="인건비"/>
      <sheetName val="1.설계조건"/>
      <sheetName val="재집"/>
      <sheetName val="운반"/>
      <sheetName val="갑지1"/>
      <sheetName val="UR2-Calculation"/>
      <sheetName val="토공정보"/>
      <sheetName val="예산M5A"/>
      <sheetName val="예산M2"/>
      <sheetName val="표지"/>
      <sheetName val="남양시작동자105노65기1.3화1.2"/>
      <sheetName val="갑지(추정)"/>
      <sheetName val="지급자재"/>
      <sheetName val="계약내역서(을지)"/>
      <sheetName val="원가계산서"/>
      <sheetName val="장비분석"/>
      <sheetName val="공조기"/>
      <sheetName val="STORAGE"/>
      <sheetName val="#REF"/>
      <sheetName val="토목주소"/>
      <sheetName val="프랜트면허"/>
      <sheetName val="별표 "/>
      <sheetName val="조명율표"/>
      <sheetName val="단가조사-2"/>
      <sheetName val="소상 &quot;1&quot;"/>
      <sheetName val="copy"/>
      <sheetName val="을"/>
      <sheetName val="DB단가"/>
      <sheetName val="단가조사"/>
      <sheetName val="TABLE"/>
      <sheetName val="유기공정"/>
      <sheetName val="96물가 CODE"/>
      <sheetName val="연부97-1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공사내역"/>
      <sheetName val="BID"/>
      <sheetName val="LEGEND"/>
      <sheetName val="조경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내역서1999.8최종"/>
      <sheetName val="합천내역"/>
      <sheetName val="1안"/>
      <sheetName val="단가표"/>
      <sheetName val="사통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신규 수주분(사용자 정의)"/>
      <sheetName val="단가산출(변경없음)"/>
      <sheetName val="OPT7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장애코드"/>
      <sheetName val="현금예금"/>
      <sheetName val="건축집계표"/>
      <sheetName val="전체"/>
      <sheetName val="공통가설"/>
      <sheetName val="심사물량"/>
      <sheetName val="심사계산"/>
      <sheetName val="통신원가"/>
      <sheetName val="UserData"/>
      <sheetName val="환율"/>
      <sheetName val="금액집계"/>
      <sheetName val="Sheet9"/>
      <sheetName val="터파기및재료"/>
      <sheetName val="원가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밸브설치"/>
      <sheetName val="단"/>
      <sheetName val="11.단가비교표_"/>
      <sheetName val="16.기계경비산출내역_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품산출서"/>
      <sheetName val="백암비스타내역"/>
      <sheetName val="기계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견내"/>
      <sheetName val="매립"/>
      <sheetName val="전기"/>
      <sheetName val="FPA"/>
      <sheetName val="Data Vol"/>
      <sheetName val="순수개발"/>
      <sheetName val="차수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입출재고현황 (2)"/>
      <sheetName val="실행내역"/>
      <sheetName val="조도계산서 _도서_"/>
      <sheetName val="기성"/>
      <sheetName val="CTEMCOST"/>
      <sheetName val="가로등기초"/>
      <sheetName val="견적대비 견적서"/>
      <sheetName val="BASIC (2)"/>
      <sheetName val="rate"/>
      <sheetName val="원가 (2)"/>
      <sheetName val="대치판정"/>
      <sheetName val="7.1 자재단가표(케이블)"/>
      <sheetName val="화재_탐지_설비"/>
      <sheetName val="소상_&quot;1&quot;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LOAD-46"/>
      <sheetName val="BOX"/>
      <sheetName val="FACTOR"/>
      <sheetName val="Cost bd-&quot;A&quot;"/>
      <sheetName val="유통망계획"/>
      <sheetName val="부하(성남)"/>
      <sheetName val="VE절감"/>
      <sheetName val="물량표S"/>
      <sheetName val="금액내역서"/>
      <sheetName val="물가시세"/>
      <sheetName val="ITEM"/>
      <sheetName val="type-F"/>
      <sheetName val="실행"/>
      <sheetName val="DLA"/>
      <sheetName val=" 견적서"/>
      <sheetName val="dtxl"/>
      <sheetName val="단면가정"/>
      <sheetName val="토공계산서(부체도로)"/>
      <sheetName val="dt0301"/>
      <sheetName val="dtt0301"/>
      <sheetName val="목록"/>
      <sheetName val="제잡비"/>
      <sheetName val="플랜트 설치"/>
      <sheetName val="교대(A1-A2)"/>
      <sheetName val="공사비집계"/>
      <sheetName val="건축"/>
      <sheetName val="B(함)일반수량"/>
      <sheetName val="산출근거"/>
      <sheetName val="간지"/>
      <sheetName val="내부부하"/>
      <sheetName val="협조전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7내역"/>
      <sheetName val="건축원가계산서"/>
      <sheetName val="설계내역(2001)"/>
      <sheetName val="본체"/>
      <sheetName val="토목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BUS제원1"/>
      <sheetName val="단가조사서"/>
      <sheetName val="목차"/>
      <sheetName val="담장산출"/>
      <sheetName val="말뚝지지력산정"/>
      <sheetName val="예산대비"/>
      <sheetName val="공문"/>
      <sheetName val="NEYOK"/>
      <sheetName val="실정공사비단가표"/>
      <sheetName val="PROCESS"/>
      <sheetName val="일위대가(계측기설치)"/>
      <sheetName val=" HIT-&gt;HMC 견적(3900)"/>
      <sheetName val="간선계산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CB"/>
      <sheetName val="단위수량"/>
      <sheetName val="cost"/>
      <sheetName val="총괄"/>
      <sheetName val="공사비"/>
      <sheetName val="변경갑지"/>
      <sheetName val="증감(갑지)"/>
      <sheetName val="손익차9월2"/>
      <sheetName val="단가"/>
      <sheetName val="3련 BOX"/>
      <sheetName val="예시 (수정 및 삭제금지)"/>
      <sheetName val="건축내역서"/>
      <sheetName val="변압기 및 발전기 용량"/>
      <sheetName val="OPT"/>
      <sheetName val="SV"/>
      <sheetName val="1-1"/>
      <sheetName val="차도조도계산"/>
      <sheetName val="외주가공"/>
      <sheetName val="7단가"/>
      <sheetName val="시행후면적"/>
      <sheetName val="수지예산"/>
      <sheetName val="단가대비"/>
      <sheetName val="소요자재"/>
      <sheetName val="ROOF(ALKALI)"/>
      <sheetName val="일위대가(4층원격)"/>
      <sheetName val="자료"/>
      <sheetName val="우각부보강"/>
      <sheetName val="단가표 "/>
      <sheetName val="교통대책내역"/>
      <sheetName val="도근좌표"/>
      <sheetName val="FRP내역서"/>
      <sheetName val="청주(철골발주의뢰서)"/>
      <sheetName val="정렬"/>
      <sheetName val="분전함신설"/>
      <sheetName val="접지1종"/>
      <sheetName val="전선 및 전선관"/>
      <sheetName val="DATA1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노무비 근거"/>
      <sheetName val="부대내역"/>
      <sheetName val="실행내역서_"/>
      <sheetName val="자판실행"/>
      <sheetName val="소업1교"/>
      <sheetName val="배수내역 (2)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자재조사표(참고용)"/>
      <sheetName val="품셈집계표"/>
      <sheetName val="일반부표집계표"/>
      <sheetName val="설계예산서(2016년 보안등 신설공사 단가계약-).xls"/>
      <sheetName val="I.설계조건"/>
      <sheetName val="재1"/>
      <sheetName val="수량산출서 갑지"/>
      <sheetName val="전체현황"/>
      <sheetName val="FAB별"/>
      <sheetName val="시화점실행"/>
      <sheetName val="안정검토(온1)"/>
      <sheetName val="__MAIN"/>
      <sheetName val="회로내역(승인)"/>
      <sheetName val="입상내역"/>
      <sheetName val="해상PCB"/>
      <sheetName val="Site Expenses"/>
      <sheetName val="관급"/>
      <sheetName val="투찰(하수)"/>
      <sheetName val="계약내력"/>
      <sheetName val="안정검토"/>
      <sheetName val="기본"/>
      <sheetName val="상승노임"/>
      <sheetName val="토사(PE)"/>
      <sheetName val="Ekog10"/>
      <sheetName val="코드표"/>
      <sheetName val="기초단가"/>
      <sheetName val="11"/>
      <sheetName val="견적(갑지)"/>
      <sheetName val="실행간접비용"/>
      <sheetName val="기초자료입력"/>
      <sheetName val="Baby일위대가"/>
      <sheetName val="단위중량"/>
      <sheetName val="공주-교대(A1)"/>
      <sheetName val="변화치수"/>
      <sheetName val="우수"/>
      <sheetName val="공종별내역서"/>
      <sheetName val="가격표"/>
      <sheetName val="연령현황"/>
      <sheetName val="수량집계"/>
      <sheetName val="수량산출서 (2)"/>
      <sheetName val="Customer Databas"/>
      <sheetName val="목표세부명세"/>
      <sheetName val="__"/>
      <sheetName val="DIAPHRAGM"/>
      <sheetName val="주요측점"/>
      <sheetName val="유림총괄"/>
      <sheetName val="BOQ(전체)"/>
      <sheetName val="맨홀토공"/>
      <sheetName val="암거"/>
      <sheetName val="포장공"/>
      <sheetName val="배수공"/>
      <sheetName val="위치조서"/>
      <sheetName val="원계약서"/>
      <sheetName val="총괄내역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암거공"/>
      <sheetName val="배수통관(좌)"/>
      <sheetName val="물량산출근거"/>
      <sheetName val="매크로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본실행경비"/>
      <sheetName val="분류작업"/>
      <sheetName val="기본자료"/>
      <sheetName val="2002상반기노임기준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단가"/>
      <sheetName val="기초공"/>
      <sheetName val="기둥(원형)"/>
      <sheetName val="수량산출"/>
      <sheetName val="데이타"/>
      <sheetName val="DATA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실행별짠"/>
      <sheetName val="장비내역서"/>
      <sheetName val="일반공사"/>
      <sheetName val="단가표 "/>
      <sheetName val="원남울진낙찰내역(99.4.13 부산청)"/>
      <sheetName val="Macro(차단기)"/>
      <sheetName val="차액보증"/>
      <sheetName val="(2)"/>
      <sheetName val="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여과지동"/>
      <sheetName val="기초자료"/>
      <sheetName val="Total"/>
      <sheetName val="원남울진낙찰내역(99.4.13 부산청)"/>
      <sheetName val="Macro(차단기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직노"/>
      <sheetName val="내역서1999.8최종"/>
      <sheetName val="대치판정"/>
      <sheetName val="일위"/>
      <sheetName val="연습"/>
      <sheetName val="자재단가표"/>
      <sheetName val="일위대가"/>
      <sheetName val="신우"/>
      <sheetName val="Sheet2"/>
      <sheetName val="Sheet3"/>
      <sheetName val="Sheet1"/>
      <sheetName val="단가산출"/>
      <sheetName val="시화점실행"/>
      <sheetName val="을지"/>
      <sheetName val="일보_생산"/>
      <sheetName val="한일양산"/>
      <sheetName val="내역서1"/>
      <sheetName val="제출내역 (2)"/>
      <sheetName val="sw1"/>
      <sheetName val="합천내역"/>
      <sheetName val="과천MAIN"/>
      <sheetName val="DATA"/>
      <sheetName val="화산경계"/>
      <sheetName val="#REF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9GNG운반"/>
      <sheetName val="일위"/>
      <sheetName val="합천내역"/>
      <sheetName val="N賃率-職"/>
      <sheetName val="데이타"/>
      <sheetName val="식재인부"/>
      <sheetName val="EP0618"/>
      <sheetName val="신우"/>
      <sheetName val="매립"/>
      <sheetName val="정공공사"/>
      <sheetName val="일위대가"/>
      <sheetName val="工완성공사율"/>
      <sheetName val="제출내역 (2)"/>
      <sheetName val="CTEMCOST"/>
      <sheetName val="수량산출(음암)"/>
      <sheetName val="대치판정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JUCKEYK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수목데이타"/>
      <sheetName val="간접"/>
      <sheetName val="품셈집계표"/>
      <sheetName val="자재조사표(참고용)"/>
      <sheetName val="일반부표집계표"/>
      <sheetName val="설명"/>
      <sheetName val="AS포장복구 "/>
      <sheetName val="건축2"/>
      <sheetName val="수목일위"/>
      <sheetName val=""/>
      <sheetName val="노임단가"/>
      <sheetName val="단가조사"/>
      <sheetName val="원가계산"/>
      <sheetName val="6호기"/>
      <sheetName val="Sheet1"/>
      <sheetName val="Customer Databas"/>
      <sheetName val="2000.11월설계내역"/>
      <sheetName val="품셈TABLE"/>
      <sheetName val="기타 정보통신공사"/>
      <sheetName val="자재단가조사표-수목"/>
      <sheetName val="표지 (2)"/>
      <sheetName val="수목표준대가"/>
      <sheetName val="공종단가"/>
      <sheetName val="참고"/>
      <sheetName val="공사개요"/>
      <sheetName val="장비별표(오거보링)(Ø400)(12M)"/>
      <sheetName val="단가대비표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원내역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금액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기초일위"/>
      <sheetName val="시설일위"/>
      <sheetName val="조명일위"/>
      <sheetName val="가설공사비"/>
      <sheetName val="도로구조공사비"/>
      <sheetName val="도로토공공사비"/>
      <sheetName val="여수토공사비"/>
      <sheetName val="수량산출서"/>
      <sheetName val="간선계산"/>
      <sheetName val="1차증가원가계산"/>
      <sheetName val="직재"/>
      <sheetName val="재집"/>
      <sheetName val="골조시행"/>
      <sheetName val="교사기준면적(초등)"/>
      <sheetName val="건축-물가변동"/>
      <sheetName val="현장관리비"/>
      <sheetName val="데리네이타현황"/>
      <sheetName val="단가 및 재료비"/>
      <sheetName val="단가산출2"/>
      <sheetName val="내역"/>
      <sheetName val="일위대가(가설)"/>
      <sheetName val="일위대가"/>
      <sheetName val="기본단가표"/>
      <sheetName val="금액내역서"/>
      <sheetName val="총괄내역"/>
      <sheetName val="공종목록표"/>
      <sheetName val="금융비용"/>
      <sheetName val="준검 내역서"/>
      <sheetName val="2000년1차"/>
      <sheetName val="2000전체분"/>
      <sheetName val="남양내역"/>
      <sheetName val="Sheet4"/>
      <sheetName val="9811"/>
      <sheetName val="Sheet1 (2)"/>
      <sheetName val="49"/>
      <sheetName val="공종별원가계산"/>
      <sheetName val="가감수량"/>
      <sheetName val="맨홀수량산출"/>
      <sheetName val="노무,재료"/>
      <sheetName val="A"/>
      <sheetName val="별표집계"/>
      <sheetName val="견적시담(송포2공구)"/>
      <sheetName val="노임이"/>
      <sheetName val="개인"/>
      <sheetName val="EACT10"/>
      <sheetName val="횡배수관토공수량"/>
      <sheetName val="9509"/>
      <sheetName val="자재단가"/>
      <sheetName val="단가산출1"/>
      <sheetName val="data"/>
      <sheetName val="직접경비"/>
      <sheetName val="직접인건비"/>
      <sheetName val="총괄내역서"/>
      <sheetName val="DANGA"/>
      <sheetName val="단가산출"/>
      <sheetName val="전체"/>
      <sheetName val="단가"/>
      <sheetName val="ABUT수량-A1"/>
      <sheetName val="연습"/>
      <sheetName val="파일의이용"/>
      <sheetName val="10공구일위"/>
      <sheetName val="조명시설"/>
      <sheetName val="1.설계조건"/>
      <sheetName val="기초자료입력"/>
      <sheetName val="전주2本1"/>
      <sheetName val="토공산출(주차장)"/>
      <sheetName val="현장관리"/>
      <sheetName val="공통가설"/>
      <sheetName val="매입"/>
      <sheetName val="토공산출 (아파트)"/>
      <sheetName val="2공구산출내역"/>
      <sheetName val="Mc1"/>
      <sheetName val="입찰"/>
      <sheetName val="현경"/>
      <sheetName val="시멘트"/>
      <sheetName val="철콘"/>
      <sheetName val="년도별시공"/>
      <sheetName val="품셈"/>
      <sheetName val="수목단가"/>
      <sheetName val="식재수량표"/>
      <sheetName val="식재일위"/>
      <sheetName val="전기혼잡제경비(45)"/>
      <sheetName val="말고개터널조명전압강하"/>
      <sheetName val="자재 집계표"/>
      <sheetName val="평가내역"/>
      <sheetName val="GAS"/>
      <sheetName val="시설수량표"/>
      <sheetName val="기계경비적용기준"/>
      <sheetName val="참조"/>
      <sheetName val="산출내역서집계표"/>
      <sheetName val="DC-O-4-S(설명서)"/>
      <sheetName val="간접비"/>
      <sheetName val="관공일위대가"/>
      <sheetName val="계수시트"/>
      <sheetName val="INPUT"/>
      <sheetName val="일위대가목차"/>
      <sheetName val="123"/>
      <sheetName val="수안보-MBR1"/>
      <sheetName val="일위"/>
      <sheetName val="물가자료"/>
      <sheetName val="BID"/>
      <sheetName val="정렬"/>
      <sheetName val="공내역"/>
      <sheetName val="노임(1차)"/>
      <sheetName val="일위대가-1"/>
      <sheetName val="전기"/>
      <sheetName val="내역(APT)"/>
      <sheetName val="골조대비내역"/>
      <sheetName val="5 일위목록"/>
      <sheetName val="7 단가조사"/>
      <sheetName val="6 일위대가"/>
      <sheetName val="기계설비-물가변동"/>
      <sheetName val="E.P.T수량산출서"/>
      <sheetName val="Ⅶ-2.현장경비산출"/>
      <sheetName val="배수내역"/>
      <sheetName val="DT"/>
      <sheetName val="롤러"/>
      <sheetName val="펌프차타설"/>
      <sheetName val="참조M"/>
      <sheetName val="시설물기초"/>
      <sheetName val="동해title"/>
      <sheetName val="중기사용료산출근거"/>
      <sheetName val="공사별 가중치 산출근거(토목)"/>
      <sheetName val="가중치근거(조경)"/>
      <sheetName val="조건"/>
      <sheetName val="현장"/>
      <sheetName val="비목군분류일위"/>
      <sheetName val="일위목록"/>
      <sheetName val="예산명세서"/>
      <sheetName val="설계명세서"/>
      <sheetName val="자료입력"/>
      <sheetName val="토목주소"/>
      <sheetName val="공사비예산서(토목분)"/>
      <sheetName val="공구원가계산"/>
      <sheetName val="공작물조직표(용배수)"/>
      <sheetName val="개소별수량산출"/>
      <sheetName val="부하계산서"/>
      <sheetName val="총괄표"/>
      <sheetName val="중기일위대가"/>
      <sheetName val="노무비단가"/>
      <sheetName val="제수"/>
      <sheetName val="공기"/>
      <sheetName val="대가표(품셈)"/>
      <sheetName val="천방교접속"/>
      <sheetName val="설계예산서"/>
      <sheetName val="공통비총괄표"/>
      <sheetName val="교육종류"/>
      <sheetName val="세부내역"/>
      <sheetName val="실행간접비용"/>
      <sheetName val="合成単価作成表-BLDG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부대공Ⅱ"/>
      <sheetName val="간지"/>
      <sheetName val="배수공"/>
      <sheetName val="식재"/>
      <sheetName val="시설물"/>
      <sheetName val="식재출력용"/>
      <sheetName val="유지관리"/>
      <sheetName val="단위단가"/>
      <sheetName val="기초자료"/>
      <sheetName val="03하반기내역서"/>
      <sheetName val="04상반기"/>
      <sheetName val="주요항목별"/>
      <sheetName val="공사요율산출표"/>
      <sheetName val="에너지동"/>
      <sheetName val="토공수량"/>
      <sheetName val="기성청구"/>
      <sheetName val="DB@Acess"/>
      <sheetName val="Civil"/>
      <sheetName val="입력자료"/>
      <sheetName val="준공정산"/>
      <sheetName val="견적"/>
      <sheetName val="당초내역서"/>
      <sheetName val="예가표"/>
      <sheetName val="1차 내역서"/>
      <sheetName val="약품설비"/>
      <sheetName val="기기리스트"/>
      <sheetName val="운동장 (2)"/>
      <sheetName val="SG"/>
      <sheetName val="설계내"/>
      <sheetName val="산출근거"/>
      <sheetName val="설계내역"/>
      <sheetName val="경산"/>
      <sheetName val="2.대외공문"/>
      <sheetName val="설계내역일위"/>
      <sheetName val="가도공"/>
      <sheetName val="상 부"/>
      <sheetName val="현관"/>
      <sheetName val="인원"/>
      <sheetName val="견적율"/>
      <sheetName val="부하계산"/>
      <sheetName val="목차 "/>
      <sheetName val="계획서"/>
      <sheetName val="연장"/>
      <sheetName val="위치도(점용허가용)"/>
      <sheetName val="신청서"/>
      <sheetName val="지수"/>
      <sheetName val="대치판정"/>
      <sheetName val="귀래 설계 공내역서"/>
      <sheetName val="전선 및 전선관"/>
      <sheetName val="금융"/>
      <sheetName val="공정코드"/>
      <sheetName val="소비자가"/>
      <sheetName val="단가표 (2)"/>
      <sheetName val="충주"/>
      <sheetName val="전기일위대가"/>
      <sheetName val="테이블"/>
      <sheetName val="밸브설치"/>
      <sheetName val="일반부표"/>
      <sheetName val="총괄표1"/>
      <sheetName val="퇴직금(울산천상)"/>
      <sheetName val="설계내역서"/>
      <sheetName val="BH"/>
      <sheetName val="입찰안"/>
      <sheetName val="MOTOR"/>
      <sheetName val="D&amp;P특기사항"/>
      <sheetName val="일위집계표"/>
      <sheetName val="부안일위"/>
      <sheetName val="위치조서"/>
      <sheetName val="과세내역(세부)"/>
      <sheetName val="EQT-ESTN"/>
      <sheetName val="2호맨홀공제수량"/>
      <sheetName val="Sheet6"/>
      <sheetName val="정화조방수미장"/>
      <sheetName val="예산갑지"/>
      <sheetName val="기초1"/>
      <sheetName val="1안"/>
      <sheetName val="토공집계"/>
      <sheetName val="내역서2안"/>
      <sheetName val="사급자재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공종집계"/>
      <sheetName val="약품공급2"/>
      <sheetName val="설계"/>
      <sheetName val="시공"/>
      <sheetName val="구조물공1(51~56)"/>
      <sheetName val="자료"/>
      <sheetName val="간선"/>
      <sheetName val="전압"/>
      <sheetName val="조도"/>
      <sheetName val="동력"/>
      <sheetName val="1호인버트수량"/>
      <sheetName val="석축설면"/>
      <sheetName val="법면단"/>
      <sheetName val="설계조건"/>
      <sheetName val="안정계산"/>
      <sheetName val="단면검토"/>
      <sheetName val="지주목시비량산출서"/>
      <sheetName val="조명율표"/>
      <sheetName val="참조(2)"/>
      <sheetName val="11월"/>
      <sheetName val="총괄"/>
      <sheetName val="내역서01"/>
      <sheetName val="퍼스트"/>
      <sheetName val="WORK"/>
      <sheetName val="자단"/>
      <sheetName val="인공산출"/>
      <sheetName val="단가비교"/>
      <sheetName val="JUCK"/>
      <sheetName val="SCHE"/>
      <sheetName val="평교-내역"/>
      <sheetName val="날개벽(좌,우=60도-4개)"/>
      <sheetName val="코드"/>
      <sheetName val="인건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소야공정계획표"/>
      <sheetName val="bearing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수목데이타 "/>
      <sheetName val="지급자재"/>
      <sheetName val="잡비"/>
      <sheetName val=" 견적서"/>
      <sheetName val="투찰금액"/>
      <sheetName val="날개벽수량표"/>
      <sheetName val="건축내역서"/>
      <sheetName val="설비내역서"/>
      <sheetName val="전기내역서"/>
      <sheetName val="전기공사"/>
      <sheetName val="인부신상자료"/>
      <sheetName val="말뚝지지력산정"/>
      <sheetName val="품셈표"/>
      <sheetName val="단면가정"/>
      <sheetName val="공사비집계표"/>
      <sheetName val="신우"/>
      <sheetName val="평형별수량표"/>
      <sheetName val="가설개략"/>
      <sheetName val="을지"/>
      <sheetName val="평당"/>
      <sheetName val="매입세"/>
      <sheetName val="창호"/>
      <sheetName val="관기성공.내"/>
      <sheetName val="차수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3.바닥판  "/>
      <sheetName val="주관사업"/>
      <sheetName val="적용기준"/>
      <sheetName val="cable-data"/>
      <sheetName val="가스내역"/>
      <sheetName val="담장산출"/>
      <sheetName val="예정(3)"/>
      <sheetName val="9GNG운반"/>
      <sheetName val="기성내역"/>
      <sheetName val="3.하중산정4.지지력"/>
      <sheetName val="01"/>
      <sheetName val="22인공"/>
      <sheetName val="시추주상도"/>
      <sheetName val="성곽내역서"/>
      <sheetName val="설계가"/>
      <sheetName val="귀래_설계_공내역서"/>
      <sheetName val="자재_집계표"/>
      <sheetName val="전선_및_전선관"/>
      <sheetName val="GAS저장소"/>
      <sheetName val="라인마킹"/>
      <sheetName val="위험물저장소"/>
      <sheetName val="일반창고동"/>
      <sheetName val="EQUIP-H"/>
      <sheetName val="을"/>
      <sheetName val="우각부보강"/>
      <sheetName val="FB25JN"/>
      <sheetName val="실행철강하도"/>
      <sheetName val="EJ"/>
      <sheetName val="설계예시"/>
      <sheetName val="이름정의"/>
      <sheetName val="초기화면"/>
      <sheetName val="현장관리비 "/>
      <sheetName val="관리,공감"/>
      <sheetName val="부하(성남)"/>
      <sheetName val="기초공"/>
      <sheetName val="기둥(원형)"/>
      <sheetName val="교대시점"/>
      <sheetName val="PW3"/>
      <sheetName val="PW4"/>
      <sheetName val="SC1"/>
      <sheetName val="PE"/>
      <sheetName val="PM"/>
      <sheetName val="TR"/>
      <sheetName val="하수급견적대비"/>
      <sheetName val="Ȁ_x0004_夁瓅"/>
      <sheetName val="자판실행"/>
      <sheetName val="1차_내역서"/>
      <sheetName val="가로등"/>
      <sheetName val="와동25-3(변경)"/>
      <sheetName val="참고자료"/>
      <sheetName val="정부노임단가"/>
      <sheetName val="절감계산"/>
      <sheetName val="근거(기밀댐퍼)"/>
      <sheetName val="건축(을)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계산내역(설비)"/>
      <sheetName val="TB-내역서"/>
      <sheetName val="가격비"/>
      <sheetName val="炷舅_XLS_데이타'!$E$124"/>
      <sheetName val="ls_노임"/>
      <sheetName val="炷舅_XLS"/>
      <sheetName val="전계가"/>
      <sheetName val="배수판"/>
      <sheetName val="TEL"/>
      <sheetName val="실행"/>
      <sheetName val="신표지1"/>
      <sheetName val="PAINT"/>
      <sheetName val="대공종"/>
      <sheetName val="수량집계"/>
      <sheetName val="A-4"/>
      <sheetName val="설계기준"/>
      <sheetName val="2.2.10.샤시등"/>
      <sheetName val="내역1"/>
      <sheetName val="공사비산출내역"/>
      <sheetName val="재료단가"/>
      <sheetName val="사전공사"/>
      <sheetName val="진주방향"/>
      <sheetName val="증감내역서"/>
      <sheetName val="제잡비"/>
      <sheetName val="토집"/>
      <sheetName val="7단가"/>
      <sheetName val="토공집계표"/>
      <sheetName val="우수공"/>
      <sheetName val="邅☳"/>
      <sheetName val="인사자료총집계"/>
      <sheetName val="98지급계획"/>
      <sheetName val="실행(표지,갑,을)"/>
      <sheetName val="-배수구조물⳵토공"/>
      <sheetName val="경상비"/>
      <sheetName val="자재표"/>
      <sheetName val="수로단위수량"/>
      <sheetName val="자"/>
      <sheetName val="노"/>
      <sheetName val="6PILE  (돌출)"/>
      <sheetName val="단가 산출서(산근#1~#102)"/>
      <sheetName val="직접공사비집계표_7"/>
      <sheetName val="공통가설_8"/>
      <sheetName val="기타시설"/>
      <sheetName val="아파트_9"/>
      <sheetName val="주민복지관"/>
      <sheetName val="지하주차장"/>
      <sheetName val="신규품셈목차"/>
      <sheetName val="시중노임단가"/>
      <sheetName val="동력부하계산"/>
      <sheetName val="공사발의서"/>
      <sheetName val="S0"/>
      <sheetName val="수량집계표"/>
      <sheetName val="공종별수량집계"/>
      <sheetName val="원형1호맨홀토공수량"/>
      <sheetName val="N賃率-職"/>
      <sheetName val="sub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영업.일1"/>
      <sheetName val="가스(내역)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토목"/>
      <sheetName val="기계실 D200"/>
      <sheetName val="COVER"/>
      <sheetName val="자재"/>
      <sheetName val="단목"/>
      <sheetName val="토목수량"/>
      <sheetName val="구조물철거타공정이월"/>
      <sheetName val="원가계산서구조조정"/>
      <sheetName val="기성세부내역서"/>
      <sheetName val="기성원가계산서"/>
      <sheetName val="기성부분내역서"/>
      <sheetName val="영창26"/>
      <sheetName val="ENTRY"/>
      <sheetName val="2.가로등(영구)"/>
      <sheetName val="HVAC"/>
      <sheetName val="Front"/>
      <sheetName val="wall"/>
      <sheetName val="수입"/>
      <sheetName val="Factor"/>
      <sheetName val="General Data"/>
      <sheetName val="Y-WORK"/>
      <sheetName val="3.공통공사대비"/>
      <sheetName val="전차선로 물량표"/>
      <sheetName val="한강운반비"/>
      <sheetName val="공통(20-91)"/>
      <sheetName val="설명서"/>
      <sheetName val="각종단가"/>
      <sheetName val="중기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타견적(을)"/>
      <sheetName val="부시수량"/>
      <sheetName val="200"/>
      <sheetName val="코드표"/>
      <sheetName val="1.설계기준"/>
      <sheetName val="Sheet13"/>
      <sheetName val="발전기"/>
      <sheetName val="Sheet14"/>
      <sheetName val="전등설비"/>
      <sheetName val="연돌일위집계"/>
      <sheetName val="토공실행"/>
      <sheetName val="기성내역서표지"/>
      <sheetName val="1.가설"/>
      <sheetName val="4.목공사"/>
      <sheetName val="덕소내역"/>
      <sheetName val="예정공정표"/>
      <sheetName val="표지1"/>
      <sheetName val="통합내역"/>
      <sheetName val="VXXXXX"/>
      <sheetName val="입출재고현황 (2)"/>
      <sheetName val="일위대가목록"/>
      <sheetName val="암거단위"/>
      <sheetName val="횡 연장"/>
      <sheetName val="투자효율분석"/>
      <sheetName val="오억미만"/>
      <sheetName val="노 무 비"/>
      <sheetName val="중기사용료"/>
      <sheetName val="원가"/>
      <sheetName val="소요자재"/>
      <sheetName val="노무산출서"/>
      <sheetName val="횡배수관수량집계"/>
      <sheetName val="횡배수관기초"/>
      <sheetName val="Code"/>
      <sheetName val="계정"/>
      <sheetName val="직노"/>
      <sheetName val="TRE TABLE"/>
      <sheetName val="대비표"/>
      <sheetName val="투입비"/>
      <sheetName val="철근량"/>
      <sheetName val="G.R300경비"/>
      <sheetName val="GAEYO"/>
      <sheetName val="영동(D)"/>
      <sheetName val="방호시설검토"/>
      <sheetName val="내역서(전기)"/>
      <sheetName val="D16"/>
      <sheetName val="D25"/>
      <sheetName val="D22"/>
      <sheetName val="신.분"/>
      <sheetName val="table"/>
      <sheetName val="내2"/>
      <sheetName val="I一般比"/>
      <sheetName val="경율산정.XLS"/>
      <sheetName val="경비"/>
      <sheetName val="프랜트면허"/>
      <sheetName val="일위대가(건축)"/>
      <sheetName val="기구조직"/>
      <sheetName val="기계경비일람"/>
      <sheetName val="포장자재집계표"/>
      <sheetName val="내역서1"/>
      <sheetName val="XXXXXX"/>
      <sheetName val="기준액"/>
      <sheetName val="샘플표지"/>
      <sheetName val="고개가설"/>
      <sheetName val="표  지"/>
      <sheetName val="개산공사비"/>
      <sheetName val="3연box"/>
      <sheetName val="단 box"/>
      <sheetName val="단청(1)제외"/>
      <sheetName val="미장및수장"/>
      <sheetName val="수리보고"/>
      <sheetName val="1단계"/>
      <sheetName val="철거산출근거"/>
      <sheetName val="단위수량산출"/>
      <sheetName val="현장조사"/>
      <sheetName val="요약&amp;결과"/>
      <sheetName val="XL4Poppy"/>
      <sheetName val="견적서"/>
      <sheetName val="CC16-내역서"/>
      <sheetName val="단위수량"/>
      <sheetName val="가감수량(2호)"/>
      <sheetName val="맨홀수량산출(2호)"/>
      <sheetName val="변경일위"/>
      <sheetName val="Book1"/>
      <sheetName val="용산1(해보)"/>
      <sheetName val="재정비직인"/>
      <sheetName val="Cost bd-&quot;A&quot;"/>
      <sheetName val="일반문틀 설치"/>
      <sheetName val="샌딩 에폭시 도장"/>
      <sheetName val="스텐문틀설치"/>
      <sheetName val="현장관리비 산출내역"/>
      <sheetName val="설계변경조서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___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2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DATE"/>
      <sheetName val="전차선로 물량표"/>
      <sheetName val="한강운반비"/>
      <sheetName val="#REF"/>
      <sheetName val="자재"/>
      <sheetName val="공통(20-91)"/>
      <sheetName val="원가"/>
      <sheetName val="기계경비산출기준"/>
      <sheetName val="[수목일위.XLS][수목일위.XLS]el________3"/>
      <sheetName val="진주방향"/>
      <sheetName val="노무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수량집계A"/>
      <sheetName val="철근집계A"/>
      <sheetName val="일위대가 "/>
      <sheetName val="총괄내역서"/>
      <sheetName val="물가시세"/>
      <sheetName val="변수값"/>
      <sheetName val="중기상차"/>
      <sheetName val="AS복구"/>
      <sheetName val="중기터파기"/>
      <sheetName val="금액"/>
      <sheetName val="AS포장복구 "/>
      <sheetName val="원가서"/>
      <sheetName val="건축2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공사비산출내역"/>
      <sheetName val="투찰"/>
      <sheetName val="수량산출"/>
      <sheetName val="nys"/>
      <sheetName val="내역서"/>
      <sheetName val="견적"/>
      <sheetName val="별표집계"/>
      <sheetName val="실행(ALT1)"/>
      <sheetName val="가설공사비"/>
      <sheetName val="도로구조공사비"/>
      <sheetName val="도로토공공사비"/>
      <sheetName val="여수토공사비"/>
      <sheetName val="문학간접"/>
      <sheetName val="간접"/>
      <sheetName val="Total"/>
      <sheetName val="단가대비표"/>
      <sheetName val="BOJUNGGM"/>
      <sheetName val="연습"/>
      <sheetName val="실행(표지,갑,을)"/>
      <sheetName val="b_balju_cho"/>
      <sheetName val="수량산출서"/>
      <sheetName val="기본단가표"/>
      <sheetName val="가시설"/>
      <sheetName val="기초단가"/>
      <sheetName val="자료"/>
      <sheetName val="토공"/>
      <sheetName val="조건"/>
      <sheetName val="장비집계"/>
      <sheetName val="공사개요"/>
      <sheetName val="변경내역"/>
      <sheetName val="시설물일위"/>
      <sheetName val="가설공사"/>
      <sheetName val="단가결정"/>
      <sheetName val="내역아"/>
      <sheetName val="울타리"/>
      <sheetName val="관접합및부설"/>
      <sheetName val="단가"/>
      <sheetName val="중기조종사 단위단가"/>
      <sheetName val="공사요율산출표"/>
      <sheetName val="기준액"/>
      <sheetName val="1차증가원가계산"/>
      <sheetName val="6호기"/>
      <sheetName val="FB25JN"/>
      <sheetName val="공사설명서"/>
      <sheetName val="일위목록"/>
      <sheetName val="토공총괄표"/>
      <sheetName val="제출내역 (2)"/>
      <sheetName val="카렌스센터계량기설치공사"/>
      <sheetName val="결재판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계정"/>
      <sheetName val="관급자재"/>
      <sheetName val="폐기물"/>
      <sheetName val="단위단가"/>
      <sheetName val="공구원가계산"/>
      <sheetName val="2000.11월설계내역"/>
      <sheetName val="-치수표(곡선부)"/>
      <sheetName val="데리네이타현황"/>
      <sheetName val="단가산출서"/>
      <sheetName val="전체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전익자재"/>
      <sheetName val="2003상반기노임기준"/>
      <sheetName val="소비자가"/>
      <sheetName val="일위산출"/>
      <sheetName val="WORK"/>
      <sheetName val="부대내역"/>
      <sheetName val="용역비내역-진짜"/>
      <sheetName val="버스운행안내"/>
      <sheetName val="근태계획서"/>
      <sheetName val="예방접종계획"/>
      <sheetName val="건축"/>
      <sheetName val="2호맨홀공제수량"/>
      <sheetName val="건축-물가변동"/>
      <sheetName val="A-4"/>
      <sheetName val="자판실행"/>
      <sheetName val="값"/>
      <sheetName val="참조 (2)"/>
      <sheetName val="원가계산"/>
      <sheetName val="원가계산 (2)"/>
      <sheetName val="제잡비계산"/>
      <sheetName val="기초입력 DATA"/>
      <sheetName val="설계예산서"/>
      <sheetName val="삭제금지단가"/>
      <sheetName val="Sheet1 (2)"/>
      <sheetName val="실행대비"/>
      <sheetName val="세부내역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노임이"/>
      <sheetName val="Recovered_Sheet1"/>
      <sheetName val="수량계표"/>
      <sheetName val="배수장토목공사비"/>
      <sheetName val="증감내역서"/>
      <sheetName val="갈현동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70%"/>
      <sheetName val="설명"/>
      <sheetName val="기초코드"/>
      <sheetName val="직재"/>
      <sheetName val="재집"/>
      <sheetName val="적용공정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가설건물"/>
      <sheetName val="기타 정보통신공사"/>
      <sheetName val="노임,재료비"/>
      <sheetName val="시멘트"/>
      <sheetName val="설계"/>
      <sheetName val="제경비적용기준"/>
      <sheetName val="공사자료입력"/>
      <sheetName val="Sheet5"/>
      <sheetName val="전등설비"/>
      <sheetName val="설명서 "/>
      <sheetName val="토목"/>
      <sheetName val="입력"/>
      <sheetName val="안내"/>
      <sheetName val="DATA"/>
      <sheetName val="구조물5월기성내역"/>
      <sheetName val="3.바닥판  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1공구원가계산"/>
      <sheetName val="1공구원가계산서"/>
      <sheetName val="골조시행"/>
      <sheetName val="해외(원화)"/>
      <sheetName val="예산내역서"/>
      <sheetName val="총계"/>
      <sheetName val="물가대비표"/>
      <sheetName val="6-1. 관개량조서"/>
      <sheetName val="재료값"/>
      <sheetName val="중기사용료산출근거"/>
      <sheetName val="단가산출2"/>
      <sheetName val="단가 및 재료비"/>
      <sheetName val="BID"/>
      <sheetName val="9811"/>
      <sheetName val="iec"/>
      <sheetName val="ks"/>
      <sheetName val="선로정수"/>
      <sheetName val="빙장비사양"/>
      <sheetName val="장비사양"/>
      <sheetName val="제경비율"/>
      <sheetName val="결재갑지"/>
      <sheetName val="CC16-내역서"/>
      <sheetName val="이름표지정"/>
      <sheetName val="106C0300"/>
      <sheetName val="입찰"/>
      <sheetName val="현경"/>
      <sheetName val="참조(2)"/>
      <sheetName val="참조"/>
      <sheetName val="심사물량"/>
      <sheetName val="심사계산"/>
      <sheetName val="팔당터널(1공구)"/>
      <sheetName val="경비_원본"/>
      <sheetName val="포장수량단위"/>
      <sheetName val="소요자재"/>
      <sheetName val="노무산출서"/>
      <sheetName val="경비"/>
      <sheetName val="CTEMCOST"/>
      <sheetName val="CON'C"/>
      <sheetName val="부대tu"/>
      <sheetName val="터파기및재료"/>
      <sheetName val="INDEX  LIST"/>
      <sheetName val="건축내역서"/>
      <sheetName val="총괄"/>
      <sheetName val="토목내역서"/>
      <sheetName val="표지 (2)"/>
      <sheetName val="설계총괄표"/>
      <sheetName val="아파트 내역"/>
      <sheetName val="공통가설"/>
      <sheetName val="자재단가2007.10"/>
      <sheetName val="자재단가2008.4"/>
      <sheetName val="을-ATYPE"/>
      <sheetName val="판매시설"/>
      <sheetName val="인건비 "/>
      <sheetName val="L_RPTB02_01"/>
      <sheetName val="설계예산"/>
      <sheetName val="정부노임단가"/>
      <sheetName val="토목검측서"/>
      <sheetName val="조명시설"/>
      <sheetName val="가감수량"/>
      <sheetName val="맨홀수량산출"/>
      <sheetName val="기계경비"/>
      <sheetName val="노임단가표"/>
      <sheetName val="화성태안9공구내역(실행)"/>
      <sheetName val="적용기준"/>
      <sheetName val="화장실"/>
      <sheetName val="참고사항"/>
      <sheetName val="근로자자료입력"/>
      <sheetName val="2000년1차"/>
      <sheetName val="2000전체분"/>
      <sheetName val="플랜트 설치"/>
      <sheetName val="표  지"/>
      <sheetName val="1안"/>
      <sheetName val="상부공철근집계(ABC)"/>
      <sheetName val="01"/>
      <sheetName val="기초1"/>
      <sheetName val="평당공사비산정"/>
      <sheetName val="목차"/>
      <sheetName val="우수받이"/>
      <sheetName val="날개벽"/>
      <sheetName val="암거단위"/>
      <sheetName val="횡 연장"/>
      <sheetName val="설계내역서"/>
      <sheetName val="년도별노임표"/>
      <sheetName val="중기목록표"/>
      <sheetName val="11-2.아파트내역"/>
      <sheetName val="도급"/>
      <sheetName val="날개벽(시점좌측)"/>
      <sheetName val="내역(APT)"/>
      <sheetName val="고유코드_설계"/>
      <sheetName val="원가data"/>
      <sheetName val="30집계표"/>
      <sheetName val="FOB발"/>
      <sheetName val="기계경비(시간당)"/>
      <sheetName val="램머"/>
      <sheetName val="장비경비"/>
      <sheetName val="말뚝지지력산정"/>
      <sheetName val="세금자료"/>
      <sheetName val="실행,원가 최종예상"/>
      <sheetName val="적점"/>
      <sheetName val="시중노임단가"/>
      <sheetName val="협력업체"/>
      <sheetName val="평가데이터"/>
      <sheetName val="연결임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원가계산하도"/>
      <sheetName val="내역갑지"/>
      <sheetName val="타공종이기"/>
      <sheetName val="인제내역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산출(부하간선)"/>
      <sheetName val="시공"/>
      <sheetName val="말고개터널조명전압강하"/>
      <sheetName val="화설내"/>
      <sheetName val="신표지1"/>
      <sheetName val="본사공가현황"/>
      <sheetName val="99노임기준"/>
      <sheetName val="설계내역"/>
      <sheetName val="총괄표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산출내역서집계표"/>
      <sheetName val="토목(대안)"/>
      <sheetName val="현장관리비"/>
      <sheetName val="지질조사"/>
      <sheetName val="공정표"/>
      <sheetName val="LOOKUP"/>
      <sheetName val="매채조회"/>
      <sheetName val="토공수량"/>
      <sheetName val="00노임기준"/>
      <sheetName val="설계명세서"/>
      <sheetName val="건설기계"/>
      <sheetName val="사급자재"/>
      <sheetName val="투자비"/>
      <sheetName val="조성원가DATA"/>
      <sheetName val="사업비"/>
      <sheetName val="램프"/>
      <sheetName val="산출근거(복구)"/>
      <sheetName val="단가표"/>
      <sheetName val="아파트"/>
      <sheetName val="단위수량"/>
      <sheetName val="계정code"/>
      <sheetName val="재료"/>
      <sheetName val="소방"/>
      <sheetName val="JOIN(2span)"/>
      <sheetName val="바닥판"/>
      <sheetName val="주빔의 설계"/>
      <sheetName val="철근량산정및사용성검토"/>
      <sheetName val="입력DATA"/>
      <sheetName val="BSD (2)"/>
      <sheetName val="EARTH"/>
      <sheetName val="에너지동"/>
      <sheetName val="배수장공사비명세서"/>
      <sheetName val="철콘"/>
      <sheetName val="21301동"/>
      <sheetName val="단가일람"/>
      <sheetName val="자재일람"/>
      <sheetName val="조경일람"/>
      <sheetName val="기본단가"/>
      <sheetName val="케이블트레이"/>
      <sheetName val="주공 갑지"/>
      <sheetName val="1단계"/>
      <sheetName val="내역서1999.8최종"/>
      <sheetName val="일위"/>
      <sheetName val="전기공사"/>
      <sheetName val="1-4-2.관(약)"/>
      <sheetName val="pier(각형)"/>
      <sheetName val="Sheet15"/>
      <sheetName val="입찰안"/>
      <sheetName val="공사비증감"/>
      <sheetName val="Tool"/>
      <sheetName val="그림"/>
      <sheetName val="정화조방수미장"/>
      <sheetName val="1-최종안"/>
      <sheetName val="사업분석-분양가결정"/>
      <sheetName val="단가(자재)"/>
      <sheetName val="단가(노임)"/>
      <sheetName val="기초목록"/>
      <sheetName val="총괄내역서(설계)"/>
      <sheetName val="자재 집계표"/>
      <sheetName val="COST"/>
      <sheetName val="입력란"/>
      <sheetName val="97노임단가"/>
      <sheetName val="48일위(기존)"/>
      <sheetName val="00상노임"/>
      <sheetName val="구조물공"/>
      <sheetName val="부대공"/>
      <sheetName val="배수공"/>
      <sheetName val="포장공"/>
      <sheetName val="수목_바_주목_"/>
      <sheetName val="공사진행"/>
      <sheetName val="24.보증금"/>
      <sheetName val="경율산정"/>
      <sheetName val="토목주소"/>
      <sheetName val="프랜트면허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및재료비"/>
      <sheetName val="중기사용료"/>
      <sheetName val="견적율"/>
      <sheetName val="매립"/>
      <sheetName val="2.고용보험료산출근거"/>
      <sheetName val="상호참고자료"/>
      <sheetName val="발주처자료입력"/>
      <sheetName val="회사기본자료"/>
      <sheetName val="하자보증자료"/>
      <sheetName val="기술자관련자료"/>
      <sheetName val="단가목록"/>
      <sheetName val="자재목록"/>
      <sheetName val="노임목록"/>
      <sheetName val="월별수입"/>
      <sheetName val="2공구하도급내역서"/>
      <sheetName val="설계서"/>
      <sheetName val="배수내역"/>
      <sheetName val="D-철근총괄"/>
      <sheetName val="약품설비"/>
      <sheetName val="골조물량"/>
      <sheetName val="기술자자료입력"/>
      <sheetName val="조내역"/>
      <sheetName val="구체"/>
      <sheetName val="좌측날개벽"/>
      <sheetName val="우측날개벽"/>
      <sheetName val="원가계산서구조조정"/>
      <sheetName val="98수문일위"/>
      <sheetName val="설계변경내역 98"/>
      <sheetName val="AL공사(원)"/>
      <sheetName val="수정"/>
      <sheetName val="★도급내역(2공구)"/>
      <sheetName val="밸브설치"/>
      <sheetName val="관련자료입력"/>
      <sheetName val="기본정보입력"/>
      <sheetName val="가로등"/>
      <sheetName val="안양동교 1안"/>
      <sheetName val="DATA1"/>
      <sheetName val="CABLE SIZE-1"/>
      <sheetName val="예가표"/>
      <sheetName val="G.R300경비"/>
      <sheetName val="중기집계"/>
      <sheetName val="1SPAN"/>
      <sheetName val="내역(전체_금차)"/>
      <sheetName val="제경비_전체"/>
      <sheetName val="제경비_금차준공분"/>
      <sheetName val="7월11일"/>
      <sheetName val="일위집계(기존)"/>
      <sheetName val="DANGA"/>
      <sheetName val="건설산출"/>
      <sheetName val="직원관련자료"/>
      <sheetName val="설계변경총괄표(계산식)"/>
      <sheetName val="단가조사"/>
      <sheetName val="맨홀수량집계"/>
      <sheetName val="자재⸀朋"/>
      <sheetName val="정산산출서(배수판)"/>
      <sheetName val="여과지동"/>
      <sheetName val="공내역"/>
      <sheetName val="부표총괄"/>
      <sheetName val="9509"/>
      <sheetName val="준공정산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E.P.T수량산출서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직접경비호표"/>
      <sheetName val="지수"/>
      <sheetName val="견적서"/>
      <sheetName val="FTRN20-총괄표"/>
      <sheetName val="경비내역(을)-1"/>
      <sheetName val="식재가격"/>
      <sheetName val="식재총괄"/>
      <sheetName val="ABUT수량-A1"/>
      <sheetName val="개요"/>
      <sheetName val="인원"/>
      <sheetName val="해평견적"/>
      <sheetName val="장비투입계획"/>
      <sheetName val="직원투입계획"/>
      <sheetName val="북제주원가"/>
      <sheetName val="8설7발"/>
      <sheetName val="실행_ALT1_"/>
      <sheetName val="총집계표"/>
      <sheetName val="계측제어설비"/>
      <sheetName val="코드표"/>
      <sheetName val="실행철강하도"/>
      <sheetName val="공사별 가중치 산출근거(토목)"/>
      <sheetName val="가중치근거(조경)"/>
      <sheetName val="쌍송교"/>
      <sheetName val="잡비"/>
      <sheetName val="각사별공사비분개 "/>
      <sheetName val="Sheet1_(2)"/>
      <sheetName val="중기조종사_단위단가"/>
      <sheetName val="원가계산_(2)"/>
      <sheetName val="Macro2"/>
      <sheetName val="Macro1"/>
      <sheetName val="9GNG운반"/>
      <sheetName val="갑지(추정)"/>
      <sheetName val="본실행경비"/>
      <sheetName val="el\설계서\수목일︀ᇕ԰_x0000_缀_x0000__x0000__x0000_Ȁ"/>
      <sheetName val="도급내역"/>
      <sheetName val="조건표"/>
      <sheetName val="직접노무비"/>
      <sheetName val="노임(1차)"/>
      <sheetName val="차액보증"/>
      <sheetName val="설비내역서"/>
      <sheetName val="전기내역서"/>
      <sheetName val="el\설계서\수목일︀ᇕ԰_x0000_缀_x0000__x0000__x0000_焀"/>
      <sheetName val="백호우계수"/>
      <sheetName val="단가집"/>
      <sheetName val="H-PILE수량집계"/>
      <sheetName val="경산"/>
      <sheetName val="단가산출1"/>
      <sheetName val="TYPE집계표"/>
      <sheetName val="개비온집계"/>
      <sheetName val="개비온 단위"/>
      <sheetName val="운반자료"/>
      <sheetName val="UPRI"/>
      <sheetName val="6PILE  (돌출)"/>
      <sheetName val="개별직종노임단가(2005.1)"/>
      <sheetName val="구간산출"/>
      <sheetName val="기구조직"/>
      <sheetName val="총괄 내역서"/>
      <sheetName val="방수"/>
      <sheetName val="단위수량산출서"/>
      <sheetName val="actual"/>
      <sheetName val="토공사(흙막이)"/>
      <sheetName val="시점교대"/>
      <sheetName val="계장 품셈표"/>
      <sheetName val="수량산출(음암)"/>
      <sheetName val="1"/>
      <sheetName val="2"/>
      <sheetName val="3"/>
      <sheetName val="4"/>
      <sheetName val="5"/>
      <sheetName val="공사명입력"/>
      <sheetName val="마산방향"/>
      <sheetName val="공사별 가중치 산출근거(건축)"/>
      <sheetName val="철거산출근거"/>
      <sheetName val="상반기손익차2총괄"/>
      <sheetName val="2)관접합"/>
      <sheetName val="단계별내역 (2)"/>
      <sheetName val="대로근거"/>
      <sheetName val="중로근거"/>
      <sheetName val="내역(원)"/>
      <sheetName val="토공연장"/>
      <sheetName val="세부내역서"/>
      <sheetName val="4.고용보험"/>
      <sheetName val="3.고용보험료산출근거"/>
      <sheetName val="법면단"/>
      <sheetName val="석축설면"/>
      <sheetName val="법면설면"/>
      <sheetName val="석축단"/>
      <sheetName val="법면수집"/>
      <sheetName val="일위대가_(식재)"/>
      <sheetName val="구조물철거타공정이월"/>
      <sheetName val="갑지1"/>
      <sheetName val="단계별내역 (丵〒"/>
      <sheetName val="조명율표"/>
      <sheetName val="Sheet17"/>
      <sheetName val="세목전체"/>
      <sheetName val="실행"/>
      <sheetName val="유동표"/>
      <sheetName val="8.설치품셈"/>
      <sheetName val="교각1"/>
      <sheetName val="방지책개소별명세"/>
      <sheetName val=" 상부공통집계(총괄)"/>
      <sheetName val="토공(우물통,기타) "/>
      <sheetName val="노무,재료"/>
      <sheetName val="위치조서"/>
      <sheetName val="단면가정"/>
      <sheetName val="설계조건"/>
      <sheetName val="기계설비-물가변동"/>
      <sheetName val="SG"/>
      <sheetName val="8.옥외᐀ባ혀腺԰_x0000_"/>
      <sheetName val="운반"/>
      <sheetName val="99노임단가"/>
      <sheetName val="TABLE DB"/>
      <sheetName val="쌍용 data base"/>
      <sheetName val="LD"/>
      <sheetName val="총괄변경내역서"/>
      <sheetName val="MOTOR"/>
      <sheetName val="수리보고서비"/>
      <sheetName val="방수-수량산출서"/>
      <sheetName val="견적단가"/>
      <sheetName val="비계공사"/>
      <sheetName val="4.설계예산내역서"/>
      <sheetName val="6.관급자재조서"/>
      <sheetName val="품신"/>
      <sheetName val="3.예정공정표"/>
      <sheetName val="7.청제공기계기구조서"/>
      <sheetName val="참조M"/>
      <sheetName val="재정비직인"/>
      <sheetName val="패널"/>
      <sheetName val="공사요율"/>
      <sheetName val="내역서 제출"/>
      <sheetName val="건축일위"/>
      <sheetName val="그라우팅일위"/>
      <sheetName val="변경-C"/>
      <sheetName val="수량산출서 갑지"/>
      <sheetName val="설계예시"/>
      <sheetName val="예산갑지"/>
      <sheetName val="총괄내역"/>
      <sheetName val="N賃率-職"/>
      <sheetName val="재료수량(1)"/>
      <sheetName val="토공사"/>
      <sheetName val="직노"/>
      <sheetName val="단가입력"/>
      <sheetName val="[수목일위.XLS][수목일위.XLS]el________4"/>
      <sheetName val="[수목일위.XLS][수목일위.XLS]el________5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노무비"/>
      <sheetName val="데이타"/>
      <sheetName val="식재인부"/>
      <sheetName val="준공정산"/>
      <sheetName val="빌딩 안내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내역"/>
      <sheetName val="가감수량"/>
      <sheetName val="맨홀수량산출"/>
      <sheetName val="건축-물가변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데이타"/>
      <sheetName val="평가데이터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설계명세서"/>
      <sheetName val="전기일위대가"/>
      <sheetName val="기계경비_시간당_"/>
      <sheetName val="설계예산서"/>
      <sheetName val="경산"/>
      <sheetName val="청천내"/>
      <sheetName val="구천"/>
      <sheetName val="2공구하도급내역서"/>
      <sheetName val="내역"/>
      <sheetName val="현장경비"/>
      <sheetName val="내역(토목)"/>
      <sheetName val="방배동내역(리라)"/>
      <sheetName val="건축공사집계표"/>
      <sheetName val="방배동내역 (총괄)"/>
      <sheetName val="부대공사총괄"/>
      <sheetName val="식재인부"/>
      <sheetName val="총괄내역서"/>
      <sheetName val="동원인원"/>
      <sheetName val="업무처리전"/>
      <sheetName val="예산내~1"/>
      <sheetName val="요율"/>
      <sheetName val="자재대"/>
      <sheetName val="작성"/>
      <sheetName val="기초자료입력"/>
      <sheetName val="설명"/>
      <sheetName val="일위대가 "/>
      <sheetName val="DATE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현장경상비"/>
      <sheetName val="Sheet1"/>
      <sheetName val="2000년1차"/>
      <sheetName val="Mc1"/>
      <sheetName val="견적대비"/>
      <sheetName val="전선 및 전선관"/>
      <sheetName val="연결임시"/>
      <sheetName val="일반공사"/>
      <sheetName val="#REF"/>
      <sheetName val="노무비"/>
      <sheetName val="기초입력 DATA"/>
      <sheetName val="102역사"/>
      <sheetName val="DATA1"/>
      <sheetName val="CABLE SIZE-1"/>
      <sheetName val="공사관리대장"/>
      <sheetName val="원가계산서 "/>
      <sheetName val="노임단가"/>
      <sheetName val="일위대가목록"/>
      <sheetName val="공사개요"/>
      <sheetName val="수배전반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서1"/>
      <sheetName val="2.고용보험료산출근거"/>
      <sheetName val="계정"/>
      <sheetName val="03전반노무비"/>
      <sheetName val="계양가시설"/>
      <sheetName val="물량산출"/>
      <sheetName val="MCC제원"/>
      <sheetName val="전기"/>
      <sheetName val="Baby일위대가"/>
      <sheetName val="토목내역"/>
      <sheetName val="프랜트면허"/>
      <sheetName val="변수값"/>
      <sheetName val="기본자료"/>
      <sheetName val="공사비_NDE"/>
      <sheetName val="직재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집계표"/>
      <sheetName val="수량산출"/>
      <sheetName val="중기상차"/>
      <sheetName val="AS복구"/>
      <sheetName val="중기터파기"/>
      <sheetName val="설계명세"/>
      <sheetName val="품셈 "/>
      <sheetName val="PAINT"/>
      <sheetName val="방화도료"/>
      <sheetName val="허용전류-IEC DATA"/>
      <sheetName val="DATA"/>
      <sheetName val="용역비내역-진짜"/>
      <sheetName val="DATA 입력란"/>
      <sheetName val="준공정산"/>
      <sheetName val="산출1-수변전"/>
      <sheetName val="일위"/>
      <sheetName val="물가대비표"/>
      <sheetName val="견적단가"/>
      <sheetName val="자재단가"/>
      <sheetName val="수량집계"/>
      <sheetName val="총괄집계표"/>
      <sheetName val="노무비지급명세"/>
      <sheetName val="설계내역서"/>
      <sheetName val="전동기 특성표"/>
      <sheetName val="케이블단면적"/>
      <sheetName val="Sheet2"/>
      <sheetName val="공사착공계"/>
      <sheetName val="현장대리인위임장"/>
      <sheetName val="99총공사내역서"/>
      <sheetName val="배수공"/>
      <sheetName val="부대공"/>
      <sheetName val="토공"/>
      <sheetName val="포장공"/>
      <sheetName val="아파트 내역"/>
      <sheetName val="CABLE-DATA "/>
      <sheetName val="참조"/>
      <sheetName val="단가"/>
      <sheetName val="사통"/>
      <sheetName val="조경"/>
      <sheetName val="공사기본내용입력"/>
      <sheetName val="평내중"/>
      <sheetName val="총괄내역"/>
      <sheetName val="조경내역서"/>
      <sheetName val="출자한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토목공사"/>
      <sheetName val="명세서"/>
      <sheetName val="70%"/>
      <sheetName val="04노무비"/>
      <sheetName val="하수급견적대비"/>
      <sheetName val="상촌터널실행"/>
      <sheetName val="C1.공사개요"/>
      <sheetName val="초기화면"/>
      <sheetName val="관급자재"/>
      <sheetName val="예산내역서"/>
      <sheetName val="노무"/>
      <sheetName val="40총괄"/>
      <sheetName val="40집계"/>
      <sheetName val="인건비"/>
      <sheetName val="총괄"/>
      <sheetName val="토공사(흙막이)"/>
      <sheetName val="실행견적"/>
      <sheetName val="중강당 내역"/>
      <sheetName val="총괄표"/>
      <sheetName val="1차 내역서"/>
      <sheetName val="수주추정"/>
      <sheetName val="정산서 "/>
      <sheetName val="견적을지"/>
      <sheetName val="N賃率-職"/>
      <sheetName val="토목"/>
      <sheetName val="가격조사서"/>
      <sheetName val="Sheet5"/>
      <sheetName val="계림(함평)"/>
      <sheetName val="계림(장성)"/>
      <sheetName val="단면가정"/>
      <sheetName val="설계조건"/>
      <sheetName val="투찰가"/>
      <sheetName val="단가산출"/>
      <sheetName val="L_RPTB02_01"/>
      <sheetName val="저압_허용전류요약"/>
      <sheetName val="숫자변환"/>
      <sheetName val="투자비"/>
      <sheetName val="조성원가DATA"/>
      <sheetName val="사업비"/>
      <sheetName val="Y-WORK"/>
      <sheetName val="배관내역"/>
      <sheetName val="서대문대장"/>
      <sheetName val="Total"/>
      <sheetName val="공통비(전체)"/>
      <sheetName val="WORK"/>
      <sheetName val="해평견적"/>
      <sheetName val="간접"/>
      <sheetName val="효성CB 1P기초"/>
      <sheetName val="순공사비"/>
      <sheetName val="DATA98"/>
      <sheetName val="고유코드_설계"/>
      <sheetName val="단면 (2)"/>
      <sheetName val="TYPE A"/>
      <sheetName val="VII-2현장경비"/>
      <sheetName val="Ⅴ-2.공종별내역"/>
      <sheetName val="단가산출서"/>
      <sheetName val="FOB발"/>
      <sheetName val="BID"/>
      <sheetName val="공구"/>
      <sheetName val="내역(신례)"/>
      <sheetName val="설계서"/>
      <sheetName val="단가 (2)"/>
      <sheetName val="EP0618"/>
      <sheetName val="ELECTRIC"/>
      <sheetName val="TITLE"/>
      <sheetName val="원형1호맨홀토공수량"/>
      <sheetName val="준검 내역서"/>
      <sheetName val="FB25JN"/>
      <sheetName val="S0"/>
      <sheetName val="도급"/>
      <sheetName val="직접경비"/>
      <sheetName val="직접인건비"/>
      <sheetName val="원가+내역"/>
      <sheetName val="6-2. 기계경비산출"/>
      <sheetName val="7.단가비교표"/>
      <sheetName val="노무비 근거"/>
      <sheetName val="5-2.일위대가"/>
      <sheetName val="현장"/>
      <sheetName val=" 갑  지 "/>
      <sheetName val="내역(원안-대안)"/>
      <sheetName val="조건"/>
      <sheetName val="금액"/>
      <sheetName val="계약현황"/>
      <sheetName val="부동산"/>
      <sheetName val="직원"/>
      <sheetName val="세대별"/>
      <sheetName val="R&amp;D"/>
      <sheetName val="1구간내역서"/>
      <sheetName val="Macro1"/>
      <sheetName val="을지"/>
      <sheetName val="단가및재료비"/>
      <sheetName val="매채조회"/>
      <sheetName val="시산표"/>
      <sheetName val="본사공가현황"/>
      <sheetName val="일위_파일"/>
      <sheetName val="산출2-기기동력"/>
      <sheetName val="3.공통공사대비"/>
      <sheetName val="전체공내역서"/>
      <sheetName val="내역서적용수량"/>
      <sheetName val="예산내역"/>
      <sheetName val="매입세"/>
      <sheetName val="방배동내역_(총괄)"/>
      <sheetName val="터파기및재료"/>
      <sheetName val="단가조사서"/>
      <sheetName val="이름정의"/>
      <sheetName val="A"/>
      <sheetName val="배수장토목공사비"/>
      <sheetName val="설계명세서(선로)"/>
      <sheetName val="공사비예산서(토목분)"/>
      <sheetName val="현황산출서"/>
      <sheetName val="식재"/>
      <sheetName val="시설물"/>
      <sheetName val="식재출력용"/>
      <sheetName val="유지관리"/>
      <sheetName val="견적"/>
      <sheetName val="입력"/>
      <sheetName val="옹벽기초자료"/>
      <sheetName val="단가조사"/>
      <sheetName val="예상"/>
      <sheetName val="106C0300"/>
      <sheetName val="대비"/>
      <sheetName val="분석"/>
      <sheetName val="제잡비"/>
      <sheetName val="적점"/>
      <sheetName val="8노임율표"/>
      <sheetName val="중(토)"/>
      <sheetName val="집계(일반)"/>
      <sheetName val="세금자료"/>
      <sheetName val="입력변수"/>
      <sheetName val="업체명"/>
      <sheetName val="관리"/>
      <sheetName val="공사원가계산서 "/>
      <sheetName val="산출2-전력"/>
      <sheetName val="산출3-동력"/>
      <sheetName val="산출4-전등"/>
      <sheetName val="산출9-TRAY"/>
      <sheetName val="database"/>
      <sheetName val="시공자검사조서"/>
      <sheetName val="2순기"/>
      <sheetName val="소요자재"/>
      <sheetName val="한강운반비"/>
      <sheetName val="자료입력"/>
      <sheetName val="예산명세서"/>
      <sheetName val="간접비"/>
      <sheetName val="금액내역서"/>
      <sheetName val="주방환기"/>
      <sheetName val="경영상태"/>
      <sheetName val="D-3109"/>
      <sheetName val="장비집계"/>
      <sheetName val="실행대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서(본관)"/>
      <sheetName val="건축내역"/>
      <sheetName val="퇴직금(울산천상)"/>
      <sheetName val="Sheet1 (2)"/>
      <sheetName val="내역총괄"/>
      <sheetName val="노 무 비"/>
      <sheetName val="일집"/>
      <sheetName val="상호참고자료"/>
      <sheetName val="발주처자료입력"/>
      <sheetName val="회사기본자료"/>
      <sheetName val="하자보증자료"/>
      <sheetName val="기술자관련자료"/>
      <sheetName val="간지"/>
      <sheetName val="공사요율"/>
      <sheetName val="외삼초"/>
      <sheetName val="화성태안9공구내역(실행)"/>
      <sheetName val="산출내역(K2)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데이타 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기계경비(시간당)"/>
      <sheetName val="램머"/>
      <sheetName val="실행대비"/>
      <sheetName val="SUNGDAE"/>
      <sheetName val="집계표"/>
      <sheetName val="소일위대가코드표"/>
      <sheetName val="내역"/>
      <sheetName val="지급자재"/>
      <sheetName val="내역서"/>
      <sheetName val="실행(1)"/>
      <sheetName val="기계내역서"/>
      <sheetName val="CAT_5"/>
      <sheetName val="#REF"/>
      <sheetName val="정부노임단가"/>
      <sheetName val="노무비(전지2기)"/>
      <sheetName val="포장공사"/>
      <sheetName val="일위대가표"/>
      <sheetName val="원가계산서(남측)"/>
      <sheetName val="하수급견적대비"/>
      <sheetName val="이름표지정"/>
      <sheetName val="납부서"/>
      <sheetName val="횡배수관"/>
      <sheetName val="총괄내역서"/>
      <sheetName val="조경"/>
      <sheetName val="경비"/>
      <sheetName val="Customer Databas"/>
      <sheetName val="Sheet1"/>
      <sheetName val="자료"/>
      <sheetName val="대비"/>
      <sheetName val="공문"/>
      <sheetName val="전기"/>
      <sheetName val="BOJUNGGM"/>
      <sheetName val="실행내역서"/>
      <sheetName val="Concourse Public Areas"/>
      <sheetName val="말고개터널조명전압강하"/>
      <sheetName val="¼ö¸ñµ¥ÀÌÅ¸ "/>
      <sheetName val="Á¤ºÎ³ëÀÓ´Ü°¡"/>
      <sheetName val="¼ÒÀÏÀ§´ë°¡ÄÚµåÇ¥"/>
      <sheetName val="Æ÷Àå°ø»ç"/>
      <sheetName val="¿ø°¡°è»ê¼­(³²Ãø)"/>
      <sheetName val="ÇÏ¼ö±Þ°ßÀû´ëºñ"/>
      <sheetName val="³»¿ªÇ¥Áö"/>
      <sheetName val="¿ø°¡°è»ê¼­(ÃÑ°ý)"/>
      <sheetName val="»êÃâ³»¿ªÁý°è"/>
      <sheetName val="°ÇÃàÁý°è"/>
      <sheetName val="°ÇÃà³»¿ª"/>
      <sheetName val="Åä¸ñÁý°è"/>
      <sheetName val="Åä¸ñ³»¿ª"/>
      <sheetName val="¼³ºñÁý°è"/>
      <sheetName val="¼³ºñ³»¿ª"/>
      <sheetName val="ÀÌ¸§Ç¥ÁöÁ¤"/>
      <sheetName val="³³ºÎ¼­"/>
      <sheetName val="È¾¹è¼ö°ü"/>
      <sheetName val="³»¿ª"/>
      <sheetName val="ÃÑ°ý³»¿ª¼­"/>
      <sheetName val="Á¶°æ"/>
      <sheetName val="°æºñ"/>
      <sheetName val="Áö±ÞÀÚÀç"/>
      <sheetName val="ÀÚ·á"/>
      <sheetName val="½ÇÇà´ëºñ"/>
      <sheetName val="´ëºñ"/>
      <sheetName val="°ø¹®"/>
      <sheetName val="³»¿ª¼­"/>
      <sheetName val="Àü±â"/>
      <sheetName val="½ÇÇà³»¿ª¼­"/>
      <sheetName val="±â°è³»¿ª¼­"/>
      <sheetName val="½ÇÇà(1)"/>
      <sheetName val="¸»°í°³ÅÍ³ÎÁ¶¸íÀü¾Ð°­ÇÏ"/>
      <sheetName val="±âÃÊÀÏÀ§"/>
      <sheetName val="½Ã¼³ÀÏÀ§"/>
      <sheetName val="Á¶¸íÀÏÀ§"/>
      <sheetName val="Åä¸ñ"/>
      <sheetName val="³»¿ª¼­01"/>
      <sheetName val="³ëÀÓ´Ü°¡"/>
      <sheetName val="´Ü°¡Á¶»ç¼­"/>
      <sheetName val="기초일위"/>
      <sheetName val="시설일위"/>
      <sheetName val="조명일위"/>
      <sheetName val="토목"/>
      <sheetName val="내역서01"/>
      <sheetName val="노임단가"/>
      <sheetName val="단가조사서"/>
      <sheetName val="시운전연료"/>
      <sheetName val="총괄"/>
      <sheetName val="부표총괄"/>
      <sheetName val="노무비"/>
      <sheetName val="현장관리비"/>
      <sheetName val="직노"/>
      <sheetName val="9811"/>
      <sheetName val="정렬"/>
      <sheetName val="ABUT수량-A1"/>
      <sheetName val="wall"/>
      <sheetName val="Front"/>
      <sheetName val="DATE"/>
      <sheetName val="관급"/>
      <sheetName val="소방"/>
      <sheetName val="20관리비율"/>
      <sheetName val="직접비"/>
      <sheetName val="공량산출서"/>
      <sheetName val="일위대가목록(기계)"/>
      <sheetName val="Total"/>
      <sheetName val="단가표"/>
      <sheetName val="을지"/>
      <sheetName val="갑지"/>
      <sheetName val="전기금액내역서"/>
      <sheetName val="archi(본사)"/>
      <sheetName val="우수받이"/>
      <sheetName val="제경비"/>
      <sheetName val="Sheet3"/>
      <sheetName val="포장재료집계표"/>
      <sheetName val="포장면적산출"/>
      <sheetName val="포장수량집계"/>
      <sheetName val="계수시트"/>
      <sheetName val="보도공제면적"/>
      <sheetName val="자동제어"/>
      <sheetName val="APT"/>
      <sheetName val="ELECTRIC"/>
      <sheetName val="총괄표"/>
      <sheetName val="표지"/>
      <sheetName val="중기조종사 단위단가"/>
      <sheetName val="골조시행"/>
      <sheetName val="금광1터널"/>
      <sheetName val="소상 &quot;1&quot;"/>
      <sheetName val="적용"/>
      <sheetName val="Sheet2"/>
      <sheetName val="POL6차-PIPING"/>
      <sheetName val="기초목"/>
      <sheetName val="회관내역"/>
      <sheetName val="회관내역 (2)"/>
      <sheetName val="공동내역"/>
      <sheetName val="공동내역 (2)"/>
      <sheetName val="쉼터내역"/>
      <sheetName val="쉼터내역 (2)"/>
      <sheetName val="SIL98"/>
      <sheetName val="토목주소"/>
      <sheetName val="교각별수량"/>
      <sheetName val="연돌일위집계"/>
      <sheetName val="예산총괄"/>
      <sheetName val="스포회원매출"/>
      <sheetName val="제경비율"/>
      <sheetName val="설비내역서"/>
      <sheetName val="전기내역서"/>
      <sheetName val="건축내역서"/>
      <sheetName val="품셈TABLE"/>
      <sheetName val="데이타"/>
      <sheetName val="토사(PE)"/>
      <sheetName val="#2_일위대가목록"/>
      <sheetName val="토목(용인)"/>
      <sheetName val="기본1"/>
      <sheetName val="수정일위대가"/>
      <sheetName val="유림골조"/>
      <sheetName val="2.대외공문"/>
      <sheetName val="공사잡비"/>
      <sheetName val="기기리스트"/>
      <sheetName val="1.우편집중내역서"/>
      <sheetName val="공통가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  <sheetName val="수목데이타 "/>
    </sheet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실행금액"/>
      <sheetName val="표지"/>
      <sheetName val="1.공사-총괄"/>
      <sheetName val="3.공사내역 "/>
      <sheetName val="4.일위대가"/>
      <sheetName val="5.단가 비교표"/>
      <sheetName val="노무단가"/>
      <sheetName val="JUCKEY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실행대비"/>
    </sheetNames>
    <sheetDataSet>
      <sheetData sheetId="0">
        <row r="1">
          <cell r="A1" t="str">
            <v>ITNUM</v>
          </cell>
        </row>
      </sheetData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DATA"/>
      <sheetName val="주식"/>
      <sheetName val="내역(한신APT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</sheetNames>
    <definedNames>
      <definedName name="복사"/>
    </defined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"/>
      <sheetName val="DATA"/>
      <sheetName val="VXXXXXX"/>
      <sheetName val="4.배관총괄"/>
      <sheetName val="-1.hotair"/>
      <sheetName val="-2.htm"/>
      <sheetName val="-3.hw"/>
      <sheetName val="-4.dope"/>
      <sheetName val="-5.damc"/>
      <sheetName val="-6.dew"/>
      <sheetName val="-7.foil"/>
      <sheetName val="-8.brine"/>
      <sheetName val="-9.2stm"/>
      <sheetName val="-10.7ia"/>
      <sheetName val="-11.7pa"/>
      <sheetName val="-12.cow"/>
      <sheetName val="-13.chw"/>
      <sheetName val="-14.fw"/>
      <sheetName val="-15.air duct"/>
      <sheetName val="-16.UT'Y"/>
      <sheetName val="Sheet1"/>
      <sheetName val="설계"/>
      <sheetName val="노임"/>
      <sheetName val="형틀공사"/>
      <sheetName val="실행(표지,갑,을)"/>
      <sheetName val="부대내역"/>
      <sheetName val="갑지(추정)"/>
      <sheetName val="입찰"/>
      <sheetName val="현경"/>
      <sheetName val="(1)본선수량집계"/>
      <sheetName val="투찰"/>
      <sheetName val="공사개요"/>
      <sheetName val="총관리비"/>
      <sheetName val="Total"/>
      <sheetName val="식재인부"/>
      <sheetName val="원가계산 (2)"/>
      <sheetName val="본공사"/>
      <sheetName val="Sheet1 (2)"/>
      <sheetName val="예가표"/>
      <sheetName val="국내조달(통합-1)"/>
      <sheetName val="내역"/>
      <sheetName val="공내역"/>
      <sheetName val="4.2유효폭의 계산"/>
      <sheetName val="입력자료"/>
      <sheetName val="토목"/>
      <sheetName val="노무비단가"/>
      <sheetName val="공통비(전체)"/>
      <sheetName val="일위대가"/>
      <sheetName val="공사비산출내역"/>
      <sheetName val="통장출금액"/>
      <sheetName val="적심사표"/>
      <sheetName val="Xunit (단위환산)"/>
      <sheetName val="대비표(토공1안)"/>
      <sheetName val="표준공사비-조명제외x10%up"/>
      <sheetName val="기초일위"/>
      <sheetName val="갑지_추정_"/>
      <sheetName val="내역서"/>
      <sheetName val="4_배관총괄"/>
      <sheetName val="-1_hotair"/>
      <sheetName val="-2_htm"/>
      <sheetName val="-3_hw"/>
      <sheetName val="-4_dope"/>
      <sheetName val="-5_damc"/>
      <sheetName val="-6_dew"/>
      <sheetName val="-7_foil"/>
      <sheetName val="-8_brine"/>
      <sheetName val="-9_2stm"/>
      <sheetName val="-10_7ia"/>
      <sheetName val="-11_7pa"/>
      <sheetName val="-12_cow"/>
      <sheetName val="-13_chw"/>
      <sheetName val="-14_fw"/>
      <sheetName val="-15_air_duct"/>
      <sheetName val="-16_UT'Y"/>
      <sheetName val="새공통"/>
      <sheetName val="단가"/>
      <sheetName val="은행"/>
      <sheetName val="심의위원명단"/>
      <sheetName val="을-ATYPE"/>
      <sheetName val="단가표"/>
      <sheetName val="I一般比"/>
      <sheetName val="계약서"/>
      <sheetName val="옥룡잡비"/>
      <sheetName val="현장경비"/>
      <sheetName val="총물량"/>
      <sheetName val="일위대가LIST"/>
      <sheetName val="기본사항"/>
      <sheetName val="Sheet6"/>
      <sheetName val="SG"/>
      <sheetName val="회사정보"/>
      <sheetName val="입찰안"/>
      <sheetName val="노무비"/>
      <sheetName val="건축일"/>
      <sheetName val="실행내역"/>
      <sheetName val="직노"/>
      <sheetName val="TIE-IN"/>
      <sheetName val="계수시트"/>
      <sheetName val="원가계산서"/>
      <sheetName val="인건비"/>
      <sheetName val="전기"/>
      <sheetName val="NP-총정리"/>
      <sheetName val="1월"/>
      <sheetName val="백호우계수"/>
      <sheetName val="2-2.매출분석"/>
      <sheetName val="1공구 건정토건 토공"/>
      <sheetName val="개산공사비"/>
      <sheetName val="도근좌표"/>
      <sheetName val="Macro1"/>
      <sheetName val="유림골조"/>
      <sheetName val="gyun"/>
      <sheetName val="Sheet5"/>
      <sheetName val="강재표"/>
      <sheetName val="화설내"/>
      <sheetName val="수량산출"/>
      <sheetName val="시중노임단가"/>
      <sheetName val="일위대가(가설)"/>
      <sheetName val="노임단가"/>
      <sheetName val="자재단가"/>
      <sheetName val="갑지"/>
      <sheetName val="#REF"/>
      <sheetName val="삭제금지단가"/>
      <sheetName val="4_배관총괄1"/>
      <sheetName val="-1_hotair1"/>
      <sheetName val="-2_htm1"/>
      <sheetName val="-3_hw1"/>
      <sheetName val="-4_dope1"/>
      <sheetName val="-5_damc1"/>
      <sheetName val="-6_dew1"/>
      <sheetName val="-7_foil1"/>
      <sheetName val="-8_brine1"/>
      <sheetName val="-9_2stm1"/>
      <sheetName val="-10_7ia1"/>
      <sheetName val="-11_7pa1"/>
      <sheetName val="-12_cow1"/>
      <sheetName val="-13_chw1"/>
      <sheetName val="-14_fw1"/>
      <sheetName val="-15_air_duct1"/>
      <sheetName val="-16_UT'Y1"/>
      <sheetName val="원가계산_(2)"/>
      <sheetName val="4_2유효폭의_계산"/>
      <sheetName val="Sheet1_(2)"/>
      <sheetName val="2-2_매출분석"/>
      <sheetName val="Xunit_(단위환산)"/>
      <sheetName val="월별손익"/>
      <sheetName val="을지"/>
      <sheetName val="가설개략"/>
      <sheetName val="요율"/>
      <sheetName val="Transaction"/>
      <sheetName val="(4-2)열관류값-2"/>
      <sheetName val="3.공통공사대비"/>
      <sheetName val="내   역"/>
      <sheetName val="단위수량"/>
      <sheetName val="건축공사실행"/>
      <sheetName val="관리,공감"/>
      <sheetName val="Sheet2"/>
      <sheetName val="슬래브(PF)(하류)"/>
      <sheetName val="공통가설"/>
      <sheetName val="수지"/>
      <sheetName val="★도급내역"/>
      <sheetName val="시설물일위"/>
      <sheetName val="BID"/>
      <sheetName val="금속및금속창호"/>
      <sheetName val="품셈TABLE"/>
      <sheetName val="부관수량집계"/>
      <sheetName val="개요"/>
      <sheetName val="ABUT수량-A1"/>
      <sheetName val="노임,재료비"/>
      <sheetName val="산출내역서집계표"/>
      <sheetName val="적용기준"/>
      <sheetName val="실행"/>
      <sheetName val="관급자재"/>
      <sheetName val="제품표준규격"/>
      <sheetName val="사용자정의"/>
      <sheetName val="자재비"/>
      <sheetName val="제잡비계산"/>
      <sheetName val="공조기"/>
      <sheetName val="JA8-4"/>
      <sheetName val="공통(20-91)"/>
      <sheetName val="터파기및재료"/>
      <sheetName val="수전1차"/>
      <sheetName val="내역(중앙)"/>
      <sheetName val="내역(창신)"/>
      <sheetName val="01상노임"/>
      <sheetName val="단가비교표"/>
      <sheetName val="단위내역목록"/>
      <sheetName val="덕전리"/>
      <sheetName val="샤워실위생"/>
      <sheetName val="산출내역서"/>
      <sheetName val="설계서"/>
      <sheetName val="공동"/>
      <sheetName val="단독"/>
      <sheetName val="물가대비표"/>
      <sheetName val="추천서"/>
      <sheetName val="TYPE-A"/>
      <sheetName val="2000년 공정표"/>
      <sheetName val="경영혁신본부"/>
      <sheetName val="CTEMCOST"/>
      <sheetName val="이름표"/>
      <sheetName val="날개벽수량표"/>
      <sheetName val="하수급견적대비"/>
      <sheetName val="목적"/>
      <sheetName val="세금"/>
      <sheetName val="공조기휀"/>
      <sheetName val="재무조건"/>
      <sheetName val="poolupdate"/>
      <sheetName val="다곡2교"/>
      <sheetName val="데리네이타현황"/>
      <sheetName val="설계명세"/>
      <sheetName val="토공사(흙막이)"/>
      <sheetName val="내역1"/>
      <sheetName val="빗물받이(910-510-410)"/>
      <sheetName val="건축원가"/>
      <sheetName val="인사자료총집계"/>
      <sheetName val="금액"/>
      <sheetName val="나.건축"/>
      <sheetName val="총괄표"/>
      <sheetName val="대전-교대(A1-A2)"/>
      <sheetName val="플랜트 설치"/>
      <sheetName val="국내총괄"/>
      <sheetName val="일반공사"/>
      <sheetName val="취합표"/>
      <sheetName val="Requirement(Work Crew)"/>
    </sheetNames>
    <sheetDataSet>
      <sheetData sheetId="0" refreshError="1">
        <row r="4">
          <cell r="I4" t="str">
            <v>A000</v>
          </cell>
          <cell r="J4" t="str">
            <v>대표이사실</v>
          </cell>
          <cell r="K4" t="str">
            <v>H</v>
          </cell>
        </row>
        <row r="5">
          <cell r="I5" t="str">
            <v>A010</v>
          </cell>
          <cell r="J5" t="str">
            <v>감사실</v>
          </cell>
          <cell r="K5" t="str">
            <v>H</v>
          </cell>
        </row>
        <row r="6">
          <cell r="I6" t="str">
            <v>A015</v>
          </cell>
          <cell r="J6" t="str">
            <v>임원실</v>
          </cell>
          <cell r="K6" t="str">
            <v>H</v>
          </cell>
        </row>
        <row r="7">
          <cell r="I7" t="str">
            <v>A020</v>
          </cell>
          <cell r="J7" t="str">
            <v>기획조정팀</v>
          </cell>
          <cell r="K7" t="str">
            <v>H</v>
          </cell>
        </row>
        <row r="8">
          <cell r="I8" t="str">
            <v>A021</v>
          </cell>
          <cell r="J8" t="str">
            <v>경영개선팀</v>
          </cell>
          <cell r="K8" t="str">
            <v>H</v>
          </cell>
        </row>
        <row r="9">
          <cell r="I9" t="str">
            <v>A026</v>
          </cell>
          <cell r="J9" t="str">
            <v>법제팀</v>
          </cell>
          <cell r="K9" t="str">
            <v>H</v>
          </cell>
        </row>
        <row r="10">
          <cell r="I10" t="str">
            <v>A030</v>
          </cell>
          <cell r="J10" t="str">
            <v>시스템개발팀</v>
          </cell>
          <cell r="K10" t="str">
            <v>H</v>
          </cell>
        </row>
        <row r="11">
          <cell r="I11" t="str">
            <v>A040</v>
          </cell>
          <cell r="J11" t="str">
            <v>기술연구소</v>
          </cell>
          <cell r="K11" t="str">
            <v>H</v>
          </cell>
        </row>
        <row r="12">
          <cell r="I12" t="str">
            <v>A041</v>
          </cell>
          <cell r="J12" t="str">
            <v>주택품질팀</v>
          </cell>
          <cell r="K12" t="str">
            <v>JD</v>
          </cell>
        </row>
        <row r="13">
          <cell r="I13" t="str">
            <v>A042</v>
          </cell>
          <cell r="J13" t="str">
            <v>일산A/S</v>
          </cell>
          <cell r="K13" t="str">
            <v>JD</v>
          </cell>
        </row>
        <row r="14">
          <cell r="I14" t="str">
            <v>A045</v>
          </cell>
          <cell r="J14" t="str">
            <v>시험실</v>
          </cell>
          <cell r="K14" t="str">
            <v>H</v>
          </cell>
        </row>
        <row r="15">
          <cell r="I15" t="str">
            <v>A050</v>
          </cell>
          <cell r="J15" t="str">
            <v>인력개발팀</v>
          </cell>
          <cell r="K15" t="str">
            <v>H</v>
          </cell>
        </row>
        <row r="16">
          <cell r="I16" t="str">
            <v>A051</v>
          </cell>
          <cell r="J16" t="str">
            <v>기술관리팀</v>
          </cell>
          <cell r="K16" t="str">
            <v>H</v>
          </cell>
        </row>
        <row r="17">
          <cell r="I17" t="str">
            <v>A060</v>
          </cell>
          <cell r="J17" t="str">
            <v>비상계획팀</v>
          </cell>
          <cell r="K17" t="str">
            <v>H</v>
          </cell>
        </row>
        <row r="18">
          <cell r="I18" t="str">
            <v>A070</v>
          </cell>
          <cell r="J18" t="str">
            <v>자금팀</v>
          </cell>
          <cell r="K18" t="str">
            <v>H</v>
          </cell>
        </row>
        <row r="19">
          <cell r="I19" t="str">
            <v>A080</v>
          </cell>
          <cell r="J19" t="str">
            <v>회계팀</v>
          </cell>
          <cell r="K19" t="str">
            <v>H</v>
          </cell>
        </row>
        <row r="20">
          <cell r="I20" t="str">
            <v>A090</v>
          </cell>
          <cell r="J20" t="str">
            <v>자재팀</v>
          </cell>
          <cell r="K20" t="str">
            <v>H</v>
          </cell>
        </row>
        <row r="21">
          <cell r="I21" t="str">
            <v>A100</v>
          </cell>
          <cell r="J21" t="str">
            <v>외주육성팀</v>
          </cell>
          <cell r="K21" t="str">
            <v>H</v>
          </cell>
        </row>
        <row r="22">
          <cell r="I22" t="str">
            <v>A105</v>
          </cell>
          <cell r="J22" t="str">
            <v>안전환경팀</v>
          </cell>
          <cell r="K22" t="str">
            <v>H</v>
          </cell>
        </row>
        <row r="23">
          <cell r="I23" t="str">
            <v>A110</v>
          </cell>
          <cell r="J23" t="str">
            <v>업무추진팀</v>
          </cell>
          <cell r="K23" t="str">
            <v>TI</v>
          </cell>
        </row>
        <row r="24">
          <cell r="I24" t="str">
            <v>A115</v>
          </cell>
          <cell r="J24" t="str">
            <v>부산지사</v>
          </cell>
          <cell r="K24" t="str">
            <v>H</v>
          </cell>
        </row>
        <row r="25">
          <cell r="I25" t="str">
            <v>A130</v>
          </cell>
          <cell r="J25" t="str">
            <v>해외사업팀</v>
          </cell>
          <cell r="K25" t="str">
            <v>FD</v>
          </cell>
        </row>
        <row r="26">
          <cell r="I26" t="str">
            <v>A131</v>
          </cell>
          <cell r="J26" t="str">
            <v>호치민사무소</v>
          </cell>
          <cell r="K26" t="str">
            <v>FD</v>
          </cell>
        </row>
        <row r="27">
          <cell r="I27" t="str">
            <v>A150</v>
          </cell>
          <cell r="J27" t="str">
            <v>영업개발팀</v>
          </cell>
          <cell r="K27" t="str">
            <v>GI</v>
          </cell>
        </row>
        <row r="28">
          <cell r="I28" t="str">
            <v>A151</v>
          </cell>
          <cell r="J28" t="str">
            <v>전주지사</v>
          </cell>
          <cell r="K28" t="str">
            <v>H</v>
          </cell>
        </row>
        <row r="29">
          <cell r="I29" t="str">
            <v>A155</v>
          </cell>
          <cell r="J29" t="str">
            <v>S O C 팀</v>
          </cell>
          <cell r="K29" t="str">
            <v>TD</v>
          </cell>
        </row>
        <row r="30">
          <cell r="I30" t="str">
            <v>A160</v>
          </cell>
          <cell r="J30" t="str">
            <v>주택사업1팀</v>
          </cell>
          <cell r="K30" t="str">
            <v>JD</v>
          </cell>
        </row>
        <row r="31">
          <cell r="I31" t="str">
            <v>A161</v>
          </cell>
          <cell r="J31" t="str">
            <v>주택사업2팀</v>
          </cell>
          <cell r="K31" t="str">
            <v>JD</v>
          </cell>
        </row>
        <row r="32">
          <cell r="I32" t="str">
            <v>A166</v>
          </cell>
          <cell r="J32" t="str">
            <v>용지개발팀</v>
          </cell>
          <cell r="K32" t="str">
            <v>JD</v>
          </cell>
        </row>
        <row r="33">
          <cell r="I33" t="str">
            <v>A175</v>
          </cell>
          <cell r="J33" t="str">
            <v>주택공사팀</v>
          </cell>
          <cell r="K33" t="str">
            <v>JD</v>
          </cell>
        </row>
        <row r="34">
          <cell r="I34" t="str">
            <v>A176</v>
          </cell>
          <cell r="J34" t="str">
            <v>주택기술팀</v>
          </cell>
          <cell r="K34" t="str">
            <v>JD</v>
          </cell>
        </row>
        <row r="35">
          <cell r="I35" t="str">
            <v>A177</v>
          </cell>
          <cell r="J35" t="str">
            <v>주택마케팅팀</v>
          </cell>
          <cell r="K35" t="str">
            <v>JD</v>
          </cell>
        </row>
        <row r="36">
          <cell r="I36" t="str">
            <v>A191</v>
          </cell>
          <cell r="J36" t="str">
            <v>주택M/H</v>
          </cell>
          <cell r="K36" t="str">
            <v>JD</v>
          </cell>
        </row>
        <row r="37">
          <cell r="I37" t="str">
            <v>AG816-0190</v>
          </cell>
          <cell r="J37" t="str">
            <v>전주평화동 분양</v>
          </cell>
          <cell r="K37" t="str">
            <v>JD</v>
          </cell>
        </row>
        <row r="38">
          <cell r="I38" t="str">
            <v>AG821-0191</v>
          </cell>
          <cell r="J38" t="str">
            <v>군산산북동 분양</v>
          </cell>
          <cell r="K38" t="str">
            <v>JD</v>
          </cell>
        </row>
        <row r="39">
          <cell r="I39" t="str">
            <v>AG822-0191</v>
          </cell>
          <cell r="J39" t="str">
            <v>대전정림동 분양</v>
          </cell>
          <cell r="K39" t="str">
            <v>JD</v>
          </cell>
        </row>
        <row r="40">
          <cell r="I40" t="str">
            <v>AG823-0191</v>
          </cell>
          <cell r="J40" t="str">
            <v>중산1차 분양</v>
          </cell>
          <cell r="K40" t="str">
            <v>JD</v>
          </cell>
        </row>
        <row r="41">
          <cell r="I41" t="str">
            <v>AG824-0191</v>
          </cell>
          <cell r="J41" t="str">
            <v>둔산2차 분양</v>
          </cell>
          <cell r="K41" t="str">
            <v>JD</v>
          </cell>
        </row>
        <row r="42">
          <cell r="I42" t="str">
            <v>AG825-0192</v>
          </cell>
          <cell r="J42" t="str">
            <v>고양화정 분양</v>
          </cell>
          <cell r="K42" t="str">
            <v>JD</v>
          </cell>
        </row>
        <row r="43">
          <cell r="I43" t="str">
            <v>AG826-0192</v>
          </cell>
          <cell r="J43" t="str">
            <v>부산해운대 분양</v>
          </cell>
          <cell r="K43" t="str">
            <v>JD</v>
          </cell>
        </row>
        <row r="44">
          <cell r="I44" t="str">
            <v>AG827-0192</v>
          </cell>
          <cell r="J44" t="str">
            <v>일산2차 분양</v>
          </cell>
          <cell r="K44" t="str">
            <v>JD</v>
          </cell>
        </row>
        <row r="45">
          <cell r="I45" t="str">
            <v>AG828-0192</v>
          </cell>
          <cell r="J45" t="str">
            <v>의왕고천 분양</v>
          </cell>
          <cell r="K45" t="str">
            <v>JD</v>
          </cell>
        </row>
        <row r="46">
          <cell r="I46" t="str">
            <v>AG829-0192</v>
          </cell>
          <cell r="J46" t="str">
            <v>일산3차 분양</v>
          </cell>
          <cell r="K46" t="str">
            <v>JD</v>
          </cell>
        </row>
        <row r="47">
          <cell r="I47" t="str">
            <v>AG831-0193</v>
          </cell>
          <cell r="J47" t="str">
            <v>중산2차 분양</v>
          </cell>
          <cell r="K47" t="str">
            <v>JD</v>
          </cell>
        </row>
        <row r="48">
          <cell r="I48" t="str">
            <v>AG833-0193</v>
          </cell>
          <cell r="J48" t="str">
            <v>충주금릉 분양</v>
          </cell>
          <cell r="K48" t="str">
            <v>JD</v>
          </cell>
        </row>
        <row r="49">
          <cell r="I49" t="str">
            <v>AG834-0193</v>
          </cell>
          <cell r="J49" t="str">
            <v>부산화명 분양</v>
          </cell>
          <cell r="K49" t="str">
            <v>JD</v>
          </cell>
        </row>
        <row r="50">
          <cell r="I50" t="str">
            <v>AG835-0193</v>
          </cell>
          <cell r="J50" t="str">
            <v>분당연립 분양</v>
          </cell>
          <cell r="K50" t="str">
            <v>JD</v>
          </cell>
        </row>
        <row r="51">
          <cell r="I51" t="str">
            <v>AG836-0193</v>
          </cell>
          <cell r="J51" t="str">
            <v>고양능곡 분양</v>
          </cell>
          <cell r="K51" t="str">
            <v>JD</v>
          </cell>
        </row>
        <row r="52">
          <cell r="I52" t="str">
            <v>AG838-0193</v>
          </cell>
          <cell r="J52" t="str">
            <v>부산엄궁 분양</v>
          </cell>
          <cell r="K52" t="str">
            <v>JD</v>
          </cell>
        </row>
        <row r="53">
          <cell r="I53" t="str">
            <v>AG839-0195</v>
          </cell>
          <cell r="J53" t="str">
            <v>대구대명 분양</v>
          </cell>
          <cell r="K53" t="str">
            <v>JD</v>
          </cell>
        </row>
        <row r="54">
          <cell r="I54" t="str">
            <v>AG840-0195</v>
          </cell>
          <cell r="J54" t="str">
            <v>하계연립 분양</v>
          </cell>
          <cell r="K54" t="str">
            <v>JD</v>
          </cell>
        </row>
        <row r="55">
          <cell r="I55" t="str">
            <v>AG841-0195</v>
          </cell>
          <cell r="J55" t="str">
            <v>대림동 분양</v>
          </cell>
          <cell r="K55" t="str">
            <v>JD</v>
          </cell>
        </row>
        <row r="56">
          <cell r="I56" t="str">
            <v>AG841-0196</v>
          </cell>
          <cell r="J56" t="str">
            <v>수원정자 분양</v>
          </cell>
          <cell r="K56" t="str">
            <v>JD</v>
          </cell>
        </row>
        <row r="57">
          <cell r="I57" t="str">
            <v>AG842-0195</v>
          </cell>
          <cell r="J57" t="str">
            <v>남양주덕소 분양</v>
          </cell>
          <cell r="K57" t="str">
            <v>JD</v>
          </cell>
        </row>
        <row r="58">
          <cell r="I58" t="str">
            <v>AG845-0194</v>
          </cell>
          <cell r="J58" t="str">
            <v>상계동 분양</v>
          </cell>
          <cell r="K58" t="str">
            <v>JD</v>
          </cell>
        </row>
        <row r="59">
          <cell r="I59" t="str">
            <v>AG848-0196</v>
          </cell>
          <cell r="J59" t="str">
            <v>안중현화 분양</v>
          </cell>
          <cell r="K59" t="str">
            <v>JD</v>
          </cell>
        </row>
        <row r="60">
          <cell r="I60" t="str">
            <v>AG853*0197</v>
          </cell>
          <cell r="J60" t="str">
            <v>기흥구갈 분양</v>
          </cell>
          <cell r="K60" t="str">
            <v>JD</v>
          </cell>
        </row>
        <row r="61">
          <cell r="I61" t="str">
            <v>AG853-0196</v>
          </cell>
          <cell r="J61" t="str">
            <v>원주단관 분양</v>
          </cell>
          <cell r="K61" t="str">
            <v>JD</v>
          </cell>
        </row>
        <row r="62">
          <cell r="I62" t="str">
            <v>AG854*0197</v>
          </cell>
          <cell r="J62" t="str">
            <v>자체A 분양</v>
          </cell>
          <cell r="K62" t="str">
            <v>JD</v>
          </cell>
        </row>
        <row r="63">
          <cell r="I63" t="str">
            <v>AG891-0190</v>
          </cell>
          <cell r="J63" t="str">
            <v>춘천퇴계 분양</v>
          </cell>
          <cell r="K63" t="str">
            <v>JD</v>
          </cell>
        </row>
        <row r="64">
          <cell r="I64" t="str">
            <v>B019</v>
          </cell>
          <cell r="J64" t="str">
            <v>철구건재(건)</v>
          </cell>
          <cell r="K64" t="str">
            <v>GI</v>
          </cell>
        </row>
        <row r="65">
          <cell r="I65" t="str">
            <v>B020</v>
          </cell>
          <cell r="J65" t="str">
            <v>철구건재(철)</v>
          </cell>
          <cell r="K65" t="str">
            <v>GI</v>
          </cell>
        </row>
        <row r="66">
          <cell r="I66" t="str">
            <v>B022</v>
          </cell>
          <cell r="J66" t="str">
            <v>용인자재창고</v>
          </cell>
          <cell r="K66" t="str">
            <v>H</v>
          </cell>
        </row>
        <row r="67">
          <cell r="I67" t="str">
            <v>B030</v>
          </cell>
          <cell r="J67" t="str">
            <v>토목공사팀</v>
          </cell>
          <cell r="K67" t="str">
            <v>TD</v>
          </cell>
        </row>
        <row r="68">
          <cell r="I68" t="str">
            <v>B035</v>
          </cell>
          <cell r="J68" t="str">
            <v>토목견적팀</v>
          </cell>
          <cell r="K68" t="str">
            <v>TI</v>
          </cell>
        </row>
        <row r="69">
          <cell r="I69" t="str">
            <v>B039</v>
          </cell>
          <cell r="J69" t="str">
            <v>동해리조트추진본부</v>
          </cell>
          <cell r="K69" t="str">
            <v>H</v>
          </cell>
        </row>
        <row r="70">
          <cell r="I70" t="str">
            <v>B040</v>
          </cell>
          <cell r="J70" t="str">
            <v>건축공사팀</v>
          </cell>
          <cell r="K70" t="str">
            <v>GD</v>
          </cell>
        </row>
        <row r="71">
          <cell r="I71" t="str">
            <v>B050</v>
          </cell>
          <cell r="J71" t="str">
            <v>기전팀</v>
          </cell>
          <cell r="K71" t="str">
            <v>GI</v>
          </cell>
        </row>
        <row r="72">
          <cell r="I72" t="str">
            <v>B060</v>
          </cell>
          <cell r="J72" t="str">
            <v>구조설계팀</v>
          </cell>
          <cell r="K72" t="str">
            <v>TI</v>
          </cell>
        </row>
        <row r="73">
          <cell r="I73" t="str">
            <v>B070</v>
          </cell>
          <cell r="J73" t="str">
            <v>토질설계팀</v>
          </cell>
          <cell r="K73" t="str">
            <v>TI</v>
          </cell>
        </row>
        <row r="74">
          <cell r="I74" t="str">
            <v>B080</v>
          </cell>
          <cell r="J74" t="str">
            <v>용역개발팀</v>
          </cell>
          <cell r="K74" t="str">
            <v>Y</v>
          </cell>
        </row>
        <row r="75">
          <cell r="I75" t="str">
            <v>B085</v>
          </cell>
          <cell r="J75" t="str">
            <v>지하공간개발팀</v>
          </cell>
          <cell r="K75" t="str">
            <v>TI</v>
          </cell>
        </row>
        <row r="76">
          <cell r="I76" t="str">
            <v>B150</v>
          </cell>
          <cell r="J76" t="str">
            <v>플랜트사업1팀</v>
          </cell>
          <cell r="K76" t="str">
            <v>PD</v>
          </cell>
        </row>
        <row r="77">
          <cell r="I77" t="str">
            <v>B160</v>
          </cell>
          <cell r="J77" t="str">
            <v>건축견적팀</v>
          </cell>
          <cell r="K77" t="str">
            <v>GI</v>
          </cell>
        </row>
        <row r="78">
          <cell r="I78" t="str">
            <v>B165</v>
          </cell>
          <cell r="J78" t="str">
            <v>주택설계팀</v>
          </cell>
          <cell r="K78" t="str">
            <v>JD</v>
          </cell>
        </row>
        <row r="79">
          <cell r="I79" t="str">
            <v>C000</v>
          </cell>
          <cell r="J79" t="str">
            <v>부회장</v>
          </cell>
          <cell r="K79" t="str">
            <v>H</v>
          </cell>
        </row>
        <row r="80">
          <cell r="I80" t="str">
            <v>C001</v>
          </cell>
          <cell r="J80" t="str">
            <v>사장</v>
          </cell>
          <cell r="K80" t="str">
            <v>H</v>
          </cell>
        </row>
        <row r="81">
          <cell r="I81" t="str">
            <v>C002</v>
          </cell>
          <cell r="J81" t="str">
            <v>민부사장</v>
          </cell>
          <cell r="K81" t="str">
            <v>H</v>
          </cell>
        </row>
        <row r="82">
          <cell r="I82" t="str">
            <v>C003</v>
          </cell>
          <cell r="J82" t="str">
            <v>최부사장</v>
          </cell>
          <cell r="K82" t="str">
            <v>H</v>
          </cell>
        </row>
        <row r="83">
          <cell r="I83" t="str">
            <v>C022</v>
          </cell>
          <cell r="J83" t="str">
            <v>토목본부장</v>
          </cell>
          <cell r="K83" t="str">
            <v>TI</v>
          </cell>
        </row>
        <row r="84">
          <cell r="I84" t="str">
            <v>C024</v>
          </cell>
          <cell r="J84" t="str">
            <v>토목담당</v>
          </cell>
          <cell r="K84" t="str">
            <v>TI</v>
          </cell>
        </row>
        <row r="85">
          <cell r="I85" t="str">
            <v>C025</v>
          </cell>
          <cell r="J85" t="str">
            <v>토목담당</v>
          </cell>
          <cell r="K85" t="str">
            <v>TI</v>
          </cell>
        </row>
        <row r="86">
          <cell r="I86" t="str">
            <v>C031</v>
          </cell>
          <cell r="J86" t="str">
            <v>건축본부장</v>
          </cell>
          <cell r="K86" t="str">
            <v>GI</v>
          </cell>
        </row>
        <row r="87">
          <cell r="I87" t="str">
            <v>C032</v>
          </cell>
          <cell r="J87" t="str">
            <v>주택본부장</v>
          </cell>
          <cell r="K87" t="str">
            <v>JI</v>
          </cell>
        </row>
        <row r="88">
          <cell r="I88" t="str">
            <v>C034</v>
          </cell>
          <cell r="J88" t="str">
            <v>건축영업</v>
          </cell>
          <cell r="K88" t="str">
            <v>GI</v>
          </cell>
        </row>
        <row r="89">
          <cell r="I89" t="str">
            <v>C035</v>
          </cell>
          <cell r="J89" t="str">
            <v>건축공사</v>
          </cell>
          <cell r="K89" t="str">
            <v>GI</v>
          </cell>
        </row>
        <row r="90">
          <cell r="I90" t="str">
            <v>C036</v>
          </cell>
          <cell r="J90" t="str">
            <v>주택사업</v>
          </cell>
          <cell r="K90" t="str">
            <v>JI</v>
          </cell>
        </row>
        <row r="91">
          <cell r="I91" t="str">
            <v>C040</v>
          </cell>
          <cell r="J91" t="str">
            <v>주택공사</v>
          </cell>
          <cell r="K91" t="str">
            <v>JI</v>
          </cell>
        </row>
        <row r="92">
          <cell r="I92" t="str">
            <v>C060</v>
          </cell>
          <cell r="J92" t="str">
            <v>ENG본부장</v>
          </cell>
          <cell r="K92" t="str">
            <v>Y</v>
          </cell>
        </row>
        <row r="93">
          <cell r="I93" t="str">
            <v>C070</v>
          </cell>
          <cell r="J93" t="str">
            <v>업무담당</v>
          </cell>
          <cell r="K93" t="str">
            <v>TI</v>
          </cell>
        </row>
        <row r="94">
          <cell r="I94" t="str">
            <v>C093</v>
          </cell>
          <cell r="J94" t="str">
            <v>해외본부장</v>
          </cell>
          <cell r="K94" t="str">
            <v>FI</v>
          </cell>
        </row>
        <row r="95">
          <cell r="I95" t="str">
            <v>C121</v>
          </cell>
          <cell r="J95" t="str">
            <v>기획담당</v>
          </cell>
          <cell r="K95" t="str">
            <v>H</v>
          </cell>
        </row>
        <row r="96">
          <cell r="I96" t="str">
            <v>C122</v>
          </cell>
          <cell r="J96" t="str">
            <v>지원담당</v>
          </cell>
          <cell r="K96" t="str">
            <v>H</v>
          </cell>
        </row>
        <row r="97">
          <cell r="I97" t="str">
            <v>CG830-0193</v>
          </cell>
          <cell r="J97" t="str">
            <v>삼선재건축 분양</v>
          </cell>
          <cell r="K97" t="str">
            <v>JD</v>
          </cell>
        </row>
        <row r="98">
          <cell r="I98" t="str">
            <v>CG831-0193</v>
          </cell>
          <cell r="J98" t="str">
            <v>석관동재건축 분양</v>
          </cell>
          <cell r="K98" t="str">
            <v>JD</v>
          </cell>
        </row>
        <row r="99">
          <cell r="I99" t="str">
            <v>CG841-0193</v>
          </cell>
          <cell r="J99" t="str">
            <v>이촌동B재건축 분양</v>
          </cell>
          <cell r="K99" t="str">
            <v>JD</v>
          </cell>
        </row>
        <row r="100">
          <cell r="I100" t="str">
            <v>CG843-0194</v>
          </cell>
          <cell r="J100" t="str">
            <v>성내동재건축 분양</v>
          </cell>
          <cell r="K100" t="str">
            <v>JD</v>
          </cell>
        </row>
        <row r="101">
          <cell r="I101" t="str">
            <v>CG849-0195</v>
          </cell>
          <cell r="J101" t="str">
            <v>부산왕자재건축 분양</v>
          </cell>
          <cell r="K101" t="str">
            <v>JD</v>
          </cell>
        </row>
        <row r="102">
          <cell r="I102" t="str">
            <v>CG850-0195</v>
          </cell>
          <cell r="J102" t="str">
            <v>잠실시영재건축 분양</v>
          </cell>
          <cell r="K102" t="str">
            <v>JD</v>
          </cell>
        </row>
        <row r="103">
          <cell r="I103" t="str">
            <v>CG851-0195</v>
          </cell>
          <cell r="J103" t="str">
            <v>서빙고재건축 분양</v>
          </cell>
          <cell r="K103" t="str">
            <v>JD</v>
          </cell>
        </row>
        <row r="104">
          <cell r="I104" t="str">
            <v>CG853-0195</v>
          </cell>
          <cell r="J104" t="str">
            <v>해운대재건축 분양</v>
          </cell>
          <cell r="K104" t="str">
            <v>JD</v>
          </cell>
        </row>
        <row r="105">
          <cell r="I105" t="str">
            <v>CG854-0196</v>
          </cell>
          <cell r="J105" t="str">
            <v>수원구운동재건축 분양</v>
          </cell>
          <cell r="K105" t="str">
            <v>JD</v>
          </cell>
        </row>
        <row r="106">
          <cell r="I106" t="str">
            <v>CG855-0196</v>
          </cell>
          <cell r="J106" t="str">
            <v>등촌제일재건축 분양</v>
          </cell>
          <cell r="K106" t="str">
            <v>JD</v>
          </cell>
        </row>
        <row r="107">
          <cell r="I107" t="str">
            <v>CG856-0196</v>
          </cell>
          <cell r="J107" t="str">
            <v>연세빌라재건축 분양</v>
          </cell>
          <cell r="K107" t="str">
            <v>JD</v>
          </cell>
        </row>
        <row r="108">
          <cell r="I108" t="str">
            <v>CG857*0196</v>
          </cell>
          <cell r="J108" t="str">
            <v>김포고천재건축 분양</v>
          </cell>
          <cell r="K108" t="str">
            <v>JD</v>
          </cell>
        </row>
        <row r="109">
          <cell r="I109" t="str">
            <v>CG858*0197</v>
          </cell>
          <cell r="J109" t="str">
            <v>재건축A 분양</v>
          </cell>
          <cell r="K109" t="str">
            <v>JD</v>
          </cell>
        </row>
        <row r="110">
          <cell r="I110" t="str">
            <v>CG859*0197</v>
          </cell>
          <cell r="J110" t="str">
            <v>재건축B 분양</v>
          </cell>
          <cell r="K110" t="str">
            <v>JD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일위대가(가설)"/>
    </sheetNames>
    <sheetDataSet>
      <sheetData sheetId="0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</row>
        <row r="2">
          <cell r="A2" t="str">
            <v>T4</v>
          </cell>
          <cell r="B2">
            <v>54</v>
          </cell>
          <cell r="C2" t="str">
            <v>1.</v>
          </cell>
          <cell r="D2">
            <v>128</v>
          </cell>
          <cell r="E2" t="str">
            <v>토  공</v>
          </cell>
        </row>
        <row r="3">
          <cell r="A3" t="str">
            <v>T2</v>
          </cell>
          <cell r="B3">
            <v>6</v>
          </cell>
          <cell r="C3" t="str">
            <v>1)</v>
          </cell>
          <cell r="D3">
            <v>576</v>
          </cell>
          <cell r="E3" t="str">
            <v>기존구조물철거공</v>
          </cell>
        </row>
        <row r="4">
          <cell r="A4" t="str">
            <v>D01348</v>
          </cell>
          <cell r="B4">
            <v>390</v>
          </cell>
          <cell r="C4" t="str">
            <v>가</v>
          </cell>
          <cell r="D4">
            <v>800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0</v>
          </cell>
        </row>
        <row r="5">
          <cell r="A5" t="str">
            <v>D01342</v>
          </cell>
          <cell r="B5">
            <v>840</v>
          </cell>
          <cell r="C5" t="str">
            <v>나</v>
          </cell>
          <cell r="D5">
            <v>996</v>
          </cell>
          <cell r="E5" t="str">
            <v>아스팔트포장깨기</v>
          </cell>
          <cell r="F5" t="str">
            <v>(기계100%)</v>
          </cell>
          <cell r="G5" t="str">
            <v>M3</v>
          </cell>
          <cell r="H5">
            <v>0</v>
          </cell>
        </row>
        <row r="6">
          <cell r="A6" t="str">
            <v>D01340</v>
          </cell>
          <cell r="B6">
            <v>20</v>
          </cell>
          <cell r="C6" t="str">
            <v>다</v>
          </cell>
          <cell r="D6">
            <v>1003</v>
          </cell>
          <cell r="E6" t="str">
            <v>아스팔트절단</v>
          </cell>
          <cell r="F6" t="str">
            <v>(기계절단공)</v>
          </cell>
          <cell r="G6" t="str">
            <v>M</v>
          </cell>
          <cell r="H6">
            <v>0</v>
          </cell>
        </row>
        <row r="7">
          <cell r="A7" t="str">
            <v>E2</v>
          </cell>
          <cell r="B7">
            <v>0</v>
          </cell>
          <cell r="C7" t="str">
            <v>계</v>
          </cell>
          <cell r="D7">
            <v>1010</v>
          </cell>
        </row>
        <row r="8">
          <cell r="A8" t="str">
            <v>D01356</v>
          </cell>
          <cell r="B8">
            <v>1400</v>
          </cell>
          <cell r="C8" t="str">
            <v>2)</v>
          </cell>
          <cell r="D8">
            <v>1024</v>
          </cell>
          <cell r="E8" t="str">
            <v>측구뚝쌓기</v>
          </cell>
          <cell r="G8" t="str">
            <v>M3</v>
          </cell>
          <cell r="H8">
            <v>0</v>
          </cell>
        </row>
        <row r="9">
          <cell r="A9" t="str">
            <v>T2</v>
          </cell>
          <cell r="B9">
            <v>11</v>
          </cell>
          <cell r="C9" t="str">
            <v>3)</v>
          </cell>
          <cell r="D9">
            <v>1920</v>
          </cell>
          <cell r="E9" t="str">
            <v>표토제거</v>
          </cell>
          <cell r="H9">
            <v>0</v>
          </cell>
        </row>
        <row r="10">
          <cell r="A10" t="str">
            <v>D01351</v>
          </cell>
          <cell r="B10">
            <v>3600</v>
          </cell>
          <cell r="C10" t="str">
            <v>가.</v>
          </cell>
          <cell r="D10">
            <v>2048</v>
          </cell>
          <cell r="E10" t="str">
            <v>표토제거</v>
          </cell>
          <cell r="F10" t="str">
            <v>(답구간)</v>
          </cell>
          <cell r="G10" t="str">
            <v>M2</v>
          </cell>
          <cell r="H10">
            <v>0</v>
          </cell>
        </row>
        <row r="11">
          <cell r="A11" t="str">
            <v>D01352</v>
          </cell>
          <cell r="B11">
            <v>17500</v>
          </cell>
          <cell r="C11" t="str">
            <v>나.</v>
          </cell>
          <cell r="D11">
            <v>2176</v>
          </cell>
          <cell r="E11" t="str">
            <v>표토제거</v>
          </cell>
          <cell r="F11" t="str">
            <v>(답외구간)</v>
          </cell>
          <cell r="G11" t="str">
            <v>M2</v>
          </cell>
          <cell r="H11">
            <v>0</v>
          </cell>
        </row>
        <row r="12">
          <cell r="A12" t="str">
            <v>E2</v>
          </cell>
          <cell r="B12">
            <v>0</v>
          </cell>
          <cell r="C12" t="str">
            <v>계</v>
          </cell>
          <cell r="D12">
            <v>2240</v>
          </cell>
        </row>
        <row r="13">
          <cell r="A13" t="str">
            <v>D00004</v>
          </cell>
          <cell r="B13">
            <v>149800</v>
          </cell>
          <cell r="C13" t="str">
            <v>4)</v>
          </cell>
          <cell r="D13">
            <v>2272</v>
          </cell>
          <cell r="E13" t="str">
            <v>벌개 제근</v>
          </cell>
          <cell r="G13" t="str">
            <v>M2</v>
          </cell>
          <cell r="H13">
            <v>0</v>
          </cell>
        </row>
        <row r="14">
          <cell r="A14" t="str">
            <v>T2</v>
          </cell>
          <cell r="B14">
            <v>22</v>
          </cell>
          <cell r="C14" t="str">
            <v>5)</v>
          </cell>
          <cell r="D14">
            <v>2816</v>
          </cell>
          <cell r="E14" t="str">
            <v>흙깍기</v>
          </cell>
          <cell r="H14">
            <v>0</v>
          </cell>
        </row>
        <row r="15">
          <cell r="A15" t="str">
            <v>D01354</v>
          </cell>
          <cell r="B15">
            <v>255400</v>
          </cell>
          <cell r="C15" t="str">
            <v>가.</v>
          </cell>
          <cell r="D15">
            <v>2944</v>
          </cell>
          <cell r="E15" t="str">
            <v>흙깍기</v>
          </cell>
          <cell r="F15" t="str">
            <v>(토  사)</v>
          </cell>
          <cell r="G15" t="str">
            <v>M3</v>
          </cell>
          <cell r="H15">
            <v>0</v>
          </cell>
        </row>
        <row r="16">
          <cell r="A16" t="str">
            <v>D00009</v>
          </cell>
          <cell r="B16">
            <v>238700</v>
          </cell>
          <cell r="C16" t="str">
            <v>나.</v>
          </cell>
          <cell r="D16">
            <v>3008</v>
          </cell>
          <cell r="E16" t="str">
            <v>흙깍기</v>
          </cell>
          <cell r="F16" t="str">
            <v>(리핑암)</v>
          </cell>
          <cell r="G16" t="str">
            <v>M3</v>
          </cell>
          <cell r="H16">
            <v>0</v>
          </cell>
        </row>
        <row r="17">
          <cell r="A17" t="str">
            <v>T1</v>
          </cell>
          <cell r="B17">
            <v>21</v>
          </cell>
          <cell r="C17" t="str">
            <v>다</v>
          </cell>
          <cell r="D17">
            <v>3032</v>
          </cell>
          <cell r="E17" t="str">
            <v>흙깍기</v>
          </cell>
          <cell r="F17" t="str">
            <v>(발파암)</v>
          </cell>
          <cell r="H17">
            <v>0</v>
          </cell>
        </row>
        <row r="18">
          <cell r="A18" t="str">
            <v>D01438</v>
          </cell>
          <cell r="B18">
            <v>6500</v>
          </cell>
          <cell r="C18" t="str">
            <v>a</v>
          </cell>
          <cell r="D18">
            <v>3044</v>
          </cell>
          <cell r="E18" t="str">
            <v>흙깍기</v>
          </cell>
          <cell r="F18" t="str">
            <v>(발파암,편절)</v>
          </cell>
          <cell r="G18" t="str">
            <v>M3</v>
          </cell>
          <cell r="H18">
            <v>0</v>
          </cell>
        </row>
        <row r="19">
          <cell r="A19" t="str">
            <v>D02247</v>
          </cell>
          <cell r="B19">
            <v>51000</v>
          </cell>
          <cell r="C19" t="str">
            <v>b</v>
          </cell>
          <cell r="D19">
            <v>3047</v>
          </cell>
          <cell r="E19" t="str">
            <v>흙깍기</v>
          </cell>
          <cell r="F19" t="str">
            <v>(발파암,리퍼병행)</v>
          </cell>
          <cell r="G19" t="str">
            <v>M3</v>
          </cell>
          <cell r="H19">
            <v>0</v>
          </cell>
        </row>
        <row r="20">
          <cell r="A20" t="str">
            <v>D00190</v>
          </cell>
          <cell r="B20">
            <v>216400</v>
          </cell>
          <cell r="C20" t="str">
            <v>c</v>
          </cell>
          <cell r="D20">
            <v>3049</v>
          </cell>
          <cell r="E20" t="str">
            <v>흙깍기</v>
          </cell>
          <cell r="F20" t="str">
            <v>(발파암,크로울러)</v>
          </cell>
          <cell r="G20" t="str">
            <v>M3</v>
          </cell>
          <cell r="H20">
            <v>0</v>
          </cell>
        </row>
        <row r="21">
          <cell r="A21" t="str">
            <v>D02200</v>
          </cell>
          <cell r="B21">
            <v>178300</v>
          </cell>
          <cell r="C21" t="str">
            <v>d</v>
          </cell>
          <cell r="D21">
            <v>3056</v>
          </cell>
          <cell r="E21" t="str">
            <v>흙깍기</v>
          </cell>
          <cell r="F21" t="str">
            <v>(미진동 발파)</v>
          </cell>
          <cell r="G21" t="str">
            <v>M3</v>
          </cell>
          <cell r="H21">
            <v>0</v>
          </cell>
        </row>
        <row r="22">
          <cell r="A22" t="str">
            <v>E1</v>
          </cell>
          <cell r="B22">
            <v>0</v>
          </cell>
          <cell r="C22" t="str">
            <v>소계</v>
          </cell>
          <cell r="D22">
            <v>3064</v>
          </cell>
        </row>
        <row r="23">
          <cell r="A23" t="str">
            <v>E2</v>
          </cell>
          <cell r="B23">
            <v>0</v>
          </cell>
          <cell r="C23" t="str">
            <v>계</v>
          </cell>
          <cell r="D23">
            <v>3072</v>
          </cell>
        </row>
        <row r="24">
          <cell r="A24" t="str">
            <v>T2</v>
          </cell>
          <cell r="B24">
            <v>34</v>
          </cell>
          <cell r="C24" t="str">
            <v>6)</v>
          </cell>
          <cell r="D24">
            <v>3168</v>
          </cell>
          <cell r="E24" t="str">
            <v>흙운반공</v>
          </cell>
          <cell r="H24">
            <v>0</v>
          </cell>
        </row>
        <row r="25">
          <cell r="A25" t="str">
            <v>D01584</v>
          </cell>
          <cell r="B25">
            <v>115500</v>
          </cell>
          <cell r="C25" t="str">
            <v>가.</v>
          </cell>
          <cell r="D25">
            <v>3264</v>
          </cell>
          <cell r="E25" t="str">
            <v>무대</v>
          </cell>
          <cell r="F25" t="str">
            <v>(토  사)</v>
          </cell>
          <cell r="G25" t="str">
            <v>M3</v>
          </cell>
          <cell r="H25">
            <v>0</v>
          </cell>
        </row>
        <row r="26">
          <cell r="A26" t="str">
            <v>D01585</v>
          </cell>
          <cell r="B26">
            <v>29100</v>
          </cell>
          <cell r="C26" t="str">
            <v>나.</v>
          </cell>
          <cell r="D26">
            <v>3296</v>
          </cell>
          <cell r="E26" t="str">
            <v>무대</v>
          </cell>
          <cell r="F26" t="str">
            <v>(리핑암)</v>
          </cell>
          <cell r="G26" t="str">
            <v>M3</v>
          </cell>
          <cell r="H26">
            <v>0</v>
          </cell>
        </row>
        <row r="27">
          <cell r="A27" t="str">
            <v>D00378</v>
          </cell>
          <cell r="B27">
            <v>36100</v>
          </cell>
          <cell r="C27" t="str">
            <v>다.</v>
          </cell>
          <cell r="D27">
            <v>3312</v>
          </cell>
          <cell r="E27" t="str">
            <v>흙운반</v>
          </cell>
          <cell r="F27" t="str">
            <v>(무대:발파암)</v>
          </cell>
          <cell r="G27" t="str">
            <v>M3</v>
          </cell>
          <cell r="H27">
            <v>0</v>
          </cell>
        </row>
        <row r="28">
          <cell r="A28" t="str">
            <v>D01329</v>
          </cell>
          <cell r="B28">
            <v>28000</v>
          </cell>
          <cell r="C28" t="str">
            <v>라.</v>
          </cell>
          <cell r="D28">
            <v>3328</v>
          </cell>
          <cell r="E28" t="str">
            <v>도쟈운반</v>
          </cell>
          <cell r="F28" t="str">
            <v>(토  사)</v>
          </cell>
          <cell r="G28" t="str">
            <v>M3</v>
          </cell>
          <cell r="H28">
            <v>0</v>
          </cell>
        </row>
        <row r="29">
          <cell r="A29" t="str">
            <v>D01722</v>
          </cell>
          <cell r="B29">
            <v>22200</v>
          </cell>
          <cell r="C29" t="str">
            <v>마.</v>
          </cell>
          <cell r="D29">
            <v>3392</v>
          </cell>
          <cell r="E29" t="str">
            <v>도쟈운반</v>
          </cell>
          <cell r="F29" t="str">
            <v>(리핑암)</v>
          </cell>
          <cell r="G29" t="str">
            <v>M3</v>
          </cell>
          <cell r="H29">
            <v>0</v>
          </cell>
        </row>
        <row r="30">
          <cell r="A30" t="str">
            <v>D01723</v>
          </cell>
          <cell r="B30">
            <v>28300</v>
          </cell>
          <cell r="C30" t="str">
            <v>바.</v>
          </cell>
          <cell r="D30">
            <v>3424</v>
          </cell>
          <cell r="E30" t="str">
            <v>도쟈운반</v>
          </cell>
          <cell r="F30" t="str">
            <v>(발파암)</v>
          </cell>
          <cell r="G30" t="str">
            <v>M3</v>
          </cell>
          <cell r="H30">
            <v>0</v>
          </cell>
        </row>
        <row r="31">
          <cell r="A31" t="str">
            <v>D01330</v>
          </cell>
          <cell r="B31">
            <v>151400</v>
          </cell>
          <cell r="C31" t="str">
            <v>사.</v>
          </cell>
          <cell r="D31">
            <v>3456</v>
          </cell>
          <cell r="E31" t="str">
            <v>덤프운반</v>
          </cell>
          <cell r="F31" t="str">
            <v>(토  사)</v>
          </cell>
          <cell r="G31" t="str">
            <v>M3</v>
          </cell>
          <cell r="H31">
            <v>0</v>
          </cell>
        </row>
        <row r="32">
          <cell r="A32" t="str">
            <v>D01652</v>
          </cell>
          <cell r="B32">
            <v>187400</v>
          </cell>
          <cell r="C32" t="str">
            <v>아.</v>
          </cell>
          <cell r="D32">
            <v>3520</v>
          </cell>
          <cell r="E32" t="str">
            <v>덤프운반</v>
          </cell>
          <cell r="F32" t="str">
            <v>(리핑암)</v>
          </cell>
          <cell r="G32" t="str">
            <v>M3</v>
          </cell>
          <cell r="H32">
            <v>0</v>
          </cell>
        </row>
        <row r="33">
          <cell r="A33" t="str">
            <v>D01653</v>
          </cell>
          <cell r="B33">
            <v>261800</v>
          </cell>
          <cell r="C33" t="str">
            <v>자.</v>
          </cell>
          <cell r="D33">
            <v>3544</v>
          </cell>
          <cell r="E33" t="str">
            <v>덤프운반</v>
          </cell>
          <cell r="F33" t="str">
            <v>(발파암)</v>
          </cell>
          <cell r="G33" t="str">
            <v>M3</v>
          </cell>
          <cell r="H33">
            <v>0</v>
          </cell>
        </row>
        <row r="34">
          <cell r="A34" t="str">
            <v>D02336</v>
          </cell>
          <cell r="B34">
            <v>315000</v>
          </cell>
          <cell r="C34" t="str">
            <v>차</v>
          </cell>
          <cell r="D34">
            <v>4054</v>
          </cell>
          <cell r="E34" t="str">
            <v>순성토운반</v>
          </cell>
          <cell r="F34" t="str">
            <v>(토취장~현장)</v>
          </cell>
          <cell r="G34" t="str">
            <v>M3</v>
          </cell>
          <cell r="H34">
            <v>0</v>
          </cell>
        </row>
        <row r="35">
          <cell r="A35" t="str">
            <v>E2</v>
          </cell>
          <cell r="B35">
            <v>0</v>
          </cell>
          <cell r="C35" t="str">
            <v>계</v>
          </cell>
          <cell r="D35">
            <v>4144</v>
          </cell>
        </row>
        <row r="36">
          <cell r="A36" t="str">
            <v>T2</v>
          </cell>
          <cell r="B36">
            <v>39</v>
          </cell>
          <cell r="C36" t="str">
            <v>7)</v>
          </cell>
          <cell r="D36">
            <v>4224</v>
          </cell>
          <cell r="E36" t="str">
            <v>흙쌓기</v>
          </cell>
          <cell r="H36">
            <v>0</v>
          </cell>
        </row>
        <row r="37">
          <cell r="A37" t="str">
            <v>D00202</v>
          </cell>
          <cell r="B37">
            <v>1131200</v>
          </cell>
          <cell r="C37" t="str">
            <v>가.</v>
          </cell>
          <cell r="D37">
            <v>4352</v>
          </cell>
          <cell r="E37" t="str">
            <v>흙쌓기</v>
          </cell>
          <cell r="F37" t="str">
            <v>(노체)</v>
          </cell>
          <cell r="G37" t="str">
            <v>M3</v>
          </cell>
          <cell r="H37">
            <v>0</v>
          </cell>
        </row>
        <row r="38">
          <cell r="A38" t="str">
            <v>D00204</v>
          </cell>
          <cell r="B38">
            <v>133500</v>
          </cell>
          <cell r="C38" t="str">
            <v>나.</v>
          </cell>
          <cell r="D38">
            <v>4480</v>
          </cell>
          <cell r="E38" t="str">
            <v>흙쌓기</v>
          </cell>
          <cell r="F38" t="str">
            <v>(노상)</v>
          </cell>
          <cell r="G38" t="str">
            <v>M3</v>
          </cell>
          <cell r="H38">
            <v>0</v>
          </cell>
        </row>
        <row r="39">
          <cell r="A39" t="str">
            <v>D02248</v>
          </cell>
          <cell r="B39">
            <v>10500</v>
          </cell>
          <cell r="C39" t="str">
            <v>다</v>
          </cell>
          <cell r="D39">
            <v>4492</v>
          </cell>
          <cell r="E39" t="str">
            <v>흙쌓기</v>
          </cell>
          <cell r="F39" t="str">
            <v>(녹지대)</v>
          </cell>
          <cell r="G39" t="str">
            <v>M3</v>
          </cell>
          <cell r="H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4504</v>
          </cell>
        </row>
        <row r="41">
          <cell r="A41" t="str">
            <v>T2</v>
          </cell>
          <cell r="B41">
            <v>43</v>
          </cell>
          <cell r="C41" t="str">
            <v>8)</v>
          </cell>
          <cell r="D41">
            <v>4626</v>
          </cell>
          <cell r="E41" t="str">
            <v>노반준비공</v>
          </cell>
          <cell r="H41">
            <v>0</v>
          </cell>
        </row>
        <row r="42">
          <cell r="A42" t="str">
            <v>D02349</v>
          </cell>
          <cell r="B42">
            <v>440</v>
          </cell>
          <cell r="C42" t="str">
            <v>가</v>
          </cell>
          <cell r="D42">
            <v>4687</v>
          </cell>
          <cell r="E42" t="str">
            <v>노반준비공</v>
          </cell>
          <cell r="F42" t="str">
            <v>(기존도로부)</v>
          </cell>
          <cell r="G42" t="str">
            <v>M2</v>
          </cell>
          <cell r="H42">
            <v>0</v>
          </cell>
        </row>
        <row r="43">
          <cell r="A43" t="str">
            <v>D01328</v>
          </cell>
          <cell r="B43">
            <v>11400</v>
          </cell>
          <cell r="C43" t="str">
            <v>나</v>
          </cell>
          <cell r="D43">
            <v>4748</v>
          </cell>
          <cell r="E43" t="str">
            <v>노반준비공</v>
          </cell>
          <cell r="F43" t="str">
            <v>(절토구간)</v>
          </cell>
          <cell r="G43" t="str">
            <v>M2</v>
          </cell>
          <cell r="H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4870</v>
          </cell>
        </row>
        <row r="45">
          <cell r="A45" t="str">
            <v>T2</v>
          </cell>
          <cell r="B45">
            <v>51</v>
          </cell>
          <cell r="C45" t="str">
            <v>9)</v>
          </cell>
          <cell r="D45">
            <v>4992</v>
          </cell>
          <cell r="E45" t="str">
            <v>법면보호공</v>
          </cell>
          <cell r="H45">
            <v>0</v>
          </cell>
        </row>
        <row r="46">
          <cell r="A46" t="str">
            <v>D00016</v>
          </cell>
          <cell r="B46">
            <v>139900</v>
          </cell>
          <cell r="C46" t="str">
            <v>가</v>
          </cell>
          <cell r="D46">
            <v>5216</v>
          </cell>
          <cell r="E46" t="str">
            <v>줄떼</v>
          </cell>
          <cell r="G46" t="str">
            <v>M2</v>
          </cell>
          <cell r="H46">
            <v>0</v>
          </cell>
        </row>
        <row r="47">
          <cell r="A47" t="str">
            <v>D00018</v>
          </cell>
          <cell r="B47">
            <v>37200</v>
          </cell>
          <cell r="C47" t="str">
            <v>나</v>
          </cell>
          <cell r="D47">
            <v>5328</v>
          </cell>
          <cell r="E47" t="str">
            <v>평떼</v>
          </cell>
          <cell r="G47" t="str">
            <v>M2</v>
          </cell>
          <cell r="H47">
            <v>0</v>
          </cell>
        </row>
        <row r="48">
          <cell r="A48" t="str">
            <v>D02323</v>
          </cell>
          <cell r="B48">
            <v>47100</v>
          </cell>
          <cell r="C48" t="str">
            <v>다</v>
          </cell>
          <cell r="D48">
            <v>5384</v>
          </cell>
          <cell r="E48" t="str">
            <v>씨드스프레이+NET</v>
          </cell>
          <cell r="F48" t="str">
            <v>(절토면보호공)</v>
          </cell>
          <cell r="G48" t="str">
            <v>M2</v>
          </cell>
          <cell r="H48">
            <v>0</v>
          </cell>
        </row>
        <row r="49">
          <cell r="A49" t="str">
            <v>D00047</v>
          </cell>
          <cell r="B49">
            <v>14900</v>
          </cell>
          <cell r="C49" t="str">
            <v>라</v>
          </cell>
          <cell r="D49">
            <v>5412</v>
          </cell>
          <cell r="E49" t="str">
            <v>절토부면고르기</v>
          </cell>
          <cell r="F49" t="str">
            <v>(리핑암)</v>
          </cell>
          <cell r="G49" t="str">
            <v>M2</v>
          </cell>
          <cell r="H49">
            <v>0</v>
          </cell>
        </row>
        <row r="50">
          <cell r="A50" t="str">
            <v>D01170</v>
          </cell>
          <cell r="B50">
            <v>32100</v>
          </cell>
          <cell r="C50" t="str">
            <v>마</v>
          </cell>
          <cell r="D50">
            <v>5426</v>
          </cell>
          <cell r="E50" t="str">
            <v>절토부면고르기</v>
          </cell>
          <cell r="F50" t="str">
            <v>(발파암)</v>
          </cell>
          <cell r="G50" t="str">
            <v>M2</v>
          </cell>
          <cell r="H50">
            <v>0</v>
          </cell>
        </row>
        <row r="51">
          <cell r="A51" t="str">
            <v>D02350</v>
          </cell>
          <cell r="B51">
            <v>2000</v>
          </cell>
          <cell r="C51" t="str">
            <v>바</v>
          </cell>
          <cell r="D51">
            <v>5433</v>
          </cell>
          <cell r="E51" t="str">
            <v>녹지대떼</v>
          </cell>
          <cell r="G51" t="str">
            <v>M2</v>
          </cell>
          <cell r="H51">
            <v>0</v>
          </cell>
        </row>
        <row r="52">
          <cell r="A52" t="str">
            <v>E2</v>
          </cell>
          <cell r="B52">
            <v>0</v>
          </cell>
          <cell r="C52" t="str">
            <v>계</v>
          </cell>
          <cell r="D52">
            <v>5440</v>
          </cell>
        </row>
        <row r="53">
          <cell r="A53" t="str">
            <v>D01115</v>
          </cell>
          <cell r="B53">
            <v>35000</v>
          </cell>
          <cell r="C53" t="str">
            <v>10)</v>
          </cell>
          <cell r="D53">
            <v>5759</v>
          </cell>
          <cell r="E53" t="str">
            <v>되메우기 및 다짐공</v>
          </cell>
          <cell r="F53" t="str">
            <v>(인력30％+기계70％)</v>
          </cell>
          <cell r="G53" t="str">
            <v>M3</v>
          </cell>
          <cell r="H53">
            <v>0</v>
          </cell>
        </row>
        <row r="54">
          <cell r="A54" t="str">
            <v>D01543</v>
          </cell>
          <cell r="B54">
            <v>139900</v>
          </cell>
          <cell r="C54" t="str">
            <v>11)</v>
          </cell>
          <cell r="D54">
            <v>5824</v>
          </cell>
          <cell r="E54" t="str">
            <v>성토부법면다짐</v>
          </cell>
          <cell r="G54" t="str">
            <v>M2</v>
          </cell>
          <cell r="H54">
            <v>0</v>
          </cell>
        </row>
        <row r="55">
          <cell r="A55" t="str">
            <v>E4</v>
          </cell>
          <cell r="B55">
            <v>0</v>
          </cell>
          <cell r="C55" t="str">
            <v>총계</v>
          </cell>
          <cell r="D55">
            <v>5888</v>
          </cell>
        </row>
        <row r="56">
          <cell r="A56" t="str">
            <v>T4</v>
          </cell>
          <cell r="B56">
            <v>198</v>
          </cell>
          <cell r="C56" t="str">
            <v>2.</v>
          </cell>
          <cell r="D56">
            <v>6016</v>
          </cell>
          <cell r="E56" t="str">
            <v>배수공</v>
          </cell>
          <cell r="H56">
            <v>0</v>
          </cell>
        </row>
        <row r="57">
          <cell r="A57" t="str">
            <v>T2</v>
          </cell>
          <cell r="B57">
            <v>60</v>
          </cell>
          <cell r="C57" t="str">
            <v>1)</v>
          </cell>
          <cell r="D57">
            <v>6080</v>
          </cell>
          <cell r="E57" t="str">
            <v>측구터파기</v>
          </cell>
          <cell r="H57">
            <v>0</v>
          </cell>
        </row>
        <row r="58">
          <cell r="A58" t="str">
            <v>D00334</v>
          </cell>
          <cell r="B58">
            <v>15900</v>
          </cell>
          <cell r="C58" t="str">
            <v>가</v>
          </cell>
          <cell r="D58">
            <v>6112</v>
          </cell>
          <cell r="E58" t="str">
            <v>측구터파기</v>
          </cell>
          <cell r="F58" t="str">
            <v>(토사:0~2m)</v>
          </cell>
          <cell r="G58" t="str">
            <v>M3</v>
          </cell>
          <cell r="H58">
            <v>0</v>
          </cell>
        </row>
        <row r="59">
          <cell r="A59" t="str">
            <v>D02261</v>
          </cell>
          <cell r="B59">
            <v>310</v>
          </cell>
          <cell r="C59" t="str">
            <v>나</v>
          </cell>
          <cell r="D59">
            <v>6128</v>
          </cell>
          <cell r="E59" t="str">
            <v>측구터파기</v>
          </cell>
          <cell r="F59" t="str">
            <v>(리핑암)</v>
          </cell>
          <cell r="G59" t="str">
            <v>M3</v>
          </cell>
          <cell r="H59">
            <v>0</v>
          </cell>
        </row>
        <row r="60">
          <cell r="A60" t="str">
            <v>D00109</v>
          </cell>
          <cell r="B60">
            <v>2040</v>
          </cell>
          <cell r="C60" t="str">
            <v>다</v>
          </cell>
          <cell r="D60">
            <v>6256</v>
          </cell>
          <cell r="E60" t="str">
            <v>측구터파기</v>
          </cell>
          <cell r="F60" t="str">
            <v>(발파암)</v>
          </cell>
          <cell r="G60" t="str">
            <v>M3</v>
          </cell>
          <cell r="H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6272</v>
          </cell>
        </row>
        <row r="62">
          <cell r="A62" t="str">
            <v>T2</v>
          </cell>
          <cell r="B62">
            <v>70</v>
          </cell>
          <cell r="C62" t="str">
            <v>2)</v>
          </cell>
          <cell r="D62">
            <v>7240</v>
          </cell>
          <cell r="E62" t="str">
            <v>구조물터파기</v>
          </cell>
          <cell r="H62">
            <v>0</v>
          </cell>
        </row>
        <row r="63">
          <cell r="A63" t="str">
            <v>T1</v>
          </cell>
          <cell r="B63">
            <v>66</v>
          </cell>
          <cell r="C63" t="str">
            <v>가.</v>
          </cell>
          <cell r="D63">
            <v>7242</v>
          </cell>
          <cell r="E63" t="str">
            <v>육상터파기</v>
          </cell>
          <cell r="H63">
            <v>0</v>
          </cell>
        </row>
        <row r="64">
          <cell r="A64" t="str">
            <v>D01345</v>
          </cell>
          <cell r="B64">
            <v>16100</v>
          </cell>
          <cell r="C64" t="str">
            <v>a.</v>
          </cell>
          <cell r="D64">
            <v>7244</v>
          </cell>
          <cell r="E64" t="str">
            <v>구조물터파기</v>
          </cell>
          <cell r="F64" t="str">
            <v>(토  사)</v>
          </cell>
          <cell r="G64" t="str">
            <v>M3</v>
          </cell>
          <cell r="H64">
            <v>0</v>
          </cell>
        </row>
        <row r="65">
          <cell r="A65" t="str">
            <v>D00582</v>
          </cell>
          <cell r="B65">
            <v>90</v>
          </cell>
          <cell r="C65" t="str">
            <v>b.</v>
          </cell>
          <cell r="D65">
            <v>7276</v>
          </cell>
          <cell r="E65" t="str">
            <v>구조물터파기</v>
          </cell>
          <cell r="F65" t="str">
            <v>(풍화암)</v>
          </cell>
          <cell r="G65" t="str">
            <v>M3</v>
          </cell>
          <cell r="H65">
            <v>0</v>
          </cell>
        </row>
        <row r="66">
          <cell r="A66" t="str">
            <v>D01448</v>
          </cell>
          <cell r="B66">
            <v>1380</v>
          </cell>
          <cell r="C66" t="str">
            <v>c.</v>
          </cell>
          <cell r="D66">
            <v>7292</v>
          </cell>
          <cell r="E66" t="str">
            <v>구조물터파기</v>
          </cell>
          <cell r="F66" t="str">
            <v>(발파암)</v>
          </cell>
          <cell r="G66" t="str">
            <v>M3</v>
          </cell>
          <cell r="H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7300</v>
          </cell>
        </row>
        <row r="68">
          <cell r="A68" t="str">
            <v>T1</v>
          </cell>
          <cell r="B68">
            <v>69</v>
          </cell>
          <cell r="C68" t="str">
            <v>나.</v>
          </cell>
          <cell r="D68">
            <v>7304</v>
          </cell>
          <cell r="E68" t="str">
            <v>수중터파기</v>
          </cell>
          <cell r="H68">
            <v>0</v>
          </cell>
        </row>
        <row r="69">
          <cell r="A69" t="str">
            <v>D01368</v>
          </cell>
          <cell r="B69">
            <v>1900</v>
          </cell>
          <cell r="C69" t="str">
            <v>a.</v>
          </cell>
          <cell r="D69">
            <v>7432</v>
          </cell>
          <cell r="E69" t="str">
            <v>구조물터파기</v>
          </cell>
          <cell r="F69" t="str">
            <v>(토  사)</v>
          </cell>
          <cell r="G69" t="str">
            <v>M3</v>
          </cell>
          <cell r="H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7434</v>
          </cell>
        </row>
        <row r="71">
          <cell r="A71" t="str">
            <v>E2</v>
          </cell>
          <cell r="B71">
            <v>0</v>
          </cell>
          <cell r="C71" t="str">
            <v>계</v>
          </cell>
          <cell r="D71">
            <v>7436</v>
          </cell>
        </row>
        <row r="72">
          <cell r="A72" t="str">
            <v>T2</v>
          </cell>
          <cell r="B72">
            <v>74</v>
          </cell>
          <cell r="C72" t="str">
            <v>3)</v>
          </cell>
          <cell r="D72">
            <v>7438</v>
          </cell>
          <cell r="E72" t="str">
            <v>되메우기</v>
          </cell>
          <cell r="H72">
            <v>0</v>
          </cell>
        </row>
        <row r="73">
          <cell r="A73" t="str">
            <v>D01115</v>
          </cell>
          <cell r="B73">
            <v>3500</v>
          </cell>
          <cell r="C73" t="str">
            <v>가</v>
          </cell>
          <cell r="D73">
            <v>7439</v>
          </cell>
          <cell r="E73" t="str">
            <v>다짐</v>
          </cell>
          <cell r="G73" t="str">
            <v>M3</v>
          </cell>
          <cell r="H73">
            <v>0</v>
          </cell>
        </row>
        <row r="74">
          <cell r="A74" t="str">
            <v>D02262</v>
          </cell>
          <cell r="B74">
            <v>8100</v>
          </cell>
          <cell r="C74" t="str">
            <v>나</v>
          </cell>
          <cell r="D74">
            <v>7503</v>
          </cell>
          <cell r="E74" t="str">
            <v>비다짐</v>
          </cell>
          <cell r="G74" t="str">
            <v>M3</v>
          </cell>
          <cell r="H74">
            <v>0</v>
          </cell>
        </row>
        <row r="75">
          <cell r="A75" t="str">
            <v>E2</v>
          </cell>
          <cell r="B75">
            <v>0</v>
          </cell>
          <cell r="C75" t="str">
            <v>계</v>
          </cell>
          <cell r="D75">
            <v>7535</v>
          </cell>
        </row>
        <row r="76">
          <cell r="A76" t="str">
            <v>T2</v>
          </cell>
          <cell r="B76">
            <v>79</v>
          </cell>
          <cell r="C76" t="str">
            <v>4)</v>
          </cell>
          <cell r="D76">
            <v>7631</v>
          </cell>
          <cell r="E76" t="str">
            <v>V형측구</v>
          </cell>
          <cell r="H76">
            <v>0</v>
          </cell>
        </row>
        <row r="77">
          <cell r="A77" t="str">
            <v>D02194</v>
          </cell>
          <cell r="B77">
            <v>170</v>
          </cell>
          <cell r="C77" t="str">
            <v>가</v>
          </cell>
          <cell r="D77">
            <v>7663</v>
          </cell>
          <cell r="E77" t="str">
            <v>V형 측구 TYPE-1</v>
          </cell>
          <cell r="F77" t="str">
            <v>(H=0.45M)</v>
          </cell>
          <cell r="G77" t="str">
            <v>M</v>
          </cell>
          <cell r="H77">
            <v>0</v>
          </cell>
        </row>
        <row r="78">
          <cell r="A78" t="str">
            <v>D01020</v>
          </cell>
          <cell r="B78">
            <v>2300</v>
          </cell>
          <cell r="C78" t="str">
            <v>나</v>
          </cell>
          <cell r="D78">
            <v>7695</v>
          </cell>
          <cell r="E78" t="str">
            <v>V형 측구 TYPE-2</v>
          </cell>
          <cell r="F78" t="str">
            <v>(H=0.60M)</v>
          </cell>
          <cell r="G78" t="str">
            <v>M</v>
          </cell>
          <cell r="H78">
            <v>0</v>
          </cell>
        </row>
        <row r="79">
          <cell r="A79" t="str">
            <v>D02195</v>
          </cell>
          <cell r="B79">
            <v>70</v>
          </cell>
          <cell r="C79" t="str">
            <v>다</v>
          </cell>
          <cell r="D79">
            <v>7697</v>
          </cell>
          <cell r="E79" t="str">
            <v>V형 측구 TYPE-3</v>
          </cell>
          <cell r="F79" t="str">
            <v>(H=1.00M)</v>
          </cell>
          <cell r="G79" t="str">
            <v>M</v>
          </cell>
          <cell r="H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7698</v>
          </cell>
        </row>
        <row r="81">
          <cell r="A81" t="str">
            <v>T2</v>
          </cell>
          <cell r="B81">
            <v>84</v>
          </cell>
          <cell r="C81" t="str">
            <v>5)</v>
          </cell>
          <cell r="D81">
            <v>7700</v>
          </cell>
          <cell r="E81" t="str">
            <v>산마루측구</v>
          </cell>
          <cell r="H81">
            <v>0</v>
          </cell>
        </row>
        <row r="82">
          <cell r="A82" t="str">
            <v>D00335</v>
          </cell>
          <cell r="B82">
            <v>2600</v>
          </cell>
          <cell r="C82" t="str">
            <v>가</v>
          </cell>
          <cell r="D82">
            <v>7829</v>
          </cell>
          <cell r="E82" t="str">
            <v>산마루측구</v>
          </cell>
          <cell r="F82" t="str">
            <v>(TYPE-1,H=600mm)</v>
          </cell>
          <cell r="G82" t="str">
            <v>M</v>
          </cell>
          <cell r="H82">
            <v>0</v>
          </cell>
        </row>
        <row r="83">
          <cell r="A83" t="str">
            <v>D02256</v>
          </cell>
          <cell r="B83">
            <v>320</v>
          </cell>
          <cell r="C83" t="str">
            <v>나</v>
          </cell>
          <cell r="D83">
            <v>7877</v>
          </cell>
          <cell r="E83" t="str">
            <v>절토부 소단측구</v>
          </cell>
          <cell r="F83" t="str">
            <v>(TYPE-1)</v>
          </cell>
          <cell r="G83" t="str">
            <v>M</v>
          </cell>
          <cell r="H83">
            <v>0</v>
          </cell>
        </row>
        <row r="84">
          <cell r="A84" t="str">
            <v>D02255</v>
          </cell>
          <cell r="B84">
            <v>410</v>
          </cell>
          <cell r="C84" t="str">
            <v>다</v>
          </cell>
          <cell r="D84">
            <v>7885</v>
          </cell>
          <cell r="E84" t="str">
            <v>산마루측구</v>
          </cell>
          <cell r="F84" t="str">
            <v>(조립식배수로P-500)</v>
          </cell>
          <cell r="G84" t="str">
            <v>M</v>
          </cell>
          <cell r="H84">
            <v>0</v>
          </cell>
        </row>
        <row r="85">
          <cell r="A85" t="str">
            <v>E2</v>
          </cell>
          <cell r="B85">
            <v>0</v>
          </cell>
          <cell r="C85" t="str">
            <v>계</v>
          </cell>
          <cell r="D85">
            <v>7893</v>
          </cell>
        </row>
        <row r="86">
          <cell r="A86" t="str">
            <v>T2</v>
          </cell>
          <cell r="B86">
            <v>94</v>
          </cell>
          <cell r="C86" t="str">
            <v>6)</v>
          </cell>
          <cell r="D86">
            <v>7957</v>
          </cell>
          <cell r="E86" t="str">
            <v>L형 측구</v>
          </cell>
          <cell r="H86">
            <v>0</v>
          </cell>
        </row>
        <row r="87">
          <cell r="A87" t="str">
            <v>D02250</v>
          </cell>
          <cell r="B87">
            <v>3260</v>
          </cell>
          <cell r="C87" t="str">
            <v>가</v>
          </cell>
          <cell r="D87">
            <v>7963</v>
          </cell>
          <cell r="E87" t="str">
            <v>L형측구(절토부)</v>
          </cell>
          <cell r="F87" t="str">
            <v>(TYPE-1: H=0.5M)</v>
          </cell>
          <cell r="G87" t="str">
            <v>M</v>
          </cell>
          <cell r="H87">
            <v>0</v>
          </cell>
        </row>
        <row r="88">
          <cell r="A88" t="str">
            <v>D02252</v>
          </cell>
          <cell r="B88">
            <v>1600</v>
          </cell>
          <cell r="C88" t="str">
            <v>나</v>
          </cell>
          <cell r="D88">
            <v>7969</v>
          </cell>
          <cell r="E88" t="str">
            <v>L형측구(절토부)</v>
          </cell>
          <cell r="F88" t="str">
            <v>(TYPE-2: H=1.2M)</v>
          </cell>
          <cell r="G88" t="str">
            <v>M</v>
          </cell>
          <cell r="H88">
            <v>0</v>
          </cell>
        </row>
        <row r="89">
          <cell r="A89" t="str">
            <v>D02196</v>
          </cell>
          <cell r="B89">
            <v>380</v>
          </cell>
          <cell r="C89" t="str">
            <v>다</v>
          </cell>
          <cell r="D89">
            <v>7973</v>
          </cell>
          <cell r="E89" t="str">
            <v>L형측구 절토부</v>
          </cell>
          <cell r="F89" t="str">
            <v>(TYPE-3: H=2.2M)</v>
          </cell>
          <cell r="G89" t="str">
            <v>M</v>
          </cell>
          <cell r="H89">
            <v>0</v>
          </cell>
        </row>
        <row r="90">
          <cell r="A90" t="str">
            <v>D02253</v>
          </cell>
          <cell r="B90">
            <v>900</v>
          </cell>
          <cell r="C90" t="str">
            <v>라</v>
          </cell>
          <cell r="D90">
            <v>7974</v>
          </cell>
          <cell r="E90" t="str">
            <v>L형측구(연결로).</v>
          </cell>
          <cell r="F90" t="str">
            <v>(TYPE-4: H=0.45M)</v>
          </cell>
          <cell r="G90" t="str">
            <v>M</v>
          </cell>
          <cell r="H90">
            <v>0</v>
          </cell>
        </row>
        <row r="91">
          <cell r="A91" t="str">
            <v>D02318</v>
          </cell>
          <cell r="B91">
            <v>350</v>
          </cell>
          <cell r="C91" t="str">
            <v>마</v>
          </cell>
          <cell r="D91">
            <v>7975</v>
          </cell>
          <cell r="E91" t="str">
            <v>L형측구(부체도로)</v>
          </cell>
          <cell r="F91" t="str">
            <v>(TYPE-5: H=0.35M)</v>
          </cell>
          <cell r="G91" t="str">
            <v>M</v>
          </cell>
          <cell r="H91">
            <v>0</v>
          </cell>
        </row>
        <row r="92">
          <cell r="A92" t="str">
            <v>D02197</v>
          </cell>
          <cell r="B92">
            <v>1</v>
          </cell>
          <cell r="C92" t="str">
            <v>바</v>
          </cell>
          <cell r="D92">
            <v>8103</v>
          </cell>
          <cell r="E92" t="str">
            <v>L형측구 TYPE-4</v>
          </cell>
          <cell r="G92" t="str">
            <v>개소</v>
          </cell>
          <cell r="H92">
            <v>0</v>
          </cell>
        </row>
        <row r="93">
          <cell r="A93" t="str">
            <v>D02198</v>
          </cell>
          <cell r="B93">
            <v>2</v>
          </cell>
          <cell r="C93" t="str">
            <v>사</v>
          </cell>
          <cell r="D93">
            <v>8104</v>
          </cell>
          <cell r="E93" t="str">
            <v>L형측구 TYPE-5</v>
          </cell>
          <cell r="G93" t="str">
            <v>개소</v>
          </cell>
          <cell r="H93">
            <v>0</v>
          </cell>
        </row>
        <row r="94">
          <cell r="A94" t="str">
            <v>D02199</v>
          </cell>
          <cell r="B94">
            <v>4</v>
          </cell>
          <cell r="C94" t="str">
            <v>아</v>
          </cell>
          <cell r="D94">
            <v>8105</v>
          </cell>
          <cell r="E94" t="str">
            <v>L형측구 TYPE-6</v>
          </cell>
          <cell r="G94" t="str">
            <v>개소</v>
          </cell>
          <cell r="H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8475</v>
          </cell>
        </row>
        <row r="96">
          <cell r="A96" t="str">
            <v>T2</v>
          </cell>
          <cell r="B96">
            <v>99</v>
          </cell>
          <cell r="C96" t="str">
            <v>7)</v>
          </cell>
          <cell r="D96">
            <v>8740</v>
          </cell>
          <cell r="E96" t="str">
            <v>U형측구</v>
          </cell>
          <cell r="H96">
            <v>0</v>
          </cell>
        </row>
        <row r="97">
          <cell r="A97" t="str">
            <v>D02315</v>
          </cell>
          <cell r="B97">
            <v>80</v>
          </cell>
          <cell r="C97" t="str">
            <v>가</v>
          </cell>
          <cell r="D97">
            <v>9053</v>
          </cell>
          <cell r="E97" t="str">
            <v>U형측구 TYPE-3</v>
          </cell>
          <cell r="F97" t="str">
            <v>(H=0.60M:시가지)</v>
          </cell>
          <cell r="G97" t="str">
            <v>M</v>
          </cell>
          <cell r="H97">
            <v>0</v>
          </cell>
        </row>
        <row r="98">
          <cell r="A98" t="str">
            <v>D02331</v>
          </cell>
          <cell r="B98">
            <v>90</v>
          </cell>
          <cell r="C98" t="str">
            <v>나</v>
          </cell>
          <cell r="D98">
            <v>9197</v>
          </cell>
          <cell r="E98" t="str">
            <v>U형측구 TYPE-5</v>
          </cell>
          <cell r="F98" t="str">
            <v>(H=0.30M:용수로)</v>
          </cell>
          <cell r="G98" t="str">
            <v>M</v>
          </cell>
          <cell r="H98">
            <v>0</v>
          </cell>
        </row>
        <row r="99">
          <cell r="A99" t="str">
            <v>D01216</v>
          </cell>
          <cell r="B99">
            <v>710</v>
          </cell>
          <cell r="C99" t="str">
            <v>다</v>
          </cell>
          <cell r="D99">
            <v>9293</v>
          </cell>
          <cell r="E99" t="str">
            <v>U형측구 TYPE-6</v>
          </cell>
          <cell r="F99" t="str">
            <v>(H=0.50M:녹지대)</v>
          </cell>
          <cell r="G99" t="str">
            <v>M</v>
          </cell>
          <cell r="H99">
            <v>0</v>
          </cell>
        </row>
        <row r="100">
          <cell r="A100" t="str">
            <v>E2</v>
          </cell>
          <cell r="B100">
            <v>0</v>
          </cell>
          <cell r="C100" t="str">
            <v>계</v>
          </cell>
          <cell r="D100">
            <v>9388</v>
          </cell>
        </row>
        <row r="101">
          <cell r="A101" t="str">
            <v>T2</v>
          </cell>
          <cell r="B101">
            <v>104</v>
          </cell>
          <cell r="C101" t="str">
            <v>8)</v>
          </cell>
          <cell r="D101">
            <v>9771</v>
          </cell>
          <cell r="E101" t="str">
            <v>맹암거</v>
          </cell>
          <cell r="H101">
            <v>0</v>
          </cell>
        </row>
        <row r="102">
          <cell r="A102" t="str">
            <v>D00339</v>
          </cell>
          <cell r="B102">
            <v>1800</v>
          </cell>
          <cell r="C102" t="str">
            <v>가</v>
          </cell>
          <cell r="D102">
            <v>9820</v>
          </cell>
          <cell r="E102" t="str">
            <v>맹암거 TYPE-1</v>
          </cell>
          <cell r="F102" t="str">
            <v>(유공관+부직포)</v>
          </cell>
          <cell r="G102" t="str">
            <v>M</v>
          </cell>
          <cell r="H102">
            <v>0</v>
          </cell>
        </row>
        <row r="103">
          <cell r="A103" t="str">
            <v>D00173</v>
          </cell>
          <cell r="B103">
            <v>4500</v>
          </cell>
          <cell r="C103" t="str">
            <v>나</v>
          </cell>
          <cell r="D103">
            <v>9869</v>
          </cell>
          <cell r="E103" t="str">
            <v>맹암거 TYPE-2</v>
          </cell>
          <cell r="F103" t="str">
            <v>(유공관)</v>
          </cell>
          <cell r="G103" t="str">
            <v>M</v>
          </cell>
          <cell r="H103">
            <v>0</v>
          </cell>
        </row>
        <row r="104">
          <cell r="A104" t="str">
            <v>D00550</v>
          </cell>
          <cell r="B104">
            <v>1400</v>
          </cell>
          <cell r="C104" t="str">
            <v>다</v>
          </cell>
          <cell r="D104">
            <v>10061</v>
          </cell>
          <cell r="E104" t="str">
            <v>맹암거 TYPE-3</v>
          </cell>
          <cell r="F104" t="str">
            <v>(부직포)</v>
          </cell>
          <cell r="G104" t="str">
            <v>M</v>
          </cell>
          <cell r="H104">
            <v>0</v>
          </cell>
        </row>
        <row r="105">
          <cell r="A105" t="str">
            <v>E2</v>
          </cell>
          <cell r="B105">
            <v>0</v>
          </cell>
          <cell r="C105" t="str">
            <v>계</v>
          </cell>
          <cell r="D105">
            <v>10253</v>
          </cell>
        </row>
        <row r="106">
          <cell r="A106" t="str">
            <v>T2</v>
          </cell>
          <cell r="B106">
            <v>114</v>
          </cell>
          <cell r="C106" t="str">
            <v>10)</v>
          </cell>
          <cell r="D106">
            <v>10613</v>
          </cell>
          <cell r="E106" t="str">
            <v>횡배수관</v>
          </cell>
          <cell r="H106">
            <v>0</v>
          </cell>
        </row>
        <row r="107">
          <cell r="A107" t="str">
            <v>T1</v>
          </cell>
          <cell r="B107">
            <v>113</v>
          </cell>
          <cell r="C107" t="str">
            <v>가</v>
          </cell>
          <cell r="D107">
            <v>10673</v>
          </cell>
          <cell r="E107" t="str">
            <v>원심력철근콘크리트관</v>
          </cell>
          <cell r="H107">
            <v>0</v>
          </cell>
        </row>
        <row r="108">
          <cell r="A108" t="str">
            <v>D02218</v>
          </cell>
          <cell r="B108">
            <v>220</v>
          </cell>
          <cell r="C108" t="str">
            <v>a</v>
          </cell>
          <cell r="D108">
            <v>10733</v>
          </cell>
          <cell r="E108" t="str">
            <v>횡배수관접합및부설</v>
          </cell>
          <cell r="F108" t="str">
            <v>(Φ 600m/m)</v>
          </cell>
          <cell r="G108" t="str">
            <v>M</v>
          </cell>
          <cell r="H108">
            <v>0</v>
          </cell>
        </row>
        <row r="109">
          <cell r="A109" t="str">
            <v>D01665</v>
          </cell>
          <cell r="B109">
            <v>350</v>
          </cell>
          <cell r="C109" t="str">
            <v>b</v>
          </cell>
          <cell r="D109">
            <v>10813</v>
          </cell>
          <cell r="E109" t="str">
            <v>횡배수관접합및부설</v>
          </cell>
          <cell r="F109" t="str">
            <v>(Φ 800m/m)</v>
          </cell>
          <cell r="G109" t="str">
            <v>M</v>
          </cell>
          <cell r="H109">
            <v>0</v>
          </cell>
        </row>
        <row r="110">
          <cell r="A110" t="str">
            <v>D02201</v>
          </cell>
          <cell r="B110">
            <v>370</v>
          </cell>
          <cell r="C110" t="str">
            <v>c</v>
          </cell>
          <cell r="D110">
            <v>10853</v>
          </cell>
          <cell r="E110" t="str">
            <v>횡배수관접합및부설</v>
          </cell>
          <cell r="F110" t="str">
            <v>(Φ 1000m/m)</v>
          </cell>
          <cell r="G110" t="str">
            <v>M</v>
          </cell>
          <cell r="H110">
            <v>0</v>
          </cell>
        </row>
        <row r="111">
          <cell r="A111" t="str">
            <v>D01667</v>
          </cell>
          <cell r="B111">
            <v>70</v>
          </cell>
          <cell r="C111" t="str">
            <v>d</v>
          </cell>
          <cell r="D111">
            <v>10858</v>
          </cell>
          <cell r="E111" t="str">
            <v>횡배수관접합및부설</v>
          </cell>
          <cell r="F111" t="str">
            <v>(Φ 1200m/m)</v>
          </cell>
          <cell r="G111" t="str">
            <v>M</v>
          </cell>
          <cell r="H111">
            <v>0</v>
          </cell>
        </row>
        <row r="112">
          <cell r="A112" t="str">
            <v>D01666</v>
          </cell>
          <cell r="B112">
            <v>160</v>
          </cell>
          <cell r="C112" t="str">
            <v>e</v>
          </cell>
          <cell r="D112">
            <v>10863</v>
          </cell>
          <cell r="E112" t="str">
            <v>횡배수관접합및부설</v>
          </cell>
          <cell r="F112" t="str">
            <v>(Φ 1000m/m V.R관)</v>
          </cell>
          <cell r="G112" t="str">
            <v>M</v>
          </cell>
          <cell r="H112">
            <v>0</v>
          </cell>
        </row>
        <row r="113">
          <cell r="A113" t="str">
            <v>D02351</v>
          </cell>
          <cell r="B113">
            <v>20</v>
          </cell>
          <cell r="C113" t="str">
            <v>f</v>
          </cell>
          <cell r="D113">
            <v>11121</v>
          </cell>
          <cell r="E113" t="str">
            <v>흄관보강</v>
          </cell>
          <cell r="F113" t="str">
            <v>(Φ 800m/m)</v>
          </cell>
          <cell r="G113" t="str">
            <v>M</v>
          </cell>
          <cell r="H113">
            <v>0</v>
          </cell>
        </row>
        <row r="114">
          <cell r="A114" t="str">
            <v>E1</v>
          </cell>
          <cell r="B114">
            <v>0</v>
          </cell>
          <cell r="C114" t="str">
            <v>소계</v>
          </cell>
          <cell r="D114">
            <v>11378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11621</v>
          </cell>
        </row>
        <row r="116">
          <cell r="A116" t="str">
            <v>T2</v>
          </cell>
          <cell r="B116">
            <v>119</v>
          </cell>
          <cell r="C116" t="str">
            <v>11)</v>
          </cell>
          <cell r="D116">
            <v>11769</v>
          </cell>
          <cell r="E116" t="str">
            <v>종배수관</v>
          </cell>
          <cell r="H116">
            <v>0</v>
          </cell>
        </row>
        <row r="117">
          <cell r="A117" t="str">
            <v>D02219</v>
          </cell>
          <cell r="B117">
            <v>1620</v>
          </cell>
          <cell r="C117" t="str">
            <v>가</v>
          </cell>
          <cell r="D117">
            <v>11777</v>
          </cell>
          <cell r="E117" t="str">
            <v>종배수관접합및부설</v>
          </cell>
          <cell r="F117" t="str">
            <v>(Φ 300m/m)</v>
          </cell>
          <cell r="G117" t="str">
            <v>M</v>
          </cell>
          <cell r="H117">
            <v>0</v>
          </cell>
        </row>
        <row r="118">
          <cell r="A118" t="str">
            <v>D00570</v>
          </cell>
          <cell r="B118">
            <v>120</v>
          </cell>
          <cell r="C118" t="str">
            <v>나</v>
          </cell>
          <cell r="D118">
            <v>11784</v>
          </cell>
          <cell r="E118" t="str">
            <v>종배수관접합및부설</v>
          </cell>
          <cell r="F118" t="str">
            <v>(Φ 600m/m)</v>
          </cell>
          <cell r="G118" t="str">
            <v>M</v>
          </cell>
          <cell r="H118">
            <v>0</v>
          </cell>
        </row>
        <row r="119">
          <cell r="A119" t="str">
            <v>D02220</v>
          </cell>
          <cell r="B119">
            <v>12</v>
          </cell>
          <cell r="C119" t="str">
            <v>다</v>
          </cell>
          <cell r="D119">
            <v>11786</v>
          </cell>
          <cell r="E119" t="str">
            <v>종배수관 면벽</v>
          </cell>
          <cell r="F119" t="str">
            <v>(Φ 600m/m)</v>
          </cell>
          <cell r="G119" t="str">
            <v>EA</v>
          </cell>
          <cell r="H119">
            <v>0</v>
          </cell>
        </row>
        <row r="120">
          <cell r="A120" t="str">
            <v>E2</v>
          </cell>
          <cell r="B120">
            <v>0</v>
          </cell>
          <cell r="C120" t="str">
            <v>계</v>
          </cell>
          <cell r="D120">
            <v>11788</v>
          </cell>
        </row>
        <row r="121">
          <cell r="A121" t="str">
            <v>T2</v>
          </cell>
          <cell r="B121">
            <v>124</v>
          </cell>
          <cell r="C121" t="str">
            <v>12)</v>
          </cell>
          <cell r="D121">
            <v>12030</v>
          </cell>
          <cell r="E121" t="str">
            <v>날개벽및면벽공</v>
          </cell>
          <cell r="H121">
            <v>0</v>
          </cell>
        </row>
        <row r="122">
          <cell r="A122" t="str">
            <v>D00071</v>
          </cell>
          <cell r="B122">
            <v>390</v>
          </cell>
          <cell r="C122" t="str">
            <v>가</v>
          </cell>
          <cell r="D122">
            <v>12044</v>
          </cell>
          <cell r="E122" t="str">
            <v>합판거푸집</v>
          </cell>
          <cell r="F122" t="str">
            <v>(3회)</v>
          </cell>
          <cell r="G122" t="str">
            <v>M2</v>
          </cell>
          <cell r="H122">
            <v>0</v>
          </cell>
        </row>
        <row r="123">
          <cell r="A123" t="str">
            <v>D00072</v>
          </cell>
          <cell r="B123">
            <v>90</v>
          </cell>
          <cell r="C123" t="str">
            <v>나</v>
          </cell>
          <cell r="D123">
            <v>12051</v>
          </cell>
          <cell r="E123" t="str">
            <v>합판거푸집</v>
          </cell>
          <cell r="F123" t="str">
            <v>(4회)</v>
          </cell>
          <cell r="G123" t="str">
            <v>M2</v>
          </cell>
          <cell r="H123">
            <v>0</v>
          </cell>
        </row>
        <row r="124">
          <cell r="A124" t="str">
            <v>D00319</v>
          </cell>
          <cell r="B124">
            <v>80</v>
          </cell>
          <cell r="C124" t="str">
            <v>다</v>
          </cell>
          <cell r="D124">
            <v>12058</v>
          </cell>
          <cell r="E124" t="str">
            <v>콘크리트타설</v>
          </cell>
          <cell r="F124" t="str">
            <v>(무근,진동기제외)</v>
          </cell>
          <cell r="G124" t="str">
            <v>M3</v>
          </cell>
          <cell r="H124">
            <v>0</v>
          </cell>
        </row>
        <row r="125">
          <cell r="A125" t="str">
            <v>E2</v>
          </cell>
          <cell r="B125">
            <v>0</v>
          </cell>
          <cell r="C125" t="str">
            <v>계</v>
          </cell>
          <cell r="D125">
            <v>12255</v>
          </cell>
        </row>
        <row r="126">
          <cell r="A126" t="str">
            <v>T2</v>
          </cell>
          <cell r="B126">
            <v>135</v>
          </cell>
          <cell r="C126" t="str">
            <v>13)</v>
          </cell>
          <cell r="D126">
            <v>12425</v>
          </cell>
          <cell r="E126" t="str">
            <v>콘크리트 집수정</v>
          </cell>
          <cell r="H126">
            <v>0</v>
          </cell>
        </row>
        <row r="127">
          <cell r="A127" t="str">
            <v>D00072</v>
          </cell>
          <cell r="B127">
            <v>1600</v>
          </cell>
          <cell r="C127" t="str">
            <v>가</v>
          </cell>
          <cell r="D127">
            <v>12510</v>
          </cell>
          <cell r="E127" t="str">
            <v>합판거푸집</v>
          </cell>
          <cell r="F127" t="str">
            <v>(4회)</v>
          </cell>
          <cell r="G127" t="str">
            <v>M2</v>
          </cell>
          <cell r="H127">
            <v>0</v>
          </cell>
        </row>
        <row r="128">
          <cell r="A128" t="str">
            <v>D02072</v>
          </cell>
          <cell r="B128">
            <v>1</v>
          </cell>
          <cell r="C128" t="str">
            <v>나</v>
          </cell>
          <cell r="D128">
            <v>12595</v>
          </cell>
          <cell r="E128" t="str">
            <v>콘크리트타설</v>
          </cell>
          <cell r="F128" t="str">
            <v>(철근,진동기포함)</v>
          </cell>
          <cell r="G128" t="str">
            <v>M3</v>
          </cell>
          <cell r="H128">
            <v>0</v>
          </cell>
        </row>
        <row r="129">
          <cell r="A129" t="str">
            <v>D00319</v>
          </cell>
          <cell r="B129">
            <v>140</v>
          </cell>
          <cell r="C129" t="str">
            <v>다</v>
          </cell>
          <cell r="D129">
            <v>12680</v>
          </cell>
          <cell r="E129" t="str">
            <v>콘크리트타설</v>
          </cell>
          <cell r="F129" t="str">
            <v>(무근,진동기제외)</v>
          </cell>
          <cell r="G129" t="str">
            <v>M3</v>
          </cell>
          <cell r="H129">
            <v>0</v>
          </cell>
        </row>
        <row r="130">
          <cell r="A130" t="str">
            <v>D00326</v>
          </cell>
          <cell r="B130">
            <v>0.48</v>
          </cell>
          <cell r="C130" t="str">
            <v>라</v>
          </cell>
          <cell r="D130">
            <v>12712</v>
          </cell>
          <cell r="E130" t="str">
            <v>철근가공조립</v>
          </cell>
          <cell r="F130" t="str">
            <v>(보통)</v>
          </cell>
          <cell r="G130" t="str">
            <v>TON</v>
          </cell>
          <cell r="H130">
            <v>0</v>
          </cell>
        </row>
        <row r="131">
          <cell r="A131" t="str">
            <v>D02217</v>
          </cell>
          <cell r="B131">
            <v>29</v>
          </cell>
          <cell r="C131" t="str">
            <v>마</v>
          </cell>
          <cell r="D131">
            <v>12743</v>
          </cell>
          <cell r="E131" t="str">
            <v>집수정뚜껑소형</v>
          </cell>
          <cell r="F131" t="str">
            <v>(1130x780)</v>
          </cell>
          <cell r="G131" t="str">
            <v>EA</v>
          </cell>
          <cell r="H131">
            <v>0</v>
          </cell>
        </row>
        <row r="132">
          <cell r="A132" t="str">
            <v>D00577</v>
          </cell>
          <cell r="B132">
            <v>3</v>
          </cell>
          <cell r="C132" t="str">
            <v>바</v>
          </cell>
          <cell r="D132">
            <v>12754</v>
          </cell>
          <cell r="E132" t="str">
            <v>집수정뚜껑소형</v>
          </cell>
          <cell r="F132" t="str">
            <v>(1330x830)</v>
          </cell>
          <cell r="G132" t="str">
            <v>EA</v>
          </cell>
          <cell r="H132">
            <v>0</v>
          </cell>
        </row>
        <row r="133">
          <cell r="A133" t="str">
            <v>D00964</v>
          </cell>
          <cell r="B133">
            <v>1</v>
          </cell>
          <cell r="C133" t="str">
            <v>사</v>
          </cell>
          <cell r="D133">
            <v>12757</v>
          </cell>
          <cell r="E133" t="str">
            <v>집수정뚜껑소형</v>
          </cell>
          <cell r="F133" t="str">
            <v>(1730x830)</v>
          </cell>
          <cell r="G133" t="str">
            <v>EA</v>
          </cell>
          <cell r="H133">
            <v>0</v>
          </cell>
        </row>
        <row r="134">
          <cell r="A134" t="str">
            <v>D02332</v>
          </cell>
          <cell r="B134">
            <v>2</v>
          </cell>
          <cell r="C134" t="str">
            <v>아</v>
          </cell>
          <cell r="D134">
            <v>12758</v>
          </cell>
          <cell r="E134" t="str">
            <v>집수정뚜껑소형</v>
          </cell>
          <cell r="F134" t="str">
            <v>(1000x500)</v>
          </cell>
          <cell r="G134" t="str">
            <v>EA</v>
          </cell>
          <cell r="H134">
            <v>0</v>
          </cell>
        </row>
        <row r="135">
          <cell r="A135" t="str">
            <v>D02217</v>
          </cell>
          <cell r="B135">
            <v>8</v>
          </cell>
          <cell r="C135" t="str">
            <v>자</v>
          </cell>
          <cell r="D135">
            <v>14476</v>
          </cell>
          <cell r="E135" t="str">
            <v>집수정뚜껑소형</v>
          </cell>
          <cell r="F135" t="str">
            <v>(1130x830)</v>
          </cell>
          <cell r="G135" t="str">
            <v>EA</v>
          </cell>
          <cell r="H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16193</v>
          </cell>
        </row>
        <row r="137">
          <cell r="A137" t="str">
            <v>T2</v>
          </cell>
          <cell r="B137">
            <v>162</v>
          </cell>
          <cell r="C137" t="str">
            <v>14)</v>
          </cell>
          <cell r="D137">
            <v>19624</v>
          </cell>
          <cell r="E137" t="str">
            <v>암거공</v>
          </cell>
          <cell r="H137">
            <v>0</v>
          </cell>
        </row>
        <row r="138">
          <cell r="A138" t="str">
            <v>T1</v>
          </cell>
          <cell r="B138">
            <v>141</v>
          </cell>
          <cell r="C138" t="str">
            <v>가.</v>
          </cell>
          <cell r="D138">
            <v>19625</v>
          </cell>
          <cell r="E138" t="str">
            <v>거푸집</v>
          </cell>
          <cell r="H138">
            <v>0</v>
          </cell>
        </row>
        <row r="139">
          <cell r="A139" t="str">
            <v>D00071</v>
          </cell>
          <cell r="B139">
            <v>14000</v>
          </cell>
          <cell r="C139" t="str">
            <v>a</v>
          </cell>
          <cell r="D139">
            <v>19657</v>
          </cell>
          <cell r="E139" t="str">
            <v>합판거푸집</v>
          </cell>
          <cell r="F139" t="str">
            <v>(3회)</v>
          </cell>
          <cell r="G139" t="str">
            <v>M2</v>
          </cell>
          <cell r="H139">
            <v>0</v>
          </cell>
        </row>
        <row r="140">
          <cell r="A140" t="str">
            <v>D00072</v>
          </cell>
          <cell r="B140">
            <v>680</v>
          </cell>
          <cell r="C140" t="str">
            <v>b</v>
          </cell>
          <cell r="D140">
            <v>19673</v>
          </cell>
          <cell r="E140" t="str">
            <v>합판거푸집</v>
          </cell>
          <cell r="F140" t="str">
            <v>(4회)</v>
          </cell>
          <cell r="G140" t="str">
            <v>M2</v>
          </cell>
          <cell r="H140">
            <v>0</v>
          </cell>
        </row>
        <row r="141">
          <cell r="A141" t="str">
            <v>D00346</v>
          </cell>
          <cell r="B141">
            <v>10000</v>
          </cell>
          <cell r="C141" t="str">
            <v>c</v>
          </cell>
          <cell r="D141">
            <v>19679</v>
          </cell>
          <cell r="E141" t="str">
            <v>문형거푸집</v>
          </cell>
          <cell r="F141" t="str">
            <v>(0-7m:3회 부착식)</v>
          </cell>
          <cell r="G141" t="str">
            <v>M2</v>
          </cell>
          <cell r="H141">
            <v>0</v>
          </cell>
        </row>
        <row r="142">
          <cell r="A142" t="str">
            <v>E1</v>
          </cell>
          <cell r="B142">
            <v>0</v>
          </cell>
          <cell r="C142" t="str">
            <v>소계</v>
          </cell>
          <cell r="D142">
            <v>19685</v>
          </cell>
        </row>
        <row r="143">
          <cell r="A143" t="str">
            <v>T1</v>
          </cell>
          <cell r="B143">
            <v>146</v>
          </cell>
          <cell r="C143" t="str">
            <v>나</v>
          </cell>
          <cell r="D143">
            <v>19687</v>
          </cell>
          <cell r="E143" t="str">
            <v>콘크리트</v>
          </cell>
          <cell r="H143">
            <v>0</v>
          </cell>
        </row>
        <row r="144">
          <cell r="A144" t="str">
            <v>D00313</v>
          </cell>
          <cell r="B144">
            <v>9200</v>
          </cell>
          <cell r="C144" t="str">
            <v>a.</v>
          </cell>
          <cell r="D144">
            <v>19689</v>
          </cell>
          <cell r="E144" t="str">
            <v>콘크리트타설</v>
          </cell>
          <cell r="F144" t="str">
            <v>(펌프카타설,0~15m)</v>
          </cell>
          <cell r="G144" t="str">
            <v>M3</v>
          </cell>
          <cell r="H144">
            <v>0</v>
          </cell>
        </row>
        <row r="145">
          <cell r="A145" t="str">
            <v>D02072</v>
          </cell>
          <cell r="B145">
            <v>120</v>
          </cell>
          <cell r="C145" t="str">
            <v>b</v>
          </cell>
          <cell r="D145">
            <v>19705</v>
          </cell>
          <cell r="E145" t="str">
            <v>콘크리트타설</v>
          </cell>
          <cell r="F145" t="str">
            <v>(철근,진동기포함)</v>
          </cell>
          <cell r="G145" t="str">
            <v>M3</v>
          </cell>
          <cell r="H145">
            <v>0</v>
          </cell>
        </row>
        <row r="146">
          <cell r="A146" t="str">
            <v>D00319</v>
          </cell>
          <cell r="B146">
            <v>510</v>
          </cell>
          <cell r="C146" t="str">
            <v>c</v>
          </cell>
          <cell r="D146">
            <v>19721</v>
          </cell>
          <cell r="E146" t="str">
            <v>콘크리트타설</v>
          </cell>
          <cell r="F146" t="str">
            <v>(무근,진동기제외)</v>
          </cell>
          <cell r="G146" t="str">
            <v>M3</v>
          </cell>
          <cell r="H146">
            <v>0</v>
          </cell>
        </row>
        <row r="147">
          <cell r="A147" t="str">
            <v>E1</v>
          </cell>
          <cell r="B147">
            <v>0</v>
          </cell>
          <cell r="C147" t="str">
            <v>소계</v>
          </cell>
          <cell r="D147">
            <v>19733</v>
          </cell>
        </row>
        <row r="148">
          <cell r="A148" t="str">
            <v>D00327</v>
          </cell>
          <cell r="B148">
            <v>1053.2</v>
          </cell>
          <cell r="C148" t="str">
            <v>다</v>
          </cell>
          <cell r="D148">
            <v>19739</v>
          </cell>
          <cell r="E148" t="str">
            <v>철근가공조립</v>
          </cell>
          <cell r="F148" t="str">
            <v>(복잡)</v>
          </cell>
          <cell r="G148" t="str">
            <v>TON</v>
          </cell>
          <cell r="H148">
            <v>0</v>
          </cell>
        </row>
        <row r="149">
          <cell r="A149" t="str">
            <v>D01559</v>
          </cell>
          <cell r="B149">
            <v>180</v>
          </cell>
          <cell r="C149" t="str">
            <v>라</v>
          </cell>
          <cell r="D149">
            <v>19742</v>
          </cell>
          <cell r="E149" t="str">
            <v>P.V.C PIPE</v>
          </cell>
          <cell r="F149" t="str">
            <v>(D=100 m/m)</v>
          </cell>
          <cell r="G149" t="str">
            <v>M</v>
          </cell>
          <cell r="H149">
            <v>0</v>
          </cell>
        </row>
        <row r="150">
          <cell r="A150" t="str">
            <v>D00357</v>
          </cell>
          <cell r="B150">
            <v>8000</v>
          </cell>
          <cell r="C150" t="str">
            <v>마</v>
          </cell>
          <cell r="D150">
            <v>19744</v>
          </cell>
          <cell r="E150" t="str">
            <v>시공이음</v>
          </cell>
          <cell r="F150" t="str">
            <v>(지수판:200x5mm)</v>
          </cell>
          <cell r="G150" t="str">
            <v>M</v>
          </cell>
          <cell r="H150">
            <v>0</v>
          </cell>
        </row>
        <row r="151">
          <cell r="A151" t="str">
            <v>D01671</v>
          </cell>
          <cell r="B151">
            <v>900</v>
          </cell>
          <cell r="C151" t="str">
            <v>바</v>
          </cell>
          <cell r="D151">
            <v>19745</v>
          </cell>
          <cell r="E151" t="str">
            <v>기초 잡석깔기</v>
          </cell>
          <cell r="F151" t="str">
            <v>(현장암유용)</v>
          </cell>
          <cell r="G151" t="str">
            <v>M3</v>
          </cell>
          <cell r="H151">
            <v>0</v>
          </cell>
        </row>
        <row r="152">
          <cell r="A152" t="str">
            <v>D01673</v>
          </cell>
          <cell r="B152">
            <v>13300</v>
          </cell>
          <cell r="C152" t="str">
            <v>사</v>
          </cell>
          <cell r="D152">
            <v>19777</v>
          </cell>
          <cell r="E152" t="str">
            <v>뒷채움</v>
          </cell>
          <cell r="F152" t="str">
            <v>(선택층재 암거,교량)</v>
          </cell>
          <cell r="G152" t="str">
            <v>M3</v>
          </cell>
          <cell r="H152">
            <v>0</v>
          </cell>
        </row>
        <row r="153">
          <cell r="A153" t="str">
            <v>D00354</v>
          </cell>
          <cell r="B153">
            <v>4690</v>
          </cell>
          <cell r="C153" t="str">
            <v>아</v>
          </cell>
          <cell r="D153">
            <v>19809</v>
          </cell>
          <cell r="E153" t="str">
            <v>아스팔트 코팅</v>
          </cell>
          <cell r="F153" t="str">
            <v>(2회)</v>
          </cell>
          <cell r="G153" t="str">
            <v>M2</v>
          </cell>
          <cell r="H153">
            <v>0</v>
          </cell>
        </row>
        <row r="154">
          <cell r="A154" t="str">
            <v>D00519</v>
          </cell>
          <cell r="B154">
            <v>430</v>
          </cell>
          <cell r="C154" t="str">
            <v>자</v>
          </cell>
          <cell r="D154">
            <v>19841</v>
          </cell>
          <cell r="E154" t="str">
            <v>스치로폴</v>
          </cell>
          <cell r="F154" t="str">
            <v>(T=20m/m)</v>
          </cell>
          <cell r="G154" t="str">
            <v>M2</v>
          </cell>
          <cell r="H154">
            <v>0</v>
          </cell>
        </row>
        <row r="155">
          <cell r="A155" t="str">
            <v>D02345</v>
          </cell>
          <cell r="B155">
            <v>50</v>
          </cell>
          <cell r="C155" t="str">
            <v>차</v>
          </cell>
          <cell r="D155">
            <v>19849</v>
          </cell>
          <cell r="E155" t="str">
            <v>신구암거접합</v>
          </cell>
          <cell r="G155" t="str">
            <v>M</v>
          </cell>
          <cell r="H155">
            <v>0</v>
          </cell>
        </row>
        <row r="156">
          <cell r="A156" t="str">
            <v>D00358</v>
          </cell>
          <cell r="B156">
            <v>9600</v>
          </cell>
          <cell r="C156" t="str">
            <v>카</v>
          </cell>
          <cell r="D156">
            <v>19857</v>
          </cell>
          <cell r="E156" t="str">
            <v>간격재</v>
          </cell>
          <cell r="F156" t="str">
            <v>(T=50MM)</v>
          </cell>
          <cell r="G156" t="str">
            <v>m2</v>
          </cell>
          <cell r="H156">
            <v>0</v>
          </cell>
        </row>
        <row r="157">
          <cell r="A157" t="str">
            <v>D01601</v>
          </cell>
          <cell r="B157">
            <v>160</v>
          </cell>
          <cell r="C157" t="str">
            <v>타</v>
          </cell>
          <cell r="D157">
            <v>19865</v>
          </cell>
          <cell r="E157" t="str">
            <v>부직포설치</v>
          </cell>
          <cell r="F157" t="str">
            <v>(L형측구용)</v>
          </cell>
          <cell r="G157" t="str">
            <v>M2</v>
          </cell>
          <cell r="H157">
            <v>0</v>
          </cell>
        </row>
        <row r="158">
          <cell r="A158" t="str">
            <v>D01177</v>
          </cell>
          <cell r="B158">
            <v>7800</v>
          </cell>
          <cell r="C158" t="str">
            <v>파</v>
          </cell>
          <cell r="D158">
            <v>19879</v>
          </cell>
          <cell r="E158" t="str">
            <v>비계공(강관)</v>
          </cell>
          <cell r="F158" t="str">
            <v>(암거용:3개월)</v>
          </cell>
          <cell r="G158" t="str">
            <v>M2</v>
          </cell>
          <cell r="H158">
            <v>0</v>
          </cell>
        </row>
        <row r="159">
          <cell r="A159" t="str">
            <v>T1</v>
          </cell>
          <cell r="B159">
            <v>161</v>
          </cell>
          <cell r="C159" t="str">
            <v>하</v>
          </cell>
          <cell r="D159">
            <v>19911</v>
          </cell>
          <cell r="E159" t="str">
            <v>동바리공</v>
          </cell>
          <cell r="H159">
            <v>0</v>
          </cell>
        </row>
        <row r="160">
          <cell r="A160" t="str">
            <v>D01551</v>
          </cell>
          <cell r="B160">
            <v>5600</v>
          </cell>
          <cell r="C160" t="str">
            <v>a</v>
          </cell>
          <cell r="D160">
            <v>19942</v>
          </cell>
          <cell r="E160" t="str">
            <v>강관동바리</v>
          </cell>
          <cell r="F160" t="str">
            <v>(암거구조물:3개월)</v>
          </cell>
          <cell r="G160" t="str">
            <v>공M3</v>
          </cell>
          <cell r="H160">
            <v>0</v>
          </cell>
        </row>
        <row r="161">
          <cell r="A161" t="str">
            <v>D00122</v>
          </cell>
          <cell r="B161">
            <v>4990</v>
          </cell>
          <cell r="C161" t="str">
            <v>b</v>
          </cell>
          <cell r="D161">
            <v>20654</v>
          </cell>
          <cell r="E161" t="str">
            <v>목재동바리</v>
          </cell>
          <cell r="F161" t="str">
            <v>(4 회)</v>
          </cell>
          <cell r="G161" t="str">
            <v>공/M3</v>
          </cell>
          <cell r="H161">
            <v>0</v>
          </cell>
        </row>
        <row r="162">
          <cell r="A162" t="str">
            <v>E1</v>
          </cell>
          <cell r="B162">
            <v>0</v>
          </cell>
          <cell r="C162" t="str">
            <v>소계</v>
          </cell>
          <cell r="D162">
            <v>21010</v>
          </cell>
        </row>
        <row r="163">
          <cell r="A163" t="str">
            <v>E2</v>
          </cell>
          <cell r="B163">
            <v>0</v>
          </cell>
          <cell r="C163" t="str">
            <v>계</v>
          </cell>
          <cell r="D163">
            <v>21365</v>
          </cell>
        </row>
        <row r="164">
          <cell r="A164" t="str">
            <v>T2</v>
          </cell>
          <cell r="B164">
            <v>184</v>
          </cell>
          <cell r="C164" t="str">
            <v>15)</v>
          </cell>
          <cell r="D164">
            <v>21688</v>
          </cell>
          <cell r="E164" t="str">
            <v>기타공</v>
          </cell>
          <cell r="H164">
            <v>0</v>
          </cell>
        </row>
        <row r="165">
          <cell r="A165" t="str">
            <v>T1</v>
          </cell>
          <cell r="B165">
            <v>170</v>
          </cell>
          <cell r="C165" t="str">
            <v>가.</v>
          </cell>
          <cell r="D165">
            <v>22615</v>
          </cell>
          <cell r="E165" t="str">
            <v>성.절토부 도수로공</v>
          </cell>
          <cell r="H165">
            <v>0</v>
          </cell>
        </row>
        <row r="166">
          <cell r="A166" t="str">
            <v>D00072</v>
          </cell>
          <cell r="B166">
            <v>3400</v>
          </cell>
          <cell r="C166" t="str">
            <v>a</v>
          </cell>
          <cell r="D166">
            <v>22847</v>
          </cell>
          <cell r="E166" t="str">
            <v>합판거푸집</v>
          </cell>
          <cell r="F166" t="str">
            <v>(4회)</v>
          </cell>
          <cell r="G166" t="str">
            <v>M2</v>
          </cell>
          <cell r="H166">
            <v>0</v>
          </cell>
        </row>
        <row r="167">
          <cell r="A167" t="str">
            <v>D00071</v>
          </cell>
          <cell r="B167">
            <v>100</v>
          </cell>
          <cell r="C167" t="str">
            <v>b</v>
          </cell>
          <cell r="D167">
            <v>22905</v>
          </cell>
          <cell r="E167" t="str">
            <v>합판거푸집</v>
          </cell>
          <cell r="F167" t="str">
            <v>(3회)</v>
          </cell>
          <cell r="G167" t="str">
            <v>M2</v>
          </cell>
          <cell r="H167">
            <v>0</v>
          </cell>
        </row>
        <row r="168">
          <cell r="A168" t="str">
            <v>D00326</v>
          </cell>
          <cell r="B168">
            <v>21.327999999999999</v>
          </cell>
          <cell r="C168" t="str">
            <v>c</v>
          </cell>
          <cell r="D168">
            <v>22963</v>
          </cell>
          <cell r="E168" t="str">
            <v>철근가공조립</v>
          </cell>
          <cell r="F168" t="str">
            <v>(보통)</v>
          </cell>
          <cell r="G168" t="str">
            <v>TON</v>
          </cell>
          <cell r="H168">
            <v>0</v>
          </cell>
        </row>
        <row r="169">
          <cell r="A169" t="str">
            <v>D00314</v>
          </cell>
          <cell r="B169">
            <v>180</v>
          </cell>
          <cell r="C169" t="str">
            <v>d</v>
          </cell>
          <cell r="D169">
            <v>23311</v>
          </cell>
          <cell r="E169" t="str">
            <v>콘크리트타설</v>
          </cell>
          <cell r="F169" t="str">
            <v>(철근,진동기제외)</v>
          </cell>
          <cell r="G169" t="str">
            <v>M3</v>
          </cell>
          <cell r="H169">
            <v>0</v>
          </cell>
        </row>
        <row r="170">
          <cell r="A170" t="str">
            <v>D00319</v>
          </cell>
          <cell r="B170">
            <v>360</v>
          </cell>
          <cell r="C170" t="str">
            <v>e</v>
          </cell>
          <cell r="D170">
            <v>23420</v>
          </cell>
          <cell r="E170" t="str">
            <v>콘크리트타설</v>
          </cell>
          <cell r="F170" t="str">
            <v>(무근,진동기제외)</v>
          </cell>
          <cell r="G170" t="str">
            <v>M3</v>
          </cell>
          <cell r="H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23528</v>
          </cell>
        </row>
        <row r="172">
          <cell r="A172" t="str">
            <v>T1</v>
          </cell>
          <cell r="B172">
            <v>174</v>
          </cell>
          <cell r="C172" t="str">
            <v>나</v>
          </cell>
          <cell r="D172">
            <v>23656</v>
          </cell>
          <cell r="E172" t="str">
            <v>수로보호공</v>
          </cell>
          <cell r="H172">
            <v>0</v>
          </cell>
        </row>
        <row r="173">
          <cell r="A173" t="str">
            <v>D00319</v>
          </cell>
          <cell r="B173">
            <v>110</v>
          </cell>
          <cell r="C173" t="str">
            <v>a.</v>
          </cell>
          <cell r="D173">
            <v>23672</v>
          </cell>
          <cell r="E173" t="str">
            <v>콘크리트타설</v>
          </cell>
          <cell r="F173" t="str">
            <v>(무근,진동기제외)</v>
          </cell>
          <cell r="G173" t="str">
            <v>M3</v>
          </cell>
          <cell r="H173">
            <v>0</v>
          </cell>
        </row>
        <row r="174">
          <cell r="A174" t="str">
            <v>D00072</v>
          </cell>
          <cell r="B174">
            <v>100</v>
          </cell>
          <cell r="C174" t="str">
            <v>b</v>
          </cell>
          <cell r="D174">
            <v>23676</v>
          </cell>
          <cell r="E174" t="str">
            <v>합판거푸집</v>
          </cell>
          <cell r="F174" t="str">
            <v>(4회)</v>
          </cell>
          <cell r="G174" t="str">
            <v>M2</v>
          </cell>
          <cell r="H174">
            <v>0</v>
          </cell>
        </row>
        <row r="175">
          <cell r="A175" t="str">
            <v>E1</v>
          </cell>
          <cell r="B175">
            <v>0</v>
          </cell>
          <cell r="C175" t="str">
            <v>소계</v>
          </cell>
          <cell r="D175">
            <v>23684</v>
          </cell>
        </row>
        <row r="176">
          <cell r="A176" t="str">
            <v>T1</v>
          </cell>
          <cell r="B176">
            <v>179</v>
          </cell>
          <cell r="C176" t="str">
            <v>다</v>
          </cell>
          <cell r="D176">
            <v>23691</v>
          </cell>
          <cell r="E176" t="str">
            <v>콘크리트 다이크</v>
          </cell>
          <cell r="H176">
            <v>0</v>
          </cell>
        </row>
        <row r="177">
          <cell r="A177" t="str">
            <v>D00580</v>
          </cell>
          <cell r="B177">
            <v>9230</v>
          </cell>
          <cell r="C177" t="str">
            <v>a.</v>
          </cell>
          <cell r="D177">
            <v>23695</v>
          </cell>
          <cell r="E177" t="str">
            <v>콘크리트다이크</v>
          </cell>
          <cell r="F177" t="str">
            <v>(TYPE-1)</v>
          </cell>
          <cell r="G177" t="str">
            <v>M</v>
          </cell>
          <cell r="H177">
            <v>0</v>
          </cell>
        </row>
        <row r="178">
          <cell r="A178" t="str">
            <v>D02215</v>
          </cell>
          <cell r="B178">
            <v>540</v>
          </cell>
          <cell r="C178" t="str">
            <v>b</v>
          </cell>
          <cell r="D178">
            <v>23729</v>
          </cell>
          <cell r="E178" t="str">
            <v>콘크리트 다이크</v>
          </cell>
          <cell r="F178" t="str">
            <v>(TYPE-2)</v>
          </cell>
          <cell r="G178" t="str">
            <v>M</v>
          </cell>
          <cell r="H178">
            <v>0</v>
          </cell>
        </row>
        <row r="179">
          <cell r="A179" t="str">
            <v>D02216</v>
          </cell>
          <cell r="B179">
            <v>740</v>
          </cell>
          <cell r="C179" t="str">
            <v>c</v>
          </cell>
          <cell r="D179">
            <v>23746</v>
          </cell>
          <cell r="E179" t="str">
            <v>콘크리트 다이크</v>
          </cell>
          <cell r="F179" t="str">
            <v>(TYPE-3)</v>
          </cell>
          <cell r="G179" t="str">
            <v>M</v>
          </cell>
          <cell r="H179">
            <v>0</v>
          </cell>
        </row>
        <row r="180">
          <cell r="A180" t="str">
            <v>E1</v>
          </cell>
          <cell r="B180">
            <v>0</v>
          </cell>
          <cell r="C180" t="str">
            <v>소계</v>
          </cell>
          <cell r="D180">
            <v>23762</v>
          </cell>
        </row>
        <row r="181">
          <cell r="A181" t="str">
            <v>T1</v>
          </cell>
          <cell r="B181">
            <v>183</v>
          </cell>
          <cell r="C181" t="str">
            <v>라</v>
          </cell>
          <cell r="D181">
            <v>23794</v>
          </cell>
          <cell r="E181" t="str">
            <v>길어깨다이크집수거</v>
          </cell>
          <cell r="H181">
            <v>0</v>
          </cell>
        </row>
        <row r="182">
          <cell r="A182" t="str">
            <v>D02337</v>
          </cell>
          <cell r="B182">
            <v>19</v>
          </cell>
          <cell r="C182" t="str">
            <v>a</v>
          </cell>
          <cell r="D182">
            <v>23810</v>
          </cell>
          <cell r="E182" t="str">
            <v>길어깨다이크집수거</v>
          </cell>
          <cell r="F182" t="str">
            <v>(L형)</v>
          </cell>
          <cell r="G182" t="str">
            <v>EA</v>
          </cell>
          <cell r="H182">
            <v>0</v>
          </cell>
        </row>
        <row r="183">
          <cell r="A183" t="str">
            <v>D02338</v>
          </cell>
          <cell r="B183">
            <v>2</v>
          </cell>
          <cell r="C183" t="str">
            <v>b</v>
          </cell>
          <cell r="D183">
            <v>23818</v>
          </cell>
          <cell r="E183" t="str">
            <v>길어깨다이크집수거</v>
          </cell>
          <cell r="F183" t="str">
            <v>(T형)</v>
          </cell>
          <cell r="G183" t="str">
            <v>EA</v>
          </cell>
          <cell r="H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23822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23825</v>
          </cell>
        </row>
        <row r="186">
          <cell r="A186" t="str">
            <v>T2</v>
          </cell>
          <cell r="B186">
            <v>196</v>
          </cell>
          <cell r="C186" t="str">
            <v>16)</v>
          </cell>
          <cell r="D186">
            <v>23953</v>
          </cell>
          <cell r="E186" t="str">
            <v>노면배수공</v>
          </cell>
          <cell r="H186">
            <v>0</v>
          </cell>
        </row>
        <row r="187">
          <cell r="A187" t="str">
            <v>D00072</v>
          </cell>
          <cell r="B187">
            <v>1150</v>
          </cell>
          <cell r="C187" t="str">
            <v>가</v>
          </cell>
          <cell r="D187">
            <v>25112</v>
          </cell>
          <cell r="E187" t="str">
            <v>합판거푸집</v>
          </cell>
          <cell r="F187" t="str">
            <v>(4회)</v>
          </cell>
          <cell r="G187" t="str">
            <v>M2</v>
          </cell>
          <cell r="H187">
            <v>0</v>
          </cell>
        </row>
        <row r="188">
          <cell r="A188" t="str">
            <v>D00314</v>
          </cell>
          <cell r="B188">
            <v>60</v>
          </cell>
          <cell r="C188" t="str">
            <v>나</v>
          </cell>
          <cell r="D188">
            <v>25399</v>
          </cell>
          <cell r="E188" t="str">
            <v>콘크리트타설</v>
          </cell>
          <cell r="F188" t="str">
            <v>(철근,진동기제외)</v>
          </cell>
          <cell r="G188" t="str">
            <v>M3</v>
          </cell>
          <cell r="H188">
            <v>0</v>
          </cell>
        </row>
        <row r="189">
          <cell r="A189" t="str">
            <v>D00319</v>
          </cell>
          <cell r="B189">
            <v>150</v>
          </cell>
          <cell r="C189" t="str">
            <v>다</v>
          </cell>
          <cell r="D189">
            <v>25685</v>
          </cell>
          <cell r="E189" t="str">
            <v>콘크리트타설</v>
          </cell>
          <cell r="F189" t="str">
            <v>(무근,진동기제외)</v>
          </cell>
          <cell r="G189" t="str">
            <v>M3</v>
          </cell>
          <cell r="H189">
            <v>0</v>
          </cell>
        </row>
        <row r="190">
          <cell r="A190" t="str">
            <v>D00326</v>
          </cell>
          <cell r="B190">
            <v>22.858000000000001</v>
          </cell>
          <cell r="C190" t="str">
            <v>라</v>
          </cell>
          <cell r="D190">
            <v>25739</v>
          </cell>
          <cell r="E190" t="str">
            <v>철근가공조립</v>
          </cell>
          <cell r="F190" t="str">
            <v>(보통)</v>
          </cell>
          <cell r="G190" t="str">
            <v>TON</v>
          </cell>
          <cell r="H190">
            <v>0</v>
          </cell>
        </row>
        <row r="191">
          <cell r="A191" t="str">
            <v>D02217</v>
          </cell>
          <cell r="B191">
            <v>180</v>
          </cell>
          <cell r="C191" t="str">
            <v>마</v>
          </cell>
          <cell r="D191">
            <v>25766</v>
          </cell>
          <cell r="E191" t="str">
            <v>집수정뚜껑소형</v>
          </cell>
          <cell r="F191" t="str">
            <v>(1130x780)</v>
          </cell>
          <cell r="G191" t="str">
            <v>EA</v>
          </cell>
          <cell r="H191">
            <v>0</v>
          </cell>
        </row>
        <row r="192">
          <cell r="A192" t="str">
            <v>D01662</v>
          </cell>
          <cell r="B192">
            <v>8</v>
          </cell>
          <cell r="C192" t="str">
            <v>바</v>
          </cell>
          <cell r="D192">
            <v>25780</v>
          </cell>
          <cell r="E192" t="str">
            <v>몰탈</v>
          </cell>
          <cell r="F192" t="str">
            <v>(1:3)</v>
          </cell>
          <cell r="G192" t="str">
            <v>M3</v>
          </cell>
          <cell r="H192">
            <v>0</v>
          </cell>
        </row>
        <row r="193">
          <cell r="A193" t="str">
            <v>T1</v>
          </cell>
          <cell r="B193">
            <v>195</v>
          </cell>
          <cell r="C193" t="str">
            <v>사</v>
          </cell>
          <cell r="D193">
            <v>25908</v>
          </cell>
          <cell r="E193" t="str">
            <v>중분대 종배수관</v>
          </cell>
          <cell r="H193">
            <v>0</v>
          </cell>
        </row>
        <row r="194">
          <cell r="A194" t="str">
            <v>D02219</v>
          </cell>
          <cell r="B194">
            <v>3030</v>
          </cell>
          <cell r="C194" t="str">
            <v>a</v>
          </cell>
          <cell r="D194">
            <v>25916</v>
          </cell>
          <cell r="E194" t="str">
            <v>종배수관접합및부설</v>
          </cell>
          <cell r="F194" t="str">
            <v>(Φ 300m/m)</v>
          </cell>
          <cell r="G194" t="str">
            <v>M</v>
          </cell>
          <cell r="H194">
            <v>0</v>
          </cell>
        </row>
        <row r="195">
          <cell r="A195" t="str">
            <v>D00570</v>
          </cell>
          <cell r="B195">
            <v>960</v>
          </cell>
          <cell r="C195" t="str">
            <v>b</v>
          </cell>
          <cell r="D195">
            <v>25923</v>
          </cell>
          <cell r="E195" t="str">
            <v>종배수관접합및부설</v>
          </cell>
          <cell r="F195" t="str">
            <v>(Φ 600m/m)</v>
          </cell>
          <cell r="G195" t="str">
            <v>M</v>
          </cell>
          <cell r="H195">
            <v>0</v>
          </cell>
        </row>
        <row r="196">
          <cell r="A196" t="str">
            <v>E1</v>
          </cell>
          <cell r="B196">
            <v>0</v>
          </cell>
          <cell r="C196" t="str">
            <v>소계</v>
          </cell>
          <cell r="D196">
            <v>25930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25936</v>
          </cell>
        </row>
        <row r="198">
          <cell r="A198" t="str">
            <v>D00064</v>
          </cell>
          <cell r="B198">
            <v>78</v>
          </cell>
          <cell r="C198" t="str">
            <v>17)</v>
          </cell>
          <cell r="D198">
            <v>25937</v>
          </cell>
          <cell r="E198" t="str">
            <v>물푸기</v>
          </cell>
          <cell r="G198" t="str">
            <v>HR</v>
          </cell>
          <cell r="H198">
            <v>0</v>
          </cell>
        </row>
        <row r="199">
          <cell r="A199" t="str">
            <v>E4</v>
          </cell>
          <cell r="B199">
            <v>0</v>
          </cell>
          <cell r="C199" t="str">
            <v>총계</v>
          </cell>
          <cell r="D199">
            <v>26065</v>
          </cell>
        </row>
        <row r="200">
          <cell r="A200" t="str">
            <v>T4</v>
          </cell>
          <cell r="B200">
            <v>913</v>
          </cell>
          <cell r="C200" t="str">
            <v>3.</v>
          </cell>
          <cell r="D200">
            <v>782206</v>
          </cell>
          <cell r="E200" t="str">
            <v>교량공</v>
          </cell>
          <cell r="H200">
            <v>0</v>
          </cell>
        </row>
        <row r="201">
          <cell r="A201" t="str">
            <v>T3</v>
          </cell>
          <cell r="B201">
            <v>296</v>
          </cell>
          <cell r="C201" t="str">
            <v>3-1</v>
          </cell>
          <cell r="D201">
            <v>2856307</v>
          </cell>
          <cell r="E201" t="str">
            <v>수방2교</v>
          </cell>
          <cell r="H201">
            <v>0</v>
          </cell>
        </row>
        <row r="202">
          <cell r="A202" t="str">
            <v>T2</v>
          </cell>
          <cell r="B202">
            <v>210</v>
          </cell>
          <cell r="C202" t="str">
            <v>1)</v>
          </cell>
          <cell r="D202">
            <v>2856435</v>
          </cell>
          <cell r="E202" t="str">
            <v>구조물터파기</v>
          </cell>
          <cell r="H202">
            <v>0</v>
          </cell>
        </row>
        <row r="203">
          <cell r="A203" t="str">
            <v>T1</v>
          </cell>
          <cell r="B203">
            <v>206</v>
          </cell>
          <cell r="C203" t="str">
            <v>가.</v>
          </cell>
          <cell r="D203">
            <v>2856437</v>
          </cell>
          <cell r="E203" t="str">
            <v>육상터파기</v>
          </cell>
          <cell r="H203">
            <v>0</v>
          </cell>
        </row>
        <row r="204">
          <cell r="A204" t="str">
            <v>D01345</v>
          </cell>
          <cell r="B204">
            <v>12934</v>
          </cell>
          <cell r="C204" t="str">
            <v>a.</v>
          </cell>
          <cell r="D204">
            <v>2856439</v>
          </cell>
          <cell r="E204" t="str">
            <v>구조물터파기</v>
          </cell>
          <cell r="F204" t="str">
            <v>(토  사)</v>
          </cell>
          <cell r="G204" t="str">
            <v>M3</v>
          </cell>
          <cell r="H204">
            <v>0</v>
          </cell>
        </row>
        <row r="205">
          <cell r="A205" t="str">
            <v>D00582</v>
          </cell>
          <cell r="B205">
            <v>19</v>
          </cell>
          <cell r="C205" t="str">
            <v>b.</v>
          </cell>
          <cell r="D205">
            <v>2856471</v>
          </cell>
          <cell r="E205" t="str">
            <v>구조물터파기</v>
          </cell>
          <cell r="F205" t="str">
            <v>(풍화암)</v>
          </cell>
          <cell r="G205" t="str">
            <v>M3</v>
          </cell>
          <cell r="H205">
            <v>0</v>
          </cell>
        </row>
        <row r="206">
          <cell r="A206" t="str">
            <v>D01448</v>
          </cell>
          <cell r="B206">
            <v>126</v>
          </cell>
          <cell r="C206" t="str">
            <v>c.</v>
          </cell>
          <cell r="D206">
            <v>2856487</v>
          </cell>
          <cell r="E206" t="str">
            <v>구조물터파기</v>
          </cell>
          <cell r="F206" t="str">
            <v>(발파암)</v>
          </cell>
          <cell r="G206" t="str">
            <v>M3</v>
          </cell>
          <cell r="H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2856495</v>
          </cell>
        </row>
        <row r="208">
          <cell r="A208" t="str">
            <v>T1</v>
          </cell>
          <cell r="B208">
            <v>209</v>
          </cell>
          <cell r="C208" t="str">
            <v>나.</v>
          </cell>
          <cell r="D208">
            <v>2856499</v>
          </cell>
          <cell r="E208" t="str">
            <v>수중터파기</v>
          </cell>
          <cell r="H208">
            <v>0</v>
          </cell>
        </row>
        <row r="209">
          <cell r="A209" t="str">
            <v>D01368</v>
          </cell>
          <cell r="B209">
            <v>1134</v>
          </cell>
          <cell r="C209" t="str">
            <v>a.</v>
          </cell>
          <cell r="D209">
            <v>2856627</v>
          </cell>
          <cell r="E209" t="str">
            <v>구조물터파기</v>
          </cell>
          <cell r="F209" t="str">
            <v>(토  사)</v>
          </cell>
          <cell r="G209" t="str">
            <v>M3</v>
          </cell>
          <cell r="H209">
            <v>0</v>
          </cell>
        </row>
        <row r="210">
          <cell r="A210" t="str">
            <v>E1</v>
          </cell>
          <cell r="B210">
            <v>0</v>
          </cell>
          <cell r="C210" t="str">
            <v>소계</v>
          </cell>
          <cell r="D210">
            <v>2856629</v>
          </cell>
        </row>
        <row r="211">
          <cell r="A211" t="str">
            <v>E2</v>
          </cell>
          <cell r="B211">
            <v>0</v>
          </cell>
          <cell r="C211" t="str">
            <v>계</v>
          </cell>
          <cell r="D211">
            <v>2856631</v>
          </cell>
        </row>
        <row r="212">
          <cell r="A212" t="str">
            <v>T2</v>
          </cell>
          <cell r="B212">
            <v>214</v>
          </cell>
          <cell r="C212" t="str">
            <v>2)</v>
          </cell>
          <cell r="D212">
            <v>3045666</v>
          </cell>
          <cell r="E212" t="str">
            <v>콘크리트타설공</v>
          </cell>
          <cell r="H212">
            <v>0</v>
          </cell>
        </row>
        <row r="213">
          <cell r="A213" t="str">
            <v>D02072</v>
          </cell>
          <cell r="B213">
            <v>4369</v>
          </cell>
          <cell r="C213" t="str">
            <v>가</v>
          </cell>
          <cell r="D213">
            <v>3234701</v>
          </cell>
          <cell r="E213" t="str">
            <v>콘크리트타설</v>
          </cell>
          <cell r="F213" t="str">
            <v>(철근,진동기포함)</v>
          </cell>
          <cell r="G213" t="str">
            <v>M3</v>
          </cell>
          <cell r="H213">
            <v>0</v>
          </cell>
        </row>
        <row r="214">
          <cell r="A214" t="str">
            <v>D02073</v>
          </cell>
          <cell r="B214">
            <v>79</v>
          </cell>
          <cell r="C214" t="str">
            <v>나</v>
          </cell>
          <cell r="D214">
            <v>3329219</v>
          </cell>
          <cell r="E214" t="str">
            <v>콘크리트타설</v>
          </cell>
          <cell r="F214" t="str">
            <v>(무근,진동기포함)</v>
          </cell>
          <cell r="G214" t="str">
            <v>M3</v>
          </cell>
          <cell r="H214">
            <v>0</v>
          </cell>
        </row>
        <row r="215">
          <cell r="A215" t="str">
            <v>E2</v>
          </cell>
          <cell r="B215">
            <v>0</v>
          </cell>
          <cell r="C215" t="str">
            <v>계</v>
          </cell>
          <cell r="D215">
            <v>3352849</v>
          </cell>
        </row>
        <row r="216">
          <cell r="A216" t="str">
            <v>T2</v>
          </cell>
          <cell r="B216">
            <v>222</v>
          </cell>
          <cell r="C216" t="str">
            <v>3)</v>
          </cell>
          <cell r="D216">
            <v>3364664</v>
          </cell>
          <cell r="E216" t="str">
            <v>거푸집</v>
          </cell>
          <cell r="H216">
            <v>0</v>
          </cell>
        </row>
        <row r="217">
          <cell r="A217" t="str">
            <v>D00627</v>
          </cell>
          <cell r="B217">
            <v>3236</v>
          </cell>
          <cell r="C217" t="str">
            <v>가</v>
          </cell>
          <cell r="D217">
            <v>3376478</v>
          </cell>
          <cell r="E217" t="str">
            <v>합판거푸집</v>
          </cell>
          <cell r="F217" t="str">
            <v>(3회) 0-7M</v>
          </cell>
          <cell r="G217" t="str">
            <v>M2</v>
          </cell>
          <cell r="H217">
            <v>0</v>
          </cell>
        </row>
        <row r="218">
          <cell r="A218" t="str">
            <v>D00628</v>
          </cell>
          <cell r="B218">
            <v>162</v>
          </cell>
          <cell r="C218" t="str">
            <v>나</v>
          </cell>
          <cell r="D218">
            <v>3400107</v>
          </cell>
          <cell r="E218" t="str">
            <v>합판거푸집</v>
          </cell>
          <cell r="F218" t="str">
            <v>(3회) 7-10M</v>
          </cell>
          <cell r="G218" t="str">
            <v>M2</v>
          </cell>
          <cell r="H218">
            <v>0</v>
          </cell>
        </row>
        <row r="219">
          <cell r="A219" t="str">
            <v>D00010</v>
          </cell>
          <cell r="B219">
            <v>209</v>
          </cell>
          <cell r="C219" t="str">
            <v>다</v>
          </cell>
          <cell r="D219">
            <v>3406015</v>
          </cell>
          <cell r="E219" t="str">
            <v>합판거푸집</v>
          </cell>
          <cell r="F219" t="str">
            <v>(3회) 13-16M</v>
          </cell>
          <cell r="G219" t="str">
            <v>M2</v>
          </cell>
          <cell r="H219">
            <v>0</v>
          </cell>
        </row>
        <row r="220">
          <cell r="A220" t="str">
            <v>D00072</v>
          </cell>
          <cell r="B220">
            <v>569</v>
          </cell>
          <cell r="C220" t="str">
            <v>라</v>
          </cell>
          <cell r="D220">
            <v>3411922</v>
          </cell>
          <cell r="E220" t="str">
            <v>합판거푸집</v>
          </cell>
          <cell r="F220" t="str">
            <v>(4회)</v>
          </cell>
          <cell r="G220" t="str">
            <v>M2</v>
          </cell>
          <cell r="H220">
            <v>0</v>
          </cell>
        </row>
        <row r="221">
          <cell r="A221" t="str">
            <v>D00074</v>
          </cell>
          <cell r="B221">
            <v>17</v>
          </cell>
          <cell r="C221" t="str">
            <v>마</v>
          </cell>
          <cell r="D221">
            <v>3417829</v>
          </cell>
          <cell r="E221" t="str">
            <v>합판거푸집</v>
          </cell>
          <cell r="F221" t="str">
            <v>(6회)</v>
          </cell>
          <cell r="G221" t="str">
            <v>M2</v>
          </cell>
          <cell r="H221">
            <v>0</v>
          </cell>
        </row>
        <row r="222">
          <cell r="A222" t="str">
            <v>D02329</v>
          </cell>
          <cell r="B222">
            <v>1153</v>
          </cell>
          <cell r="C222" t="str">
            <v>바</v>
          </cell>
          <cell r="D222">
            <v>3419491</v>
          </cell>
          <cell r="E222" t="str">
            <v>강재거푸집</v>
          </cell>
          <cell r="F222" t="str">
            <v>(원형교각용)</v>
          </cell>
          <cell r="G222" t="str">
            <v>M2</v>
          </cell>
          <cell r="H222">
            <v>0</v>
          </cell>
        </row>
        <row r="223">
          <cell r="A223" t="str">
            <v>E2</v>
          </cell>
          <cell r="B223">
            <v>0</v>
          </cell>
          <cell r="C223" t="str">
            <v>계</v>
          </cell>
          <cell r="D223">
            <v>3419768</v>
          </cell>
        </row>
        <row r="224">
          <cell r="A224" t="str">
            <v>T2</v>
          </cell>
          <cell r="B224">
            <v>227</v>
          </cell>
          <cell r="C224" t="str">
            <v>4)</v>
          </cell>
          <cell r="D224">
            <v>3419838</v>
          </cell>
          <cell r="E224" t="str">
            <v>동바리공</v>
          </cell>
          <cell r="H224">
            <v>0</v>
          </cell>
        </row>
        <row r="225">
          <cell r="A225" t="str">
            <v>D02258</v>
          </cell>
          <cell r="B225">
            <v>1</v>
          </cell>
          <cell r="C225" t="str">
            <v>가</v>
          </cell>
          <cell r="D225">
            <v>3419907</v>
          </cell>
          <cell r="E225" t="str">
            <v>동바리공</v>
          </cell>
          <cell r="F225" t="str">
            <v>(수방2교)</v>
          </cell>
          <cell r="G225" t="str">
            <v>식</v>
          </cell>
          <cell r="H225">
            <v>0</v>
          </cell>
        </row>
        <row r="226">
          <cell r="A226" t="str">
            <v>D02223</v>
          </cell>
          <cell r="B226">
            <v>211</v>
          </cell>
          <cell r="C226" t="str">
            <v>나</v>
          </cell>
          <cell r="D226">
            <v>3420599</v>
          </cell>
          <cell r="E226" t="str">
            <v>DECK FINISHER용 동바</v>
          </cell>
          <cell r="F226" t="str">
            <v>리</v>
          </cell>
          <cell r="G226" t="str">
            <v>공/m3</v>
          </cell>
          <cell r="H226">
            <v>0</v>
          </cell>
        </row>
        <row r="227">
          <cell r="A227" t="str">
            <v>D02328</v>
          </cell>
          <cell r="B227">
            <v>581</v>
          </cell>
          <cell r="C227" t="str">
            <v>다</v>
          </cell>
          <cell r="D227">
            <v>3420622</v>
          </cell>
          <cell r="E227" t="str">
            <v>강관동바리</v>
          </cell>
          <cell r="F227" t="str">
            <v>(수평연결재)</v>
          </cell>
          <cell r="G227" t="str">
            <v>M2</v>
          </cell>
          <cell r="H227">
            <v>0</v>
          </cell>
        </row>
        <row r="228">
          <cell r="A228" t="str">
            <v>E2</v>
          </cell>
          <cell r="B228">
            <v>0</v>
          </cell>
          <cell r="C228" t="str">
            <v>계</v>
          </cell>
          <cell r="D228">
            <v>3420645</v>
          </cell>
        </row>
        <row r="229">
          <cell r="A229" t="str">
            <v>D01150</v>
          </cell>
          <cell r="B229">
            <v>4134</v>
          </cell>
          <cell r="C229" t="str">
            <v>5)</v>
          </cell>
          <cell r="D229">
            <v>3420691</v>
          </cell>
          <cell r="E229" t="str">
            <v>비계공(강관)</v>
          </cell>
          <cell r="G229" t="str">
            <v>M2</v>
          </cell>
          <cell r="H229">
            <v>0</v>
          </cell>
        </row>
        <row r="230">
          <cell r="A230" t="str">
            <v>D01284</v>
          </cell>
          <cell r="B230">
            <v>108</v>
          </cell>
          <cell r="C230" t="str">
            <v>6)</v>
          </cell>
          <cell r="D230">
            <v>3420737</v>
          </cell>
          <cell r="E230" t="str">
            <v>다웰바설치</v>
          </cell>
          <cell r="F230" t="str">
            <v>(φ 25x600)</v>
          </cell>
          <cell r="G230" t="str">
            <v>EA</v>
          </cell>
          <cell r="H230">
            <v>0</v>
          </cell>
        </row>
        <row r="231">
          <cell r="A231" t="str">
            <v>T2</v>
          </cell>
          <cell r="B231">
            <v>234</v>
          </cell>
          <cell r="C231" t="str">
            <v>7)</v>
          </cell>
          <cell r="D231">
            <v>3420749</v>
          </cell>
          <cell r="E231" t="str">
            <v>강관파일</v>
          </cell>
          <cell r="H231">
            <v>0</v>
          </cell>
        </row>
        <row r="232">
          <cell r="A232" t="str">
            <v>D02226</v>
          </cell>
          <cell r="B232">
            <v>1855</v>
          </cell>
          <cell r="C232" t="str">
            <v>가</v>
          </cell>
          <cell r="D232">
            <v>3420877</v>
          </cell>
          <cell r="E232" t="str">
            <v>파일자재비</v>
          </cell>
          <cell r="F232" t="str">
            <v>(φ508,t=9mm)</v>
          </cell>
          <cell r="G232" t="str">
            <v>M</v>
          </cell>
          <cell r="H232">
            <v>0</v>
          </cell>
        </row>
        <row r="233">
          <cell r="A233" t="str">
            <v>D02324</v>
          </cell>
          <cell r="B233">
            <v>1819</v>
          </cell>
          <cell r="C233" t="str">
            <v>나</v>
          </cell>
          <cell r="D233">
            <v>3420878</v>
          </cell>
          <cell r="E233" t="str">
            <v>천공항타비(수직항)</v>
          </cell>
          <cell r="F233" t="str">
            <v>508m/m-9t:천공</v>
          </cell>
          <cell r="G233" t="str">
            <v>M</v>
          </cell>
          <cell r="H233">
            <v>0</v>
          </cell>
        </row>
        <row r="234">
          <cell r="A234" t="str">
            <v>D01639</v>
          </cell>
          <cell r="B234">
            <v>179</v>
          </cell>
          <cell r="C234" t="str">
            <v>다</v>
          </cell>
          <cell r="D234">
            <v>3420942</v>
          </cell>
          <cell r="E234" t="str">
            <v>두부 및 선단보강</v>
          </cell>
          <cell r="F234" t="str">
            <v>(강관말뚝 : 508mm)</v>
          </cell>
          <cell r="G234" t="str">
            <v>EA</v>
          </cell>
          <cell r="H234">
            <v>0</v>
          </cell>
        </row>
        <row r="235">
          <cell r="A235" t="str">
            <v>E2</v>
          </cell>
          <cell r="B235">
            <v>0</v>
          </cell>
          <cell r="C235" t="str">
            <v>계</v>
          </cell>
          <cell r="D235">
            <v>3420951</v>
          </cell>
        </row>
        <row r="236">
          <cell r="A236" t="str">
            <v>D01384</v>
          </cell>
          <cell r="B236">
            <v>15</v>
          </cell>
          <cell r="C236" t="str">
            <v>8)</v>
          </cell>
          <cell r="D236">
            <v>3420952</v>
          </cell>
          <cell r="E236" t="str">
            <v>타르지</v>
          </cell>
          <cell r="G236" t="str">
            <v>M2</v>
          </cell>
          <cell r="H236">
            <v>0</v>
          </cell>
        </row>
        <row r="237">
          <cell r="A237" t="str">
            <v>D00494</v>
          </cell>
          <cell r="B237">
            <v>2202</v>
          </cell>
          <cell r="C237" t="str">
            <v>9)</v>
          </cell>
          <cell r="D237">
            <v>3420953</v>
          </cell>
          <cell r="E237" t="str">
            <v>데크휘니샤 면고르기</v>
          </cell>
          <cell r="G237" t="str">
            <v>M2</v>
          </cell>
          <cell r="H237">
            <v>0</v>
          </cell>
        </row>
        <row r="238">
          <cell r="A238" t="str">
            <v>D01245</v>
          </cell>
          <cell r="B238">
            <v>2202</v>
          </cell>
          <cell r="C238" t="str">
            <v>10)</v>
          </cell>
          <cell r="D238">
            <v>3421017</v>
          </cell>
          <cell r="E238" t="str">
            <v>슬래브양생</v>
          </cell>
          <cell r="G238" t="str">
            <v>M2</v>
          </cell>
          <cell r="H238">
            <v>0</v>
          </cell>
        </row>
        <row r="239">
          <cell r="A239" t="str">
            <v>T2</v>
          </cell>
          <cell r="B239">
            <v>241</v>
          </cell>
          <cell r="C239" t="str">
            <v>11)</v>
          </cell>
          <cell r="D239">
            <v>3421049</v>
          </cell>
          <cell r="E239" t="str">
            <v>방수공</v>
          </cell>
          <cell r="H239">
            <v>0</v>
          </cell>
        </row>
        <row r="240">
          <cell r="A240" t="str">
            <v>D00495</v>
          </cell>
          <cell r="B240">
            <v>1760</v>
          </cell>
          <cell r="C240" t="str">
            <v>가</v>
          </cell>
          <cell r="D240">
            <v>3421065</v>
          </cell>
          <cell r="E240" t="str">
            <v>교면방수</v>
          </cell>
          <cell r="F240" t="str">
            <v>(도막방수)</v>
          </cell>
          <cell r="G240" t="str">
            <v>M2</v>
          </cell>
          <cell r="H240">
            <v>0</v>
          </cell>
        </row>
        <row r="241">
          <cell r="A241" t="str">
            <v>D00354</v>
          </cell>
          <cell r="B241">
            <v>346</v>
          </cell>
          <cell r="C241" t="str">
            <v>나</v>
          </cell>
          <cell r="D241">
            <v>3421073</v>
          </cell>
          <cell r="E241" t="str">
            <v>배면방수</v>
          </cell>
          <cell r="G241" t="str">
            <v>M2</v>
          </cell>
          <cell r="H241">
            <v>0</v>
          </cell>
        </row>
        <row r="242">
          <cell r="A242" t="str">
            <v>E2</v>
          </cell>
          <cell r="B242">
            <v>0</v>
          </cell>
          <cell r="C242" t="str">
            <v>계</v>
          </cell>
          <cell r="D242">
            <v>3421077</v>
          </cell>
        </row>
        <row r="243">
          <cell r="A243" t="str">
            <v>T2</v>
          </cell>
          <cell r="B243">
            <v>245</v>
          </cell>
          <cell r="C243" t="str">
            <v>12)</v>
          </cell>
          <cell r="D243">
            <v>3421079</v>
          </cell>
          <cell r="E243" t="str">
            <v>스페이서</v>
          </cell>
          <cell r="H243">
            <v>0</v>
          </cell>
        </row>
        <row r="244">
          <cell r="A244" t="str">
            <v>D01640</v>
          </cell>
          <cell r="B244">
            <v>4178</v>
          </cell>
          <cell r="C244" t="str">
            <v>가</v>
          </cell>
          <cell r="D244">
            <v>3421080</v>
          </cell>
          <cell r="E244" t="str">
            <v>슬배브 및 기초</v>
          </cell>
          <cell r="G244" t="str">
            <v>M2</v>
          </cell>
          <cell r="H244">
            <v>0</v>
          </cell>
        </row>
        <row r="245">
          <cell r="A245" t="str">
            <v>D01640</v>
          </cell>
          <cell r="B245">
            <v>1115</v>
          </cell>
          <cell r="C245" t="str">
            <v>나</v>
          </cell>
          <cell r="D245">
            <v>3421081</v>
          </cell>
          <cell r="E245" t="str">
            <v>벽  체</v>
          </cell>
          <cell r="G245" t="str">
            <v>M2</v>
          </cell>
          <cell r="H245">
            <v>0</v>
          </cell>
        </row>
        <row r="246">
          <cell r="A246" t="str">
            <v>E2</v>
          </cell>
          <cell r="B246">
            <v>0</v>
          </cell>
          <cell r="C246" t="str">
            <v>계</v>
          </cell>
          <cell r="D246">
            <v>3421145</v>
          </cell>
        </row>
        <row r="247">
          <cell r="A247" t="str">
            <v>T2</v>
          </cell>
          <cell r="B247">
            <v>249</v>
          </cell>
          <cell r="C247" t="str">
            <v>13)</v>
          </cell>
          <cell r="D247">
            <v>3421177</v>
          </cell>
          <cell r="E247" t="str">
            <v>신축이음장치</v>
          </cell>
          <cell r="H247">
            <v>0</v>
          </cell>
        </row>
        <row r="248">
          <cell r="A248" t="str">
            <v>D00699</v>
          </cell>
          <cell r="B248">
            <v>25.46</v>
          </cell>
          <cell r="C248" t="str">
            <v>나</v>
          </cell>
          <cell r="D248">
            <v>3421193</v>
          </cell>
          <cell r="E248" t="str">
            <v>신축이음장치</v>
          </cell>
          <cell r="F248" t="str">
            <v>(NO. 70)</v>
          </cell>
          <cell r="G248" t="str">
            <v>M</v>
          </cell>
          <cell r="H248">
            <v>0</v>
          </cell>
        </row>
        <row r="249">
          <cell r="A249" t="str">
            <v>D00698</v>
          </cell>
          <cell r="B249">
            <v>25.46</v>
          </cell>
          <cell r="C249" t="str">
            <v>다</v>
          </cell>
          <cell r="D249">
            <v>3421201</v>
          </cell>
          <cell r="E249" t="str">
            <v>신축이음장치</v>
          </cell>
          <cell r="F249" t="str">
            <v>(NO.100)</v>
          </cell>
          <cell r="G249" t="str">
            <v>M</v>
          </cell>
          <cell r="H249">
            <v>0</v>
          </cell>
        </row>
        <row r="250">
          <cell r="A250" t="str">
            <v>E2</v>
          </cell>
          <cell r="B250">
            <v>0</v>
          </cell>
          <cell r="C250" t="str">
            <v>계</v>
          </cell>
          <cell r="D250">
            <v>3421205</v>
          </cell>
        </row>
        <row r="251">
          <cell r="A251" t="str">
            <v>D00501</v>
          </cell>
          <cell r="B251">
            <v>1</v>
          </cell>
          <cell r="C251" t="str">
            <v>14)</v>
          </cell>
          <cell r="D251">
            <v>3421333</v>
          </cell>
          <cell r="E251" t="str">
            <v>교명판</v>
          </cell>
          <cell r="F251" t="str">
            <v>(450x200x10)</v>
          </cell>
          <cell r="G251" t="str">
            <v>EA</v>
          </cell>
          <cell r="H251">
            <v>0</v>
          </cell>
        </row>
        <row r="252">
          <cell r="A252" t="str">
            <v>D00502</v>
          </cell>
          <cell r="B252">
            <v>1</v>
          </cell>
          <cell r="C252" t="str">
            <v>15)</v>
          </cell>
          <cell r="D252">
            <v>3421365</v>
          </cell>
          <cell r="E252" t="str">
            <v>설명판</v>
          </cell>
          <cell r="F252" t="str">
            <v>(510x410x10)</v>
          </cell>
          <cell r="G252" t="str">
            <v>EA</v>
          </cell>
          <cell r="H252">
            <v>0</v>
          </cell>
        </row>
        <row r="253">
          <cell r="A253" t="str">
            <v>D00510</v>
          </cell>
          <cell r="B253">
            <v>1</v>
          </cell>
          <cell r="C253" t="str">
            <v>16)</v>
          </cell>
          <cell r="D253">
            <v>3421381</v>
          </cell>
          <cell r="E253" t="str">
            <v>T.B.M 설치</v>
          </cell>
          <cell r="G253" t="str">
            <v>EA</v>
          </cell>
          <cell r="H253">
            <v>0</v>
          </cell>
        </row>
        <row r="254">
          <cell r="A254" t="str">
            <v>D00776</v>
          </cell>
          <cell r="B254">
            <v>421</v>
          </cell>
          <cell r="C254" t="str">
            <v>17)</v>
          </cell>
          <cell r="D254">
            <v>3421403</v>
          </cell>
          <cell r="E254" t="str">
            <v>전선관</v>
          </cell>
          <cell r="F254" t="str">
            <v>(ø=100 ㎜)</v>
          </cell>
          <cell r="G254" t="str">
            <v>M</v>
          </cell>
          <cell r="H254">
            <v>0</v>
          </cell>
        </row>
        <row r="255">
          <cell r="A255" t="str">
            <v>T2</v>
          </cell>
          <cell r="B255">
            <v>256</v>
          </cell>
          <cell r="C255" t="str">
            <v>18)</v>
          </cell>
          <cell r="D255">
            <v>3421405</v>
          </cell>
          <cell r="E255" t="str">
            <v>방호벽</v>
          </cell>
          <cell r="H255">
            <v>0</v>
          </cell>
        </row>
        <row r="256">
          <cell r="A256" t="str">
            <v>D02237</v>
          </cell>
          <cell r="B256">
            <v>210</v>
          </cell>
          <cell r="C256" t="str">
            <v>가</v>
          </cell>
          <cell r="D256">
            <v>3421406</v>
          </cell>
          <cell r="E256" t="str">
            <v>방호벽</v>
          </cell>
          <cell r="F256" t="str">
            <v>(교량용:일반구간)</v>
          </cell>
          <cell r="G256" t="str">
            <v>M</v>
          </cell>
          <cell r="H256">
            <v>0</v>
          </cell>
        </row>
        <row r="257">
          <cell r="A257" t="str">
            <v>E2</v>
          </cell>
          <cell r="B257">
            <v>0</v>
          </cell>
          <cell r="C257" t="str">
            <v>계</v>
          </cell>
          <cell r="D257">
            <v>3421471</v>
          </cell>
        </row>
        <row r="258">
          <cell r="A258" t="str">
            <v>D01680</v>
          </cell>
          <cell r="B258">
            <v>13.29</v>
          </cell>
          <cell r="C258" t="str">
            <v>19)</v>
          </cell>
          <cell r="D258">
            <v>3421663</v>
          </cell>
          <cell r="E258" t="str">
            <v>무수축 콘크리트</v>
          </cell>
          <cell r="G258" t="str">
            <v>M3</v>
          </cell>
          <cell r="H258">
            <v>0</v>
          </cell>
        </row>
        <row r="259">
          <cell r="A259" t="str">
            <v>D00662</v>
          </cell>
          <cell r="B259">
            <v>2.68</v>
          </cell>
          <cell r="C259" t="str">
            <v>20)</v>
          </cell>
          <cell r="D259">
            <v>3421667</v>
          </cell>
          <cell r="E259" t="str">
            <v>무수축 몰탈</v>
          </cell>
          <cell r="F259" t="str">
            <v>(1:1)</v>
          </cell>
          <cell r="G259" t="str">
            <v>M3</v>
          </cell>
          <cell r="H259">
            <v>0</v>
          </cell>
        </row>
        <row r="260">
          <cell r="A260" t="str">
            <v>T2</v>
          </cell>
          <cell r="B260">
            <v>264</v>
          </cell>
          <cell r="C260" t="str">
            <v>21)</v>
          </cell>
          <cell r="D260">
            <v>3421788</v>
          </cell>
          <cell r="E260" t="str">
            <v>철근가공조립</v>
          </cell>
          <cell r="H260">
            <v>0</v>
          </cell>
        </row>
        <row r="261">
          <cell r="A261" t="str">
            <v>D00328</v>
          </cell>
          <cell r="B261">
            <v>399.66800000000001</v>
          </cell>
          <cell r="C261" t="str">
            <v>가</v>
          </cell>
          <cell r="D261">
            <v>3421908</v>
          </cell>
          <cell r="E261" t="str">
            <v>철근가공조립</v>
          </cell>
          <cell r="F261" t="str">
            <v>(매우복잡)</v>
          </cell>
          <cell r="G261" t="str">
            <v>TON</v>
          </cell>
          <cell r="H261">
            <v>0</v>
          </cell>
        </row>
        <row r="262">
          <cell r="A262" t="str">
            <v>D00327</v>
          </cell>
          <cell r="B262">
            <v>305.08300000000003</v>
          </cell>
          <cell r="C262" t="str">
            <v>나</v>
          </cell>
          <cell r="D262">
            <v>3421916</v>
          </cell>
          <cell r="E262" t="str">
            <v>철근가공조립</v>
          </cell>
          <cell r="F262" t="str">
            <v>(복잡)</v>
          </cell>
          <cell r="G262" t="str">
            <v>TON</v>
          </cell>
          <cell r="H262">
            <v>0</v>
          </cell>
        </row>
        <row r="263">
          <cell r="A263" t="str">
            <v>D00326</v>
          </cell>
          <cell r="B263">
            <v>188.16399999999999</v>
          </cell>
          <cell r="C263" t="str">
            <v>다</v>
          </cell>
          <cell r="D263">
            <v>3421920</v>
          </cell>
          <cell r="E263" t="str">
            <v>철근가공조립</v>
          </cell>
          <cell r="F263" t="str">
            <v>(보통)</v>
          </cell>
          <cell r="G263" t="str">
            <v>TON</v>
          </cell>
          <cell r="H263">
            <v>0</v>
          </cell>
        </row>
        <row r="264">
          <cell r="A264" t="str">
            <v>D00325</v>
          </cell>
          <cell r="B264">
            <v>15.23</v>
          </cell>
          <cell r="C264" t="str">
            <v>라</v>
          </cell>
          <cell r="D264">
            <v>3421922</v>
          </cell>
          <cell r="E264" t="str">
            <v>철근가공조립</v>
          </cell>
          <cell r="F264" t="str">
            <v>(간단)</v>
          </cell>
          <cell r="G264" t="str">
            <v>TON</v>
          </cell>
          <cell r="H264">
            <v>0</v>
          </cell>
        </row>
        <row r="265">
          <cell r="A265" t="str">
            <v>E2</v>
          </cell>
          <cell r="B265">
            <v>0</v>
          </cell>
          <cell r="C265" t="str">
            <v>계</v>
          </cell>
          <cell r="D265">
            <v>3421923</v>
          </cell>
        </row>
        <row r="266">
          <cell r="A266" t="str">
            <v>T2</v>
          </cell>
          <cell r="B266">
            <v>271</v>
          </cell>
          <cell r="C266" t="str">
            <v>22)</v>
          </cell>
          <cell r="D266">
            <v>3421987</v>
          </cell>
          <cell r="E266" t="str">
            <v>배수시설</v>
          </cell>
          <cell r="H266">
            <v>0</v>
          </cell>
        </row>
        <row r="267">
          <cell r="A267" t="str">
            <v>D00663</v>
          </cell>
          <cell r="B267">
            <v>12</v>
          </cell>
          <cell r="D267">
            <v>3422051</v>
          </cell>
          <cell r="E267" t="str">
            <v>육교용 집수구</v>
          </cell>
          <cell r="F267" t="str">
            <v>(주철)</v>
          </cell>
          <cell r="G267" t="str">
            <v>EA</v>
          </cell>
          <cell r="H267">
            <v>0</v>
          </cell>
        </row>
        <row r="268">
          <cell r="A268" t="str">
            <v>D00664</v>
          </cell>
          <cell r="B268">
            <v>6</v>
          </cell>
          <cell r="D268">
            <v>3422052</v>
          </cell>
          <cell r="E268" t="str">
            <v>육교용연결집수거</v>
          </cell>
          <cell r="F268" t="str">
            <v>(스텐레스)</v>
          </cell>
          <cell r="G268" t="str">
            <v>EA</v>
          </cell>
          <cell r="H268">
            <v>0</v>
          </cell>
        </row>
        <row r="269">
          <cell r="A269" t="str">
            <v>D00666</v>
          </cell>
          <cell r="B269">
            <v>24</v>
          </cell>
          <cell r="D269">
            <v>3422053</v>
          </cell>
          <cell r="E269" t="str">
            <v>육교용 곡관</v>
          </cell>
          <cell r="G269" t="str">
            <v>EA</v>
          </cell>
          <cell r="H269">
            <v>0</v>
          </cell>
        </row>
        <row r="270">
          <cell r="A270" t="str">
            <v>D00665</v>
          </cell>
          <cell r="B270">
            <v>98</v>
          </cell>
          <cell r="D270">
            <v>3422117</v>
          </cell>
          <cell r="E270" t="str">
            <v>육교용 직관</v>
          </cell>
          <cell r="F270" t="str">
            <v>(□150)</v>
          </cell>
          <cell r="G270" t="str">
            <v>M</v>
          </cell>
          <cell r="H270">
            <v>0</v>
          </cell>
        </row>
        <row r="271">
          <cell r="A271" t="str">
            <v>D00667</v>
          </cell>
          <cell r="B271">
            <v>90</v>
          </cell>
          <cell r="D271">
            <v>3422149</v>
          </cell>
          <cell r="E271" t="str">
            <v>육교용 연결부</v>
          </cell>
          <cell r="F271" t="str">
            <v>(스텐레스)</v>
          </cell>
          <cell r="G271" t="str">
            <v>EA</v>
          </cell>
          <cell r="H271">
            <v>0</v>
          </cell>
        </row>
        <row r="272">
          <cell r="A272" t="str">
            <v>E2</v>
          </cell>
          <cell r="B272">
            <v>0</v>
          </cell>
          <cell r="C272" t="str">
            <v>계</v>
          </cell>
          <cell r="D272">
            <v>3422213</v>
          </cell>
        </row>
        <row r="273">
          <cell r="A273" t="str">
            <v>T2</v>
          </cell>
          <cell r="B273">
            <v>275</v>
          </cell>
          <cell r="C273" t="str">
            <v>23)</v>
          </cell>
          <cell r="D273">
            <v>3422245</v>
          </cell>
          <cell r="E273" t="str">
            <v>스치로폴</v>
          </cell>
          <cell r="H273">
            <v>0</v>
          </cell>
        </row>
        <row r="274">
          <cell r="A274" t="str">
            <v>D00519</v>
          </cell>
          <cell r="B274">
            <v>105</v>
          </cell>
          <cell r="C274" t="str">
            <v>가</v>
          </cell>
          <cell r="D274">
            <v>3422261</v>
          </cell>
          <cell r="E274" t="str">
            <v>스치로폴</v>
          </cell>
          <cell r="F274" t="str">
            <v>(T=20m/m)</v>
          </cell>
          <cell r="G274" t="str">
            <v>M2</v>
          </cell>
          <cell r="H274">
            <v>0</v>
          </cell>
        </row>
        <row r="275">
          <cell r="A275" t="str">
            <v>D00518</v>
          </cell>
          <cell r="B275">
            <v>102</v>
          </cell>
          <cell r="C275" t="str">
            <v>나</v>
          </cell>
          <cell r="D275">
            <v>3422269</v>
          </cell>
          <cell r="E275" t="str">
            <v>스치로폴</v>
          </cell>
          <cell r="F275" t="str">
            <v>(T=10m/m)</v>
          </cell>
          <cell r="G275" t="str">
            <v>M2</v>
          </cell>
          <cell r="H275">
            <v>0</v>
          </cell>
        </row>
        <row r="276">
          <cell r="A276" t="str">
            <v>E2</v>
          </cell>
          <cell r="B276">
            <v>0</v>
          </cell>
          <cell r="C276" t="str">
            <v>계</v>
          </cell>
          <cell r="D276">
            <v>3422273</v>
          </cell>
        </row>
        <row r="277">
          <cell r="A277" t="str">
            <v>T2</v>
          </cell>
          <cell r="B277">
            <v>278</v>
          </cell>
          <cell r="C277" t="str">
            <v>24)</v>
          </cell>
          <cell r="D277">
            <v>3422275</v>
          </cell>
          <cell r="E277" t="str">
            <v>안전점검통로</v>
          </cell>
          <cell r="H277">
            <v>0</v>
          </cell>
        </row>
        <row r="278">
          <cell r="A278" t="str">
            <v>D02286</v>
          </cell>
          <cell r="B278">
            <v>4</v>
          </cell>
          <cell r="C278" t="str">
            <v>나</v>
          </cell>
          <cell r="D278">
            <v>3422277</v>
          </cell>
          <cell r="E278" t="str">
            <v>교량점검시설</v>
          </cell>
          <cell r="F278" t="str">
            <v>(수방2교)</v>
          </cell>
          <cell r="G278" t="str">
            <v>개소</v>
          </cell>
          <cell r="H278">
            <v>0</v>
          </cell>
        </row>
        <row r="279">
          <cell r="A279" t="str">
            <v>E2</v>
          </cell>
          <cell r="B279">
            <v>0</v>
          </cell>
          <cell r="C279" t="str">
            <v>계</v>
          </cell>
          <cell r="D279">
            <v>3422405</v>
          </cell>
        </row>
        <row r="280">
          <cell r="A280" t="str">
            <v>T2</v>
          </cell>
          <cell r="B280">
            <v>283</v>
          </cell>
          <cell r="C280" t="str">
            <v>25)</v>
          </cell>
          <cell r="D280">
            <v>3422437</v>
          </cell>
          <cell r="E280" t="str">
            <v>P.C BEAM</v>
          </cell>
          <cell r="H280">
            <v>0</v>
          </cell>
        </row>
        <row r="281">
          <cell r="A281" t="str">
            <v>D00472</v>
          </cell>
          <cell r="B281">
            <v>30</v>
          </cell>
          <cell r="C281" t="str">
            <v>가</v>
          </cell>
          <cell r="D281">
            <v>3422501</v>
          </cell>
          <cell r="E281" t="str">
            <v>P.C빔 제작</v>
          </cell>
          <cell r="F281" t="str">
            <v>(L=30.00M)</v>
          </cell>
          <cell r="G281" t="str">
            <v>본</v>
          </cell>
          <cell r="H281">
            <v>0</v>
          </cell>
        </row>
        <row r="282">
          <cell r="A282" t="str">
            <v>D00478</v>
          </cell>
          <cell r="B282">
            <v>30</v>
          </cell>
          <cell r="C282" t="str">
            <v>나</v>
          </cell>
          <cell r="D282">
            <v>3422509</v>
          </cell>
          <cell r="E282" t="str">
            <v>P.C빔 설치</v>
          </cell>
          <cell r="F282" t="str">
            <v>(L=30.00M)</v>
          </cell>
          <cell r="G282" t="str">
            <v>본</v>
          </cell>
          <cell r="H282">
            <v>0</v>
          </cell>
        </row>
        <row r="283">
          <cell r="A283" t="str">
            <v>D02314</v>
          </cell>
          <cell r="B283">
            <v>30</v>
          </cell>
          <cell r="C283" t="str">
            <v>다</v>
          </cell>
          <cell r="D283">
            <v>3422517</v>
          </cell>
          <cell r="E283" t="str">
            <v>P.C BEAM 전도방지공</v>
          </cell>
          <cell r="G283" t="str">
            <v>본</v>
          </cell>
          <cell r="H283">
            <v>0</v>
          </cell>
        </row>
        <row r="284">
          <cell r="A284" t="str">
            <v>E2</v>
          </cell>
          <cell r="B284">
            <v>0</v>
          </cell>
          <cell r="C284" t="str">
            <v>계</v>
          </cell>
          <cell r="D284">
            <v>3422525</v>
          </cell>
        </row>
        <row r="285">
          <cell r="A285" t="str">
            <v>D00509</v>
          </cell>
          <cell r="B285">
            <v>694</v>
          </cell>
          <cell r="C285" t="str">
            <v>26)</v>
          </cell>
          <cell r="D285">
            <v>3422529</v>
          </cell>
          <cell r="E285" t="str">
            <v>낙하물 방지공</v>
          </cell>
          <cell r="G285" t="str">
            <v>M2</v>
          </cell>
          <cell r="H285">
            <v>0</v>
          </cell>
        </row>
        <row r="286">
          <cell r="A286" t="str">
            <v>D02221</v>
          </cell>
          <cell r="B286">
            <v>181</v>
          </cell>
          <cell r="C286" t="str">
            <v>27)</v>
          </cell>
          <cell r="D286">
            <v>3422531</v>
          </cell>
          <cell r="E286" t="str">
            <v>NOTCH</v>
          </cell>
          <cell r="G286" t="str">
            <v>M</v>
          </cell>
          <cell r="H286">
            <v>0</v>
          </cell>
        </row>
        <row r="287">
          <cell r="A287" t="str">
            <v>D01662</v>
          </cell>
          <cell r="B287">
            <v>6.54</v>
          </cell>
          <cell r="C287" t="str">
            <v>28)</v>
          </cell>
          <cell r="D287">
            <v>3422532</v>
          </cell>
          <cell r="E287" t="str">
            <v>몰탈</v>
          </cell>
          <cell r="F287" t="str">
            <v>(1:3)</v>
          </cell>
          <cell r="G287" t="str">
            <v>M3</v>
          </cell>
          <cell r="H287">
            <v>0</v>
          </cell>
        </row>
        <row r="288">
          <cell r="A288" t="str">
            <v>D01385</v>
          </cell>
          <cell r="B288">
            <v>7.95</v>
          </cell>
          <cell r="C288" t="str">
            <v>29)</v>
          </cell>
          <cell r="D288">
            <v>3422533</v>
          </cell>
          <cell r="E288" t="str">
            <v>그라우팅밀크</v>
          </cell>
          <cell r="F288" t="str">
            <v>(P.C BEAM제작)</v>
          </cell>
          <cell r="G288" t="str">
            <v>M3</v>
          </cell>
          <cell r="H288">
            <v>0</v>
          </cell>
        </row>
        <row r="289">
          <cell r="A289" t="str">
            <v>T2</v>
          </cell>
          <cell r="B289">
            <v>292</v>
          </cell>
          <cell r="C289" t="str">
            <v>30)</v>
          </cell>
          <cell r="D289">
            <v>3422597</v>
          </cell>
          <cell r="E289" t="str">
            <v>SHOE 설치공</v>
          </cell>
          <cell r="H289">
            <v>0</v>
          </cell>
        </row>
        <row r="290">
          <cell r="A290" t="str">
            <v>D00713</v>
          </cell>
          <cell r="B290">
            <v>2</v>
          </cell>
          <cell r="C290" t="str">
            <v>가</v>
          </cell>
          <cell r="D290">
            <v>3422661</v>
          </cell>
          <cell r="E290" t="str">
            <v>교좌장치</v>
          </cell>
          <cell r="F290" t="str">
            <v>(고정단)135TON</v>
          </cell>
          <cell r="G290" t="str">
            <v>EA</v>
          </cell>
          <cell r="H290">
            <v>0</v>
          </cell>
        </row>
        <row r="291">
          <cell r="A291" t="str">
            <v>D00714</v>
          </cell>
          <cell r="B291">
            <v>18</v>
          </cell>
          <cell r="C291" t="str">
            <v>나</v>
          </cell>
          <cell r="D291">
            <v>3422662</v>
          </cell>
          <cell r="E291" t="str">
            <v>교좌장치</v>
          </cell>
          <cell r="F291" t="str">
            <v>(일방향)135TON</v>
          </cell>
          <cell r="G291" t="str">
            <v>EA</v>
          </cell>
          <cell r="H291">
            <v>0</v>
          </cell>
        </row>
        <row r="292">
          <cell r="A292" t="str">
            <v>D01461</v>
          </cell>
          <cell r="B292">
            <v>40</v>
          </cell>
          <cell r="C292" t="str">
            <v>다</v>
          </cell>
          <cell r="D292">
            <v>3422726</v>
          </cell>
          <cell r="E292" t="str">
            <v>교좌장치</v>
          </cell>
          <cell r="F292" t="str">
            <v>(양방향)135TON</v>
          </cell>
          <cell r="G292" t="str">
            <v>EA</v>
          </cell>
          <cell r="H292">
            <v>0</v>
          </cell>
        </row>
        <row r="293">
          <cell r="A293" t="str">
            <v>E2</v>
          </cell>
          <cell r="B293">
            <v>0</v>
          </cell>
          <cell r="C293" t="str">
            <v>계</v>
          </cell>
          <cell r="D293">
            <v>3422902</v>
          </cell>
        </row>
        <row r="294">
          <cell r="A294" t="str">
            <v>D01017</v>
          </cell>
          <cell r="B294">
            <v>4</v>
          </cell>
          <cell r="C294" t="str">
            <v>31)</v>
          </cell>
          <cell r="D294">
            <v>3423202</v>
          </cell>
          <cell r="E294" t="str">
            <v>콘크리트타설</v>
          </cell>
          <cell r="F294" t="str">
            <v>(BLOCK 설치용)</v>
          </cell>
          <cell r="G294" t="str">
            <v>M3</v>
          </cell>
          <cell r="H294">
            <v>0</v>
          </cell>
        </row>
        <row r="295">
          <cell r="A295" t="str">
            <v>D01693</v>
          </cell>
          <cell r="B295">
            <v>759</v>
          </cell>
          <cell r="C295" t="str">
            <v>32)</v>
          </cell>
          <cell r="D295">
            <v>3423252</v>
          </cell>
          <cell r="E295" t="str">
            <v>쇄굴방지용사석채움</v>
          </cell>
          <cell r="F295" t="str">
            <v>(60KG)</v>
          </cell>
          <cell r="G295" t="str">
            <v>M3</v>
          </cell>
          <cell r="H295">
            <v>0</v>
          </cell>
        </row>
        <row r="296">
          <cell r="A296" t="str">
            <v>D01673</v>
          </cell>
          <cell r="B296">
            <v>1</v>
          </cell>
          <cell r="C296" t="str">
            <v>33)</v>
          </cell>
          <cell r="D296">
            <v>3423277</v>
          </cell>
          <cell r="E296" t="str">
            <v>뒷채움</v>
          </cell>
          <cell r="F296" t="str">
            <v>(선택층재 암거,교량)</v>
          </cell>
          <cell r="G296" t="str">
            <v>M3</v>
          </cell>
          <cell r="H296">
            <v>0</v>
          </cell>
        </row>
        <row r="297">
          <cell r="A297" t="str">
            <v>E3</v>
          </cell>
          <cell r="B297">
            <v>0</v>
          </cell>
          <cell r="C297" t="str">
            <v>합계</v>
          </cell>
          <cell r="D297">
            <v>3423302</v>
          </cell>
        </row>
        <row r="298">
          <cell r="A298" t="str">
            <v>T3</v>
          </cell>
          <cell r="B298">
            <v>390</v>
          </cell>
          <cell r="C298" t="str">
            <v>3-2</v>
          </cell>
          <cell r="D298">
            <v>3423430</v>
          </cell>
          <cell r="E298" t="str">
            <v>소비교</v>
          </cell>
          <cell r="H298">
            <v>0</v>
          </cell>
        </row>
        <row r="299">
          <cell r="A299" t="str">
            <v>T2</v>
          </cell>
          <cell r="B299">
            <v>307</v>
          </cell>
          <cell r="C299" t="str">
            <v>1)</v>
          </cell>
          <cell r="D299">
            <v>3423558</v>
          </cell>
          <cell r="E299" t="str">
            <v>구조물터파기</v>
          </cell>
          <cell r="H299">
            <v>0</v>
          </cell>
        </row>
        <row r="300">
          <cell r="A300" t="str">
            <v>T1</v>
          </cell>
          <cell r="B300">
            <v>303</v>
          </cell>
          <cell r="C300" t="str">
            <v>가.</v>
          </cell>
          <cell r="D300">
            <v>3423560</v>
          </cell>
          <cell r="E300" t="str">
            <v>육상터파기</v>
          </cell>
          <cell r="H300">
            <v>0</v>
          </cell>
        </row>
        <row r="301">
          <cell r="A301" t="str">
            <v>D01345</v>
          </cell>
          <cell r="B301">
            <v>12934</v>
          </cell>
          <cell r="C301" t="str">
            <v>a.</v>
          </cell>
          <cell r="D301">
            <v>3423562</v>
          </cell>
          <cell r="E301" t="str">
            <v>구조물터파기</v>
          </cell>
          <cell r="F301" t="str">
            <v>(토  사)</v>
          </cell>
          <cell r="G301" t="str">
            <v>M3</v>
          </cell>
          <cell r="H301">
            <v>0</v>
          </cell>
        </row>
        <row r="302">
          <cell r="A302" t="str">
            <v>D00582</v>
          </cell>
          <cell r="B302">
            <v>19</v>
          </cell>
          <cell r="C302" t="str">
            <v>b.</v>
          </cell>
          <cell r="D302">
            <v>3423594</v>
          </cell>
          <cell r="E302" t="str">
            <v>구조물터파기</v>
          </cell>
          <cell r="F302" t="str">
            <v>(풍화암)</v>
          </cell>
          <cell r="G302" t="str">
            <v>M3</v>
          </cell>
          <cell r="H302">
            <v>0</v>
          </cell>
        </row>
        <row r="303">
          <cell r="A303" t="str">
            <v>D01448</v>
          </cell>
          <cell r="B303">
            <v>126</v>
          </cell>
          <cell r="C303" t="str">
            <v>c.</v>
          </cell>
          <cell r="D303">
            <v>3423610</v>
          </cell>
          <cell r="E303" t="str">
            <v>구조물터파기</v>
          </cell>
          <cell r="F303" t="str">
            <v>(발파암)</v>
          </cell>
          <cell r="G303" t="str">
            <v>M3</v>
          </cell>
          <cell r="H303">
            <v>0</v>
          </cell>
        </row>
        <row r="304">
          <cell r="A304" t="str">
            <v>E1</v>
          </cell>
          <cell r="B304">
            <v>0</v>
          </cell>
          <cell r="C304" t="str">
            <v>소계</v>
          </cell>
          <cell r="D304">
            <v>3423618</v>
          </cell>
        </row>
        <row r="305">
          <cell r="A305" t="str">
            <v>T1</v>
          </cell>
          <cell r="B305">
            <v>306</v>
          </cell>
          <cell r="C305" t="str">
            <v>나.</v>
          </cell>
          <cell r="D305">
            <v>3423622</v>
          </cell>
          <cell r="E305" t="str">
            <v>수중터파기</v>
          </cell>
          <cell r="H305">
            <v>0</v>
          </cell>
        </row>
        <row r="306">
          <cell r="A306" t="str">
            <v>D01368</v>
          </cell>
          <cell r="B306">
            <v>1134</v>
          </cell>
          <cell r="C306" t="str">
            <v>a.</v>
          </cell>
          <cell r="D306">
            <v>3423750</v>
          </cell>
          <cell r="E306" t="str">
            <v>구조물터파기</v>
          </cell>
          <cell r="F306" t="str">
            <v>(토  사)</v>
          </cell>
          <cell r="G306" t="str">
            <v>M3</v>
          </cell>
          <cell r="H306">
            <v>0</v>
          </cell>
        </row>
        <row r="307">
          <cell r="A307" t="str">
            <v>E1</v>
          </cell>
          <cell r="B307">
            <v>0</v>
          </cell>
          <cell r="C307" t="str">
            <v>소계</v>
          </cell>
          <cell r="D307">
            <v>3423752</v>
          </cell>
        </row>
        <row r="308">
          <cell r="A308" t="str">
            <v>E2</v>
          </cell>
          <cell r="B308">
            <v>0</v>
          </cell>
          <cell r="C308" t="str">
            <v>계</v>
          </cell>
          <cell r="D308">
            <v>3423754</v>
          </cell>
        </row>
        <row r="309">
          <cell r="A309" t="str">
            <v>T2</v>
          </cell>
          <cell r="B309">
            <v>311</v>
          </cell>
          <cell r="C309" t="str">
            <v>2)</v>
          </cell>
          <cell r="D309">
            <v>3612789</v>
          </cell>
          <cell r="E309" t="str">
            <v>콘크리트타설공</v>
          </cell>
          <cell r="H309">
            <v>0</v>
          </cell>
        </row>
        <row r="310">
          <cell r="A310" t="str">
            <v>D02072</v>
          </cell>
          <cell r="B310">
            <v>2629</v>
          </cell>
          <cell r="C310" t="str">
            <v>가</v>
          </cell>
          <cell r="D310">
            <v>3801824</v>
          </cell>
          <cell r="E310" t="str">
            <v>콘크리트타설</v>
          </cell>
          <cell r="F310" t="str">
            <v>(철근,진동기포함)</v>
          </cell>
          <cell r="G310" t="str">
            <v>M3</v>
          </cell>
          <cell r="H310">
            <v>0</v>
          </cell>
        </row>
        <row r="311">
          <cell r="A311" t="str">
            <v>D02073</v>
          </cell>
          <cell r="B311">
            <v>540</v>
          </cell>
          <cell r="C311" t="str">
            <v>나</v>
          </cell>
          <cell r="D311">
            <v>3896342</v>
          </cell>
          <cell r="E311" t="str">
            <v>콘크리트타설</v>
          </cell>
          <cell r="F311" t="str">
            <v>(무근,진동기포함)</v>
          </cell>
          <cell r="G311" t="str">
            <v>M3</v>
          </cell>
          <cell r="H311">
            <v>0</v>
          </cell>
        </row>
        <row r="312">
          <cell r="A312" t="str">
            <v>E2</v>
          </cell>
          <cell r="B312">
            <v>0</v>
          </cell>
          <cell r="C312" t="str">
            <v>계</v>
          </cell>
          <cell r="D312">
            <v>3919972</v>
          </cell>
        </row>
        <row r="313">
          <cell r="A313" t="str">
            <v>T2</v>
          </cell>
          <cell r="B313">
            <v>319</v>
          </cell>
          <cell r="C313" t="str">
            <v>3)</v>
          </cell>
          <cell r="D313">
            <v>3931787</v>
          </cell>
          <cell r="E313" t="str">
            <v>거푸집</v>
          </cell>
          <cell r="H313">
            <v>0</v>
          </cell>
        </row>
        <row r="314">
          <cell r="A314" t="str">
            <v>D00627</v>
          </cell>
          <cell r="B314">
            <v>2165</v>
          </cell>
          <cell r="C314" t="str">
            <v>가</v>
          </cell>
          <cell r="D314">
            <v>3943601</v>
          </cell>
          <cell r="E314" t="str">
            <v>합판거푸집</v>
          </cell>
          <cell r="F314" t="str">
            <v>(3회) 0-7M</v>
          </cell>
          <cell r="G314" t="str">
            <v>M2</v>
          </cell>
          <cell r="H314">
            <v>0</v>
          </cell>
        </row>
        <row r="315">
          <cell r="A315" t="str">
            <v>D00628</v>
          </cell>
          <cell r="B315">
            <v>138</v>
          </cell>
          <cell r="C315" t="str">
            <v>나</v>
          </cell>
          <cell r="D315">
            <v>3967230</v>
          </cell>
          <cell r="E315" t="str">
            <v>합판거푸집</v>
          </cell>
          <cell r="F315" t="str">
            <v>(3회) 7-10M</v>
          </cell>
          <cell r="G315" t="str">
            <v>M2</v>
          </cell>
          <cell r="H315">
            <v>0</v>
          </cell>
        </row>
        <row r="316">
          <cell r="A316" t="str">
            <v>D00010</v>
          </cell>
          <cell r="B316">
            <v>85</v>
          </cell>
          <cell r="C316" t="str">
            <v>다</v>
          </cell>
          <cell r="D316">
            <v>3973138</v>
          </cell>
          <cell r="E316" t="str">
            <v>합판거푸집</v>
          </cell>
          <cell r="F316" t="str">
            <v>(3회) 13-16M</v>
          </cell>
          <cell r="G316" t="str">
            <v>M2</v>
          </cell>
          <cell r="H316">
            <v>0</v>
          </cell>
        </row>
        <row r="317">
          <cell r="A317" t="str">
            <v>D00072</v>
          </cell>
          <cell r="B317">
            <v>377</v>
          </cell>
          <cell r="C317" t="str">
            <v>라</v>
          </cell>
          <cell r="D317">
            <v>3979045</v>
          </cell>
          <cell r="E317" t="str">
            <v>합판거푸집</v>
          </cell>
          <cell r="F317" t="str">
            <v>(4회)</v>
          </cell>
          <cell r="G317" t="str">
            <v>M2</v>
          </cell>
          <cell r="H317">
            <v>0</v>
          </cell>
        </row>
        <row r="318">
          <cell r="A318" t="str">
            <v>D00074</v>
          </cell>
          <cell r="B318">
            <v>178</v>
          </cell>
          <cell r="C318" t="str">
            <v>마</v>
          </cell>
          <cell r="D318">
            <v>3984952</v>
          </cell>
          <cell r="E318" t="str">
            <v>합판거푸집</v>
          </cell>
          <cell r="F318" t="str">
            <v>(6회)</v>
          </cell>
          <cell r="G318" t="str">
            <v>M2</v>
          </cell>
          <cell r="H318">
            <v>0</v>
          </cell>
        </row>
        <row r="319">
          <cell r="A319" t="str">
            <v>D02329</v>
          </cell>
          <cell r="B319">
            <v>387</v>
          </cell>
          <cell r="C319" t="str">
            <v>바</v>
          </cell>
          <cell r="D319">
            <v>3986614</v>
          </cell>
          <cell r="E319" t="str">
            <v>강재거푸집</v>
          </cell>
          <cell r="F319" t="str">
            <v>(원형교각용)</v>
          </cell>
          <cell r="G319" t="str">
            <v>M2</v>
          </cell>
          <cell r="H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3986891</v>
          </cell>
        </row>
        <row r="321">
          <cell r="A321" t="str">
            <v>T2</v>
          </cell>
          <cell r="B321">
            <v>324</v>
          </cell>
          <cell r="C321" t="str">
            <v>4)</v>
          </cell>
          <cell r="D321">
            <v>3986961</v>
          </cell>
          <cell r="E321" t="str">
            <v>동바리공</v>
          </cell>
          <cell r="H321">
            <v>0</v>
          </cell>
        </row>
        <row r="322">
          <cell r="A322" t="str">
            <v>D02259</v>
          </cell>
          <cell r="B322">
            <v>1</v>
          </cell>
          <cell r="C322" t="str">
            <v>가</v>
          </cell>
          <cell r="D322">
            <v>3987376</v>
          </cell>
          <cell r="E322" t="str">
            <v>동바리공</v>
          </cell>
          <cell r="F322" t="str">
            <v>(소비교)</v>
          </cell>
          <cell r="G322" t="str">
            <v>식</v>
          </cell>
          <cell r="H322">
            <v>0</v>
          </cell>
        </row>
        <row r="323">
          <cell r="A323" t="str">
            <v>D02223</v>
          </cell>
          <cell r="B323">
            <v>140</v>
          </cell>
          <cell r="C323" t="str">
            <v>나</v>
          </cell>
          <cell r="D323">
            <v>3987722</v>
          </cell>
          <cell r="E323" t="str">
            <v>DECK FINISHER용 동바</v>
          </cell>
          <cell r="F323" t="str">
            <v>리</v>
          </cell>
          <cell r="G323" t="str">
            <v>공/m3</v>
          </cell>
          <cell r="H323">
            <v>0</v>
          </cell>
        </row>
        <row r="324">
          <cell r="A324" t="str">
            <v>D02328</v>
          </cell>
          <cell r="B324">
            <v>219</v>
          </cell>
          <cell r="C324" t="str">
            <v>다</v>
          </cell>
          <cell r="D324">
            <v>3987745</v>
          </cell>
          <cell r="E324" t="str">
            <v>강관동바리</v>
          </cell>
          <cell r="F324" t="str">
            <v>(수평연결재)</v>
          </cell>
          <cell r="G324" t="str">
            <v>M2</v>
          </cell>
          <cell r="H324">
            <v>0</v>
          </cell>
        </row>
        <row r="325">
          <cell r="A325" t="str">
            <v>E2</v>
          </cell>
          <cell r="B325">
            <v>0</v>
          </cell>
          <cell r="C325" t="str">
            <v>계</v>
          </cell>
          <cell r="D325">
            <v>3987768</v>
          </cell>
        </row>
        <row r="326">
          <cell r="A326" t="str">
            <v>D01150</v>
          </cell>
          <cell r="B326">
            <v>1787</v>
          </cell>
          <cell r="C326" t="str">
            <v>5)</v>
          </cell>
          <cell r="D326">
            <v>3987814</v>
          </cell>
          <cell r="E326" t="str">
            <v>비계공(강관)</v>
          </cell>
          <cell r="G326" t="str">
            <v>M2</v>
          </cell>
          <cell r="H326">
            <v>0</v>
          </cell>
        </row>
        <row r="327">
          <cell r="A327" t="str">
            <v>D01284</v>
          </cell>
          <cell r="B327">
            <v>108</v>
          </cell>
          <cell r="C327" t="str">
            <v>6)</v>
          </cell>
          <cell r="D327">
            <v>3987860</v>
          </cell>
          <cell r="E327" t="str">
            <v>다웰바설치</v>
          </cell>
          <cell r="F327" t="str">
            <v>(φ 25x600)</v>
          </cell>
          <cell r="G327" t="str">
            <v>EA</v>
          </cell>
          <cell r="H327">
            <v>0</v>
          </cell>
        </row>
        <row r="328">
          <cell r="A328" t="str">
            <v>T2</v>
          </cell>
          <cell r="B328">
            <v>331</v>
          </cell>
          <cell r="C328" t="str">
            <v>7)</v>
          </cell>
          <cell r="D328">
            <v>3987872</v>
          </cell>
          <cell r="E328" t="str">
            <v>강관파일</v>
          </cell>
          <cell r="H328">
            <v>0</v>
          </cell>
        </row>
        <row r="329">
          <cell r="A329" t="str">
            <v>D02226</v>
          </cell>
          <cell r="B329">
            <v>1453</v>
          </cell>
          <cell r="C329" t="str">
            <v>가</v>
          </cell>
          <cell r="D329">
            <v>3988000</v>
          </cell>
          <cell r="E329" t="str">
            <v>파일자재비</v>
          </cell>
          <cell r="F329" t="str">
            <v>(φ508,t=9mm)</v>
          </cell>
          <cell r="G329" t="str">
            <v>M</v>
          </cell>
          <cell r="H329">
            <v>0</v>
          </cell>
        </row>
        <row r="330">
          <cell r="A330" t="str">
            <v>D02324</v>
          </cell>
          <cell r="B330">
            <v>1425</v>
          </cell>
          <cell r="C330" t="str">
            <v>나</v>
          </cell>
          <cell r="D330">
            <v>3988001</v>
          </cell>
          <cell r="E330" t="str">
            <v>천공항타비(수직항)</v>
          </cell>
          <cell r="F330" t="str">
            <v>508m/m-9t:천공</v>
          </cell>
          <cell r="G330" t="str">
            <v>M</v>
          </cell>
          <cell r="H330">
            <v>0</v>
          </cell>
        </row>
        <row r="331">
          <cell r="A331" t="str">
            <v>D01639</v>
          </cell>
          <cell r="B331">
            <v>136</v>
          </cell>
          <cell r="C331" t="str">
            <v>다</v>
          </cell>
          <cell r="D331">
            <v>3988065</v>
          </cell>
          <cell r="E331" t="str">
            <v>두부 및 선단보강</v>
          </cell>
          <cell r="F331" t="str">
            <v>(강관말뚝 : 508mm)</v>
          </cell>
          <cell r="G331" t="str">
            <v>EA</v>
          </cell>
          <cell r="H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3988074</v>
          </cell>
        </row>
        <row r="333">
          <cell r="A333" t="str">
            <v>D01384</v>
          </cell>
          <cell r="B333">
            <v>11</v>
          </cell>
          <cell r="C333" t="str">
            <v>8)</v>
          </cell>
          <cell r="D333">
            <v>3988075</v>
          </cell>
          <cell r="E333" t="str">
            <v>타르지</v>
          </cell>
          <cell r="G333" t="str">
            <v>M2</v>
          </cell>
          <cell r="H333">
            <v>0</v>
          </cell>
        </row>
        <row r="334">
          <cell r="A334" t="str">
            <v>D00494</v>
          </cell>
          <cell r="B334">
            <v>1611</v>
          </cell>
          <cell r="C334" t="str">
            <v>9)</v>
          </cell>
          <cell r="D334">
            <v>3988076</v>
          </cell>
          <cell r="E334" t="str">
            <v>데크휘니샤 면고르기</v>
          </cell>
          <cell r="G334" t="str">
            <v>M2</v>
          </cell>
          <cell r="H334">
            <v>0</v>
          </cell>
        </row>
        <row r="335">
          <cell r="A335" t="str">
            <v>D01245</v>
          </cell>
          <cell r="B335">
            <v>1611</v>
          </cell>
          <cell r="C335" t="str">
            <v>10)</v>
          </cell>
          <cell r="D335">
            <v>3988140</v>
          </cell>
          <cell r="E335" t="str">
            <v>슬래브양생</v>
          </cell>
          <cell r="G335" t="str">
            <v>M2</v>
          </cell>
          <cell r="H335">
            <v>0</v>
          </cell>
        </row>
        <row r="336">
          <cell r="A336" t="str">
            <v>T2</v>
          </cell>
          <cell r="B336">
            <v>338</v>
          </cell>
          <cell r="C336" t="str">
            <v>11)</v>
          </cell>
          <cell r="D336">
            <v>3988172</v>
          </cell>
          <cell r="E336" t="str">
            <v>방수공</v>
          </cell>
          <cell r="H336">
            <v>0</v>
          </cell>
        </row>
        <row r="337">
          <cell r="A337" t="str">
            <v>D00495</v>
          </cell>
          <cell r="B337">
            <v>1169</v>
          </cell>
          <cell r="C337" t="str">
            <v>가</v>
          </cell>
          <cell r="D337">
            <v>3988188</v>
          </cell>
          <cell r="E337" t="str">
            <v>교면방수</v>
          </cell>
          <cell r="F337" t="str">
            <v>(도막방수)</v>
          </cell>
          <cell r="G337" t="str">
            <v>M2</v>
          </cell>
          <cell r="H337">
            <v>0</v>
          </cell>
        </row>
        <row r="338">
          <cell r="A338" t="str">
            <v>D00354</v>
          </cell>
          <cell r="B338">
            <v>278</v>
          </cell>
          <cell r="C338" t="str">
            <v>나</v>
          </cell>
          <cell r="D338">
            <v>3988196</v>
          </cell>
          <cell r="E338" t="str">
            <v>배면방수</v>
          </cell>
          <cell r="G338" t="str">
            <v>M2</v>
          </cell>
          <cell r="H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3988200</v>
          </cell>
        </row>
        <row r="340">
          <cell r="A340" t="str">
            <v>T2</v>
          </cell>
          <cell r="B340">
            <v>342</v>
          </cell>
          <cell r="C340" t="str">
            <v>12)</v>
          </cell>
          <cell r="D340">
            <v>3988202</v>
          </cell>
          <cell r="E340" t="str">
            <v>스페이서</v>
          </cell>
          <cell r="H340">
            <v>0</v>
          </cell>
        </row>
        <row r="341">
          <cell r="A341" t="str">
            <v>D01640</v>
          </cell>
          <cell r="B341">
            <v>2985</v>
          </cell>
          <cell r="C341" t="str">
            <v>가</v>
          </cell>
          <cell r="D341">
            <v>3988203</v>
          </cell>
          <cell r="E341" t="str">
            <v>슬배브 및 기초</v>
          </cell>
          <cell r="G341" t="str">
            <v>M2</v>
          </cell>
          <cell r="H341">
            <v>0</v>
          </cell>
        </row>
        <row r="342">
          <cell r="A342" t="str">
            <v>D01640</v>
          </cell>
          <cell r="B342">
            <v>929</v>
          </cell>
          <cell r="C342" t="str">
            <v>나</v>
          </cell>
          <cell r="D342">
            <v>3988236</v>
          </cell>
          <cell r="E342" t="str">
            <v>벽 체</v>
          </cell>
          <cell r="G342" t="str">
            <v>M2</v>
          </cell>
          <cell r="H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3988268</v>
          </cell>
        </row>
        <row r="344">
          <cell r="A344" t="str">
            <v>T2</v>
          </cell>
          <cell r="B344">
            <v>345</v>
          </cell>
          <cell r="C344" t="str">
            <v>13)</v>
          </cell>
          <cell r="D344">
            <v>3988300</v>
          </cell>
          <cell r="E344" t="str">
            <v>신축이음장치</v>
          </cell>
          <cell r="H344">
            <v>0</v>
          </cell>
        </row>
        <row r="345">
          <cell r="A345" t="str">
            <v>D00699</v>
          </cell>
          <cell r="B345">
            <v>40.44</v>
          </cell>
          <cell r="C345" t="str">
            <v>나</v>
          </cell>
          <cell r="D345">
            <v>3988316</v>
          </cell>
          <cell r="E345" t="str">
            <v>신축이음장치</v>
          </cell>
          <cell r="F345" t="str">
            <v>(NO. 70)</v>
          </cell>
          <cell r="G345" t="str">
            <v>M</v>
          </cell>
          <cell r="H345">
            <v>0</v>
          </cell>
        </row>
        <row r="346">
          <cell r="A346" t="str">
            <v>E2</v>
          </cell>
          <cell r="B346">
            <v>0</v>
          </cell>
          <cell r="C346" t="str">
            <v>계</v>
          </cell>
          <cell r="D346">
            <v>3988328</v>
          </cell>
        </row>
        <row r="347">
          <cell r="A347" t="str">
            <v>D00501</v>
          </cell>
          <cell r="B347">
            <v>1</v>
          </cell>
          <cell r="C347" t="str">
            <v>14)</v>
          </cell>
          <cell r="D347">
            <v>3988456</v>
          </cell>
          <cell r="E347" t="str">
            <v>교명판</v>
          </cell>
          <cell r="F347" t="str">
            <v>(450x200x10)</v>
          </cell>
          <cell r="G347" t="str">
            <v>EA</v>
          </cell>
          <cell r="H347">
            <v>0</v>
          </cell>
        </row>
        <row r="348">
          <cell r="A348" t="str">
            <v>D00502</v>
          </cell>
          <cell r="B348">
            <v>1</v>
          </cell>
          <cell r="C348" t="str">
            <v>15)</v>
          </cell>
          <cell r="D348">
            <v>3988488</v>
          </cell>
          <cell r="E348" t="str">
            <v>설명판</v>
          </cell>
          <cell r="F348" t="str">
            <v>(510x410x10)</v>
          </cell>
          <cell r="G348" t="str">
            <v>EA</v>
          </cell>
          <cell r="H348">
            <v>0</v>
          </cell>
        </row>
        <row r="349">
          <cell r="A349" t="str">
            <v>D00510</v>
          </cell>
          <cell r="B349">
            <v>1</v>
          </cell>
          <cell r="C349" t="str">
            <v>16)</v>
          </cell>
          <cell r="D349">
            <v>3988504</v>
          </cell>
          <cell r="E349" t="str">
            <v>T.B.M 설치</v>
          </cell>
          <cell r="G349" t="str">
            <v>EA</v>
          </cell>
          <cell r="H349">
            <v>0</v>
          </cell>
        </row>
        <row r="350">
          <cell r="A350" t="str">
            <v>D00776</v>
          </cell>
          <cell r="B350">
            <v>299</v>
          </cell>
          <cell r="C350" t="str">
            <v>17)</v>
          </cell>
          <cell r="D350">
            <v>3988526</v>
          </cell>
          <cell r="E350" t="str">
            <v>전선관</v>
          </cell>
          <cell r="F350" t="str">
            <v>(ø=100 ㎜)</v>
          </cell>
          <cell r="G350" t="str">
            <v>M</v>
          </cell>
          <cell r="H350">
            <v>0</v>
          </cell>
        </row>
        <row r="351">
          <cell r="A351" t="str">
            <v>T2</v>
          </cell>
          <cell r="B351">
            <v>353</v>
          </cell>
          <cell r="C351" t="str">
            <v>18)</v>
          </cell>
          <cell r="D351">
            <v>3988528</v>
          </cell>
          <cell r="E351" t="str">
            <v>방호벽</v>
          </cell>
          <cell r="H351">
            <v>0</v>
          </cell>
        </row>
        <row r="352">
          <cell r="A352" t="str">
            <v>D02237</v>
          </cell>
          <cell r="B352">
            <v>75</v>
          </cell>
          <cell r="C352" t="str">
            <v>가</v>
          </cell>
          <cell r="D352">
            <v>3988529</v>
          </cell>
          <cell r="E352" t="str">
            <v>방호벽</v>
          </cell>
          <cell r="F352" t="str">
            <v>(교량용:일반구간)</v>
          </cell>
          <cell r="G352" t="str">
            <v>M</v>
          </cell>
          <cell r="H352">
            <v>0</v>
          </cell>
        </row>
        <row r="353">
          <cell r="A353" t="str">
            <v>D02326</v>
          </cell>
          <cell r="B353">
            <v>75</v>
          </cell>
          <cell r="C353" t="str">
            <v>나</v>
          </cell>
          <cell r="D353">
            <v>3988530</v>
          </cell>
          <cell r="E353" t="str">
            <v>방음벽기초</v>
          </cell>
          <cell r="F353" t="str">
            <v>(교량용)</v>
          </cell>
          <cell r="G353" t="str">
            <v>M</v>
          </cell>
          <cell r="H353">
            <v>0</v>
          </cell>
        </row>
        <row r="354">
          <cell r="A354" t="str">
            <v>E2</v>
          </cell>
          <cell r="B354">
            <v>0</v>
          </cell>
          <cell r="C354" t="str">
            <v>계</v>
          </cell>
          <cell r="D354">
            <v>3988594</v>
          </cell>
        </row>
        <row r="355">
          <cell r="A355" t="str">
            <v>D01680</v>
          </cell>
          <cell r="B355">
            <v>9.26</v>
          </cell>
          <cell r="C355" t="str">
            <v>19)</v>
          </cell>
          <cell r="D355">
            <v>3988786</v>
          </cell>
          <cell r="E355" t="str">
            <v>무수축 콘크리트</v>
          </cell>
          <cell r="G355" t="str">
            <v>M3</v>
          </cell>
          <cell r="H355">
            <v>0</v>
          </cell>
        </row>
        <row r="356">
          <cell r="A356" t="str">
            <v>D00662</v>
          </cell>
          <cell r="B356">
            <v>1.78</v>
          </cell>
          <cell r="C356" t="str">
            <v>20)</v>
          </cell>
          <cell r="D356">
            <v>3988790</v>
          </cell>
          <cell r="E356" t="str">
            <v>무수축 몰탈</v>
          </cell>
          <cell r="F356" t="str">
            <v>(1:1)</v>
          </cell>
          <cell r="G356" t="str">
            <v>M3</v>
          </cell>
          <cell r="H356">
            <v>0</v>
          </cell>
        </row>
        <row r="357">
          <cell r="A357" t="str">
            <v>T2</v>
          </cell>
          <cell r="B357">
            <v>361</v>
          </cell>
          <cell r="C357" t="str">
            <v>21)</v>
          </cell>
          <cell r="D357">
            <v>3988911</v>
          </cell>
          <cell r="E357" t="str">
            <v>철근가공조립</v>
          </cell>
          <cell r="H357">
            <v>0</v>
          </cell>
        </row>
        <row r="358">
          <cell r="A358" t="str">
            <v>D00328</v>
          </cell>
          <cell r="B358">
            <v>138.93600000000001</v>
          </cell>
          <cell r="C358" t="str">
            <v>가</v>
          </cell>
          <cell r="D358">
            <v>3989031</v>
          </cell>
          <cell r="E358" t="str">
            <v>철근가공조립</v>
          </cell>
          <cell r="F358" t="str">
            <v>(매우복잡)</v>
          </cell>
          <cell r="G358" t="str">
            <v>TON</v>
          </cell>
          <cell r="H358">
            <v>0</v>
          </cell>
        </row>
        <row r="359">
          <cell r="A359" t="str">
            <v>D00327</v>
          </cell>
          <cell r="B359">
            <v>213.25299999999999</v>
          </cell>
          <cell r="C359" t="str">
            <v>나</v>
          </cell>
          <cell r="D359">
            <v>3989039</v>
          </cell>
          <cell r="E359" t="str">
            <v>철근가공조립</v>
          </cell>
          <cell r="F359" t="str">
            <v>(복잡)</v>
          </cell>
          <cell r="G359" t="str">
            <v>TON</v>
          </cell>
          <cell r="H359">
            <v>0</v>
          </cell>
        </row>
        <row r="360">
          <cell r="A360" t="str">
            <v>D00326</v>
          </cell>
          <cell r="B360">
            <v>136.89400000000001</v>
          </cell>
          <cell r="C360" t="str">
            <v>다</v>
          </cell>
          <cell r="D360">
            <v>3989043</v>
          </cell>
          <cell r="E360" t="str">
            <v>철근가공조립</v>
          </cell>
          <cell r="F360" t="str">
            <v>(보통)</v>
          </cell>
          <cell r="G360" t="str">
            <v>TON</v>
          </cell>
          <cell r="H360">
            <v>0</v>
          </cell>
        </row>
        <row r="361">
          <cell r="A361" t="str">
            <v>D00325</v>
          </cell>
          <cell r="B361">
            <v>10.19</v>
          </cell>
          <cell r="C361" t="str">
            <v>라</v>
          </cell>
          <cell r="D361">
            <v>3989045</v>
          </cell>
          <cell r="E361" t="str">
            <v>철근가공조립</v>
          </cell>
          <cell r="F361" t="str">
            <v>(간단)</v>
          </cell>
          <cell r="G361" t="str">
            <v>TON</v>
          </cell>
          <cell r="H361">
            <v>0</v>
          </cell>
        </row>
        <row r="362">
          <cell r="A362" t="str">
            <v>E2</v>
          </cell>
          <cell r="B362">
            <v>0</v>
          </cell>
          <cell r="C362" t="str">
            <v>계</v>
          </cell>
          <cell r="D362">
            <v>3989046</v>
          </cell>
        </row>
        <row r="363">
          <cell r="A363" t="str">
            <v>T2</v>
          </cell>
          <cell r="B363">
            <v>368</v>
          </cell>
          <cell r="C363" t="str">
            <v>22)</v>
          </cell>
          <cell r="D363">
            <v>3989110</v>
          </cell>
          <cell r="E363" t="str">
            <v>배수시설</v>
          </cell>
          <cell r="H363">
            <v>0</v>
          </cell>
        </row>
        <row r="364">
          <cell r="A364" t="str">
            <v>D00663</v>
          </cell>
          <cell r="B364">
            <v>8</v>
          </cell>
          <cell r="D364">
            <v>3989174</v>
          </cell>
          <cell r="E364" t="str">
            <v>육교용 집수구</v>
          </cell>
          <cell r="F364" t="str">
            <v>(주철)</v>
          </cell>
          <cell r="G364" t="str">
            <v>EA</v>
          </cell>
          <cell r="H364">
            <v>0</v>
          </cell>
        </row>
        <row r="365">
          <cell r="A365" t="str">
            <v>D00664</v>
          </cell>
          <cell r="B365">
            <v>8</v>
          </cell>
          <cell r="D365">
            <v>3989175</v>
          </cell>
          <cell r="E365" t="str">
            <v>육교용연결집수거</v>
          </cell>
          <cell r="F365" t="str">
            <v>(스텐레스)</v>
          </cell>
          <cell r="G365" t="str">
            <v>EA</v>
          </cell>
          <cell r="H365">
            <v>0</v>
          </cell>
        </row>
        <row r="366">
          <cell r="A366" t="str">
            <v>D00666</v>
          </cell>
          <cell r="B366">
            <v>24</v>
          </cell>
          <cell r="D366">
            <v>3989176</v>
          </cell>
          <cell r="E366" t="str">
            <v>육교용 곡관</v>
          </cell>
          <cell r="G366" t="str">
            <v>EA</v>
          </cell>
          <cell r="H366">
            <v>0</v>
          </cell>
        </row>
        <row r="367">
          <cell r="A367" t="str">
            <v>D00665</v>
          </cell>
          <cell r="B367">
            <v>56</v>
          </cell>
          <cell r="D367">
            <v>3989240</v>
          </cell>
          <cell r="E367" t="str">
            <v>육교용 직관</v>
          </cell>
          <cell r="F367" t="str">
            <v>(□150)</v>
          </cell>
          <cell r="G367" t="str">
            <v>M</v>
          </cell>
          <cell r="H367">
            <v>0</v>
          </cell>
        </row>
        <row r="368">
          <cell r="A368" t="str">
            <v>D00667</v>
          </cell>
          <cell r="B368">
            <v>58</v>
          </cell>
          <cell r="D368">
            <v>3989272</v>
          </cell>
          <cell r="E368" t="str">
            <v>육교용 연결부</v>
          </cell>
          <cell r="F368" t="str">
            <v>(스텐레스)</v>
          </cell>
          <cell r="G368" t="str">
            <v>EA</v>
          </cell>
          <cell r="H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3989336</v>
          </cell>
        </row>
        <row r="370">
          <cell r="A370" t="str">
            <v>T2</v>
          </cell>
          <cell r="B370">
            <v>372</v>
          </cell>
          <cell r="C370" t="str">
            <v>23)</v>
          </cell>
          <cell r="D370">
            <v>3989368</v>
          </cell>
          <cell r="E370" t="str">
            <v>스치로폴</v>
          </cell>
          <cell r="H370">
            <v>0</v>
          </cell>
        </row>
        <row r="371">
          <cell r="A371" t="str">
            <v>D00519</v>
          </cell>
          <cell r="B371">
            <v>67</v>
          </cell>
          <cell r="C371" t="str">
            <v>가</v>
          </cell>
          <cell r="D371">
            <v>3989384</v>
          </cell>
          <cell r="E371" t="str">
            <v>스치로폴</v>
          </cell>
          <cell r="F371" t="str">
            <v>(T=20m/m)</v>
          </cell>
          <cell r="G371" t="str">
            <v>M2</v>
          </cell>
          <cell r="H371">
            <v>0</v>
          </cell>
        </row>
        <row r="372">
          <cell r="A372" t="str">
            <v>D00518</v>
          </cell>
          <cell r="B372">
            <v>85</v>
          </cell>
          <cell r="C372" t="str">
            <v>나</v>
          </cell>
          <cell r="D372">
            <v>3989392</v>
          </cell>
          <cell r="E372" t="str">
            <v>스치로폴</v>
          </cell>
          <cell r="F372" t="str">
            <v>(T=10m/m)</v>
          </cell>
          <cell r="G372" t="str">
            <v>M2</v>
          </cell>
          <cell r="H372">
            <v>0</v>
          </cell>
        </row>
        <row r="373">
          <cell r="A373" t="str">
            <v>E2</v>
          </cell>
          <cell r="B373">
            <v>0</v>
          </cell>
          <cell r="C373" t="str">
            <v>계</v>
          </cell>
          <cell r="D373">
            <v>3989396</v>
          </cell>
        </row>
        <row r="374">
          <cell r="A374" t="str">
            <v>T2</v>
          </cell>
          <cell r="B374">
            <v>377</v>
          </cell>
          <cell r="C374" t="str">
            <v>25)</v>
          </cell>
          <cell r="D374">
            <v>3989560</v>
          </cell>
          <cell r="E374" t="str">
            <v>P.C BEAM</v>
          </cell>
          <cell r="H374">
            <v>0</v>
          </cell>
        </row>
        <row r="375">
          <cell r="A375" t="str">
            <v>D00472</v>
          </cell>
          <cell r="B375">
            <v>20</v>
          </cell>
          <cell r="C375" t="str">
            <v>가</v>
          </cell>
          <cell r="D375">
            <v>3989624</v>
          </cell>
          <cell r="E375" t="str">
            <v>P.C빔 제작</v>
          </cell>
          <cell r="F375" t="str">
            <v>(L=30.00M)</v>
          </cell>
          <cell r="G375" t="str">
            <v>본</v>
          </cell>
          <cell r="H375">
            <v>0</v>
          </cell>
        </row>
        <row r="376">
          <cell r="A376" t="str">
            <v>D00478</v>
          </cell>
          <cell r="B376">
            <v>20</v>
          </cell>
          <cell r="C376" t="str">
            <v>나</v>
          </cell>
          <cell r="D376">
            <v>3989632</v>
          </cell>
          <cell r="E376" t="str">
            <v>P.C빔 설치</v>
          </cell>
          <cell r="F376" t="str">
            <v>(L=30.00M)</v>
          </cell>
          <cell r="G376" t="str">
            <v>본</v>
          </cell>
          <cell r="H376">
            <v>0</v>
          </cell>
        </row>
        <row r="377">
          <cell r="A377" t="str">
            <v>D02314</v>
          </cell>
          <cell r="B377">
            <v>20</v>
          </cell>
          <cell r="C377" t="str">
            <v>다</v>
          </cell>
          <cell r="D377">
            <v>3989640</v>
          </cell>
          <cell r="E377" t="str">
            <v>P.C BEAM 전도방지공</v>
          </cell>
          <cell r="G377" t="str">
            <v>본</v>
          </cell>
          <cell r="H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3989648</v>
          </cell>
        </row>
        <row r="379">
          <cell r="A379" t="str">
            <v>D00509</v>
          </cell>
          <cell r="B379">
            <v>691</v>
          </cell>
          <cell r="C379" t="str">
            <v>26)</v>
          </cell>
          <cell r="D379">
            <v>3989652</v>
          </cell>
          <cell r="E379" t="str">
            <v>낙하물 방지공</v>
          </cell>
          <cell r="G379" t="str">
            <v>M2</v>
          </cell>
          <cell r="H379">
            <v>0</v>
          </cell>
        </row>
        <row r="380">
          <cell r="A380" t="str">
            <v>D02221</v>
          </cell>
          <cell r="B380">
            <v>120</v>
          </cell>
          <cell r="C380" t="str">
            <v>27)</v>
          </cell>
          <cell r="D380">
            <v>3989654</v>
          </cell>
          <cell r="E380" t="str">
            <v>NOTCH</v>
          </cell>
          <cell r="G380" t="str">
            <v>M</v>
          </cell>
          <cell r="H380">
            <v>0</v>
          </cell>
        </row>
        <row r="381">
          <cell r="A381" t="str">
            <v>D01662</v>
          </cell>
          <cell r="B381">
            <v>4.3600000000000003</v>
          </cell>
          <cell r="C381" t="str">
            <v>28)</v>
          </cell>
          <cell r="D381">
            <v>3989655</v>
          </cell>
          <cell r="E381" t="str">
            <v>몰탈</v>
          </cell>
          <cell r="F381" t="str">
            <v>(1:3)</v>
          </cell>
          <cell r="G381" t="str">
            <v>M3</v>
          </cell>
          <cell r="H381">
            <v>0</v>
          </cell>
        </row>
        <row r="382">
          <cell r="A382" t="str">
            <v>D01385</v>
          </cell>
          <cell r="B382">
            <v>5.3</v>
          </cell>
          <cell r="C382" t="str">
            <v>29)</v>
          </cell>
          <cell r="D382">
            <v>3989656</v>
          </cell>
          <cell r="E382" t="str">
            <v>그라우팅밀크</v>
          </cell>
          <cell r="F382" t="str">
            <v>(P.C BEAM제작)</v>
          </cell>
          <cell r="G382" t="str">
            <v>M3</v>
          </cell>
          <cell r="H382">
            <v>0</v>
          </cell>
        </row>
        <row r="383">
          <cell r="A383" t="str">
            <v>T2</v>
          </cell>
          <cell r="B383">
            <v>386</v>
          </cell>
          <cell r="C383" t="str">
            <v>30)</v>
          </cell>
          <cell r="D383">
            <v>3989720</v>
          </cell>
          <cell r="E383" t="str">
            <v>SHOE 설치공</v>
          </cell>
          <cell r="H383">
            <v>0</v>
          </cell>
        </row>
        <row r="384">
          <cell r="A384" t="str">
            <v>D00713</v>
          </cell>
          <cell r="B384">
            <v>2</v>
          </cell>
          <cell r="C384" t="str">
            <v>가</v>
          </cell>
          <cell r="D384">
            <v>3989784</v>
          </cell>
          <cell r="E384" t="str">
            <v>교좌장치</v>
          </cell>
          <cell r="F384" t="str">
            <v>(고정단)135TON</v>
          </cell>
          <cell r="G384" t="str">
            <v>EA</v>
          </cell>
          <cell r="H384">
            <v>0</v>
          </cell>
        </row>
        <row r="385">
          <cell r="A385" t="str">
            <v>D00714</v>
          </cell>
          <cell r="B385">
            <v>14</v>
          </cell>
          <cell r="C385" t="str">
            <v>나</v>
          </cell>
          <cell r="D385">
            <v>3989785</v>
          </cell>
          <cell r="E385" t="str">
            <v>교좌장치</v>
          </cell>
          <cell r="F385" t="str">
            <v>(일방향)135TON</v>
          </cell>
          <cell r="G385" t="str">
            <v>EA</v>
          </cell>
          <cell r="H385">
            <v>0</v>
          </cell>
        </row>
        <row r="386">
          <cell r="A386" t="str">
            <v>D01461</v>
          </cell>
          <cell r="B386">
            <v>24</v>
          </cell>
          <cell r="C386" t="str">
            <v>다</v>
          </cell>
          <cell r="D386">
            <v>3989849</v>
          </cell>
          <cell r="E386" t="str">
            <v>교좌장치</v>
          </cell>
          <cell r="F386" t="str">
            <v>(양방향)135TON</v>
          </cell>
          <cell r="G386" t="str">
            <v>EA</v>
          </cell>
          <cell r="H386">
            <v>0</v>
          </cell>
        </row>
        <row r="387">
          <cell r="A387" t="str">
            <v>E2</v>
          </cell>
          <cell r="B387">
            <v>0</v>
          </cell>
          <cell r="C387" t="str">
            <v>계</v>
          </cell>
          <cell r="D387">
            <v>3990025</v>
          </cell>
        </row>
        <row r="388">
          <cell r="A388" t="str">
            <v>D01017</v>
          </cell>
          <cell r="B388">
            <v>3</v>
          </cell>
          <cell r="C388" t="str">
            <v>31)</v>
          </cell>
          <cell r="D388">
            <v>3990325</v>
          </cell>
          <cell r="E388" t="str">
            <v>콘크리트타설</v>
          </cell>
          <cell r="F388" t="str">
            <v>(BLOCK 설치용)</v>
          </cell>
          <cell r="G388" t="str">
            <v>M3</v>
          </cell>
          <cell r="H388">
            <v>0</v>
          </cell>
        </row>
        <row r="389">
          <cell r="A389" t="str">
            <v>D01693</v>
          </cell>
          <cell r="B389">
            <v>3389</v>
          </cell>
          <cell r="C389" t="str">
            <v>32)</v>
          </cell>
          <cell r="D389">
            <v>3990375</v>
          </cell>
          <cell r="E389" t="str">
            <v>쇄굴방지용사석채움</v>
          </cell>
          <cell r="F389" t="str">
            <v>(60KG)</v>
          </cell>
          <cell r="G389" t="str">
            <v>M3</v>
          </cell>
          <cell r="H389">
            <v>0</v>
          </cell>
        </row>
        <row r="390">
          <cell r="A390" t="str">
            <v>D01673</v>
          </cell>
          <cell r="B390">
            <v>100</v>
          </cell>
          <cell r="C390" t="str">
            <v>33)</v>
          </cell>
          <cell r="D390">
            <v>3990400</v>
          </cell>
          <cell r="E390" t="str">
            <v>뒷채움</v>
          </cell>
          <cell r="F390" t="str">
            <v>(선택층재 암거,교량)</v>
          </cell>
          <cell r="G390" t="str">
            <v>M3</v>
          </cell>
          <cell r="H390">
            <v>0</v>
          </cell>
        </row>
        <row r="391">
          <cell r="A391" t="str">
            <v>E3</v>
          </cell>
          <cell r="B391">
            <v>0</v>
          </cell>
          <cell r="C391" t="str">
            <v>합계</v>
          </cell>
          <cell r="D391">
            <v>3990425</v>
          </cell>
        </row>
        <row r="392">
          <cell r="A392" t="str">
            <v>T3</v>
          </cell>
          <cell r="B392">
            <v>473</v>
          </cell>
          <cell r="C392" t="str">
            <v>3-3</v>
          </cell>
          <cell r="D392">
            <v>3990553</v>
          </cell>
          <cell r="E392" t="str">
            <v>동막교</v>
          </cell>
          <cell r="H392">
            <v>0</v>
          </cell>
        </row>
        <row r="393">
          <cell r="A393" t="str">
            <v>T2</v>
          </cell>
          <cell r="B393">
            <v>401</v>
          </cell>
          <cell r="C393" t="str">
            <v>1)</v>
          </cell>
          <cell r="D393">
            <v>3990681</v>
          </cell>
          <cell r="E393" t="str">
            <v>구조물터파기</v>
          </cell>
          <cell r="H393">
            <v>0</v>
          </cell>
        </row>
        <row r="394">
          <cell r="A394" t="str">
            <v>T1</v>
          </cell>
          <cell r="B394">
            <v>397</v>
          </cell>
          <cell r="C394" t="str">
            <v>가.</v>
          </cell>
          <cell r="D394">
            <v>3990683</v>
          </cell>
          <cell r="E394" t="str">
            <v>육상터파기</v>
          </cell>
          <cell r="H394">
            <v>0</v>
          </cell>
        </row>
        <row r="395">
          <cell r="A395" t="str">
            <v>D01345</v>
          </cell>
          <cell r="B395">
            <v>12934</v>
          </cell>
          <cell r="C395" t="str">
            <v>a.</v>
          </cell>
          <cell r="D395">
            <v>3990685</v>
          </cell>
          <cell r="E395" t="str">
            <v>구조물터파기</v>
          </cell>
          <cell r="F395" t="str">
            <v>(토  사)</v>
          </cell>
          <cell r="G395" t="str">
            <v>M3</v>
          </cell>
          <cell r="H395">
            <v>0</v>
          </cell>
        </row>
        <row r="396">
          <cell r="A396" t="str">
            <v>D00582</v>
          </cell>
          <cell r="B396">
            <v>19</v>
          </cell>
          <cell r="C396" t="str">
            <v>b.</v>
          </cell>
          <cell r="D396">
            <v>3990717</v>
          </cell>
          <cell r="E396" t="str">
            <v>구조물터파기</v>
          </cell>
          <cell r="F396" t="str">
            <v>(풍화암)</v>
          </cell>
          <cell r="G396" t="str">
            <v>M3</v>
          </cell>
          <cell r="H396">
            <v>0</v>
          </cell>
        </row>
        <row r="397">
          <cell r="A397" t="str">
            <v>D01448</v>
          </cell>
          <cell r="B397">
            <v>126</v>
          </cell>
          <cell r="C397" t="str">
            <v>c.</v>
          </cell>
          <cell r="D397">
            <v>3990733</v>
          </cell>
          <cell r="E397" t="str">
            <v>구조물터파기</v>
          </cell>
          <cell r="F397" t="str">
            <v>(발파암)</v>
          </cell>
          <cell r="G397" t="str">
            <v>M3</v>
          </cell>
          <cell r="H397">
            <v>0</v>
          </cell>
        </row>
        <row r="398">
          <cell r="A398" t="str">
            <v>E1</v>
          </cell>
          <cell r="B398">
            <v>0</v>
          </cell>
          <cell r="C398" t="str">
            <v>소계</v>
          </cell>
          <cell r="D398">
            <v>3990741</v>
          </cell>
        </row>
        <row r="399">
          <cell r="A399" t="str">
            <v>T1</v>
          </cell>
          <cell r="B399">
            <v>400</v>
          </cell>
          <cell r="C399" t="str">
            <v>나.</v>
          </cell>
          <cell r="D399">
            <v>3990745</v>
          </cell>
          <cell r="E399" t="str">
            <v>수중터파기</v>
          </cell>
          <cell r="H399">
            <v>0</v>
          </cell>
        </row>
        <row r="400">
          <cell r="A400" t="str">
            <v>D01368</v>
          </cell>
          <cell r="B400">
            <v>1134</v>
          </cell>
          <cell r="C400" t="str">
            <v>a.</v>
          </cell>
          <cell r="D400">
            <v>3990873</v>
          </cell>
          <cell r="E400" t="str">
            <v>구조물터파기</v>
          </cell>
          <cell r="F400" t="str">
            <v>(토  사)</v>
          </cell>
          <cell r="G400" t="str">
            <v>M3</v>
          </cell>
          <cell r="H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3990875</v>
          </cell>
        </row>
        <row r="402">
          <cell r="A402" t="str">
            <v>E2</v>
          </cell>
          <cell r="B402">
            <v>0</v>
          </cell>
          <cell r="C402" t="str">
            <v>계</v>
          </cell>
          <cell r="D402">
            <v>3990877</v>
          </cell>
        </row>
        <row r="403">
          <cell r="A403" t="str">
            <v>T2</v>
          </cell>
          <cell r="B403">
            <v>404</v>
          </cell>
          <cell r="C403" t="str">
            <v>2)</v>
          </cell>
          <cell r="D403">
            <v>4179912</v>
          </cell>
          <cell r="E403" t="str">
            <v>콘크리트타설공</v>
          </cell>
          <cell r="H403">
            <v>0</v>
          </cell>
        </row>
        <row r="404">
          <cell r="A404" t="str">
            <v>D02072</v>
          </cell>
          <cell r="B404">
            <v>2195</v>
          </cell>
          <cell r="C404" t="str">
            <v>가</v>
          </cell>
          <cell r="D404">
            <v>4368947</v>
          </cell>
          <cell r="E404" t="str">
            <v>콘크리트타설</v>
          </cell>
          <cell r="F404" t="str">
            <v>(철근,진동기포함)</v>
          </cell>
          <cell r="G404" t="str">
            <v>M3</v>
          </cell>
          <cell r="H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4487095</v>
          </cell>
        </row>
        <row r="406">
          <cell r="A406" t="str">
            <v>T2</v>
          </cell>
          <cell r="B406">
            <v>410</v>
          </cell>
          <cell r="C406" t="str">
            <v>3)</v>
          </cell>
          <cell r="D406">
            <v>4498910</v>
          </cell>
          <cell r="E406" t="str">
            <v>거푸집</v>
          </cell>
          <cell r="H406">
            <v>0</v>
          </cell>
        </row>
        <row r="407">
          <cell r="A407" t="str">
            <v>D00627</v>
          </cell>
          <cell r="B407">
            <v>1366</v>
          </cell>
          <cell r="C407" t="str">
            <v>가</v>
          </cell>
          <cell r="D407">
            <v>4510724</v>
          </cell>
          <cell r="E407" t="str">
            <v>합판거푸집</v>
          </cell>
          <cell r="F407" t="str">
            <v>(3회) 0-7M</v>
          </cell>
          <cell r="G407" t="str">
            <v>M2</v>
          </cell>
          <cell r="H407">
            <v>0</v>
          </cell>
        </row>
        <row r="408">
          <cell r="A408" t="str">
            <v>D00628</v>
          </cell>
          <cell r="B408">
            <v>152</v>
          </cell>
          <cell r="C408" t="str">
            <v>나</v>
          </cell>
          <cell r="D408">
            <v>4534353</v>
          </cell>
          <cell r="E408" t="str">
            <v>합판거푸집</v>
          </cell>
          <cell r="F408" t="str">
            <v>(3회) 7-10M</v>
          </cell>
          <cell r="G408" t="str">
            <v>M2</v>
          </cell>
          <cell r="H408">
            <v>0</v>
          </cell>
        </row>
        <row r="409">
          <cell r="A409" t="str">
            <v>D00072</v>
          </cell>
          <cell r="B409">
            <v>178</v>
          </cell>
          <cell r="C409" t="str">
            <v>라</v>
          </cell>
          <cell r="D409">
            <v>4546168</v>
          </cell>
          <cell r="E409" t="str">
            <v>합판거푸집</v>
          </cell>
          <cell r="F409" t="str">
            <v>(4회)</v>
          </cell>
          <cell r="G409" t="str">
            <v>M2</v>
          </cell>
          <cell r="H409">
            <v>0</v>
          </cell>
        </row>
        <row r="410">
          <cell r="A410" t="str">
            <v>D00074</v>
          </cell>
          <cell r="B410">
            <v>300</v>
          </cell>
          <cell r="C410" t="str">
            <v>마</v>
          </cell>
          <cell r="D410">
            <v>4552075</v>
          </cell>
          <cell r="E410" t="str">
            <v>합판거푸집</v>
          </cell>
          <cell r="F410" t="str">
            <v>(6회)</v>
          </cell>
          <cell r="G410" t="str">
            <v>M2</v>
          </cell>
          <cell r="H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4554014</v>
          </cell>
        </row>
        <row r="412">
          <cell r="A412" t="str">
            <v>T2</v>
          </cell>
          <cell r="B412">
            <v>415</v>
          </cell>
          <cell r="C412" t="str">
            <v>4)</v>
          </cell>
          <cell r="D412">
            <v>4554084</v>
          </cell>
          <cell r="E412" t="str">
            <v>동바리공</v>
          </cell>
          <cell r="H412">
            <v>0</v>
          </cell>
        </row>
        <row r="413">
          <cell r="A413" t="str">
            <v>D02260</v>
          </cell>
          <cell r="B413">
            <v>1</v>
          </cell>
          <cell r="C413" t="str">
            <v>가</v>
          </cell>
          <cell r="D413">
            <v>4554672</v>
          </cell>
          <cell r="E413" t="str">
            <v>동바리공</v>
          </cell>
          <cell r="F413" t="str">
            <v>(동막교)</v>
          </cell>
          <cell r="G413" t="str">
            <v>식</v>
          </cell>
          <cell r="H413">
            <v>0</v>
          </cell>
        </row>
        <row r="414">
          <cell r="A414" t="str">
            <v>D02223</v>
          </cell>
          <cell r="B414">
            <v>69</v>
          </cell>
          <cell r="C414" t="str">
            <v>나</v>
          </cell>
          <cell r="D414">
            <v>4554845</v>
          </cell>
          <cell r="E414" t="str">
            <v>DECK FINISHER용 동바</v>
          </cell>
          <cell r="F414" t="str">
            <v>리</v>
          </cell>
          <cell r="G414" t="str">
            <v>공/m3</v>
          </cell>
          <cell r="H414">
            <v>0</v>
          </cell>
        </row>
        <row r="415">
          <cell r="A415" t="str">
            <v>D02328</v>
          </cell>
          <cell r="B415">
            <v>16</v>
          </cell>
          <cell r="C415" t="str">
            <v>다</v>
          </cell>
          <cell r="D415">
            <v>4554868</v>
          </cell>
          <cell r="E415" t="str">
            <v>강관동바리</v>
          </cell>
          <cell r="F415" t="str">
            <v>(수평연결재)</v>
          </cell>
          <cell r="G415" t="str">
            <v>M2</v>
          </cell>
          <cell r="H415">
            <v>0</v>
          </cell>
        </row>
        <row r="416">
          <cell r="A416" t="str">
            <v>E2</v>
          </cell>
          <cell r="B416">
            <v>0</v>
          </cell>
          <cell r="C416" t="str">
            <v>계</v>
          </cell>
          <cell r="D416">
            <v>4554891</v>
          </cell>
        </row>
        <row r="417">
          <cell r="A417" t="str">
            <v>D01150</v>
          </cell>
          <cell r="B417">
            <v>908</v>
          </cell>
          <cell r="C417" t="str">
            <v>5)</v>
          </cell>
          <cell r="D417">
            <v>4554937</v>
          </cell>
          <cell r="E417" t="str">
            <v>비계공(강관)</v>
          </cell>
          <cell r="G417" t="str">
            <v>M2</v>
          </cell>
          <cell r="H417">
            <v>0</v>
          </cell>
        </row>
        <row r="418">
          <cell r="A418" t="str">
            <v>D01284</v>
          </cell>
          <cell r="B418">
            <v>96</v>
          </cell>
          <cell r="C418" t="str">
            <v>7)</v>
          </cell>
          <cell r="D418">
            <v>4554983</v>
          </cell>
          <cell r="E418" t="str">
            <v>다웰바설치</v>
          </cell>
          <cell r="F418" t="str">
            <v>(φ 25x600)</v>
          </cell>
          <cell r="G418" t="str">
            <v>EA</v>
          </cell>
          <cell r="H418">
            <v>0</v>
          </cell>
        </row>
        <row r="419">
          <cell r="A419" t="str">
            <v>D01384</v>
          </cell>
          <cell r="B419">
            <v>11</v>
          </cell>
          <cell r="C419" t="str">
            <v>8)</v>
          </cell>
          <cell r="D419">
            <v>4555198</v>
          </cell>
          <cell r="E419" t="str">
            <v>타르지</v>
          </cell>
          <cell r="G419" t="str">
            <v>M2</v>
          </cell>
          <cell r="H419">
            <v>0</v>
          </cell>
        </row>
        <row r="420">
          <cell r="A420" t="str">
            <v>D00494</v>
          </cell>
          <cell r="B420">
            <v>1002</v>
          </cell>
          <cell r="C420" t="str">
            <v>9)</v>
          </cell>
          <cell r="D420">
            <v>4555199</v>
          </cell>
          <cell r="E420" t="str">
            <v>데크휘니샤 면고르기</v>
          </cell>
          <cell r="G420" t="str">
            <v>M2</v>
          </cell>
          <cell r="H420">
            <v>0</v>
          </cell>
        </row>
        <row r="421">
          <cell r="A421" t="str">
            <v>D01245</v>
          </cell>
          <cell r="B421">
            <v>1002</v>
          </cell>
          <cell r="C421" t="str">
            <v>10)</v>
          </cell>
          <cell r="D421">
            <v>4555263</v>
          </cell>
          <cell r="E421" t="str">
            <v>슬래브양생</v>
          </cell>
          <cell r="G421" t="str">
            <v>M2</v>
          </cell>
          <cell r="H421">
            <v>0</v>
          </cell>
        </row>
        <row r="422">
          <cell r="A422" t="str">
            <v>T2</v>
          </cell>
          <cell r="B422">
            <v>424</v>
          </cell>
          <cell r="C422" t="str">
            <v>11)</v>
          </cell>
          <cell r="D422">
            <v>4555295</v>
          </cell>
          <cell r="E422" t="str">
            <v>방수공</v>
          </cell>
          <cell r="H422">
            <v>0</v>
          </cell>
        </row>
        <row r="423">
          <cell r="A423" t="str">
            <v>D00495</v>
          </cell>
          <cell r="B423">
            <v>583</v>
          </cell>
          <cell r="C423" t="str">
            <v>가</v>
          </cell>
          <cell r="D423">
            <v>4555311</v>
          </cell>
          <cell r="E423" t="str">
            <v>교면방수</v>
          </cell>
          <cell r="F423" t="str">
            <v>(도막방수)</v>
          </cell>
          <cell r="G423" t="str">
            <v>M2</v>
          </cell>
          <cell r="H423">
            <v>0</v>
          </cell>
        </row>
        <row r="424">
          <cell r="A424" t="str">
            <v>D00354</v>
          </cell>
          <cell r="B424">
            <v>815</v>
          </cell>
          <cell r="C424" t="str">
            <v>나</v>
          </cell>
          <cell r="D424">
            <v>4555319</v>
          </cell>
          <cell r="E424" t="str">
            <v>배면방수</v>
          </cell>
          <cell r="G424" t="str">
            <v>M2</v>
          </cell>
          <cell r="H424">
            <v>0</v>
          </cell>
        </row>
        <row r="425">
          <cell r="A425" t="str">
            <v>E2</v>
          </cell>
          <cell r="B425">
            <v>0</v>
          </cell>
          <cell r="C425" t="str">
            <v>계</v>
          </cell>
          <cell r="D425">
            <v>4555323</v>
          </cell>
        </row>
        <row r="426">
          <cell r="A426" t="str">
            <v>T2</v>
          </cell>
          <cell r="B426">
            <v>428</v>
          </cell>
          <cell r="C426" t="str">
            <v>12)</v>
          </cell>
          <cell r="D426">
            <v>4555325</v>
          </cell>
          <cell r="E426" t="str">
            <v>스페이서</v>
          </cell>
          <cell r="H426">
            <v>0</v>
          </cell>
        </row>
        <row r="427">
          <cell r="A427" t="str">
            <v>D01640</v>
          </cell>
          <cell r="B427">
            <v>2089.69</v>
          </cell>
          <cell r="C427" t="str">
            <v>가</v>
          </cell>
          <cell r="D427">
            <v>4555326</v>
          </cell>
          <cell r="E427" t="str">
            <v>슬배브 및 기초</v>
          </cell>
          <cell r="G427" t="str">
            <v>M2</v>
          </cell>
          <cell r="H427">
            <v>0</v>
          </cell>
        </row>
        <row r="428">
          <cell r="A428" t="str">
            <v>D01640</v>
          </cell>
          <cell r="B428">
            <v>856</v>
          </cell>
          <cell r="C428" t="str">
            <v>나</v>
          </cell>
          <cell r="D428">
            <v>4555359</v>
          </cell>
          <cell r="E428" t="str">
            <v>벽 체</v>
          </cell>
          <cell r="G428" t="str">
            <v>M2</v>
          </cell>
          <cell r="H428">
            <v>0</v>
          </cell>
        </row>
        <row r="429">
          <cell r="A429" t="str">
            <v>E2</v>
          </cell>
          <cell r="B429">
            <v>0</v>
          </cell>
          <cell r="C429" t="str">
            <v>계</v>
          </cell>
          <cell r="D429">
            <v>4555391</v>
          </cell>
        </row>
        <row r="430">
          <cell r="A430" t="str">
            <v>T2</v>
          </cell>
          <cell r="B430">
            <v>431</v>
          </cell>
          <cell r="C430" t="str">
            <v>13)</v>
          </cell>
          <cell r="D430">
            <v>4555423</v>
          </cell>
          <cell r="E430" t="str">
            <v>신축이음장치</v>
          </cell>
          <cell r="H430">
            <v>0</v>
          </cell>
        </row>
        <row r="431">
          <cell r="A431" t="str">
            <v>D00699</v>
          </cell>
          <cell r="B431">
            <v>19.54</v>
          </cell>
          <cell r="C431" t="str">
            <v>나</v>
          </cell>
          <cell r="D431">
            <v>4555439</v>
          </cell>
          <cell r="E431" t="str">
            <v>신축이음장치</v>
          </cell>
          <cell r="F431" t="str">
            <v>(NO. 70)</v>
          </cell>
          <cell r="G431" t="str">
            <v>M</v>
          </cell>
          <cell r="H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4555451</v>
          </cell>
        </row>
        <row r="433">
          <cell r="A433" t="str">
            <v>D00501</v>
          </cell>
          <cell r="B433">
            <v>1</v>
          </cell>
          <cell r="C433" t="str">
            <v>14)</v>
          </cell>
          <cell r="D433">
            <v>4555579</v>
          </cell>
          <cell r="E433" t="str">
            <v>교명판</v>
          </cell>
          <cell r="F433" t="str">
            <v>(450x200x10)</v>
          </cell>
          <cell r="G433" t="str">
            <v>EA</v>
          </cell>
          <cell r="H433">
            <v>0</v>
          </cell>
        </row>
        <row r="434">
          <cell r="A434" t="str">
            <v>D00502</v>
          </cell>
          <cell r="B434">
            <v>1</v>
          </cell>
          <cell r="C434" t="str">
            <v>15)</v>
          </cell>
          <cell r="D434">
            <v>4555611</v>
          </cell>
          <cell r="E434" t="str">
            <v>설명판</v>
          </cell>
          <cell r="F434" t="str">
            <v>(510x410x10)</v>
          </cell>
          <cell r="G434" t="str">
            <v>EA</v>
          </cell>
          <cell r="H434">
            <v>0</v>
          </cell>
        </row>
        <row r="435">
          <cell r="A435" t="str">
            <v>D00510</v>
          </cell>
          <cell r="B435">
            <v>1</v>
          </cell>
          <cell r="C435" t="str">
            <v>16)</v>
          </cell>
          <cell r="D435">
            <v>4555627</v>
          </cell>
          <cell r="E435" t="str">
            <v>T.B.M 설치</v>
          </cell>
          <cell r="G435" t="str">
            <v>EA</v>
          </cell>
          <cell r="H435">
            <v>0</v>
          </cell>
        </row>
        <row r="436">
          <cell r="A436" t="str">
            <v>D00776</v>
          </cell>
          <cell r="B436">
            <v>184</v>
          </cell>
          <cell r="C436" t="str">
            <v>17)</v>
          </cell>
          <cell r="D436">
            <v>4555649</v>
          </cell>
          <cell r="E436" t="str">
            <v>전선관</v>
          </cell>
          <cell r="F436" t="str">
            <v>(ø=100 ㎜)</v>
          </cell>
          <cell r="G436" t="str">
            <v>M</v>
          </cell>
          <cell r="H436">
            <v>0</v>
          </cell>
        </row>
        <row r="437">
          <cell r="A437" t="str">
            <v>T2</v>
          </cell>
          <cell r="B437">
            <v>439</v>
          </cell>
          <cell r="C437" t="str">
            <v>18)</v>
          </cell>
          <cell r="D437">
            <v>4555651</v>
          </cell>
          <cell r="E437" t="str">
            <v>방호벽</v>
          </cell>
          <cell r="H437">
            <v>0</v>
          </cell>
        </row>
        <row r="438">
          <cell r="A438" t="str">
            <v>D02237</v>
          </cell>
          <cell r="B438">
            <v>46</v>
          </cell>
          <cell r="C438" t="str">
            <v>가</v>
          </cell>
          <cell r="D438">
            <v>4555652</v>
          </cell>
          <cell r="E438" t="str">
            <v>방호벽</v>
          </cell>
          <cell r="F438" t="str">
            <v>(교량용:일반구간)</v>
          </cell>
          <cell r="G438" t="str">
            <v>M</v>
          </cell>
          <cell r="H438">
            <v>0</v>
          </cell>
        </row>
        <row r="439">
          <cell r="A439" t="str">
            <v>D02326</v>
          </cell>
          <cell r="B439">
            <v>46</v>
          </cell>
          <cell r="C439" t="str">
            <v>나</v>
          </cell>
          <cell r="D439">
            <v>4555653</v>
          </cell>
          <cell r="E439" t="str">
            <v>방음벽기초</v>
          </cell>
          <cell r="F439" t="str">
            <v>(교량용)</v>
          </cell>
          <cell r="G439" t="str">
            <v>M</v>
          </cell>
          <cell r="H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4555717</v>
          </cell>
        </row>
        <row r="441">
          <cell r="A441" t="str">
            <v>D01680</v>
          </cell>
          <cell r="B441">
            <v>5.14</v>
          </cell>
          <cell r="C441" t="str">
            <v>19)</v>
          </cell>
          <cell r="D441">
            <v>4555909</v>
          </cell>
          <cell r="E441" t="str">
            <v>무수축 콘크리트</v>
          </cell>
          <cell r="G441" t="str">
            <v>M3</v>
          </cell>
          <cell r="H441">
            <v>0</v>
          </cell>
        </row>
        <row r="442">
          <cell r="A442" t="str">
            <v>D00662</v>
          </cell>
          <cell r="B442">
            <v>0.94</v>
          </cell>
          <cell r="C442" t="str">
            <v>20)</v>
          </cell>
          <cell r="D442">
            <v>4555913</v>
          </cell>
          <cell r="E442" t="str">
            <v>무수축 몰탈</v>
          </cell>
          <cell r="F442" t="str">
            <v>(1:1)</v>
          </cell>
          <cell r="G442" t="str">
            <v>M3</v>
          </cell>
          <cell r="H442">
            <v>0</v>
          </cell>
        </row>
        <row r="443">
          <cell r="A443" t="str">
            <v>T2</v>
          </cell>
          <cell r="B443">
            <v>446</v>
          </cell>
          <cell r="C443" t="str">
            <v>21)</v>
          </cell>
          <cell r="D443">
            <v>4556034</v>
          </cell>
          <cell r="E443" t="str">
            <v>철근가공조립</v>
          </cell>
          <cell r="H443">
            <v>0</v>
          </cell>
        </row>
        <row r="444">
          <cell r="A444" t="str">
            <v>D00327</v>
          </cell>
          <cell r="B444">
            <v>103.13500000000001</v>
          </cell>
          <cell r="C444" t="str">
            <v>나</v>
          </cell>
          <cell r="D444">
            <v>4556162</v>
          </cell>
          <cell r="E444" t="str">
            <v>철근가공조립</v>
          </cell>
          <cell r="F444" t="str">
            <v>(복잡)</v>
          </cell>
          <cell r="G444" t="str">
            <v>TON</v>
          </cell>
          <cell r="H444">
            <v>0</v>
          </cell>
        </row>
        <row r="445">
          <cell r="A445" t="str">
            <v>D00326</v>
          </cell>
          <cell r="B445">
            <v>151.678</v>
          </cell>
          <cell r="C445" t="str">
            <v>다</v>
          </cell>
          <cell r="D445">
            <v>4556166</v>
          </cell>
          <cell r="E445" t="str">
            <v>철근가공조립</v>
          </cell>
          <cell r="F445" t="str">
            <v>(보통)</v>
          </cell>
          <cell r="G445" t="str">
            <v>TON</v>
          </cell>
          <cell r="H445">
            <v>0</v>
          </cell>
        </row>
        <row r="446">
          <cell r="A446" t="str">
            <v>D00325</v>
          </cell>
          <cell r="B446">
            <v>6.25</v>
          </cell>
          <cell r="C446" t="str">
            <v>라</v>
          </cell>
          <cell r="D446">
            <v>4556168</v>
          </cell>
          <cell r="E446" t="str">
            <v>철근가공조립</v>
          </cell>
          <cell r="F446" t="str">
            <v>(간단)</v>
          </cell>
          <cell r="G446" t="str">
            <v>TON</v>
          </cell>
          <cell r="H446">
            <v>0</v>
          </cell>
        </row>
        <row r="447">
          <cell r="A447" t="str">
            <v>E2</v>
          </cell>
          <cell r="B447">
            <v>0</v>
          </cell>
          <cell r="C447" t="str">
            <v>계</v>
          </cell>
          <cell r="D447">
            <v>4556169</v>
          </cell>
        </row>
        <row r="448">
          <cell r="A448" t="str">
            <v>T2</v>
          </cell>
          <cell r="B448">
            <v>453</v>
          </cell>
          <cell r="C448" t="str">
            <v>22)</v>
          </cell>
          <cell r="D448">
            <v>4556233</v>
          </cell>
          <cell r="E448" t="str">
            <v>배수시설</v>
          </cell>
          <cell r="H448">
            <v>0</v>
          </cell>
        </row>
        <row r="449">
          <cell r="A449" t="str">
            <v>D00663</v>
          </cell>
          <cell r="B449">
            <v>4</v>
          </cell>
          <cell r="D449">
            <v>4556297</v>
          </cell>
          <cell r="E449" t="str">
            <v>육교용 집수구</v>
          </cell>
          <cell r="F449" t="str">
            <v>(주철)</v>
          </cell>
          <cell r="G449" t="str">
            <v>EA</v>
          </cell>
          <cell r="H449">
            <v>0</v>
          </cell>
        </row>
        <row r="450">
          <cell r="A450" t="str">
            <v>D00664</v>
          </cell>
          <cell r="B450">
            <v>4</v>
          </cell>
          <cell r="D450">
            <v>4556298</v>
          </cell>
          <cell r="E450" t="str">
            <v>육교용연결집수거</v>
          </cell>
          <cell r="F450" t="str">
            <v>(스텐레스)</v>
          </cell>
          <cell r="G450" t="str">
            <v>EA</v>
          </cell>
          <cell r="H450">
            <v>0</v>
          </cell>
        </row>
        <row r="451">
          <cell r="A451" t="str">
            <v>D00666</v>
          </cell>
          <cell r="B451">
            <v>12</v>
          </cell>
          <cell r="D451">
            <v>4556299</v>
          </cell>
          <cell r="E451" t="str">
            <v>육교용 곡관</v>
          </cell>
          <cell r="G451" t="str">
            <v>EA</v>
          </cell>
          <cell r="H451">
            <v>0</v>
          </cell>
        </row>
        <row r="452">
          <cell r="A452" t="str">
            <v>D00665</v>
          </cell>
          <cell r="B452">
            <v>40</v>
          </cell>
          <cell r="D452">
            <v>4556363</v>
          </cell>
          <cell r="E452" t="str">
            <v>육교용 직관</v>
          </cell>
          <cell r="F452" t="str">
            <v>(□150)</v>
          </cell>
          <cell r="G452" t="str">
            <v>M</v>
          </cell>
          <cell r="H452">
            <v>0</v>
          </cell>
        </row>
        <row r="453">
          <cell r="A453" t="str">
            <v>D00667</v>
          </cell>
          <cell r="B453">
            <v>40</v>
          </cell>
          <cell r="D453">
            <v>4556395</v>
          </cell>
          <cell r="E453" t="str">
            <v>육교용 연결부</v>
          </cell>
          <cell r="F453" t="str">
            <v>(스텐레스)</v>
          </cell>
          <cell r="G453" t="str">
            <v>EA</v>
          </cell>
          <cell r="H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4556459</v>
          </cell>
        </row>
        <row r="455">
          <cell r="A455" t="str">
            <v>T2</v>
          </cell>
          <cell r="B455">
            <v>457</v>
          </cell>
          <cell r="C455" t="str">
            <v>23)</v>
          </cell>
          <cell r="D455">
            <v>4556491</v>
          </cell>
          <cell r="E455" t="str">
            <v>스치로폴</v>
          </cell>
          <cell r="H455">
            <v>0</v>
          </cell>
        </row>
        <row r="456">
          <cell r="A456" t="str">
            <v>D00519</v>
          </cell>
          <cell r="B456">
            <v>39</v>
          </cell>
          <cell r="C456" t="str">
            <v>가</v>
          </cell>
          <cell r="D456">
            <v>4556507</v>
          </cell>
          <cell r="E456" t="str">
            <v>스치로폴</v>
          </cell>
          <cell r="F456" t="str">
            <v>(T=20m/m)</v>
          </cell>
          <cell r="G456" t="str">
            <v>M2</v>
          </cell>
          <cell r="H456">
            <v>0</v>
          </cell>
        </row>
        <row r="457">
          <cell r="A457" t="str">
            <v>D00518</v>
          </cell>
          <cell r="B457">
            <v>50</v>
          </cell>
          <cell r="C457" t="str">
            <v>나</v>
          </cell>
          <cell r="D457">
            <v>4556515</v>
          </cell>
          <cell r="E457" t="str">
            <v>스치로폴</v>
          </cell>
          <cell r="F457" t="str">
            <v>(T=10m/m)</v>
          </cell>
          <cell r="G457" t="str">
            <v>M2</v>
          </cell>
          <cell r="H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4556519</v>
          </cell>
        </row>
        <row r="459">
          <cell r="A459" t="str">
            <v>T2</v>
          </cell>
          <cell r="B459">
            <v>462</v>
          </cell>
          <cell r="C459" t="str">
            <v>25)</v>
          </cell>
          <cell r="D459">
            <v>4556683</v>
          </cell>
          <cell r="E459" t="str">
            <v>P.C BEAM</v>
          </cell>
          <cell r="H459">
            <v>0</v>
          </cell>
        </row>
        <row r="460">
          <cell r="A460" t="str">
            <v>D00472</v>
          </cell>
          <cell r="B460">
            <v>10</v>
          </cell>
          <cell r="C460" t="str">
            <v>가</v>
          </cell>
          <cell r="D460">
            <v>4556747</v>
          </cell>
          <cell r="E460" t="str">
            <v>P.C빔 제작</v>
          </cell>
          <cell r="F460" t="str">
            <v>(L=30.00M)</v>
          </cell>
          <cell r="G460" t="str">
            <v>본</v>
          </cell>
          <cell r="H460">
            <v>0</v>
          </cell>
        </row>
        <row r="461">
          <cell r="A461" t="str">
            <v>D00478</v>
          </cell>
          <cell r="B461">
            <v>10</v>
          </cell>
          <cell r="C461" t="str">
            <v>나</v>
          </cell>
          <cell r="D461">
            <v>4556755</v>
          </cell>
          <cell r="E461" t="str">
            <v>P.C빔 설치</v>
          </cell>
          <cell r="F461" t="str">
            <v>(L=30.00M)</v>
          </cell>
          <cell r="G461" t="str">
            <v>본</v>
          </cell>
          <cell r="H461">
            <v>0</v>
          </cell>
        </row>
        <row r="462">
          <cell r="A462" t="str">
            <v>D02314</v>
          </cell>
          <cell r="B462">
            <v>10</v>
          </cell>
          <cell r="C462" t="str">
            <v>다</v>
          </cell>
          <cell r="D462">
            <v>4556763</v>
          </cell>
          <cell r="E462" t="str">
            <v>P.C BEAM 전도방지공</v>
          </cell>
          <cell r="G462" t="str">
            <v>본</v>
          </cell>
          <cell r="H462">
            <v>0</v>
          </cell>
        </row>
        <row r="463">
          <cell r="A463" t="str">
            <v>E2</v>
          </cell>
          <cell r="B463">
            <v>0</v>
          </cell>
          <cell r="C463" t="str">
            <v>계</v>
          </cell>
          <cell r="D463">
            <v>4556771</v>
          </cell>
        </row>
        <row r="464">
          <cell r="A464" t="str">
            <v>D02221</v>
          </cell>
          <cell r="B464">
            <v>60</v>
          </cell>
          <cell r="C464" t="str">
            <v>27)</v>
          </cell>
          <cell r="D464">
            <v>4556777</v>
          </cell>
          <cell r="E464" t="str">
            <v>NOTCH</v>
          </cell>
          <cell r="G464" t="str">
            <v>M</v>
          </cell>
          <cell r="H464">
            <v>0</v>
          </cell>
        </row>
        <row r="465">
          <cell r="A465" t="str">
            <v>D01662</v>
          </cell>
          <cell r="B465">
            <v>2.1800000000000002</v>
          </cell>
          <cell r="C465" t="str">
            <v>28)</v>
          </cell>
          <cell r="D465">
            <v>4556778</v>
          </cell>
          <cell r="E465" t="str">
            <v>몰탈</v>
          </cell>
          <cell r="F465" t="str">
            <v>(1:3)</v>
          </cell>
          <cell r="G465" t="str">
            <v>M3</v>
          </cell>
          <cell r="H465">
            <v>0</v>
          </cell>
        </row>
        <row r="466">
          <cell r="A466" t="str">
            <v>D01385</v>
          </cell>
          <cell r="B466">
            <v>2.65</v>
          </cell>
          <cell r="C466" t="str">
            <v>29)</v>
          </cell>
          <cell r="D466">
            <v>4556779</v>
          </cell>
          <cell r="E466" t="str">
            <v>그라우팅밀크</v>
          </cell>
          <cell r="F466" t="str">
            <v>(P.C BEAM제작)</v>
          </cell>
          <cell r="G466" t="str">
            <v>M3</v>
          </cell>
          <cell r="H466">
            <v>0</v>
          </cell>
        </row>
        <row r="467">
          <cell r="A467" t="str">
            <v>T2</v>
          </cell>
          <cell r="B467">
            <v>470</v>
          </cell>
          <cell r="C467" t="str">
            <v>30)</v>
          </cell>
          <cell r="D467">
            <v>4556843</v>
          </cell>
          <cell r="E467" t="str">
            <v>SHOE 설치공</v>
          </cell>
          <cell r="H467">
            <v>0</v>
          </cell>
        </row>
        <row r="468">
          <cell r="A468" t="str">
            <v>D00713</v>
          </cell>
          <cell r="B468">
            <v>2</v>
          </cell>
          <cell r="C468" t="str">
            <v>가</v>
          </cell>
          <cell r="D468">
            <v>4556907</v>
          </cell>
          <cell r="E468" t="str">
            <v>교좌장치</v>
          </cell>
          <cell r="F468" t="str">
            <v>(고정단)135TON</v>
          </cell>
          <cell r="G468" t="str">
            <v>EA</v>
          </cell>
          <cell r="H468">
            <v>0</v>
          </cell>
        </row>
        <row r="469">
          <cell r="A469" t="str">
            <v>D00714</v>
          </cell>
          <cell r="B469">
            <v>10</v>
          </cell>
          <cell r="C469" t="str">
            <v>나</v>
          </cell>
          <cell r="D469">
            <v>4556908</v>
          </cell>
          <cell r="E469" t="str">
            <v>교좌장치</v>
          </cell>
          <cell r="F469" t="str">
            <v>(일방향)135TON</v>
          </cell>
          <cell r="G469" t="str">
            <v>EA</v>
          </cell>
          <cell r="H469">
            <v>0</v>
          </cell>
        </row>
        <row r="470">
          <cell r="A470" t="str">
            <v>D01461</v>
          </cell>
          <cell r="B470">
            <v>8</v>
          </cell>
          <cell r="C470" t="str">
            <v>다</v>
          </cell>
          <cell r="D470">
            <v>4556972</v>
          </cell>
          <cell r="E470" t="str">
            <v>교좌장치</v>
          </cell>
          <cell r="F470" t="str">
            <v>(양방향)135TON</v>
          </cell>
          <cell r="G470" t="str">
            <v>EA</v>
          </cell>
          <cell r="H470">
            <v>0</v>
          </cell>
        </row>
        <row r="471">
          <cell r="A471" t="str">
            <v>E2</v>
          </cell>
          <cell r="B471">
            <v>0</v>
          </cell>
          <cell r="C471" t="str">
            <v>계</v>
          </cell>
          <cell r="D471">
            <v>4557148</v>
          </cell>
        </row>
        <row r="472">
          <cell r="A472" t="str">
            <v>D01017</v>
          </cell>
          <cell r="B472">
            <v>4</v>
          </cell>
          <cell r="C472" t="str">
            <v>31)</v>
          </cell>
          <cell r="D472">
            <v>4557448</v>
          </cell>
          <cell r="E472" t="str">
            <v>콘크리트타설</v>
          </cell>
          <cell r="F472" t="str">
            <v>(BLOCK 설치용)</v>
          </cell>
          <cell r="G472" t="str">
            <v>M3</v>
          </cell>
          <cell r="H472">
            <v>0</v>
          </cell>
        </row>
        <row r="473">
          <cell r="A473" t="str">
            <v>D01673</v>
          </cell>
          <cell r="B473">
            <v>100</v>
          </cell>
          <cell r="C473" t="str">
            <v>33)</v>
          </cell>
          <cell r="D473">
            <v>4557498</v>
          </cell>
          <cell r="E473" t="str">
            <v>뒷채움</v>
          </cell>
          <cell r="F473" t="str">
            <v>(선택층재 암거,교량)</v>
          </cell>
          <cell r="G473" t="str">
            <v>M3</v>
          </cell>
          <cell r="H473">
            <v>0</v>
          </cell>
        </row>
        <row r="474">
          <cell r="A474" t="str">
            <v>E3</v>
          </cell>
          <cell r="B474">
            <v>0</v>
          </cell>
          <cell r="C474" t="str">
            <v>합계</v>
          </cell>
          <cell r="D474">
            <v>4557548</v>
          </cell>
        </row>
        <row r="475">
          <cell r="A475" t="str">
            <v>T3</v>
          </cell>
          <cell r="B475">
            <v>552</v>
          </cell>
          <cell r="C475" t="str">
            <v>3-4)</v>
          </cell>
          <cell r="D475">
            <v>6063392</v>
          </cell>
          <cell r="E475" t="str">
            <v>도내교</v>
          </cell>
          <cell r="H475">
            <v>0</v>
          </cell>
        </row>
        <row r="476">
          <cell r="A476" t="str">
            <v>T2</v>
          </cell>
          <cell r="B476">
            <v>480</v>
          </cell>
          <cell r="C476" t="str">
            <v>1)</v>
          </cell>
          <cell r="D476">
            <v>6063520</v>
          </cell>
          <cell r="E476" t="str">
            <v>구조물터파기</v>
          </cell>
          <cell r="H476">
            <v>0</v>
          </cell>
        </row>
        <row r="477">
          <cell r="A477" t="str">
            <v>T1</v>
          </cell>
          <cell r="B477">
            <v>479</v>
          </cell>
          <cell r="C477" t="str">
            <v>가.</v>
          </cell>
          <cell r="D477">
            <v>6063522</v>
          </cell>
          <cell r="E477" t="str">
            <v>육상터파기</v>
          </cell>
          <cell r="H477">
            <v>0</v>
          </cell>
        </row>
        <row r="478">
          <cell r="A478" t="str">
            <v>D01345</v>
          </cell>
          <cell r="B478">
            <v>8106</v>
          </cell>
          <cell r="C478" t="str">
            <v>a.</v>
          </cell>
          <cell r="D478">
            <v>6063524</v>
          </cell>
          <cell r="E478" t="str">
            <v>구조물터파기</v>
          </cell>
          <cell r="F478" t="str">
            <v>(토  사)</v>
          </cell>
          <cell r="G478" t="str">
            <v>M3</v>
          </cell>
          <cell r="H478">
            <v>0</v>
          </cell>
        </row>
        <row r="479">
          <cell r="A479" t="str">
            <v>D01448</v>
          </cell>
          <cell r="B479">
            <v>317</v>
          </cell>
          <cell r="C479" t="str">
            <v>c.</v>
          </cell>
          <cell r="D479">
            <v>6063572</v>
          </cell>
          <cell r="E479" t="str">
            <v>구조물터파기</v>
          </cell>
          <cell r="F479" t="str">
            <v>(발파암)</v>
          </cell>
          <cell r="G479" t="str">
            <v>M3</v>
          </cell>
          <cell r="H479">
            <v>0</v>
          </cell>
        </row>
        <row r="480">
          <cell r="A480" t="str">
            <v>E1</v>
          </cell>
          <cell r="B480">
            <v>0</v>
          </cell>
          <cell r="C480" t="str">
            <v>소계</v>
          </cell>
          <cell r="D480">
            <v>6063580</v>
          </cell>
        </row>
        <row r="481">
          <cell r="A481" t="str">
            <v>E2</v>
          </cell>
          <cell r="B481">
            <v>0</v>
          </cell>
          <cell r="C481" t="str">
            <v>계</v>
          </cell>
          <cell r="D481">
            <v>6063716</v>
          </cell>
        </row>
        <row r="482">
          <cell r="A482" t="str">
            <v>T2</v>
          </cell>
          <cell r="B482">
            <v>484</v>
          </cell>
          <cell r="C482" t="str">
            <v>2)</v>
          </cell>
          <cell r="D482">
            <v>6158234</v>
          </cell>
          <cell r="E482" t="str">
            <v>콘크리트타설공</v>
          </cell>
          <cell r="H482">
            <v>0</v>
          </cell>
        </row>
        <row r="483">
          <cell r="A483" t="str">
            <v>D02072</v>
          </cell>
          <cell r="B483">
            <v>3721</v>
          </cell>
          <cell r="C483" t="str">
            <v>가</v>
          </cell>
          <cell r="D483">
            <v>6252751</v>
          </cell>
          <cell r="E483" t="str">
            <v>콘크리트타설</v>
          </cell>
          <cell r="F483" t="str">
            <v>(철근,진동기포함)</v>
          </cell>
          <cell r="G483" t="str">
            <v>M3</v>
          </cell>
          <cell r="H483">
            <v>0</v>
          </cell>
        </row>
        <row r="484">
          <cell r="A484" t="str">
            <v>D02073</v>
          </cell>
          <cell r="B484">
            <v>52</v>
          </cell>
          <cell r="C484" t="str">
            <v>나</v>
          </cell>
          <cell r="D484">
            <v>6347269</v>
          </cell>
          <cell r="E484" t="str">
            <v>콘크리트타설</v>
          </cell>
          <cell r="F484" t="str">
            <v>(무근,진동기포함)</v>
          </cell>
          <cell r="G484" t="str">
            <v>M3</v>
          </cell>
          <cell r="H484">
            <v>0</v>
          </cell>
        </row>
        <row r="485">
          <cell r="A485" t="str">
            <v>E2</v>
          </cell>
          <cell r="B485">
            <v>0</v>
          </cell>
          <cell r="C485" t="str">
            <v>계</v>
          </cell>
          <cell r="D485">
            <v>6370899</v>
          </cell>
        </row>
        <row r="486">
          <cell r="A486" t="str">
            <v>T2</v>
          </cell>
          <cell r="B486">
            <v>492</v>
          </cell>
          <cell r="C486" t="str">
            <v>3)</v>
          </cell>
          <cell r="D486">
            <v>6382714</v>
          </cell>
          <cell r="E486" t="str">
            <v>거푸집</v>
          </cell>
          <cell r="H486">
            <v>0</v>
          </cell>
        </row>
        <row r="487">
          <cell r="A487" t="str">
            <v>D00627</v>
          </cell>
          <cell r="B487">
            <v>3029</v>
          </cell>
          <cell r="C487" t="str">
            <v>가</v>
          </cell>
          <cell r="D487">
            <v>6394528</v>
          </cell>
          <cell r="E487" t="str">
            <v>합판거푸집</v>
          </cell>
          <cell r="F487" t="str">
            <v>(3회) 0-7M</v>
          </cell>
          <cell r="G487" t="str">
            <v>M2</v>
          </cell>
          <cell r="H487">
            <v>0</v>
          </cell>
        </row>
        <row r="488">
          <cell r="A488" t="str">
            <v>D00628</v>
          </cell>
          <cell r="B488">
            <v>414</v>
          </cell>
          <cell r="C488" t="str">
            <v>나</v>
          </cell>
          <cell r="D488">
            <v>6418157</v>
          </cell>
          <cell r="E488" t="str">
            <v>합판거푸집</v>
          </cell>
          <cell r="F488" t="str">
            <v>(3회) 7-10M</v>
          </cell>
          <cell r="G488" t="str">
            <v>M2</v>
          </cell>
          <cell r="H488">
            <v>0</v>
          </cell>
        </row>
        <row r="489">
          <cell r="A489" t="str">
            <v>D00072</v>
          </cell>
          <cell r="B489">
            <v>395</v>
          </cell>
          <cell r="C489" t="str">
            <v>다</v>
          </cell>
          <cell r="D489">
            <v>6429972</v>
          </cell>
          <cell r="E489" t="str">
            <v>합판거푸집</v>
          </cell>
          <cell r="F489" t="str">
            <v>(4회)</v>
          </cell>
          <cell r="G489" t="str">
            <v>M2</v>
          </cell>
          <cell r="H489">
            <v>0</v>
          </cell>
        </row>
        <row r="490">
          <cell r="A490" t="str">
            <v>D00074</v>
          </cell>
          <cell r="B490">
            <v>12</v>
          </cell>
          <cell r="C490" t="str">
            <v>라</v>
          </cell>
          <cell r="D490">
            <v>6435879</v>
          </cell>
          <cell r="E490" t="str">
            <v>합판거푸집</v>
          </cell>
          <cell r="F490" t="str">
            <v>(6회)</v>
          </cell>
          <cell r="G490" t="str">
            <v>M2</v>
          </cell>
          <cell r="H490">
            <v>0</v>
          </cell>
        </row>
        <row r="491">
          <cell r="A491" t="str">
            <v>D00346</v>
          </cell>
          <cell r="B491">
            <v>431</v>
          </cell>
          <cell r="C491" t="str">
            <v>마</v>
          </cell>
          <cell r="D491">
            <v>6437356</v>
          </cell>
          <cell r="E491" t="str">
            <v>문형거푸집</v>
          </cell>
          <cell r="F491" t="str">
            <v>(0-7m:3회 부착식)</v>
          </cell>
          <cell r="G491" t="str">
            <v>M2</v>
          </cell>
          <cell r="H491">
            <v>0</v>
          </cell>
        </row>
        <row r="492">
          <cell r="A492" t="str">
            <v>D00632</v>
          </cell>
          <cell r="B492">
            <v>366</v>
          </cell>
          <cell r="C492" t="str">
            <v>바</v>
          </cell>
          <cell r="D492">
            <v>6437541</v>
          </cell>
          <cell r="E492" t="str">
            <v>원형거푸집</v>
          </cell>
          <cell r="F492" t="str">
            <v>(3회)</v>
          </cell>
          <cell r="G492" t="str">
            <v>M2</v>
          </cell>
          <cell r="H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6437680</v>
          </cell>
        </row>
        <row r="494">
          <cell r="A494" t="str">
            <v>T2</v>
          </cell>
          <cell r="B494">
            <v>496</v>
          </cell>
          <cell r="C494" t="str">
            <v>4)</v>
          </cell>
          <cell r="D494">
            <v>6437818</v>
          </cell>
          <cell r="E494" t="str">
            <v>동바리공</v>
          </cell>
          <cell r="H494">
            <v>0</v>
          </cell>
        </row>
        <row r="495">
          <cell r="A495" t="str">
            <v>D02239</v>
          </cell>
          <cell r="B495">
            <v>1</v>
          </cell>
          <cell r="C495" t="str">
            <v>가</v>
          </cell>
          <cell r="D495">
            <v>6438095</v>
          </cell>
          <cell r="E495" t="str">
            <v>동바리공</v>
          </cell>
          <cell r="G495" t="str">
            <v>식</v>
          </cell>
          <cell r="H495">
            <v>0</v>
          </cell>
        </row>
        <row r="496">
          <cell r="A496" t="str">
            <v>D02223</v>
          </cell>
          <cell r="B496">
            <v>213</v>
          </cell>
          <cell r="C496" t="str">
            <v>나</v>
          </cell>
          <cell r="D496">
            <v>6438280</v>
          </cell>
          <cell r="E496" t="str">
            <v>DECK FINISHER용 동바</v>
          </cell>
          <cell r="F496" t="str">
            <v>리</v>
          </cell>
          <cell r="G496" t="str">
            <v>공/m3</v>
          </cell>
          <cell r="H496">
            <v>0</v>
          </cell>
        </row>
        <row r="497">
          <cell r="A497" t="str">
            <v>E2</v>
          </cell>
          <cell r="B497">
            <v>0</v>
          </cell>
          <cell r="C497" t="str">
            <v>계</v>
          </cell>
          <cell r="D497">
            <v>6438603</v>
          </cell>
        </row>
        <row r="498">
          <cell r="A498" t="str">
            <v>D01150</v>
          </cell>
          <cell r="B498">
            <v>2000</v>
          </cell>
          <cell r="C498" t="str">
            <v>5)</v>
          </cell>
          <cell r="D498">
            <v>6438741</v>
          </cell>
          <cell r="E498" t="str">
            <v>비계공(강관)</v>
          </cell>
          <cell r="G498" t="str">
            <v>M2</v>
          </cell>
          <cell r="H498">
            <v>0</v>
          </cell>
        </row>
        <row r="499">
          <cell r="A499" t="str">
            <v>D01284</v>
          </cell>
          <cell r="B499">
            <v>96</v>
          </cell>
          <cell r="C499" t="str">
            <v>7)</v>
          </cell>
          <cell r="D499">
            <v>6438787</v>
          </cell>
          <cell r="E499" t="str">
            <v>다웰바설치</v>
          </cell>
          <cell r="F499" t="str">
            <v>(φ 25x600)</v>
          </cell>
          <cell r="G499" t="str">
            <v>EA</v>
          </cell>
          <cell r="H499">
            <v>0</v>
          </cell>
        </row>
        <row r="500">
          <cell r="A500" t="str">
            <v>D01384</v>
          </cell>
          <cell r="B500">
            <v>12</v>
          </cell>
          <cell r="C500" t="str">
            <v>8)</v>
          </cell>
          <cell r="D500">
            <v>6438915</v>
          </cell>
          <cell r="E500" t="str">
            <v>타르지</v>
          </cell>
          <cell r="G500" t="str">
            <v>M2</v>
          </cell>
          <cell r="H500">
            <v>0</v>
          </cell>
        </row>
        <row r="501">
          <cell r="A501" t="str">
            <v>D00494</v>
          </cell>
          <cell r="B501">
            <v>1750</v>
          </cell>
          <cell r="C501" t="str">
            <v>9)</v>
          </cell>
          <cell r="D501">
            <v>6439043</v>
          </cell>
          <cell r="E501" t="str">
            <v>데크휘니샤 면고르기</v>
          </cell>
          <cell r="G501" t="str">
            <v>M2</v>
          </cell>
          <cell r="H501">
            <v>0</v>
          </cell>
        </row>
        <row r="502">
          <cell r="A502" t="str">
            <v>D01245</v>
          </cell>
          <cell r="B502">
            <v>1750</v>
          </cell>
          <cell r="C502" t="str">
            <v>10)</v>
          </cell>
          <cell r="D502">
            <v>6439171</v>
          </cell>
          <cell r="E502" t="str">
            <v>슬래브양생</v>
          </cell>
          <cell r="G502" t="str">
            <v>M2</v>
          </cell>
          <cell r="H502">
            <v>0</v>
          </cell>
        </row>
        <row r="503">
          <cell r="A503" t="str">
            <v>D00495</v>
          </cell>
          <cell r="B503">
            <v>1750</v>
          </cell>
          <cell r="C503" t="str">
            <v>11)</v>
          </cell>
          <cell r="D503">
            <v>6439299</v>
          </cell>
          <cell r="E503" t="str">
            <v>교면방수</v>
          </cell>
          <cell r="F503" t="str">
            <v>(도막방수)</v>
          </cell>
          <cell r="G503" t="str">
            <v>M2</v>
          </cell>
          <cell r="H503">
            <v>0</v>
          </cell>
        </row>
        <row r="504">
          <cell r="A504" t="str">
            <v>T2</v>
          </cell>
          <cell r="B504">
            <v>506</v>
          </cell>
          <cell r="C504" t="str">
            <v>12)</v>
          </cell>
          <cell r="D504">
            <v>6439363</v>
          </cell>
          <cell r="E504" t="str">
            <v>스페이서</v>
          </cell>
          <cell r="H504">
            <v>0</v>
          </cell>
        </row>
        <row r="505">
          <cell r="A505" t="str">
            <v>D01640</v>
          </cell>
          <cell r="B505">
            <v>2812</v>
          </cell>
          <cell r="C505" t="str">
            <v>가</v>
          </cell>
          <cell r="D505">
            <v>6439427</v>
          </cell>
          <cell r="E505" t="str">
            <v>스페이서설치</v>
          </cell>
          <cell r="F505" t="str">
            <v>(슬래브 및 기초)</v>
          </cell>
          <cell r="G505" t="str">
            <v>M2</v>
          </cell>
          <cell r="H505">
            <v>0</v>
          </cell>
        </row>
        <row r="506">
          <cell r="A506" t="str">
            <v>D01640</v>
          </cell>
          <cell r="B506">
            <v>644</v>
          </cell>
          <cell r="C506" t="str">
            <v>나</v>
          </cell>
          <cell r="D506">
            <v>6439431</v>
          </cell>
          <cell r="E506" t="str">
            <v>스페이서설치</v>
          </cell>
          <cell r="F506" t="str">
            <v>(벽  체)</v>
          </cell>
          <cell r="G506" t="str">
            <v>M2</v>
          </cell>
          <cell r="H506">
            <v>0</v>
          </cell>
        </row>
        <row r="507">
          <cell r="A507" t="str">
            <v>E2</v>
          </cell>
          <cell r="B507">
            <v>0</v>
          </cell>
          <cell r="C507" t="str">
            <v>계</v>
          </cell>
          <cell r="D507">
            <v>6439443</v>
          </cell>
        </row>
        <row r="508">
          <cell r="A508" t="str">
            <v>T2</v>
          </cell>
          <cell r="B508">
            <v>510</v>
          </cell>
          <cell r="C508" t="str">
            <v>13)</v>
          </cell>
          <cell r="D508">
            <v>6439507</v>
          </cell>
          <cell r="E508" t="str">
            <v>신축이음장치</v>
          </cell>
          <cell r="H508">
            <v>0</v>
          </cell>
        </row>
        <row r="509">
          <cell r="A509" t="str">
            <v>D00699</v>
          </cell>
          <cell r="B509">
            <v>20</v>
          </cell>
          <cell r="C509" t="str">
            <v>가</v>
          </cell>
          <cell r="D509">
            <v>6439571</v>
          </cell>
          <cell r="E509" t="str">
            <v>신축이음장치</v>
          </cell>
          <cell r="F509" t="str">
            <v>(NO. 70)</v>
          </cell>
          <cell r="G509" t="str">
            <v>M</v>
          </cell>
          <cell r="H509">
            <v>0</v>
          </cell>
        </row>
        <row r="510">
          <cell r="A510" t="str">
            <v>D00698</v>
          </cell>
          <cell r="B510">
            <v>20</v>
          </cell>
          <cell r="C510" t="str">
            <v>나</v>
          </cell>
          <cell r="D510">
            <v>6439587</v>
          </cell>
          <cell r="E510" t="str">
            <v>신축이음장치</v>
          </cell>
          <cell r="F510" t="str">
            <v>(NO.100)</v>
          </cell>
          <cell r="G510" t="str">
            <v>M</v>
          </cell>
          <cell r="H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6439593</v>
          </cell>
        </row>
        <row r="512">
          <cell r="A512" t="str">
            <v>D00501</v>
          </cell>
          <cell r="B512">
            <v>1</v>
          </cell>
          <cell r="C512" t="str">
            <v>14)</v>
          </cell>
          <cell r="D512">
            <v>6439721</v>
          </cell>
          <cell r="E512" t="str">
            <v>교명판</v>
          </cell>
          <cell r="F512" t="str">
            <v>(450x200x10)</v>
          </cell>
          <cell r="G512" t="str">
            <v>EA</v>
          </cell>
          <cell r="H512">
            <v>0</v>
          </cell>
        </row>
        <row r="513">
          <cell r="A513" t="str">
            <v>D00502</v>
          </cell>
          <cell r="B513">
            <v>1</v>
          </cell>
          <cell r="C513" t="str">
            <v>15)</v>
          </cell>
          <cell r="D513">
            <v>6439753</v>
          </cell>
          <cell r="E513" t="str">
            <v>설명판</v>
          </cell>
          <cell r="F513" t="str">
            <v>(510x410x10)</v>
          </cell>
          <cell r="G513" t="str">
            <v>EA</v>
          </cell>
          <cell r="H513">
            <v>0</v>
          </cell>
        </row>
        <row r="514">
          <cell r="A514" t="str">
            <v>D00510</v>
          </cell>
          <cell r="B514">
            <v>1</v>
          </cell>
          <cell r="C514" t="str">
            <v>16)</v>
          </cell>
          <cell r="D514">
            <v>6439881</v>
          </cell>
          <cell r="E514" t="str">
            <v>T.B.M 설치</v>
          </cell>
          <cell r="G514" t="str">
            <v>EA</v>
          </cell>
          <cell r="H514">
            <v>0</v>
          </cell>
        </row>
        <row r="515">
          <cell r="A515" t="str">
            <v>D00776</v>
          </cell>
          <cell r="B515">
            <v>394</v>
          </cell>
          <cell r="C515" t="str">
            <v>17)</v>
          </cell>
          <cell r="D515">
            <v>6440009</v>
          </cell>
          <cell r="E515" t="str">
            <v>전선관</v>
          </cell>
          <cell r="F515" t="str">
            <v>(ø=100 ㎜)</v>
          </cell>
          <cell r="G515" t="str">
            <v>M</v>
          </cell>
          <cell r="H515">
            <v>0</v>
          </cell>
        </row>
        <row r="516">
          <cell r="A516" t="str">
            <v>T2</v>
          </cell>
          <cell r="B516">
            <v>517</v>
          </cell>
          <cell r="C516" t="str">
            <v>18)</v>
          </cell>
          <cell r="D516">
            <v>6440073</v>
          </cell>
          <cell r="E516" t="str">
            <v>방호벽</v>
          </cell>
          <cell r="H516">
            <v>0</v>
          </cell>
        </row>
        <row r="517">
          <cell r="A517" t="str">
            <v>D02237</v>
          </cell>
          <cell r="B517">
            <v>197</v>
          </cell>
          <cell r="C517" t="str">
            <v>가</v>
          </cell>
          <cell r="D517">
            <v>6440137</v>
          </cell>
          <cell r="E517" t="str">
            <v>방호벽</v>
          </cell>
          <cell r="F517" t="str">
            <v>(교량용:일반구간)</v>
          </cell>
          <cell r="G517" t="str">
            <v>M</v>
          </cell>
          <cell r="H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6440140</v>
          </cell>
        </row>
        <row r="519">
          <cell r="A519" t="str">
            <v>D01680</v>
          </cell>
          <cell r="B519">
            <v>14</v>
          </cell>
          <cell r="C519" t="str">
            <v>19)</v>
          </cell>
          <cell r="D519">
            <v>6440292</v>
          </cell>
          <cell r="E519" t="str">
            <v>무수축 콘크리트</v>
          </cell>
          <cell r="G519" t="str">
            <v>M3</v>
          </cell>
          <cell r="H519">
            <v>0</v>
          </cell>
        </row>
        <row r="520">
          <cell r="A520" t="str">
            <v>D00662</v>
          </cell>
          <cell r="B520">
            <v>2</v>
          </cell>
          <cell r="C520" t="str">
            <v>20)</v>
          </cell>
          <cell r="D520">
            <v>6440296</v>
          </cell>
          <cell r="E520" t="str">
            <v>무수축 몰탈</v>
          </cell>
          <cell r="F520" t="str">
            <v>(1:1)</v>
          </cell>
          <cell r="G520" t="str">
            <v>M3</v>
          </cell>
          <cell r="H520">
            <v>0</v>
          </cell>
        </row>
        <row r="521">
          <cell r="A521" t="str">
            <v>T2</v>
          </cell>
          <cell r="B521">
            <v>525</v>
          </cell>
          <cell r="C521" t="str">
            <v>21)</v>
          </cell>
          <cell r="D521">
            <v>6440417</v>
          </cell>
          <cell r="E521" t="str">
            <v>철근가공조립</v>
          </cell>
          <cell r="H521">
            <v>0</v>
          </cell>
        </row>
        <row r="522">
          <cell r="A522" t="str">
            <v>D00328</v>
          </cell>
          <cell r="B522">
            <v>61.856000000000002</v>
          </cell>
          <cell r="C522" t="str">
            <v>가</v>
          </cell>
          <cell r="D522">
            <v>6440537</v>
          </cell>
          <cell r="E522" t="str">
            <v>철근가공조립</v>
          </cell>
          <cell r="F522" t="str">
            <v>(매우복잡)</v>
          </cell>
          <cell r="G522" t="str">
            <v>TON</v>
          </cell>
          <cell r="H522">
            <v>0</v>
          </cell>
        </row>
        <row r="523">
          <cell r="A523" t="str">
            <v>D00327</v>
          </cell>
          <cell r="B523">
            <v>289.52999999999997</v>
          </cell>
          <cell r="C523" t="str">
            <v>나</v>
          </cell>
          <cell r="D523">
            <v>6440545</v>
          </cell>
          <cell r="E523" t="str">
            <v>철근가공조립</v>
          </cell>
          <cell r="F523" t="str">
            <v>(복잡)</v>
          </cell>
          <cell r="G523" t="str">
            <v>TON</v>
          </cell>
          <cell r="H523">
            <v>0</v>
          </cell>
        </row>
        <row r="524">
          <cell r="A524" t="str">
            <v>D00326</v>
          </cell>
          <cell r="B524">
            <v>148.321</v>
          </cell>
          <cell r="C524" t="str">
            <v>다</v>
          </cell>
          <cell r="D524">
            <v>6440549</v>
          </cell>
          <cell r="E524" t="str">
            <v>철근가공조립</v>
          </cell>
          <cell r="F524" t="str">
            <v>(보통)</v>
          </cell>
          <cell r="G524" t="str">
            <v>TON</v>
          </cell>
          <cell r="H524">
            <v>0</v>
          </cell>
        </row>
        <row r="525">
          <cell r="A525" t="str">
            <v>D00325</v>
          </cell>
          <cell r="B525">
            <v>12.942</v>
          </cell>
          <cell r="C525" t="str">
            <v>라</v>
          </cell>
          <cell r="D525">
            <v>6440551</v>
          </cell>
          <cell r="E525" t="str">
            <v>철근가공조립</v>
          </cell>
          <cell r="F525" t="str">
            <v>(간단)</v>
          </cell>
          <cell r="G525" t="str">
            <v>TON</v>
          </cell>
          <cell r="H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6440552</v>
          </cell>
        </row>
        <row r="527">
          <cell r="A527" t="str">
            <v>T2</v>
          </cell>
          <cell r="B527">
            <v>532</v>
          </cell>
          <cell r="C527" t="str">
            <v>22)</v>
          </cell>
          <cell r="D527">
            <v>6440680</v>
          </cell>
          <cell r="E527" t="str">
            <v>배수시설</v>
          </cell>
          <cell r="H527">
            <v>0</v>
          </cell>
        </row>
        <row r="528">
          <cell r="A528" t="str">
            <v>D00663</v>
          </cell>
          <cell r="B528">
            <v>12</v>
          </cell>
          <cell r="C528" t="str">
            <v>가</v>
          </cell>
          <cell r="D528">
            <v>6440807</v>
          </cell>
          <cell r="E528" t="str">
            <v>육교용 집수구</v>
          </cell>
          <cell r="F528" t="str">
            <v>(주철)</v>
          </cell>
          <cell r="G528" t="str">
            <v>EA</v>
          </cell>
          <cell r="H528">
            <v>0</v>
          </cell>
        </row>
        <row r="529">
          <cell r="A529" t="str">
            <v>D00664</v>
          </cell>
          <cell r="B529">
            <v>12</v>
          </cell>
          <cell r="C529" t="str">
            <v>나</v>
          </cell>
          <cell r="D529">
            <v>6440808</v>
          </cell>
          <cell r="E529" t="str">
            <v>육교용연결집수거</v>
          </cell>
          <cell r="F529" t="str">
            <v>(스텐레스)</v>
          </cell>
          <cell r="G529" t="str">
            <v>EA</v>
          </cell>
          <cell r="H529">
            <v>0</v>
          </cell>
        </row>
        <row r="530">
          <cell r="A530" t="str">
            <v>D00666</v>
          </cell>
          <cell r="B530">
            <v>12</v>
          </cell>
          <cell r="C530" t="str">
            <v>다</v>
          </cell>
          <cell r="D530">
            <v>6440809</v>
          </cell>
          <cell r="E530" t="str">
            <v>육교용 곡관</v>
          </cell>
          <cell r="G530" t="str">
            <v>EA</v>
          </cell>
          <cell r="H530">
            <v>0</v>
          </cell>
        </row>
        <row r="531">
          <cell r="A531" t="str">
            <v>D00665</v>
          </cell>
          <cell r="B531">
            <v>195</v>
          </cell>
          <cell r="C531" t="str">
            <v>라</v>
          </cell>
          <cell r="D531">
            <v>6440873</v>
          </cell>
          <cell r="E531" t="str">
            <v>육교용 직관</v>
          </cell>
          <cell r="F531" t="str">
            <v>(□150)</v>
          </cell>
          <cell r="G531" t="str">
            <v>M</v>
          </cell>
          <cell r="H531">
            <v>0</v>
          </cell>
        </row>
        <row r="532">
          <cell r="A532" t="str">
            <v>D00667</v>
          </cell>
          <cell r="B532">
            <v>202</v>
          </cell>
          <cell r="C532" t="str">
            <v>마</v>
          </cell>
          <cell r="D532">
            <v>6440905</v>
          </cell>
          <cell r="E532" t="str">
            <v>육교용 연결부</v>
          </cell>
          <cell r="F532" t="str">
            <v>(스텐레스)</v>
          </cell>
          <cell r="G532" t="str">
            <v>EA</v>
          </cell>
          <cell r="H532">
            <v>0</v>
          </cell>
        </row>
        <row r="533">
          <cell r="A533" t="str">
            <v>E2</v>
          </cell>
          <cell r="B533">
            <v>0</v>
          </cell>
          <cell r="C533" t="str">
            <v>계</v>
          </cell>
          <cell r="D533">
            <v>6440969</v>
          </cell>
        </row>
        <row r="534">
          <cell r="A534" t="str">
            <v>T2</v>
          </cell>
          <cell r="B534">
            <v>536</v>
          </cell>
          <cell r="C534" t="str">
            <v>23)</v>
          </cell>
          <cell r="D534">
            <v>6441001</v>
          </cell>
          <cell r="E534" t="str">
            <v>스치로폴</v>
          </cell>
          <cell r="H534">
            <v>0</v>
          </cell>
        </row>
        <row r="535">
          <cell r="A535" t="str">
            <v>D00519</v>
          </cell>
          <cell r="B535">
            <v>73</v>
          </cell>
          <cell r="C535" t="str">
            <v>가</v>
          </cell>
          <cell r="D535">
            <v>6441033</v>
          </cell>
          <cell r="E535" t="str">
            <v>스치로폴</v>
          </cell>
          <cell r="F535" t="str">
            <v>(T=20m/m)</v>
          </cell>
          <cell r="G535" t="str">
            <v>M2</v>
          </cell>
          <cell r="H535">
            <v>0</v>
          </cell>
        </row>
        <row r="536">
          <cell r="A536" t="str">
            <v>D00518</v>
          </cell>
          <cell r="B536">
            <v>73</v>
          </cell>
          <cell r="C536" t="str">
            <v>나</v>
          </cell>
          <cell r="D536">
            <v>6441045</v>
          </cell>
          <cell r="E536" t="str">
            <v>스치로폴</v>
          </cell>
          <cell r="F536" t="str">
            <v>(T=10m/m)</v>
          </cell>
          <cell r="G536" t="str">
            <v>M2</v>
          </cell>
          <cell r="H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6441053</v>
          </cell>
        </row>
        <row r="538">
          <cell r="A538" t="str">
            <v>T2</v>
          </cell>
          <cell r="B538">
            <v>541</v>
          </cell>
          <cell r="C538" t="str">
            <v>25)</v>
          </cell>
          <cell r="D538">
            <v>6441057</v>
          </cell>
          <cell r="E538" t="str">
            <v>PC.BEAB</v>
          </cell>
          <cell r="H538">
            <v>0</v>
          </cell>
        </row>
        <row r="539">
          <cell r="A539" t="str">
            <v>D00472</v>
          </cell>
          <cell r="B539">
            <v>30</v>
          </cell>
          <cell r="C539" t="str">
            <v>가</v>
          </cell>
          <cell r="D539">
            <v>6441063</v>
          </cell>
          <cell r="E539" t="str">
            <v>P.C빔 제작</v>
          </cell>
          <cell r="F539" t="str">
            <v>(L=30.00M)</v>
          </cell>
          <cell r="G539" t="str">
            <v>본</v>
          </cell>
          <cell r="H539">
            <v>0</v>
          </cell>
        </row>
        <row r="540">
          <cell r="A540" t="str">
            <v>D00478</v>
          </cell>
          <cell r="B540">
            <v>30</v>
          </cell>
          <cell r="C540" t="str">
            <v>나</v>
          </cell>
          <cell r="D540">
            <v>6441069</v>
          </cell>
          <cell r="E540" t="str">
            <v>P.C빔 설치</v>
          </cell>
          <cell r="F540" t="str">
            <v>(L=30.00M)</v>
          </cell>
          <cell r="G540" t="str">
            <v>본</v>
          </cell>
          <cell r="H540">
            <v>0</v>
          </cell>
        </row>
        <row r="541">
          <cell r="A541" t="str">
            <v>D02314</v>
          </cell>
          <cell r="B541">
            <v>30</v>
          </cell>
          <cell r="C541" t="str">
            <v>다</v>
          </cell>
          <cell r="D541">
            <v>6441071</v>
          </cell>
          <cell r="E541" t="str">
            <v>P.C BEAM 전도방지공</v>
          </cell>
          <cell r="G541" t="str">
            <v>본</v>
          </cell>
          <cell r="H541">
            <v>0</v>
          </cell>
        </row>
        <row r="542">
          <cell r="A542" t="str">
            <v>E2</v>
          </cell>
          <cell r="B542">
            <v>0</v>
          </cell>
          <cell r="C542" t="str">
            <v>계</v>
          </cell>
          <cell r="D542">
            <v>6441072</v>
          </cell>
        </row>
        <row r="543">
          <cell r="A543" t="str">
            <v>D02221</v>
          </cell>
          <cell r="B543">
            <v>180</v>
          </cell>
          <cell r="C543" t="str">
            <v>27)</v>
          </cell>
          <cell r="D543">
            <v>6441200</v>
          </cell>
          <cell r="E543" t="str">
            <v>NOTCH</v>
          </cell>
          <cell r="G543" t="str">
            <v>M</v>
          </cell>
          <cell r="H543">
            <v>0</v>
          </cell>
        </row>
        <row r="544">
          <cell r="A544" t="str">
            <v>D01662</v>
          </cell>
          <cell r="B544">
            <v>7</v>
          </cell>
          <cell r="C544" t="str">
            <v>28)</v>
          </cell>
          <cell r="D544">
            <v>6441201</v>
          </cell>
          <cell r="E544" t="str">
            <v>몰탈</v>
          </cell>
          <cell r="F544" t="str">
            <v>(1:3)</v>
          </cell>
          <cell r="G544" t="str">
            <v>M3</v>
          </cell>
          <cell r="H544">
            <v>0</v>
          </cell>
        </row>
        <row r="545">
          <cell r="A545" t="str">
            <v>D01385</v>
          </cell>
          <cell r="B545">
            <v>8</v>
          </cell>
          <cell r="C545" t="str">
            <v>29)</v>
          </cell>
          <cell r="D545">
            <v>6441203</v>
          </cell>
          <cell r="E545" t="str">
            <v>그라우팅밀크</v>
          </cell>
          <cell r="F545" t="str">
            <v>(P.C BEAM제작)</v>
          </cell>
          <cell r="G545" t="str">
            <v>M3</v>
          </cell>
          <cell r="H545">
            <v>0</v>
          </cell>
        </row>
        <row r="546">
          <cell r="A546" t="str">
            <v>T2</v>
          </cell>
          <cell r="B546">
            <v>549</v>
          </cell>
          <cell r="C546" t="str">
            <v>30)</v>
          </cell>
          <cell r="D546">
            <v>6441268</v>
          </cell>
          <cell r="E546" t="str">
            <v>SHOE 설치공</v>
          </cell>
          <cell r="H546">
            <v>0</v>
          </cell>
        </row>
        <row r="547">
          <cell r="A547" t="str">
            <v>D01476</v>
          </cell>
          <cell r="B547">
            <v>2</v>
          </cell>
          <cell r="C547" t="str">
            <v>가</v>
          </cell>
          <cell r="D547">
            <v>6441332</v>
          </cell>
          <cell r="E547" t="str">
            <v>교좌장치</v>
          </cell>
          <cell r="F547" t="str">
            <v>(고정단)150TON</v>
          </cell>
          <cell r="G547" t="str">
            <v>EA</v>
          </cell>
          <cell r="H547">
            <v>0</v>
          </cell>
        </row>
        <row r="548">
          <cell r="A548" t="str">
            <v>D01256</v>
          </cell>
          <cell r="B548">
            <v>18</v>
          </cell>
          <cell r="C548" t="str">
            <v>나</v>
          </cell>
          <cell r="D548">
            <v>6441333</v>
          </cell>
          <cell r="E548" t="str">
            <v>교좌장치</v>
          </cell>
          <cell r="F548" t="str">
            <v>(일방향)150TON</v>
          </cell>
          <cell r="G548" t="str">
            <v>EA</v>
          </cell>
          <cell r="H548">
            <v>0</v>
          </cell>
        </row>
        <row r="549">
          <cell r="A549" t="str">
            <v>D01460</v>
          </cell>
          <cell r="B549">
            <v>40</v>
          </cell>
          <cell r="C549" t="str">
            <v>다</v>
          </cell>
          <cell r="D549">
            <v>6441397</v>
          </cell>
          <cell r="E549" t="str">
            <v>교좌장치</v>
          </cell>
          <cell r="F549" t="str">
            <v>(양방향)150TON</v>
          </cell>
          <cell r="G549" t="str">
            <v>EA</v>
          </cell>
          <cell r="H549">
            <v>0</v>
          </cell>
        </row>
        <row r="550">
          <cell r="A550" t="str">
            <v>E2</v>
          </cell>
          <cell r="B550">
            <v>0</v>
          </cell>
          <cell r="C550" t="str">
            <v>계</v>
          </cell>
          <cell r="D550">
            <v>6441478</v>
          </cell>
        </row>
        <row r="551">
          <cell r="A551" t="str">
            <v>D02224</v>
          </cell>
          <cell r="B551">
            <v>2</v>
          </cell>
          <cell r="C551" t="str">
            <v>32)</v>
          </cell>
          <cell r="D551">
            <v>6441686</v>
          </cell>
          <cell r="E551" t="str">
            <v>안전 점검용 계단</v>
          </cell>
          <cell r="G551" t="str">
            <v>EA</v>
          </cell>
          <cell r="H551">
            <v>0</v>
          </cell>
        </row>
        <row r="552">
          <cell r="A552" t="str">
            <v>D01673</v>
          </cell>
          <cell r="B552">
            <v>890</v>
          </cell>
          <cell r="C552" t="str">
            <v>33)</v>
          </cell>
          <cell r="D552">
            <v>6441766</v>
          </cell>
          <cell r="E552" t="str">
            <v>뒷채움</v>
          </cell>
          <cell r="F552" t="str">
            <v>(선택층재 암거,교량)</v>
          </cell>
          <cell r="G552" t="str">
            <v>M3</v>
          </cell>
          <cell r="H552">
            <v>0</v>
          </cell>
        </row>
        <row r="553">
          <cell r="A553" t="str">
            <v>E3</v>
          </cell>
          <cell r="B553">
            <v>0</v>
          </cell>
          <cell r="C553" t="str">
            <v>합계</v>
          </cell>
          <cell r="D553">
            <v>6441910</v>
          </cell>
        </row>
        <row r="554">
          <cell r="A554" t="str">
            <v>T3</v>
          </cell>
          <cell r="B554">
            <v>636</v>
          </cell>
          <cell r="C554" t="str">
            <v>3-5)</v>
          </cell>
          <cell r="D554">
            <v>6441974</v>
          </cell>
          <cell r="E554" t="str">
            <v>쌍동교</v>
          </cell>
          <cell r="H554">
            <v>0</v>
          </cell>
        </row>
        <row r="555">
          <cell r="A555" t="str">
            <v>T2</v>
          </cell>
          <cell r="B555">
            <v>558</v>
          </cell>
          <cell r="C555" t="str">
            <v>1)</v>
          </cell>
          <cell r="D555">
            <v>6442102</v>
          </cell>
          <cell r="E555" t="str">
            <v>구조물터파기</v>
          </cell>
          <cell r="H555">
            <v>0</v>
          </cell>
        </row>
        <row r="556">
          <cell r="A556" t="str">
            <v>T1</v>
          </cell>
          <cell r="B556">
            <v>557</v>
          </cell>
          <cell r="C556" t="str">
            <v>가.</v>
          </cell>
          <cell r="D556">
            <v>6442104</v>
          </cell>
          <cell r="E556" t="str">
            <v>육상터파기</v>
          </cell>
          <cell r="H556">
            <v>0</v>
          </cell>
        </row>
        <row r="557">
          <cell r="A557" t="str">
            <v>D01345</v>
          </cell>
          <cell r="B557">
            <v>7395</v>
          </cell>
          <cell r="C557" t="str">
            <v>a.</v>
          </cell>
          <cell r="D557">
            <v>6442106</v>
          </cell>
          <cell r="E557" t="str">
            <v>구조물터파기</v>
          </cell>
          <cell r="F557" t="str">
            <v>(토  사)</v>
          </cell>
          <cell r="G557" t="str">
            <v>M3</v>
          </cell>
          <cell r="H557">
            <v>0</v>
          </cell>
        </row>
        <row r="558">
          <cell r="A558" t="str">
            <v>E1</v>
          </cell>
          <cell r="B558">
            <v>0</v>
          </cell>
          <cell r="C558" t="str">
            <v>소계</v>
          </cell>
          <cell r="D558">
            <v>6442162</v>
          </cell>
        </row>
        <row r="559">
          <cell r="A559" t="str">
            <v>E2</v>
          </cell>
          <cell r="B559">
            <v>0</v>
          </cell>
          <cell r="C559" t="str">
            <v>계</v>
          </cell>
          <cell r="D559">
            <v>6442298</v>
          </cell>
        </row>
        <row r="560">
          <cell r="A560" t="str">
            <v>T2</v>
          </cell>
          <cell r="B560">
            <v>562</v>
          </cell>
          <cell r="C560" t="str">
            <v>2)</v>
          </cell>
          <cell r="D560">
            <v>6536816</v>
          </cell>
          <cell r="E560" t="str">
            <v>콘크리트타설공</v>
          </cell>
          <cell r="H560">
            <v>0</v>
          </cell>
        </row>
        <row r="561">
          <cell r="A561" t="str">
            <v>D02072</v>
          </cell>
          <cell r="B561">
            <v>5248</v>
          </cell>
          <cell r="C561" t="str">
            <v>가</v>
          </cell>
          <cell r="D561">
            <v>6631333</v>
          </cell>
          <cell r="E561" t="str">
            <v>콘크리트타설</v>
          </cell>
          <cell r="F561" t="str">
            <v>(철근,진동기포함)</v>
          </cell>
          <cell r="G561" t="str">
            <v>M3</v>
          </cell>
          <cell r="H561">
            <v>0</v>
          </cell>
        </row>
        <row r="562">
          <cell r="A562" t="str">
            <v>D02073</v>
          </cell>
          <cell r="B562">
            <v>30</v>
          </cell>
          <cell r="C562" t="str">
            <v>나</v>
          </cell>
          <cell r="D562">
            <v>6725851</v>
          </cell>
          <cell r="E562" t="str">
            <v>콘크리트타설</v>
          </cell>
          <cell r="F562" t="str">
            <v>(무근,진동기포함)</v>
          </cell>
          <cell r="G562" t="str">
            <v>M3</v>
          </cell>
          <cell r="H562">
            <v>0</v>
          </cell>
        </row>
        <row r="563">
          <cell r="A563" t="str">
            <v>E2</v>
          </cell>
          <cell r="B563">
            <v>0</v>
          </cell>
          <cell r="C563" t="str">
            <v>계</v>
          </cell>
          <cell r="D563">
            <v>6749481</v>
          </cell>
        </row>
        <row r="564">
          <cell r="A564" t="str">
            <v>T2</v>
          </cell>
          <cell r="B564">
            <v>570</v>
          </cell>
          <cell r="C564" t="str">
            <v>3)</v>
          </cell>
          <cell r="D564">
            <v>6761296</v>
          </cell>
          <cell r="E564" t="str">
            <v>거푸집</v>
          </cell>
          <cell r="H564">
            <v>0</v>
          </cell>
        </row>
        <row r="565">
          <cell r="A565" t="str">
            <v>D00627</v>
          </cell>
          <cell r="B565">
            <v>3832</v>
          </cell>
          <cell r="C565" t="str">
            <v>가</v>
          </cell>
          <cell r="D565">
            <v>6773110</v>
          </cell>
          <cell r="E565" t="str">
            <v>합판거푸집</v>
          </cell>
          <cell r="F565" t="str">
            <v>(3회) 0-7M</v>
          </cell>
          <cell r="G565" t="str">
            <v>M2</v>
          </cell>
          <cell r="H565">
            <v>0</v>
          </cell>
        </row>
        <row r="566">
          <cell r="A566" t="str">
            <v>D00628</v>
          </cell>
          <cell r="B566">
            <v>454</v>
          </cell>
          <cell r="C566" t="str">
            <v>나</v>
          </cell>
          <cell r="D566">
            <v>6796739</v>
          </cell>
          <cell r="E566" t="str">
            <v>합판거푸집</v>
          </cell>
          <cell r="F566" t="str">
            <v>(3회) 7-10M</v>
          </cell>
          <cell r="G566" t="str">
            <v>M2</v>
          </cell>
          <cell r="H566">
            <v>0</v>
          </cell>
        </row>
        <row r="567">
          <cell r="A567" t="str">
            <v>D00629</v>
          </cell>
          <cell r="B567">
            <v>410</v>
          </cell>
          <cell r="C567" t="str">
            <v>다</v>
          </cell>
          <cell r="D567">
            <v>6802647</v>
          </cell>
          <cell r="E567" t="str">
            <v>합판거푸집</v>
          </cell>
          <cell r="F567" t="str">
            <v>(3회) 10-13M</v>
          </cell>
          <cell r="G567" t="str">
            <v>M2</v>
          </cell>
          <cell r="H567">
            <v>0</v>
          </cell>
        </row>
        <row r="568">
          <cell r="A568" t="str">
            <v>D00072</v>
          </cell>
          <cell r="B568">
            <v>216</v>
          </cell>
          <cell r="C568" t="str">
            <v>라</v>
          </cell>
          <cell r="D568">
            <v>6808554</v>
          </cell>
          <cell r="E568" t="str">
            <v>합판거푸집</v>
          </cell>
          <cell r="F568" t="str">
            <v>(4회)</v>
          </cell>
          <cell r="G568" t="str">
            <v>M2</v>
          </cell>
          <cell r="H568">
            <v>0</v>
          </cell>
        </row>
        <row r="569">
          <cell r="A569" t="str">
            <v>D00346</v>
          </cell>
          <cell r="B569">
            <v>494</v>
          </cell>
          <cell r="C569" t="str">
            <v>마</v>
          </cell>
          <cell r="D569">
            <v>6815938</v>
          </cell>
          <cell r="E569" t="str">
            <v>문형거푸집</v>
          </cell>
          <cell r="F569" t="str">
            <v>(0-7m:3회 부착식)</v>
          </cell>
          <cell r="G569" t="str">
            <v>M2</v>
          </cell>
          <cell r="H569">
            <v>0</v>
          </cell>
        </row>
        <row r="570">
          <cell r="A570" t="str">
            <v>D00632</v>
          </cell>
          <cell r="B570">
            <v>441</v>
          </cell>
          <cell r="C570" t="str">
            <v>바</v>
          </cell>
          <cell r="D570">
            <v>6816123</v>
          </cell>
          <cell r="E570" t="str">
            <v>원형거푸집</v>
          </cell>
          <cell r="F570" t="str">
            <v>(3회)</v>
          </cell>
          <cell r="G570" t="str">
            <v>M2</v>
          </cell>
          <cell r="H570">
            <v>0</v>
          </cell>
        </row>
        <row r="571">
          <cell r="A571" t="str">
            <v>E2</v>
          </cell>
          <cell r="B571">
            <v>0</v>
          </cell>
          <cell r="C571" t="str">
            <v>계</v>
          </cell>
          <cell r="D571">
            <v>6816262</v>
          </cell>
        </row>
        <row r="572">
          <cell r="A572" t="str">
            <v>T2</v>
          </cell>
          <cell r="B572">
            <v>574</v>
          </cell>
          <cell r="C572" t="str">
            <v>4)</v>
          </cell>
          <cell r="D572">
            <v>6816400</v>
          </cell>
          <cell r="E572" t="str">
            <v>동바리공</v>
          </cell>
          <cell r="H572">
            <v>0</v>
          </cell>
        </row>
        <row r="573">
          <cell r="A573" t="str">
            <v>D02240</v>
          </cell>
          <cell r="B573">
            <v>1</v>
          </cell>
          <cell r="C573" t="str">
            <v>가</v>
          </cell>
          <cell r="D573">
            <v>6816677</v>
          </cell>
          <cell r="E573" t="str">
            <v>동바리공</v>
          </cell>
          <cell r="G573" t="str">
            <v>식</v>
          </cell>
          <cell r="H573">
            <v>0</v>
          </cell>
        </row>
        <row r="574">
          <cell r="A574" t="str">
            <v>D02223</v>
          </cell>
          <cell r="B574">
            <v>284</v>
          </cell>
          <cell r="C574" t="str">
            <v>나</v>
          </cell>
          <cell r="D574">
            <v>6816862</v>
          </cell>
          <cell r="E574" t="str">
            <v>DECK FINISHER용 동바</v>
          </cell>
          <cell r="F574" t="str">
            <v>리</v>
          </cell>
          <cell r="G574" t="str">
            <v>공/m3</v>
          </cell>
          <cell r="H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6817185</v>
          </cell>
        </row>
        <row r="576">
          <cell r="A576" t="str">
            <v>D01150</v>
          </cell>
          <cell r="B576">
            <v>2276</v>
          </cell>
          <cell r="C576" t="str">
            <v>5)</v>
          </cell>
          <cell r="D576">
            <v>6817323</v>
          </cell>
          <cell r="E576" t="str">
            <v>비계공(강관)</v>
          </cell>
          <cell r="G576" t="str">
            <v>M2</v>
          </cell>
          <cell r="H576">
            <v>0</v>
          </cell>
        </row>
        <row r="577">
          <cell r="A577" t="str">
            <v>D01284</v>
          </cell>
          <cell r="B577">
            <v>96</v>
          </cell>
          <cell r="C577" t="str">
            <v>6)</v>
          </cell>
          <cell r="D577">
            <v>6817369</v>
          </cell>
          <cell r="E577" t="str">
            <v>다웰바설치</v>
          </cell>
          <cell r="F577" t="str">
            <v>(φ 25x600)</v>
          </cell>
          <cell r="G577" t="str">
            <v>EA</v>
          </cell>
          <cell r="H577">
            <v>0</v>
          </cell>
        </row>
        <row r="578">
          <cell r="A578" t="str">
            <v>T2</v>
          </cell>
          <cell r="B578">
            <v>581</v>
          </cell>
          <cell r="C578" t="str">
            <v>7)</v>
          </cell>
          <cell r="D578">
            <v>6817497</v>
          </cell>
          <cell r="E578" t="str">
            <v>강관파일</v>
          </cell>
          <cell r="H578">
            <v>0</v>
          </cell>
        </row>
        <row r="579">
          <cell r="A579" t="str">
            <v>D02226</v>
          </cell>
          <cell r="B579">
            <v>31359</v>
          </cell>
          <cell r="C579" t="str">
            <v>가</v>
          </cell>
          <cell r="D579">
            <v>6817625</v>
          </cell>
          <cell r="E579" t="str">
            <v>파일자재비</v>
          </cell>
          <cell r="F579" t="str">
            <v>(φ508,t=9mm)</v>
          </cell>
          <cell r="G579" t="str">
            <v>M</v>
          </cell>
          <cell r="H579">
            <v>0</v>
          </cell>
        </row>
        <row r="580">
          <cell r="A580" t="str">
            <v>D02324</v>
          </cell>
          <cell r="B580">
            <v>467</v>
          </cell>
          <cell r="C580" t="str">
            <v>나</v>
          </cell>
          <cell r="D580">
            <v>6817626</v>
          </cell>
          <cell r="E580" t="str">
            <v>천공항타비(수직항)</v>
          </cell>
          <cell r="F580" t="str">
            <v>508m/m-9t:천공</v>
          </cell>
          <cell r="G580" t="str">
            <v>M</v>
          </cell>
          <cell r="H580">
            <v>0</v>
          </cell>
        </row>
        <row r="581">
          <cell r="A581" t="str">
            <v>D01639</v>
          </cell>
          <cell r="B581">
            <v>64</v>
          </cell>
          <cell r="C581" t="str">
            <v>다</v>
          </cell>
          <cell r="D581">
            <v>6817690</v>
          </cell>
          <cell r="E581" t="str">
            <v>두부 및 선단보강</v>
          </cell>
          <cell r="F581" t="str">
            <v>(강관말뚝 : 508mm)</v>
          </cell>
          <cell r="G581" t="str">
            <v>EA</v>
          </cell>
          <cell r="H581">
            <v>0</v>
          </cell>
        </row>
        <row r="582">
          <cell r="A582" t="str">
            <v>E2</v>
          </cell>
          <cell r="B582">
            <v>0</v>
          </cell>
          <cell r="C582" t="str">
            <v>계</v>
          </cell>
          <cell r="D582">
            <v>6817699</v>
          </cell>
        </row>
        <row r="583">
          <cell r="A583" t="str">
            <v>D01384</v>
          </cell>
          <cell r="B583">
            <v>12</v>
          </cell>
          <cell r="C583" t="str">
            <v>8)</v>
          </cell>
          <cell r="D583">
            <v>6817827</v>
          </cell>
          <cell r="E583" t="str">
            <v>타르지</v>
          </cell>
          <cell r="G583" t="str">
            <v>M2</v>
          </cell>
          <cell r="H583">
            <v>0</v>
          </cell>
        </row>
        <row r="584">
          <cell r="A584" t="str">
            <v>D00494</v>
          </cell>
          <cell r="B584">
            <v>2333</v>
          </cell>
          <cell r="C584" t="str">
            <v>9)</v>
          </cell>
          <cell r="D584">
            <v>6817955</v>
          </cell>
          <cell r="E584" t="str">
            <v>데크휘니샤 면고르기</v>
          </cell>
          <cell r="G584" t="str">
            <v>M2</v>
          </cell>
          <cell r="H584">
            <v>0</v>
          </cell>
        </row>
        <row r="585">
          <cell r="A585" t="str">
            <v>D01245</v>
          </cell>
          <cell r="B585">
            <v>2333</v>
          </cell>
          <cell r="C585" t="str">
            <v>10)</v>
          </cell>
          <cell r="D585">
            <v>6818083</v>
          </cell>
          <cell r="E585" t="str">
            <v>슬래브양생</v>
          </cell>
          <cell r="G585" t="str">
            <v>M2</v>
          </cell>
          <cell r="H585">
            <v>0</v>
          </cell>
        </row>
        <row r="586">
          <cell r="A586" t="str">
            <v>D00495</v>
          </cell>
          <cell r="B586">
            <v>2333</v>
          </cell>
          <cell r="C586" t="str">
            <v>11)</v>
          </cell>
          <cell r="D586">
            <v>6818211</v>
          </cell>
          <cell r="E586" t="str">
            <v>교면방수</v>
          </cell>
          <cell r="F586" t="str">
            <v>(도막방수)</v>
          </cell>
          <cell r="G586" t="str">
            <v>M2</v>
          </cell>
          <cell r="H586">
            <v>0</v>
          </cell>
        </row>
        <row r="587">
          <cell r="A587" t="str">
            <v>T2</v>
          </cell>
          <cell r="B587">
            <v>589</v>
          </cell>
          <cell r="C587" t="str">
            <v>12)</v>
          </cell>
          <cell r="D587">
            <v>6818275</v>
          </cell>
          <cell r="E587" t="str">
            <v>스페이서</v>
          </cell>
          <cell r="H587">
            <v>0</v>
          </cell>
        </row>
        <row r="588">
          <cell r="A588" t="str">
            <v>D01640</v>
          </cell>
          <cell r="B588">
            <v>3715</v>
          </cell>
          <cell r="C588" t="str">
            <v>가</v>
          </cell>
          <cell r="D588">
            <v>6818339</v>
          </cell>
          <cell r="E588" t="str">
            <v>스페이서설치</v>
          </cell>
          <cell r="F588" t="str">
            <v>(슬래브 및 기초)</v>
          </cell>
          <cell r="G588" t="str">
            <v>M2</v>
          </cell>
          <cell r="H588">
            <v>0</v>
          </cell>
        </row>
        <row r="589">
          <cell r="A589" t="str">
            <v>D01640</v>
          </cell>
          <cell r="B589">
            <v>612</v>
          </cell>
          <cell r="C589" t="str">
            <v>나</v>
          </cell>
          <cell r="D589">
            <v>6818343</v>
          </cell>
          <cell r="E589" t="str">
            <v>스페이서설치</v>
          </cell>
          <cell r="F589" t="str">
            <v>(벽  체)</v>
          </cell>
          <cell r="G589" t="str">
            <v>M2</v>
          </cell>
          <cell r="H589">
            <v>0</v>
          </cell>
        </row>
        <row r="590">
          <cell r="A590" t="str">
            <v>E2</v>
          </cell>
          <cell r="B590">
            <v>0</v>
          </cell>
          <cell r="C590" t="str">
            <v>계</v>
          </cell>
          <cell r="D590">
            <v>6818355</v>
          </cell>
        </row>
        <row r="591">
          <cell r="A591" t="str">
            <v>T2</v>
          </cell>
          <cell r="B591">
            <v>593</v>
          </cell>
          <cell r="C591" t="str">
            <v>13)</v>
          </cell>
          <cell r="D591">
            <v>6818419</v>
          </cell>
          <cell r="E591" t="str">
            <v>신축이음장치</v>
          </cell>
          <cell r="H591">
            <v>0</v>
          </cell>
        </row>
        <row r="592">
          <cell r="A592" t="str">
            <v>D00699</v>
          </cell>
          <cell r="B592">
            <v>39</v>
          </cell>
          <cell r="C592" t="str">
            <v>가</v>
          </cell>
          <cell r="D592">
            <v>6818483</v>
          </cell>
          <cell r="E592" t="str">
            <v>신축이음장치</v>
          </cell>
          <cell r="F592" t="str">
            <v>(NO. 70)</v>
          </cell>
          <cell r="G592" t="str">
            <v>M</v>
          </cell>
          <cell r="H592">
            <v>0</v>
          </cell>
        </row>
        <row r="593">
          <cell r="A593" t="str">
            <v>D00698</v>
          </cell>
          <cell r="B593">
            <v>20</v>
          </cell>
          <cell r="C593" t="str">
            <v>나</v>
          </cell>
          <cell r="D593">
            <v>6818499</v>
          </cell>
          <cell r="E593" t="str">
            <v>신축이음장치</v>
          </cell>
          <cell r="F593" t="str">
            <v>(NO.100)</v>
          </cell>
          <cell r="G593" t="str">
            <v>M</v>
          </cell>
          <cell r="H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6818505</v>
          </cell>
        </row>
        <row r="595">
          <cell r="A595" t="str">
            <v>D00501</v>
          </cell>
          <cell r="B595">
            <v>1</v>
          </cell>
          <cell r="C595" t="str">
            <v>14)</v>
          </cell>
          <cell r="D595">
            <v>6818633</v>
          </cell>
          <cell r="E595" t="str">
            <v>교명판</v>
          </cell>
          <cell r="F595" t="str">
            <v>(450x200x10)</v>
          </cell>
          <cell r="G595" t="str">
            <v>EA</v>
          </cell>
          <cell r="H595">
            <v>0</v>
          </cell>
        </row>
        <row r="596">
          <cell r="A596" t="str">
            <v>D00502</v>
          </cell>
          <cell r="B596">
            <v>1</v>
          </cell>
          <cell r="C596" t="str">
            <v>15)</v>
          </cell>
          <cell r="D596">
            <v>6818665</v>
          </cell>
          <cell r="E596" t="str">
            <v>설명판</v>
          </cell>
          <cell r="F596" t="str">
            <v>(510x410x10)</v>
          </cell>
          <cell r="G596" t="str">
            <v>EA</v>
          </cell>
          <cell r="H596">
            <v>0</v>
          </cell>
        </row>
        <row r="597">
          <cell r="A597" t="str">
            <v>D00510</v>
          </cell>
          <cell r="B597">
            <v>1</v>
          </cell>
          <cell r="C597" t="str">
            <v>16)</v>
          </cell>
          <cell r="D597">
            <v>6818793</v>
          </cell>
          <cell r="E597" t="str">
            <v>T.B.M 설치</v>
          </cell>
          <cell r="G597" t="str">
            <v>EA</v>
          </cell>
          <cell r="H597">
            <v>0</v>
          </cell>
        </row>
        <row r="598">
          <cell r="A598" t="str">
            <v>D00776</v>
          </cell>
          <cell r="B598">
            <v>510</v>
          </cell>
          <cell r="C598" t="str">
            <v>17)</v>
          </cell>
          <cell r="D598">
            <v>6818921</v>
          </cell>
          <cell r="E598" t="str">
            <v>전선관</v>
          </cell>
          <cell r="F598" t="str">
            <v>(ø=100 ㎜)</v>
          </cell>
          <cell r="G598" t="str">
            <v>M</v>
          </cell>
          <cell r="H598">
            <v>0</v>
          </cell>
        </row>
        <row r="599">
          <cell r="A599" t="str">
            <v>T2</v>
          </cell>
          <cell r="B599">
            <v>601</v>
          </cell>
          <cell r="C599" t="str">
            <v>18)</v>
          </cell>
          <cell r="D599">
            <v>6818985</v>
          </cell>
          <cell r="E599" t="str">
            <v>방호벽</v>
          </cell>
          <cell r="H599">
            <v>0</v>
          </cell>
        </row>
        <row r="600">
          <cell r="A600" t="str">
            <v>D02237</v>
          </cell>
          <cell r="B600">
            <v>255</v>
          </cell>
          <cell r="C600" t="str">
            <v>가</v>
          </cell>
          <cell r="D600">
            <v>6819049</v>
          </cell>
          <cell r="E600" t="str">
            <v>방호벽</v>
          </cell>
          <cell r="F600" t="str">
            <v>(교량용:일반구간)</v>
          </cell>
          <cell r="G600" t="str">
            <v>M</v>
          </cell>
          <cell r="H600">
            <v>0</v>
          </cell>
        </row>
        <row r="601">
          <cell r="A601" t="str">
            <v>D02326</v>
          </cell>
          <cell r="B601">
            <v>255</v>
          </cell>
          <cell r="C601" t="str">
            <v>나</v>
          </cell>
          <cell r="D601">
            <v>6819051</v>
          </cell>
          <cell r="E601" t="str">
            <v>방음벽기초</v>
          </cell>
          <cell r="F601" t="str">
            <v>(교량용)</v>
          </cell>
          <cell r="G601" t="str">
            <v>M</v>
          </cell>
          <cell r="H601">
            <v>0</v>
          </cell>
        </row>
        <row r="602">
          <cell r="A602" t="str">
            <v>E2</v>
          </cell>
          <cell r="B602">
            <v>0</v>
          </cell>
          <cell r="C602" t="str">
            <v>계</v>
          </cell>
          <cell r="D602">
            <v>6819052</v>
          </cell>
        </row>
        <row r="603">
          <cell r="A603" t="str">
            <v>D01680</v>
          </cell>
          <cell r="B603">
            <v>23</v>
          </cell>
          <cell r="C603" t="str">
            <v>19)</v>
          </cell>
          <cell r="D603">
            <v>6819204</v>
          </cell>
          <cell r="E603" t="str">
            <v>무수축 콘크리트</v>
          </cell>
          <cell r="G603" t="str">
            <v>M3</v>
          </cell>
          <cell r="H603">
            <v>0</v>
          </cell>
        </row>
        <row r="604">
          <cell r="A604" t="str">
            <v>D00662</v>
          </cell>
          <cell r="B604">
            <v>3</v>
          </cell>
          <cell r="C604" t="str">
            <v>20)</v>
          </cell>
          <cell r="D604">
            <v>6819208</v>
          </cell>
          <cell r="E604" t="str">
            <v>무수축 몰탈</v>
          </cell>
          <cell r="F604" t="str">
            <v>(1:1)</v>
          </cell>
          <cell r="G604" t="str">
            <v>M3</v>
          </cell>
          <cell r="H604">
            <v>0</v>
          </cell>
        </row>
        <row r="605">
          <cell r="A605" t="str">
            <v>T2</v>
          </cell>
          <cell r="B605">
            <v>609</v>
          </cell>
          <cell r="C605" t="str">
            <v>21)</v>
          </cell>
          <cell r="D605">
            <v>6819329</v>
          </cell>
          <cell r="E605" t="str">
            <v>철근가공조립</v>
          </cell>
          <cell r="H605">
            <v>0</v>
          </cell>
        </row>
        <row r="606">
          <cell r="A606" t="str">
            <v>D00328</v>
          </cell>
          <cell r="B606">
            <v>90.75</v>
          </cell>
          <cell r="C606" t="str">
            <v>가</v>
          </cell>
          <cell r="D606">
            <v>6819449</v>
          </cell>
          <cell r="E606" t="str">
            <v>철근가공조립</v>
          </cell>
          <cell r="F606" t="str">
            <v>(매우복잡)</v>
          </cell>
          <cell r="G606" t="str">
            <v>TON</v>
          </cell>
          <cell r="H606">
            <v>0</v>
          </cell>
        </row>
        <row r="607">
          <cell r="A607" t="str">
            <v>D00327</v>
          </cell>
          <cell r="B607">
            <v>400.81900000000002</v>
          </cell>
          <cell r="C607" t="str">
            <v>나</v>
          </cell>
          <cell r="D607">
            <v>6819457</v>
          </cell>
          <cell r="E607" t="str">
            <v>철근가공조립</v>
          </cell>
          <cell r="F607" t="str">
            <v>(복잡)</v>
          </cell>
          <cell r="G607" t="str">
            <v>TON</v>
          </cell>
          <cell r="H607">
            <v>0</v>
          </cell>
        </row>
        <row r="608">
          <cell r="A608" t="str">
            <v>D00326</v>
          </cell>
          <cell r="B608">
            <v>150.34200000000001</v>
          </cell>
          <cell r="C608" t="str">
            <v>다</v>
          </cell>
          <cell r="D608">
            <v>6819461</v>
          </cell>
          <cell r="E608" t="str">
            <v>철근가공조립</v>
          </cell>
          <cell r="F608" t="str">
            <v>(보통)</v>
          </cell>
          <cell r="G608" t="str">
            <v>TON</v>
          </cell>
          <cell r="H608">
            <v>0</v>
          </cell>
        </row>
        <row r="609">
          <cell r="A609" t="str">
            <v>D00325</v>
          </cell>
          <cell r="B609">
            <v>16.878</v>
          </cell>
          <cell r="C609" t="str">
            <v>라</v>
          </cell>
          <cell r="D609">
            <v>6819463</v>
          </cell>
          <cell r="E609" t="str">
            <v>철근가공조립</v>
          </cell>
          <cell r="F609" t="str">
            <v>(간단)</v>
          </cell>
          <cell r="G609" t="str">
            <v>TON</v>
          </cell>
          <cell r="H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6819464</v>
          </cell>
        </row>
        <row r="611">
          <cell r="A611" t="str">
            <v>T2</v>
          </cell>
          <cell r="B611">
            <v>616</v>
          </cell>
          <cell r="C611" t="str">
            <v>22)</v>
          </cell>
          <cell r="D611">
            <v>6819592</v>
          </cell>
          <cell r="E611" t="str">
            <v>배수시설</v>
          </cell>
          <cell r="H611">
            <v>0</v>
          </cell>
        </row>
        <row r="612">
          <cell r="A612" t="str">
            <v>D00663</v>
          </cell>
          <cell r="B612">
            <v>16</v>
          </cell>
          <cell r="C612" t="str">
            <v>가</v>
          </cell>
          <cell r="D612">
            <v>6819719</v>
          </cell>
          <cell r="E612" t="str">
            <v>육교용 집수구</v>
          </cell>
          <cell r="F612" t="str">
            <v>(주철)</v>
          </cell>
          <cell r="G612" t="str">
            <v>EA</v>
          </cell>
          <cell r="H612">
            <v>0</v>
          </cell>
        </row>
        <row r="613">
          <cell r="A613" t="str">
            <v>D00664</v>
          </cell>
          <cell r="B613">
            <v>16</v>
          </cell>
          <cell r="C613" t="str">
            <v>나</v>
          </cell>
          <cell r="D613">
            <v>6819720</v>
          </cell>
          <cell r="E613" t="str">
            <v>육교용연결집수거</v>
          </cell>
          <cell r="F613" t="str">
            <v>(스텐레스)</v>
          </cell>
          <cell r="G613" t="str">
            <v>EA</v>
          </cell>
          <cell r="H613">
            <v>0</v>
          </cell>
        </row>
        <row r="614">
          <cell r="A614" t="str">
            <v>D00666</v>
          </cell>
          <cell r="B614">
            <v>16</v>
          </cell>
          <cell r="C614" t="str">
            <v>다</v>
          </cell>
          <cell r="D614">
            <v>6819721</v>
          </cell>
          <cell r="E614" t="str">
            <v>육교용 곡관</v>
          </cell>
          <cell r="G614" t="str">
            <v>EA</v>
          </cell>
          <cell r="H614">
            <v>0</v>
          </cell>
        </row>
        <row r="615">
          <cell r="A615" t="str">
            <v>D00665</v>
          </cell>
          <cell r="B615">
            <v>278</v>
          </cell>
          <cell r="C615" t="str">
            <v>라</v>
          </cell>
          <cell r="D615">
            <v>6819785</v>
          </cell>
          <cell r="E615" t="str">
            <v>육교용 직관</v>
          </cell>
          <cell r="F615" t="str">
            <v>(□150)</v>
          </cell>
          <cell r="G615" t="str">
            <v>M</v>
          </cell>
          <cell r="H615">
            <v>0</v>
          </cell>
        </row>
        <row r="616">
          <cell r="A616" t="str">
            <v>D00667</v>
          </cell>
          <cell r="B616">
            <v>286</v>
          </cell>
          <cell r="C616" t="str">
            <v>마</v>
          </cell>
          <cell r="D616">
            <v>6819817</v>
          </cell>
          <cell r="E616" t="str">
            <v>육교용 연결부</v>
          </cell>
          <cell r="F616" t="str">
            <v>(스텐레스)</v>
          </cell>
          <cell r="G616" t="str">
            <v>EA</v>
          </cell>
          <cell r="H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6819881</v>
          </cell>
        </row>
        <row r="618">
          <cell r="A618" t="str">
            <v>T2</v>
          </cell>
          <cell r="B618">
            <v>620</v>
          </cell>
          <cell r="C618" t="str">
            <v>23)</v>
          </cell>
          <cell r="D618">
            <v>6819913</v>
          </cell>
          <cell r="E618" t="str">
            <v>스치로폴</v>
          </cell>
          <cell r="H618">
            <v>0</v>
          </cell>
        </row>
        <row r="619">
          <cell r="A619" t="str">
            <v>D00519</v>
          </cell>
          <cell r="B619">
            <v>64</v>
          </cell>
          <cell r="C619" t="str">
            <v>가</v>
          </cell>
          <cell r="D619">
            <v>6819945</v>
          </cell>
          <cell r="E619" t="str">
            <v>스치로폴</v>
          </cell>
          <cell r="F619" t="str">
            <v>(T=20m/m)</v>
          </cell>
          <cell r="G619" t="str">
            <v>M2</v>
          </cell>
          <cell r="H619">
            <v>0</v>
          </cell>
        </row>
        <row r="620">
          <cell r="A620" t="str">
            <v>D00518</v>
          </cell>
          <cell r="B620">
            <v>83</v>
          </cell>
          <cell r="C620" t="str">
            <v>나</v>
          </cell>
          <cell r="D620">
            <v>6819957</v>
          </cell>
          <cell r="E620" t="str">
            <v>스치로폴</v>
          </cell>
          <cell r="F620" t="str">
            <v>(T=10m/m)</v>
          </cell>
          <cell r="G620" t="str">
            <v>M2</v>
          </cell>
          <cell r="H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6819965</v>
          </cell>
        </row>
        <row r="622">
          <cell r="A622" t="str">
            <v>T2</v>
          </cell>
          <cell r="B622">
            <v>625</v>
          </cell>
          <cell r="C622" t="str">
            <v>25)</v>
          </cell>
          <cell r="D622">
            <v>6819969</v>
          </cell>
          <cell r="E622" t="str">
            <v>PC.BEAM</v>
          </cell>
          <cell r="H622">
            <v>0</v>
          </cell>
        </row>
        <row r="623">
          <cell r="A623" t="str">
            <v>D00472</v>
          </cell>
          <cell r="B623">
            <v>40</v>
          </cell>
          <cell r="C623" t="str">
            <v>가</v>
          </cell>
          <cell r="D623">
            <v>6819975</v>
          </cell>
          <cell r="E623" t="str">
            <v>P.C빔 제작</v>
          </cell>
          <cell r="F623" t="str">
            <v>(L=30.00M)</v>
          </cell>
          <cell r="G623" t="str">
            <v>본</v>
          </cell>
          <cell r="H623">
            <v>0</v>
          </cell>
        </row>
        <row r="624">
          <cell r="A624" t="str">
            <v>D00478</v>
          </cell>
          <cell r="B624">
            <v>40</v>
          </cell>
          <cell r="C624" t="str">
            <v>나</v>
          </cell>
          <cell r="D624">
            <v>6819981</v>
          </cell>
          <cell r="E624" t="str">
            <v>P.C빔 설치</v>
          </cell>
          <cell r="F624" t="str">
            <v>(L=30.00M)</v>
          </cell>
          <cell r="G624" t="str">
            <v>본</v>
          </cell>
          <cell r="H624">
            <v>0</v>
          </cell>
        </row>
        <row r="625">
          <cell r="A625" t="str">
            <v>D02314</v>
          </cell>
          <cell r="B625">
            <v>40</v>
          </cell>
          <cell r="C625" t="str">
            <v>다</v>
          </cell>
          <cell r="D625">
            <v>6819983</v>
          </cell>
          <cell r="E625" t="str">
            <v>P.C BEAM 전도방지공</v>
          </cell>
          <cell r="G625" t="str">
            <v>본</v>
          </cell>
          <cell r="H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6819984</v>
          </cell>
        </row>
        <row r="627">
          <cell r="A627" t="str">
            <v>D02221</v>
          </cell>
          <cell r="B627">
            <v>240</v>
          </cell>
          <cell r="C627" t="str">
            <v>27)</v>
          </cell>
          <cell r="D627">
            <v>6820112</v>
          </cell>
          <cell r="E627" t="str">
            <v>NOTCH</v>
          </cell>
          <cell r="G627" t="str">
            <v>M</v>
          </cell>
          <cell r="H627">
            <v>0</v>
          </cell>
        </row>
        <row r="628">
          <cell r="A628" t="str">
            <v>D01662</v>
          </cell>
          <cell r="B628">
            <v>9</v>
          </cell>
          <cell r="C628" t="str">
            <v>28)</v>
          </cell>
          <cell r="D628">
            <v>6820113</v>
          </cell>
          <cell r="E628" t="str">
            <v>몰탈</v>
          </cell>
          <cell r="F628" t="str">
            <v>(1:3)</v>
          </cell>
          <cell r="G628" t="str">
            <v>M3</v>
          </cell>
          <cell r="H628">
            <v>0</v>
          </cell>
        </row>
        <row r="629">
          <cell r="A629" t="str">
            <v>D01385</v>
          </cell>
          <cell r="B629">
            <v>11</v>
          </cell>
          <cell r="C629" t="str">
            <v>29)</v>
          </cell>
          <cell r="D629">
            <v>6820115</v>
          </cell>
          <cell r="E629" t="str">
            <v>그라우팅밀크</v>
          </cell>
          <cell r="F629" t="str">
            <v>(P.C BEAM제작)</v>
          </cell>
          <cell r="G629" t="str">
            <v>M3</v>
          </cell>
          <cell r="H629">
            <v>0</v>
          </cell>
        </row>
        <row r="630">
          <cell r="A630" t="str">
            <v>T2</v>
          </cell>
          <cell r="B630">
            <v>633</v>
          </cell>
          <cell r="C630" t="str">
            <v>30)</v>
          </cell>
          <cell r="D630">
            <v>6820180</v>
          </cell>
          <cell r="E630" t="str">
            <v>SHOE 설치공</v>
          </cell>
          <cell r="H630">
            <v>0</v>
          </cell>
        </row>
        <row r="631">
          <cell r="A631" t="str">
            <v>D01476</v>
          </cell>
          <cell r="B631">
            <v>4</v>
          </cell>
          <cell r="C631" t="str">
            <v>가</v>
          </cell>
          <cell r="D631">
            <v>6820244</v>
          </cell>
          <cell r="E631" t="str">
            <v>교좌장치</v>
          </cell>
          <cell r="F631" t="str">
            <v>(고정단)150TON</v>
          </cell>
          <cell r="G631" t="str">
            <v>EA</v>
          </cell>
          <cell r="H631">
            <v>0</v>
          </cell>
        </row>
        <row r="632">
          <cell r="A632" t="str">
            <v>D01256</v>
          </cell>
          <cell r="B632">
            <v>28</v>
          </cell>
          <cell r="C632" t="str">
            <v>나</v>
          </cell>
          <cell r="D632">
            <v>6820245</v>
          </cell>
          <cell r="E632" t="str">
            <v>교좌장치</v>
          </cell>
          <cell r="F632" t="str">
            <v>(일방향)150TON</v>
          </cell>
          <cell r="G632" t="str">
            <v>EA</v>
          </cell>
          <cell r="H632">
            <v>0</v>
          </cell>
        </row>
        <row r="633">
          <cell r="A633" t="str">
            <v>D01460</v>
          </cell>
          <cell r="B633">
            <v>48</v>
          </cell>
          <cell r="C633" t="str">
            <v>다</v>
          </cell>
          <cell r="D633">
            <v>6820309</v>
          </cell>
          <cell r="E633" t="str">
            <v>교좌장치</v>
          </cell>
          <cell r="F633" t="str">
            <v>(양방향)150TON</v>
          </cell>
          <cell r="G633" t="str">
            <v>EA</v>
          </cell>
          <cell r="H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6820390</v>
          </cell>
        </row>
        <row r="635">
          <cell r="A635" t="str">
            <v>D02224</v>
          </cell>
          <cell r="B635">
            <v>5</v>
          </cell>
          <cell r="C635" t="str">
            <v>32)</v>
          </cell>
          <cell r="D635">
            <v>6820598</v>
          </cell>
          <cell r="E635" t="str">
            <v>안전 점검용 계단</v>
          </cell>
          <cell r="G635" t="str">
            <v>EA</v>
          </cell>
          <cell r="H635">
            <v>0</v>
          </cell>
        </row>
        <row r="636">
          <cell r="A636" t="str">
            <v>D01673</v>
          </cell>
          <cell r="B636">
            <v>1579</v>
          </cell>
          <cell r="C636" t="str">
            <v>33)</v>
          </cell>
          <cell r="D636">
            <v>6820710</v>
          </cell>
          <cell r="E636" t="str">
            <v>뒷채움</v>
          </cell>
          <cell r="F636" t="str">
            <v>(선택층재 암거,교량)</v>
          </cell>
          <cell r="G636" t="str">
            <v>M3</v>
          </cell>
          <cell r="H636">
            <v>0</v>
          </cell>
        </row>
        <row r="637">
          <cell r="A637" t="str">
            <v>E3</v>
          </cell>
          <cell r="B637">
            <v>0</v>
          </cell>
          <cell r="C637" t="str">
            <v>합계</v>
          </cell>
          <cell r="D637">
            <v>6820822</v>
          </cell>
        </row>
        <row r="638">
          <cell r="A638" t="str">
            <v>T3</v>
          </cell>
          <cell r="B638">
            <v>716</v>
          </cell>
          <cell r="C638" t="str">
            <v>3-6)</v>
          </cell>
          <cell r="D638">
            <v>7197155</v>
          </cell>
          <cell r="E638" t="str">
            <v>전천육교</v>
          </cell>
          <cell r="H638">
            <v>0</v>
          </cell>
        </row>
        <row r="639">
          <cell r="A639" t="str">
            <v>T2</v>
          </cell>
          <cell r="B639">
            <v>642</v>
          </cell>
          <cell r="C639" t="str">
            <v>1)</v>
          </cell>
          <cell r="D639">
            <v>7197283</v>
          </cell>
          <cell r="E639" t="str">
            <v>구조물터파기</v>
          </cell>
          <cell r="H639">
            <v>0</v>
          </cell>
        </row>
        <row r="640">
          <cell r="A640" t="str">
            <v>T1</v>
          </cell>
          <cell r="B640">
            <v>641</v>
          </cell>
          <cell r="C640" t="str">
            <v>가.</v>
          </cell>
          <cell r="D640">
            <v>7197285</v>
          </cell>
          <cell r="E640" t="str">
            <v>육상터파기</v>
          </cell>
          <cell r="H640">
            <v>0</v>
          </cell>
        </row>
        <row r="641">
          <cell r="A641" t="str">
            <v>D01345</v>
          </cell>
          <cell r="B641">
            <v>1118</v>
          </cell>
          <cell r="C641" t="str">
            <v>a.</v>
          </cell>
          <cell r="D641">
            <v>7197287</v>
          </cell>
          <cell r="E641" t="str">
            <v>구조물터파기</v>
          </cell>
          <cell r="F641" t="str">
            <v>(토  사)</v>
          </cell>
          <cell r="G641" t="str">
            <v>M3</v>
          </cell>
          <cell r="H641">
            <v>0</v>
          </cell>
        </row>
        <row r="642">
          <cell r="A642" t="str">
            <v>E1</v>
          </cell>
          <cell r="B642">
            <v>0</v>
          </cell>
          <cell r="C642" t="str">
            <v>소계</v>
          </cell>
          <cell r="D642">
            <v>7197343</v>
          </cell>
        </row>
        <row r="643">
          <cell r="A643" t="str">
            <v>E2</v>
          </cell>
          <cell r="B643">
            <v>0</v>
          </cell>
          <cell r="C643" t="str">
            <v>계</v>
          </cell>
          <cell r="D643">
            <v>7197479</v>
          </cell>
        </row>
        <row r="644">
          <cell r="A644" t="str">
            <v>T2</v>
          </cell>
          <cell r="B644">
            <v>646</v>
          </cell>
          <cell r="C644" t="str">
            <v>2)</v>
          </cell>
          <cell r="D644">
            <v>7291997</v>
          </cell>
          <cell r="E644" t="str">
            <v>콘크리트타설공</v>
          </cell>
          <cell r="H644">
            <v>0</v>
          </cell>
        </row>
        <row r="645">
          <cell r="A645" t="str">
            <v>D02072</v>
          </cell>
          <cell r="B645">
            <v>1558</v>
          </cell>
          <cell r="C645" t="str">
            <v>가</v>
          </cell>
          <cell r="D645">
            <v>7386514</v>
          </cell>
          <cell r="E645" t="str">
            <v>콘크리트타설</v>
          </cell>
          <cell r="F645" t="str">
            <v>(철근,진동기포함)</v>
          </cell>
          <cell r="G645" t="str">
            <v>M3</v>
          </cell>
          <cell r="H645">
            <v>0</v>
          </cell>
        </row>
        <row r="646">
          <cell r="A646" t="str">
            <v>D02073</v>
          </cell>
          <cell r="B646">
            <v>26</v>
          </cell>
          <cell r="C646" t="str">
            <v>나</v>
          </cell>
          <cell r="D646">
            <v>7481032</v>
          </cell>
          <cell r="E646" t="str">
            <v>콘크리트타설</v>
          </cell>
          <cell r="F646" t="str">
            <v>(무근,진동기포함)</v>
          </cell>
          <cell r="G646" t="str">
            <v>M3</v>
          </cell>
          <cell r="H646">
            <v>0</v>
          </cell>
        </row>
        <row r="647">
          <cell r="A647" t="str">
            <v>E2</v>
          </cell>
          <cell r="B647">
            <v>0</v>
          </cell>
          <cell r="C647" t="str">
            <v>계</v>
          </cell>
          <cell r="D647">
            <v>7504662</v>
          </cell>
        </row>
        <row r="648">
          <cell r="A648" t="str">
            <v>T2</v>
          </cell>
          <cell r="B648">
            <v>653</v>
          </cell>
          <cell r="C648" t="str">
            <v>3)</v>
          </cell>
          <cell r="D648">
            <v>7516477</v>
          </cell>
          <cell r="E648" t="str">
            <v>거푸집</v>
          </cell>
          <cell r="H648">
            <v>0</v>
          </cell>
        </row>
        <row r="649">
          <cell r="A649" t="str">
            <v>D00627</v>
          </cell>
          <cell r="B649">
            <v>1415</v>
          </cell>
          <cell r="C649" t="str">
            <v>가</v>
          </cell>
          <cell r="D649">
            <v>7528291</v>
          </cell>
          <cell r="E649" t="str">
            <v>합판거푸집</v>
          </cell>
          <cell r="F649" t="str">
            <v>(3회) 0-7M</v>
          </cell>
          <cell r="G649" t="str">
            <v>M2</v>
          </cell>
          <cell r="H649">
            <v>0</v>
          </cell>
        </row>
        <row r="650">
          <cell r="A650" t="str">
            <v>D00628</v>
          </cell>
          <cell r="B650">
            <v>145</v>
          </cell>
          <cell r="C650" t="str">
            <v>나</v>
          </cell>
          <cell r="D650">
            <v>7551920</v>
          </cell>
          <cell r="E650" t="str">
            <v>합판거푸집</v>
          </cell>
          <cell r="F650" t="str">
            <v>(3회) 7-10M</v>
          </cell>
          <cell r="G650" t="str">
            <v>M2</v>
          </cell>
          <cell r="H650">
            <v>0</v>
          </cell>
        </row>
        <row r="651">
          <cell r="A651" t="str">
            <v>D00072</v>
          </cell>
          <cell r="B651">
            <v>210</v>
          </cell>
          <cell r="C651" t="str">
            <v>다</v>
          </cell>
          <cell r="D651">
            <v>7563735</v>
          </cell>
          <cell r="E651" t="str">
            <v>합판거푸집</v>
          </cell>
          <cell r="F651" t="str">
            <v>(4회)</v>
          </cell>
          <cell r="G651" t="str">
            <v>M2</v>
          </cell>
          <cell r="H651">
            <v>0</v>
          </cell>
        </row>
        <row r="652">
          <cell r="A652" t="str">
            <v>D00074</v>
          </cell>
          <cell r="B652">
            <v>11</v>
          </cell>
          <cell r="C652" t="str">
            <v>라</v>
          </cell>
          <cell r="D652">
            <v>7567427</v>
          </cell>
          <cell r="E652" t="str">
            <v>합판거푸집</v>
          </cell>
          <cell r="F652" t="str">
            <v>(6회)</v>
          </cell>
          <cell r="G652" t="str">
            <v>M2</v>
          </cell>
          <cell r="H652">
            <v>0</v>
          </cell>
        </row>
        <row r="653">
          <cell r="A653" t="str">
            <v>D00346</v>
          </cell>
          <cell r="B653">
            <v>392</v>
          </cell>
          <cell r="C653" t="str">
            <v>마</v>
          </cell>
          <cell r="D653">
            <v>7571119</v>
          </cell>
          <cell r="E653" t="str">
            <v>문형거푸집</v>
          </cell>
          <cell r="F653" t="str">
            <v>(0-7m:3회 부착식)</v>
          </cell>
          <cell r="G653" t="str">
            <v>M2</v>
          </cell>
          <cell r="H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7571350</v>
          </cell>
        </row>
        <row r="655">
          <cell r="A655" t="str">
            <v>T2</v>
          </cell>
          <cell r="B655">
            <v>657</v>
          </cell>
          <cell r="C655" t="str">
            <v>4)</v>
          </cell>
          <cell r="D655">
            <v>7571581</v>
          </cell>
          <cell r="E655" t="str">
            <v>동바리공</v>
          </cell>
          <cell r="H655">
            <v>0</v>
          </cell>
        </row>
        <row r="656">
          <cell r="A656" t="str">
            <v>D02241</v>
          </cell>
          <cell r="B656">
            <v>1</v>
          </cell>
          <cell r="C656" t="str">
            <v>가</v>
          </cell>
          <cell r="D656">
            <v>7571858</v>
          </cell>
          <cell r="E656" t="str">
            <v>동바리공</v>
          </cell>
          <cell r="G656" t="str">
            <v>식</v>
          </cell>
          <cell r="H656">
            <v>0</v>
          </cell>
        </row>
        <row r="657">
          <cell r="A657" t="str">
            <v>D02223</v>
          </cell>
          <cell r="B657">
            <v>71</v>
          </cell>
          <cell r="C657" t="str">
            <v>나</v>
          </cell>
          <cell r="D657">
            <v>7572043</v>
          </cell>
          <cell r="E657" t="str">
            <v>DECK FINISHER용 동바</v>
          </cell>
          <cell r="F657" t="str">
            <v>리</v>
          </cell>
          <cell r="G657" t="str">
            <v>공/m3</v>
          </cell>
          <cell r="H657">
            <v>0</v>
          </cell>
        </row>
        <row r="658">
          <cell r="A658" t="str">
            <v>E2</v>
          </cell>
          <cell r="B658">
            <v>0</v>
          </cell>
          <cell r="C658" t="str">
            <v>계</v>
          </cell>
          <cell r="D658">
            <v>7572366</v>
          </cell>
        </row>
        <row r="659">
          <cell r="A659" t="str">
            <v>D01150</v>
          </cell>
          <cell r="B659">
            <v>813</v>
          </cell>
          <cell r="C659" t="str">
            <v>5)</v>
          </cell>
          <cell r="D659">
            <v>7572504</v>
          </cell>
          <cell r="E659" t="str">
            <v>비계공(강관)</v>
          </cell>
          <cell r="G659" t="str">
            <v>M2</v>
          </cell>
          <cell r="H659">
            <v>0</v>
          </cell>
        </row>
        <row r="660">
          <cell r="A660" t="str">
            <v>D01284</v>
          </cell>
          <cell r="B660">
            <v>96</v>
          </cell>
          <cell r="C660" t="str">
            <v>6)</v>
          </cell>
          <cell r="D660">
            <v>7572550</v>
          </cell>
          <cell r="E660" t="str">
            <v>다웰바설치</v>
          </cell>
          <cell r="F660" t="str">
            <v>(φ 25x600)</v>
          </cell>
          <cell r="G660" t="str">
            <v>EA</v>
          </cell>
          <cell r="H660">
            <v>0</v>
          </cell>
        </row>
        <row r="661">
          <cell r="A661" t="str">
            <v>T2</v>
          </cell>
          <cell r="B661">
            <v>664</v>
          </cell>
          <cell r="C661" t="str">
            <v>7)</v>
          </cell>
          <cell r="D661">
            <v>7572678</v>
          </cell>
          <cell r="E661" t="str">
            <v>강관파일</v>
          </cell>
          <cell r="H661">
            <v>0</v>
          </cell>
        </row>
        <row r="662">
          <cell r="A662" t="str">
            <v>D02226</v>
          </cell>
          <cell r="B662">
            <v>8602</v>
          </cell>
          <cell r="C662" t="str">
            <v>가</v>
          </cell>
          <cell r="D662">
            <v>7572806</v>
          </cell>
          <cell r="E662" t="str">
            <v>파일자재비</v>
          </cell>
          <cell r="F662" t="str">
            <v>(φ508,t=9mm)</v>
          </cell>
          <cell r="G662" t="str">
            <v>M</v>
          </cell>
          <cell r="H662">
            <v>0</v>
          </cell>
        </row>
        <row r="663">
          <cell r="A663" t="str">
            <v>D02324</v>
          </cell>
          <cell r="B663">
            <v>934</v>
          </cell>
          <cell r="C663" t="str">
            <v>나</v>
          </cell>
          <cell r="D663">
            <v>7572807</v>
          </cell>
          <cell r="E663" t="str">
            <v>천공항타비(수직항)</v>
          </cell>
          <cell r="F663" t="str">
            <v>508m/m-9t:천공</v>
          </cell>
          <cell r="G663" t="str">
            <v>M</v>
          </cell>
          <cell r="H663">
            <v>0</v>
          </cell>
        </row>
        <row r="664">
          <cell r="A664" t="str">
            <v>D01639</v>
          </cell>
          <cell r="B664">
            <v>128</v>
          </cell>
          <cell r="C664" t="str">
            <v>다</v>
          </cell>
          <cell r="D664">
            <v>7572871</v>
          </cell>
          <cell r="E664" t="str">
            <v>두부 및 선단보강</v>
          </cell>
          <cell r="F664" t="str">
            <v>(강관말뚝 : 508mm)</v>
          </cell>
          <cell r="G664" t="str">
            <v>EA</v>
          </cell>
          <cell r="H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7572880</v>
          </cell>
        </row>
        <row r="666">
          <cell r="A666" t="str">
            <v>D01384</v>
          </cell>
          <cell r="B666">
            <v>12</v>
          </cell>
          <cell r="C666" t="str">
            <v>8)</v>
          </cell>
          <cell r="D666">
            <v>7573008</v>
          </cell>
          <cell r="E666" t="str">
            <v>타르지</v>
          </cell>
          <cell r="G666" t="str">
            <v>M2</v>
          </cell>
          <cell r="H666">
            <v>0</v>
          </cell>
        </row>
        <row r="667">
          <cell r="A667" t="str">
            <v>D00494</v>
          </cell>
          <cell r="B667">
            <v>583</v>
          </cell>
          <cell r="C667" t="str">
            <v>9)</v>
          </cell>
          <cell r="D667">
            <v>7573136</v>
          </cell>
          <cell r="E667" t="str">
            <v>데크휘니샤 면고르기</v>
          </cell>
          <cell r="G667" t="str">
            <v>M2</v>
          </cell>
          <cell r="H667">
            <v>0</v>
          </cell>
        </row>
        <row r="668">
          <cell r="A668" t="str">
            <v>D01245</v>
          </cell>
          <cell r="B668">
            <v>583</v>
          </cell>
          <cell r="C668" t="str">
            <v>10)</v>
          </cell>
          <cell r="D668">
            <v>7573264</v>
          </cell>
          <cell r="E668" t="str">
            <v>슬래브양생</v>
          </cell>
          <cell r="G668" t="str">
            <v>M2</v>
          </cell>
          <cell r="H668">
            <v>0</v>
          </cell>
        </row>
        <row r="669">
          <cell r="A669" t="str">
            <v>D00495</v>
          </cell>
          <cell r="B669">
            <v>583</v>
          </cell>
          <cell r="C669" t="str">
            <v>11)</v>
          </cell>
          <cell r="D669">
            <v>7573392</v>
          </cell>
          <cell r="E669" t="str">
            <v>교면방수</v>
          </cell>
          <cell r="F669" t="str">
            <v>(도막방수)</v>
          </cell>
          <cell r="G669" t="str">
            <v>M2</v>
          </cell>
          <cell r="H669">
            <v>0</v>
          </cell>
        </row>
        <row r="670">
          <cell r="A670" t="str">
            <v>T2</v>
          </cell>
          <cell r="B670">
            <v>672</v>
          </cell>
          <cell r="C670" t="str">
            <v>12)</v>
          </cell>
          <cell r="D670">
            <v>7573456</v>
          </cell>
          <cell r="E670" t="str">
            <v>스페이서</v>
          </cell>
          <cell r="H670">
            <v>0</v>
          </cell>
        </row>
        <row r="671">
          <cell r="A671" t="str">
            <v>D01640</v>
          </cell>
          <cell r="B671">
            <v>788</v>
          </cell>
          <cell r="C671" t="str">
            <v>가</v>
          </cell>
          <cell r="D671">
            <v>7573520</v>
          </cell>
          <cell r="E671" t="str">
            <v>스페이서설치</v>
          </cell>
          <cell r="F671" t="str">
            <v>(슬래브 및 기초)</v>
          </cell>
          <cell r="G671" t="str">
            <v>M2</v>
          </cell>
          <cell r="H671">
            <v>0</v>
          </cell>
        </row>
        <row r="672">
          <cell r="A672" t="str">
            <v>D01640</v>
          </cell>
          <cell r="B672">
            <v>507</v>
          </cell>
          <cell r="C672" t="str">
            <v>나</v>
          </cell>
          <cell r="D672">
            <v>7573524</v>
          </cell>
          <cell r="E672" t="str">
            <v>스페이서설치</v>
          </cell>
          <cell r="F672" t="str">
            <v>(벽  체)</v>
          </cell>
          <cell r="G672" t="str">
            <v>M2</v>
          </cell>
          <cell r="H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7573536</v>
          </cell>
        </row>
        <row r="674">
          <cell r="A674" t="str">
            <v>T2</v>
          </cell>
          <cell r="B674">
            <v>675</v>
          </cell>
          <cell r="C674" t="str">
            <v>13)</v>
          </cell>
          <cell r="D674">
            <v>7573600</v>
          </cell>
          <cell r="E674" t="str">
            <v>신축이음장치</v>
          </cell>
          <cell r="H674">
            <v>0</v>
          </cell>
        </row>
        <row r="675">
          <cell r="A675" t="str">
            <v>D00654</v>
          </cell>
          <cell r="B675">
            <v>39</v>
          </cell>
          <cell r="C675" t="str">
            <v>가</v>
          </cell>
          <cell r="D675">
            <v>7573632</v>
          </cell>
          <cell r="E675" t="str">
            <v>신축이음장치</v>
          </cell>
          <cell r="F675" t="str">
            <v>(NO. 50)</v>
          </cell>
          <cell r="G675" t="str">
            <v>M</v>
          </cell>
          <cell r="H675">
            <v>0</v>
          </cell>
        </row>
        <row r="676">
          <cell r="A676" t="str">
            <v>E2</v>
          </cell>
          <cell r="B676">
            <v>0</v>
          </cell>
          <cell r="C676" t="str">
            <v>계</v>
          </cell>
          <cell r="D676">
            <v>7573686</v>
          </cell>
        </row>
        <row r="677">
          <cell r="A677" t="str">
            <v>D00501</v>
          </cell>
          <cell r="B677">
            <v>1</v>
          </cell>
          <cell r="C677" t="str">
            <v>14)</v>
          </cell>
          <cell r="D677">
            <v>7573814</v>
          </cell>
          <cell r="E677" t="str">
            <v>교명판</v>
          </cell>
          <cell r="F677" t="str">
            <v>(450x200x10)</v>
          </cell>
          <cell r="G677" t="str">
            <v>EA</v>
          </cell>
          <cell r="H677">
            <v>0</v>
          </cell>
        </row>
        <row r="678">
          <cell r="A678" t="str">
            <v>D00502</v>
          </cell>
          <cell r="B678">
            <v>1</v>
          </cell>
          <cell r="C678" t="str">
            <v>15)</v>
          </cell>
          <cell r="D678">
            <v>7573846</v>
          </cell>
          <cell r="E678" t="str">
            <v>설명판</v>
          </cell>
          <cell r="F678" t="str">
            <v>(510x410x10)</v>
          </cell>
          <cell r="G678" t="str">
            <v>EA</v>
          </cell>
          <cell r="H678">
            <v>0</v>
          </cell>
        </row>
        <row r="679">
          <cell r="A679" t="str">
            <v>D00510</v>
          </cell>
          <cell r="B679">
            <v>1</v>
          </cell>
          <cell r="C679" t="str">
            <v>16)</v>
          </cell>
          <cell r="D679">
            <v>7573974</v>
          </cell>
          <cell r="E679" t="str">
            <v>T.B.M 설치</v>
          </cell>
          <cell r="G679" t="str">
            <v>EA</v>
          </cell>
          <cell r="H679">
            <v>0</v>
          </cell>
        </row>
        <row r="680">
          <cell r="A680" t="str">
            <v>D00776</v>
          </cell>
          <cell r="B680">
            <v>156</v>
          </cell>
          <cell r="C680" t="str">
            <v>17)</v>
          </cell>
          <cell r="D680">
            <v>7574102</v>
          </cell>
          <cell r="E680" t="str">
            <v>전선관</v>
          </cell>
          <cell r="F680" t="str">
            <v>(ø=100 ㎜)</v>
          </cell>
          <cell r="G680" t="str">
            <v>M</v>
          </cell>
          <cell r="H680">
            <v>0</v>
          </cell>
        </row>
        <row r="681">
          <cell r="A681" t="str">
            <v>T2</v>
          </cell>
          <cell r="B681">
            <v>682</v>
          </cell>
          <cell r="C681" t="str">
            <v>18)</v>
          </cell>
          <cell r="D681">
            <v>7574166</v>
          </cell>
          <cell r="E681" t="str">
            <v>방호벽</v>
          </cell>
          <cell r="H681">
            <v>0</v>
          </cell>
        </row>
        <row r="682">
          <cell r="A682" t="str">
            <v>D02237</v>
          </cell>
          <cell r="B682">
            <v>78</v>
          </cell>
          <cell r="C682" t="str">
            <v>가</v>
          </cell>
          <cell r="D682">
            <v>7574230</v>
          </cell>
          <cell r="E682" t="str">
            <v>방호벽</v>
          </cell>
          <cell r="F682" t="str">
            <v>(교량용:일반구간)</v>
          </cell>
          <cell r="G682" t="str">
            <v>M</v>
          </cell>
          <cell r="H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7574233</v>
          </cell>
        </row>
        <row r="684">
          <cell r="A684" t="str">
            <v>D01680</v>
          </cell>
          <cell r="B684">
            <v>4</v>
          </cell>
          <cell r="C684" t="str">
            <v>19)</v>
          </cell>
          <cell r="D684">
            <v>7574385</v>
          </cell>
          <cell r="E684" t="str">
            <v>무수축 콘크리트</v>
          </cell>
          <cell r="G684" t="str">
            <v>M3</v>
          </cell>
          <cell r="H684">
            <v>0</v>
          </cell>
        </row>
        <row r="685">
          <cell r="A685" t="str">
            <v>D00662</v>
          </cell>
          <cell r="B685">
            <v>1</v>
          </cell>
          <cell r="C685" t="str">
            <v>20)</v>
          </cell>
          <cell r="D685">
            <v>7574389</v>
          </cell>
          <cell r="E685" t="str">
            <v>무수축 몰탈</v>
          </cell>
          <cell r="F685" t="str">
            <v>(1:1)</v>
          </cell>
          <cell r="G685" t="str">
            <v>M3</v>
          </cell>
          <cell r="H685">
            <v>0</v>
          </cell>
        </row>
        <row r="686">
          <cell r="A686" t="str">
            <v>T2</v>
          </cell>
          <cell r="B686">
            <v>689</v>
          </cell>
          <cell r="C686" t="str">
            <v>21)</v>
          </cell>
          <cell r="D686">
            <v>7574510</v>
          </cell>
          <cell r="E686" t="str">
            <v>철근가공조립</v>
          </cell>
          <cell r="H686">
            <v>0</v>
          </cell>
        </row>
        <row r="687">
          <cell r="A687" t="str">
            <v>D00327</v>
          </cell>
          <cell r="B687">
            <v>93.284000000000006</v>
          </cell>
          <cell r="C687" t="str">
            <v>나</v>
          </cell>
          <cell r="D687">
            <v>7574638</v>
          </cell>
          <cell r="E687" t="str">
            <v>철근가공조립</v>
          </cell>
          <cell r="F687" t="str">
            <v>(복잡)</v>
          </cell>
          <cell r="G687" t="str">
            <v>TON</v>
          </cell>
          <cell r="H687">
            <v>0</v>
          </cell>
        </row>
        <row r="688">
          <cell r="A688" t="str">
            <v>D00326</v>
          </cell>
          <cell r="B688">
            <v>129.21299999999999</v>
          </cell>
          <cell r="C688" t="str">
            <v>다</v>
          </cell>
          <cell r="D688">
            <v>7574642</v>
          </cell>
          <cell r="E688" t="str">
            <v>철근가공조립</v>
          </cell>
          <cell r="F688" t="str">
            <v>(보통)</v>
          </cell>
          <cell r="G688" t="str">
            <v>TON</v>
          </cell>
          <cell r="H688">
            <v>0</v>
          </cell>
        </row>
        <row r="689">
          <cell r="A689" t="str">
            <v>D00325</v>
          </cell>
          <cell r="B689">
            <v>4.91</v>
          </cell>
          <cell r="C689" t="str">
            <v>라</v>
          </cell>
          <cell r="D689">
            <v>7574644</v>
          </cell>
          <cell r="E689" t="str">
            <v>철근가공조립</v>
          </cell>
          <cell r="F689" t="str">
            <v>(간단)</v>
          </cell>
          <cell r="G689" t="str">
            <v>TON</v>
          </cell>
          <cell r="H689">
            <v>0</v>
          </cell>
        </row>
        <row r="690">
          <cell r="A690" t="str">
            <v>E2</v>
          </cell>
          <cell r="B690">
            <v>0</v>
          </cell>
          <cell r="C690" t="str">
            <v>계</v>
          </cell>
          <cell r="D690">
            <v>7574645</v>
          </cell>
        </row>
        <row r="691">
          <cell r="A691" t="str">
            <v>T2</v>
          </cell>
          <cell r="B691">
            <v>696</v>
          </cell>
          <cell r="C691" t="str">
            <v>22)</v>
          </cell>
          <cell r="D691">
            <v>7574773</v>
          </cell>
          <cell r="E691" t="str">
            <v>배수시설</v>
          </cell>
          <cell r="H691">
            <v>0</v>
          </cell>
        </row>
        <row r="692">
          <cell r="A692" t="str">
            <v>D00663</v>
          </cell>
          <cell r="B692">
            <v>4</v>
          </cell>
          <cell r="C692" t="str">
            <v>가</v>
          </cell>
          <cell r="D692">
            <v>7574900</v>
          </cell>
          <cell r="E692" t="str">
            <v>육교용 집수구</v>
          </cell>
          <cell r="F692" t="str">
            <v>(주철)</v>
          </cell>
          <cell r="G692" t="str">
            <v>EA</v>
          </cell>
          <cell r="H692">
            <v>0</v>
          </cell>
        </row>
        <row r="693">
          <cell r="A693" t="str">
            <v>D00664</v>
          </cell>
          <cell r="B693">
            <v>4</v>
          </cell>
          <cell r="C693" t="str">
            <v>나</v>
          </cell>
          <cell r="D693">
            <v>7574901</v>
          </cell>
          <cell r="E693" t="str">
            <v>육교용연결집수거</v>
          </cell>
          <cell r="F693" t="str">
            <v>(스텐레스)</v>
          </cell>
          <cell r="G693" t="str">
            <v>EA</v>
          </cell>
          <cell r="H693">
            <v>0</v>
          </cell>
        </row>
        <row r="694">
          <cell r="A694" t="str">
            <v>D00666</v>
          </cell>
          <cell r="B694">
            <v>4</v>
          </cell>
          <cell r="C694" t="str">
            <v>다</v>
          </cell>
          <cell r="D694">
            <v>7574902</v>
          </cell>
          <cell r="E694" t="str">
            <v>육교용 곡관</v>
          </cell>
          <cell r="G694" t="str">
            <v>EA</v>
          </cell>
          <cell r="H694">
            <v>0</v>
          </cell>
        </row>
        <row r="695">
          <cell r="A695" t="str">
            <v>D00665</v>
          </cell>
          <cell r="B695">
            <v>31</v>
          </cell>
          <cell r="C695" t="str">
            <v>라</v>
          </cell>
          <cell r="D695">
            <v>7574966</v>
          </cell>
          <cell r="E695" t="str">
            <v>육교용 직관</v>
          </cell>
          <cell r="F695" t="str">
            <v>(□150)</v>
          </cell>
          <cell r="G695" t="str">
            <v>M</v>
          </cell>
          <cell r="H695">
            <v>0</v>
          </cell>
        </row>
        <row r="696">
          <cell r="A696" t="str">
            <v>D00667</v>
          </cell>
          <cell r="B696">
            <v>32</v>
          </cell>
          <cell r="C696" t="str">
            <v>마</v>
          </cell>
          <cell r="D696">
            <v>7574998</v>
          </cell>
          <cell r="E696" t="str">
            <v>육교용 연결부</v>
          </cell>
          <cell r="F696" t="str">
            <v>(스텐레스)</v>
          </cell>
          <cell r="G696" t="str">
            <v>EA</v>
          </cell>
          <cell r="H696">
            <v>0</v>
          </cell>
        </row>
        <row r="697">
          <cell r="A697" t="str">
            <v>E2</v>
          </cell>
          <cell r="B697">
            <v>0</v>
          </cell>
          <cell r="C697" t="str">
            <v>계</v>
          </cell>
          <cell r="D697">
            <v>7575062</v>
          </cell>
        </row>
        <row r="698">
          <cell r="A698" t="str">
            <v>T2</v>
          </cell>
          <cell r="B698">
            <v>700</v>
          </cell>
          <cell r="C698" t="str">
            <v>23)</v>
          </cell>
          <cell r="D698">
            <v>7575094</v>
          </cell>
          <cell r="E698" t="str">
            <v>스치로폴</v>
          </cell>
          <cell r="H698">
            <v>0</v>
          </cell>
        </row>
        <row r="699">
          <cell r="A699" t="str">
            <v>D00519</v>
          </cell>
          <cell r="B699">
            <v>64</v>
          </cell>
          <cell r="C699" t="str">
            <v>가</v>
          </cell>
          <cell r="D699">
            <v>7575126</v>
          </cell>
          <cell r="E699" t="str">
            <v>스치로폴</v>
          </cell>
          <cell r="F699" t="str">
            <v>(T=20m/m)</v>
          </cell>
          <cell r="G699" t="str">
            <v>M2</v>
          </cell>
          <cell r="H699">
            <v>0</v>
          </cell>
        </row>
        <row r="700">
          <cell r="A700" t="str">
            <v>D00518</v>
          </cell>
          <cell r="B700">
            <v>53</v>
          </cell>
          <cell r="C700" t="str">
            <v>나</v>
          </cell>
          <cell r="D700">
            <v>7575138</v>
          </cell>
          <cell r="E700" t="str">
            <v>스치로폴</v>
          </cell>
          <cell r="F700" t="str">
            <v>(T=10m/m)</v>
          </cell>
          <cell r="G700" t="str">
            <v>M2</v>
          </cell>
          <cell r="H700">
            <v>0</v>
          </cell>
        </row>
        <row r="701">
          <cell r="A701" t="str">
            <v>E2</v>
          </cell>
          <cell r="B701">
            <v>0</v>
          </cell>
          <cell r="C701" t="str">
            <v>계</v>
          </cell>
          <cell r="D701">
            <v>7575146</v>
          </cell>
        </row>
        <row r="702">
          <cell r="A702" t="str">
            <v>T2</v>
          </cell>
          <cell r="B702">
            <v>705</v>
          </cell>
          <cell r="C702" t="str">
            <v>25)</v>
          </cell>
          <cell r="D702">
            <v>7575150</v>
          </cell>
          <cell r="E702" t="str">
            <v>PC.BEAM</v>
          </cell>
          <cell r="H702">
            <v>0</v>
          </cell>
        </row>
        <row r="703">
          <cell r="A703" t="str">
            <v>D00472</v>
          </cell>
          <cell r="B703">
            <v>10</v>
          </cell>
          <cell r="C703" t="str">
            <v>가</v>
          </cell>
          <cell r="D703">
            <v>7575156</v>
          </cell>
          <cell r="E703" t="str">
            <v>P.C빔 제작</v>
          </cell>
          <cell r="F703" t="str">
            <v>(L=30.00M)</v>
          </cell>
          <cell r="G703" t="str">
            <v>본</v>
          </cell>
          <cell r="H703">
            <v>0</v>
          </cell>
        </row>
        <row r="704">
          <cell r="A704" t="str">
            <v>D00478</v>
          </cell>
          <cell r="B704">
            <v>10</v>
          </cell>
          <cell r="C704" t="str">
            <v>나</v>
          </cell>
          <cell r="D704">
            <v>7575162</v>
          </cell>
          <cell r="E704" t="str">
            <v>P.C빔 설치</v>
          </cell>
          <cell r="F704" t="str">
            <v>(L=30.00M)</v>
          </cell>
          <cell r="G704" t="str">
            <v>본</v>
          </cell>
          <cell r="H704">
            <v>0</v>
          </cell>
        </row>
        <row r="705">
          <cell r="A705" t="str">
            <v>D02314</v>
          </cell>
          <cell r="B705">
            <v>10</v>
          </cell>
          <cell r="C705" t="str">
            <v>다</v>
          </cell>
          <cell r="D705">
            <v>7575164</v>
          </cell>
          <cell r="E705" t="str">
            <v>P.C BEAM 전도방지공</v>
          </cell>
          <cell r="G705" t="str">
            <v>본</v>
          </cell>
          <cell r="H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7575165</v>
          </cell>
        </row>
        <row r="707">
          <cell r="A707" t="str">
            <v>D02221</v>
          </cell>
          <cell r="B707">
            <v>60</v>
          </cell>
          <cell r="C707" t="str">
            <v>27)</v>
          </cell>
          <cell r="D707">
            <v>7575293</v>
          </cell>
          <cell r="E707" t="str">
            <v>NOTCH</v>
          </cell>
          <cell r="G707" t="str">
            <v>M</v>
          </cell>
          <cell r="H707">
            <v>0</v>
          </cell>
        </row>
        <row r="708">
          <cell r="A708" t="str">
            <v>D01662</v>
          </cell>
          <cell r="B708">
            <v>2</v>
          </cell>
          <cell r="C708" t="str">
            <v>28)</v>
          </cell>
          <cell r="D708">
            <v>7575294</v>
          </cell>
          <cell r="E708" t="str">
            <v>몰탈</v>
          </cell>
          <cell r="F708" t="str">
            <v>(1:3)</v>
          </cell>
          <cell r="G708" t="str">
            <v>M3</v>
          </cell>
          <cell r="H708">
            <v>0</v>
          </cell>
        </row>
        <row r="709">
          <cell r="A709" t="str">
            <v>D01385</v>
          </cell>
          <cell r="B709">
            <v>3</v>
          </cell>
          <cell r="C709" t="str">
            <v>29)</v>
          </cell>
          <cell r="D709">
            <v>7575296</v>
          </cell>
          <cell r="E709" t="str">
            <v>그라우팅밀크</v>
          </cell>
          <cell r="F709" t="str">
            <v>(P.C BEAM제작)</v>
          </cell>
          <cell r="G709" t="str">
            <v>M3</v>
          </cell>
          <cell r="H709">
            <v>0</v>
          </cell>
        </row>
        <row r="710">
          <cell r="A710" t="str">
            <v>T2</v>
          </cell>
          <cell r="B710">
            <v>713</v>
          </cell>
          <cell r="C710" t="str">
            <v>30)</v>
          </cell>
          <cell r="D710">
            <v>7575361</v>
          </cell>
          <cell r="E710" t="str">
            <v>SHOE 설치공</v>
          </cell>
          <cell r="H710">
            <v>0</v>
          </cell>
        </row>
        <row r="711">
          <cell r="A711" t="str">
            <v>D01476</v>
          </cell>
          <cell r="B711">
            <v>2</v>
          </cell>
          <cell r="C711" t="str">
            <v>가</v>
          </cell>
          <cell r="D711">
            <v>7575425</v>
          </cell>
          <cell r="E711" t="str">
            <v>교좌장치</v>
          </cell>
          <cell r="F711" t="str">
            <v>(고정단)150TON</v>
          </cell>
          <cell r="G711" t="str">
            <v>EA</v>
          </cell>
          <cell r="H711">
            <v>0</v>
          </cell>
        </row>
        <row r="712">
          <cell r="A712" t="str">
            <v>D01256</v>
          </cell>
          <cell r="B712">
            <v>10</v>
          </cell>
          <cell r="C712" t="str">
            <v>나</v>
          </cell>
          <cell r="D712">
            <v>7575426</v>
          </cell>
          <cell r="E712" t="str">
            <v>교좌장치</v>
          </cell>
          <cell r="F712" t="str">
            <v>(일방향)150TON</v>
          </cell>
          <cell r="G712" t="str">
            <v>EA</v>
          </cell>
          <cell r="H712">
            <v>0</v>
          </cell>
        </row>
        <row r="713">
          <cell r="A713" t="str">
            <v>D01460</v>
          </cell>
          <cell r="B713">
            <v>8</v>
          </cell>
          <cell r="C713" t="str">
            <v>다</v>
          </cell>
          <cell r="D713">
            <v>7575490</v>
          </cell>
          <cell r="E713" t="str">
            <v>교좌장치</v>
          </cell>
          <cell r="F713" t="str">
            <v>(양방향)150TON</v>
          </cell>
          <cell r="G713" t="str">
            <v>EA</v>
          </cell>
          <cell r="H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7575571</v>
          </cell>
        </row>
        <row r="715">
          <cell r="A715" t="str">
            <v>D02224</v>
          </cell>
          <cell r="B715">
            <v>2</v>
          </cell>
          <cell r="C715" t="str">
            <v>32)</v>
          </cell>
          <cell r="D715">
            <v>7575779</v>
          </cell>
          <cell r="E715" t="str">
            <v>안전 점검용 계단</v>
          </cell>
          <cell r="G715" t="str">
            <v>EA</v>
          </cell>
          <cell r="H715">
            <v>0</v>
          </cell>
        </row>
        <row r="716">
          <cell r="A716" t="str">
            <v>D01673</v>
          </cell>
          <cell r="B716">
            <v>1240</v>
          </cell>
          <cell r="C716" t="str">
            <v>33)</v>
          </cell>
          <cell r="D716">
            <v>7575939</v>
          </cell>
          <cell r="E716" t="str">
            <v>뒷채움</v>
          </cell>
          <cell r="F716" t="str">
            <v>(선택층재 암거,교량)</v>
          </cell>
          <cell r="G716" t="str">
            <v>M3</v>
          </cell>
          <cell r="H716">
            <v>0</v>
          </cell>
        </row>
        <row r="717">
          <cell r="A717" t="str">
            <v>E3</v>
          </cell>
          <cell r="B717">
            <v>0</v>
          </cell>
          <cell r="C717" t="str">
            <v>합계</v>
          </cell>
          <cell r="D717">
            <v>7576003</v>
          </cell>
        </row>
        <row r="718">
          <cell r="A718" t="str">
            <v>T3</v>
          </cell>
          <cell r="B718">
            <v>814</v>
          </cell>
          <cell r="C718" t="str">
            <v>3-7)</v>
          </cell>
          <cell r="D718">
            <v>7952336</v>
          </cell>
          <cell r="E718" t="str">
            <v>북평과선교</v>
          </cell>
          <cell r="H718">
            <v>0</v>
          </cell>
        </row>
        <row r="719">
          <cell r="A719" t="str">
            <v>T2</v>
          </cell>
          <cell r="B719">
            <v>722</v>
          </cell>
          <cell r="C719" t="str">
            <v>1)</v>
          </cell>
          <cell r="D719">
            <v>7952464</v>
          </cell>
          <cell r="E719" t="str">
            <v>구조물터파기</v>
          </cell>
          <cell r="H719">
            <v>0</v>
          </cell>
        </row>
        <row r="720">
          <cell r="A720" t="str">
            <v>T1</v>
          </cell>
          <cell r="B720">
            <v>721</v>
          </cell>
          <cell r="C720" t="str">
            <v>가.</v>
          </cell>
          <cell r="D720">
            <v>7952466</v>
          </cell>
          <cell r="E720" t="str">
            <v>육상터파기</v>
          </cell>
          <cell r="H720">
            <v>0</v>
          </cell>
        </row>
        <row r="721">
          <cell r="A721" t="str">
            <v>D01345</v>
          </cell>
          <cell r="B721">
            <v>6016</v>
          </cell>
          <cell r="C721" t="str">
            <v>a.</v>
          </cell>
          <cell r="D721">
            <v>7952468</v>
          </cell>
          <cell r="E721" t="str">
            <v>구조물터파기</v>
          </cell>
          <cell r="F721" t="str">
            <v>(토  사)</v>
          </cell>
          <cell r="G721" t="str">
            <v>M3</v>
          </cell>
          <cell r="H721">
            <v>0</v>
          </cell>
        </row>
        <row r="722">
          <cell r="A722" t="str">
            <v>E1</v>
          </cell>
          <cell r="B722">
            <v>0</v>
          </cell>
          <cell r="C722" t="str">
            <v>소계</v>
          </cell>
          <cell r="D722">
            <v>7952524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7952660</v>
          </cell>
        </row>
        <row r="724">
          <cell r="A724" t="str">
            <v>T2</v>
          </cell>
          <cell r="B724">
            <v>726</v>
          </cell>
          <cell r="C724" t="str">
            <v>2)</v>
          </cell>
          <cell r="D724">
            <v>8047178</v>
          </cell>
          <cell r="E724" t="str">
            <v>콘크리트타설공</v>
          </cell>
          <cell r="H724">
            <v>0</v>
          </cell>
        </row>
        <row r="725">
          <cell r="A725" t="str">
            <v>D02072</v>
          </cell>
          <cell r="B725">
            <v>7276</v>
          </cell>
          <cell r="C725" t="str">
            <v>가</v>
          </cell>
          <cell r="D725">
            <v>8141695</v>
          </cell>
          <cell r="E725" t="str">
            <v>콘크리트타설</v>
          </cell>
          <cell r="F725" t="str">
            <v>(철근,진동기포함)</v>
          </cell>
          <cell r="G725" t="str">
            <v>M3</v>
          </cell>
          <cell r="H725">
            <v>0</v>
          </cell>
        </row>
        <row r="726">
          <cell r="A726" t="str">
            <v>D02073</v>
          </cell>
          <cell r="B726">
            <v>128</v>
          </cell>
          <cell r="C726" t="str">
            <v>나</v>
          </cell>
          <cell r="D726">
            <v>8236213</v>
          </cell>
          <cell r="E726" t="str">
            <v>콘크리트타설</v>
          </cell>
          <cell r="F726" t="str">
            <v>(무근,진동기포함)</v>
          </cell>
          <cell r="G726" t="str">
            <v>M3</v>
          </cell>
          <cell r="H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8259843</v>
          </cell>
        </row>
        <row r="728">
          <cell r="A728" t="str">
            <v>T2</v>
          </cell>
          <cell r="B728">
            <v>734</v>
          </cell>
          <cell r="C728" t="str">
            <v>3)</v>
          </cell>
          <cell r="D728">
            <v>8271658</v>
          </cell>
          <cell r="E728" t="str">
            <v>거푸집</v>
          </cell>
          <cell r="H728">
            <v>0</v>
          </cell>
        </row>
        <row r="729">
          <cell r="A729" t="str">
            <v>D00627</v>
          </cell>
          <cell r="B729">
            <v>5632</v>
          </cell>
          <cell r="C729" t="str">
            <v>가</v>
          </cell>
          <cell r="D729">
            <v>8283472</v>
          </cell>
          <cell r="E729" t="str">
            <v>합판거푸집</v>
          </cell>
          <cell r="F729" t="str">
            <v>(3회) 0-7M</v>
          </cell>
          <cell r="G729" t="str">
            <v>M2</v>
          </cell>
          <cell r="H729">
            <v>0</v>
          </cell>
        </row>
        <row r="730">
          <cell r="A730" t="str">
            <v>D00628</v>
          </cell>
          <cell r="B730">
            <v>861</v>
          </cell>
          <cell r="C730" t="str">
            <v>나</v>
          </cell>
          <cell r="D730">
            <v>8307101</v>
          </cell>
          <cell r="E730" t="str">
            <v>합판거푸집</v>
          </cell>
          <cell r="F730" t="str">
            <v>(3회) 7-10M</v>
          </cell>
          <cell r="G730" t="str">
            <v>M2</v>
          </cell>
          <cell r="H730">
            <v>0</v>
          </cell>
        </row>
        <row r="731">
          <cell r="A731" t="str">
            <v>D00072</v>
          </cell>
          <cell r="B731">
            <v>1050</v>
          </cell>
          <cell r="C731" t="str">
            <v>다</v>
          </cell>
          <cell r="D731">
            <v>8318916</v>
          </cell>
          <cell r="E731" t="str">
            <v>합판거푸집</v>
          </cell>
          <cell r="F731" t="str">
            <v>(4회)</v>
          </cell>
          <cell r="G731" t="str">
            <v>M2</v>
          </cell>
          <cell r="H731">
            <v>0</v>
          </cell>
        </row>
        <row r="732">
          <cell r="A732" t="str">
            <v>D00074</v>
          </cell>
          <cell r="B732">
            <v>11</v>
          </cell>
          <cell r="C732" t="str">
            <v>라</v>
          </cell>
          <cell r="D732">
            <v>8322608</v>
          </cell>
          <cell r="E732" t="str">
            <v>합판거푸집</v>
          </cell>
          <cell r="F732" t="str">
            <v>(6회)</v>
          </cell>
          <cell r="G732" t="str">
            <v>M2</v>
          </cell>
          <cell r="H732">
            <v>0</v>
          </cell>
        </row>
        <row r="733">
          <cell r="A733" t="str">
            <v>D00346</v>
          </cell>
          <cell r="B733">
            <v>257</v>
          </cell>
          <cell r="C733" t="str">
            <v>마</v>
          </cell>
          <cell r="D733">
            <v>8326300</v>
          </cell>
          <cell r="E733" t="str">
            <v>문형거푸집</v>
          </cell>
          <cell r="F733" t="str">
            <v>(0-7m:3회 부착식)</v>
          </cell>
          <cell r="G733" t="str">
            <v>M2</v>
          </cell>
          <cell r="H733">
            <v>0</v>
          </cell>
        </row>
        <row r="734">
          <cell r="A734" t="str">
            <v>D00632</v>
          </cell>
          <cell r="B734">
            <v>1466</v>
          </cell>
          <cell r="C734" t="str">
            <v>바</v>
          </cell>
          <cell r="D734">
            <v>8326531</v>
          </cell>
          <cell r="E734" t="str">
            <v>원형거푸집</v>
          </cell>
          <cell r="F734" t="str">
            <v>(3회)</v>
          </cell>
          <cell r="G734" t="str">
            <v>M2</v>
          </cell>
          <cell r="H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8326647</v>
          </cell>
        </row>
        <row r="736">
          <cell r="A736" t="str">
            <v>T2</v>
          </cell>
          <cell r="B736">
            <v>738</v>
          </cell>
          <cell r="C736" t="str">
            <v>4)</v>
          </cell>
          <cell r="D736">
            <v>8326762</v>
          </cell>
          <cell r="E736" t="str">
            <v>동바리공</v>
          </cell>
          <cell r="H736">
            <v>0</v>
          </cell>
        </row>
        <row r="737">
          <cell r="A737" t="str">
            <v>D02242</v>
          </cell>
          <cell r="B737">
            <v>1</v>
          </cell>
          <cell r="C737" t="str">
            <v>가</v>
          </cell>
          <cell r="D737">
            <v>8327039</v>
          </cell>
          <cell r="E737" t="str">
            <v>동바리공</v>
          </cell>
          <cell r="G737" t="str">
            <v>식</v>
          </cell>
          <cell r="H737">
            <v>0</v>
          </cell>
        </row>
        <row r="738">
          <cell r="A738" t="str">
            <v>D02223</v>
          </cell>
          <cell r="B738">
            <v>1840</v>
          </cell>
          <cell r="C738" t="str">
            <v>나</v>
          </cell>
          <cell r="D738">
            <v>8327224</v>
          </cell>
          <cell r="E738" t="str">
            <v>DECK FINISHER용 동바</v>
          </cell>
          <cell r="F738" t="str">
            <v>리</v>
          </cell>
          <cell r="G738" t="str">
            <v>공/m3</v>
          </cell>
          <cell r="H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8327547</v>
          </cell>
        </row>
        <row r="740">
          <cell r="A740" t="str">
            <v>D01150</v>
          </cell>
          <cell r="B740">
            <v>5175</v>
          </cell>
          <cell r="C740" t="str">
            <v>5)</v>
          </cell>
          <cell r="D740">
            <v>8327685</v>
          </cell>
          <cell r="E740" t="str">
            <v>비계공(강관)</v>
          </cell>
          <cell r="G740" t="str">
            <v>M2</v>
          </cell>
          <cell r="H740">
            <v>0</v>
          </cell>
        </row>
        <row r="741">
          <cell r="A741" t="str">
            <v>D01284</v>
          </cell>
          <cell r="B741">
            <v>96</v>
          </cell>
          <cell r="C741" t="str">
            <v>6)</v>
          </cell>
          <cell r="D741">
            <v>8327731</v>
          </cell>
          <cell r="E741" t="str">
            <v>다웰바설치</v>
          </cell>
          <cell r="F741" t="str">
            <v>(φ 25x600)</v>
          </cell>
          <cell r="G741" t="str">
            <v>EA</v>
          </cell>
          <cell r="H741">
            <v>0</v>
          </cell>
        </row>
        <row r="742">
          <cell r="A742" t="str">
            <v>T2</v>
          </cell>
          <cell r="B742">
            <v>746</v>
          </cell>
          <cell r="C742" t="str">
            <v>7)</v>
          </cell>
          <cell r="D742">
            <v>8327859</v>
          </cell>
          <cell r="E742" t="str">
            <v>강관파일</v>
          </cell>
          <cell r="H742">
            <v>0</v>
          </cell>
        </row>
        <row r="743">
          <cell r="A743" t="str">
            <v>D02226</v>
          </cell>
          <cell r="B743">
            <v>8756</v>
          </cell>
          <cell r="C743" t="str">
            <v>가</v>
          </cell>
          <cell r="D743">
            <v>8327987</v>
          </cell>
          <cell r="E743" t="str">
            <v>파일자재비</v>
          </cell>
          <cell r="F743" t="str">
            <v>(φ508,t=9mm)</v>
          </cell>
          <cell r="G743" t="str">
            <v>M</v>
          </cell>
          <cell r="H743">
            <v>0</v>
          </cell>
        </row>
        <row r="744">
          <cell r="A744" t="str">
            <v>D00448</v>
          </cell>
          <cell r="B744">
            <v>14623</v>
          </cell>
          <cell r="C744" t="str">
            <v>나</v>
          </cell>
          <cell r="D744">
            <v>8327988</v>
          </cell>
          <cell r="E744" t="str">
            <v>파일자재비</v>
          </cell>
          <cell r="F744" t="str">
            <v>(φ508,t=12mm)</v>
          </cell>
          <cell r="G744" t="str">
            <v>M</v>
          </cell>
          <cell r="H744">
            <v>0</v>
          </cell>
        </row>
        <row r="745">
          <cell r="A745" t="str">
            <v>D00451</v>
          </cell>
          <cell r="B745">
            <v>3409</v>
          </cell>
          <cell r="C745" t="str">
            <v>다</v>
          </cell>
          <cell r="D745">
            <v>8328116</v>
          </cell>
          <cell r="E745" t="str">
            <v>항타비</v>
          </cell>
          <cell r="G745" t="str">
            <v>M</v>
          </cell>
          <cell r="H745">
            <v>0</v>
          </cell>
        </row>
        <row r="746">
          <cell r="A746" t="str">
            <v>D01639</v>
          </cell>
          <cell r="B746">
            <v>632</v>
          </cell>
          <cell r="C746" t="str">
            <v>라</v>
          </cell>
          <cell r="D746">
            <v>8328180</v>
          </cell>
          <cell r="E746" t="str">
            <v>두부 및 선단보강</v>
          </cell>
          <cell r="F746" t="str">
            <v>(강관말뚝 : 508mm)</v>
          </cell>
          <cell r="G746" t="str">
            <v>EA</v>
          </cell>
          <cell r="H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8328189</v>
          </cell>
        </row>
        <row r="748">
          <cell r="A748" t="str">
            <v>D01384</v>
          </cell>
          <cell r="B748">
            <v>12</v>
          </cell>
          <cell r="C748" t="str">
            <v>8)</v>
          </cell>
          <cell r="D748">
            <v>8328317</v>
          </cell>
          <cell r="E748" t="str">
            <v>타르지</v>
          </cell>
          <cell r="G748" t="str">
            <v>M2</v>
          </cell>
          <cell r="H748">
            <v>0</v>
          </cell>
        </row>
        <row r="749">
          <cell r="A749" t="str">
            <v>D00494</v>
          </cell>
          <cell r="B749">
            <v>9320</v>
          </cell>
          <cell r="C749" t="str">
            <v>9)</v>
          </cell>
          <cell r="D749">
            <v>8328445</v>
          </cell>
          <cell r="E749" t="str">
            <v>데크휘니샤 면고르기</v>
          </cell>
          <cell r="G749" t="str">
            <v>M2</v>
          </cell>
          <cell r="H749">
            <v>0</v>
          </cell>
        </row>
        <row r="750">
          <cell r="A750" t="str">
            <v>D01245</v>
          </cell>
          <cell r="B750">
            <v>9320</v>
          </cell>
          <cell r="C750" t="str">
            <v>10)</v>
          </cell>
          <cell r="D750">
            <v>8328573</v>
          </cell>
          <cell r="E750" t="str">
            <v>슬래브양생</v>
          </cell>
          <cell r="G750" t="str">
            <v>M2</v>
          </cell>
          <cell r="H750">
            <v>0</v>
          </cell>
        </row>
        <row r="751">
          <cell r="A751" t="str">
            <v>D00495</v>
          </cell>
          <cell r="B751">
            <v>9320</v>
          </cell>
          <cell r="C751" t="str">
            <v>11)</v>
          </cell>
          <cell r="D751">
            <v>8328701</v>
          </cell>
          <cell r="E751" t="str">
            <v>교면방수</v>
          </cell>
          <cell r="F751" t="str">
            <v>(도막방수)</v>
          </cell>
          <cell r="G751" t="str">
            <v>M2</v>
          </cell>
          <cell r="H751">
            <v>0</v>
          </cell>
        </row>
        <row r="752">
          <cell r="A752" t="str">
            <v>T2</v>
          </cell>
          <cell r="B752">
            <v>754</v>
          </cell>
          <cell r="C752" t="str">
            <v>12)</v>
          </cell>
          <cell r="D752">
            <v>8328765</v>
          </cell>
          <cell r="E752" t="str">
            <v>스페이서</v>
          </cell>
          <cell r="H752">
            <v>0</v>
          </cell>
        </row>
        <row r="753">
          <cell r="A753" t="str">
            <v>D01640</v>
          </cell>
          <cell r="B753">
            <v>8737</v>
          </cell>
          <cell r="C753" t="str">
            <v>가</v>
          </cell>
          <cell r="D753">
            <v>8328829</v>
          </cell>
          <cell r="E753" t="str">
            <v>스페이서설치</v>
          </cell>
          <cell r="F753" t="str">
            <v>(슬래브 및 기초)</v>
          </cell>
          <cell r="G753" t="str">
            <v>M2</v>
          </cell>
          <cell r="H753">
            <v>0</v>
          </cell>
        </row>
        <row r="754">
          <cell r="A754" t="str">
            <v>D01640</v>
          </cell>
          <cell r="B754">
            <v>812</v>
          </cell>
          <cell r="C754" t="str">
            <v>나</v>
          </cell>
          <cell r="D754">
            <v>8328833</v>
          </cell>
          <cell r="E754" t="str">
            <v>스페이서설치</v>
          </cell>
          <cell r="F754" t="str">
            <v>(벽  체)</v>
          </cell>
          <cell r="G754" t="str">
            <v>M2</v>
          </cell>
          <cell r="H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8328845</v>
          </cell>
        </row>
        <row r="756">
          <cell r="A756" t="str">
            <v>T2</v>
          </cell>
          <cell r="B756">
            <v>758</v>
          </cell>
          <cell r="C756" t="str">
            <v>13)</v>
          </cell>
          <cell r="D756">
            <v>8328909</v>
          </cell>
          <cell r="E756" t="str">
            <v>신축이음장치</v>
          </cell>
          <cell r="H756">
            <v>0</v>
          </cell>
        </row>
        <row r="757">
          <cell r="A757" t="str">
            <v>D00701</v>
          </cell>
          <cell r="B757">
            <v>40</v>
          </cell>
          <cell r="C757" t="str">
            <v>가</v>
          </cell>
          <cell r="D757">
            <v>8328941</v>
          </cell>
          <cell r="E757" t="str">
            <v>신축이음장치</v>
          </cell>
          <cell r="F757" t="str">
            <v>(NO.160)</v>
          </cell>
          <cell r="G757" t="str">
            <v>M</v>
          </cell>
          <cell r="H757">
            <v>0</v>
          </cell>
        </row>
        <row r="758">
          <cell r="A758" t="str">
            <v>D02225</v>
          </cell>
          <cell r="B758">
            <v>20</v>
          </cell>
          <cell r="C758" t="str">
            <v>나</v>
          </cell>
          <cell r="D758">
            <v>8328968</v>
          </cell>
          <cell r="E758" t="str">
            <v>신축이음장치</v>
          </cell>
          <cell r="F758" t="str">
            <v>(NO.240)</v>
          </cell>
          <cell r="G758" t="str">
            <v>M</v>
          </cell>
          <cell r="H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8328995</v>
          </cell>
        </row>
        <row r="760">
          <cell r="A760" t="str">
            <v>D00501</v>
          </cell>
          <cell r="B760">
            <v>2</v>
          </cell>
          <cell r="C760" t="str">
            <v>14)</v>
          </cell>
          <cell r="D760">
            <v>8329123</v>
          </cell>
          <cell r="E760" t="str">
            <v>교명판</v>
          </cell>
          <cell r="F760" t="str">
            <v>(450x200x10)</v>
          </cell>
          <cell r="G760" t="str">
            <v>EA</v>
          </cell>
          <cell r="H760">
            <v>0</v>
          </cell>
        </row>
        <row r="761">
          <cell r="A761" t="str">
            <v>D00502</v>
          </cell>
          <cell r="B761">
            <v>2</v>
          </cell>
          <cell r="C761" t="str">
            <v>15)</v>
          </cell>
          <cell r="D761">
            <v>8329155</v>
          </cell>
          <cell r="E761" t="str">
            <v>설명판</v>
          </cell>
          <cell r="F761" t="str">
            <v>(510x410x10)</v>
          </cell>
          <cell r="G761" t="str">
            <v>EA</v>
          </cell>
          <cell r="H761">
            <v>0</v>
          </cell>
        </row>
        <row r="762">
          <cell r="A762" t="str">
            <v>D00510</v>
          </cell>
          <cell r="B762">
            <v>2</v>
          </cell>
          <cell r="C762" t="str">
            <v>16)</v>
          </cell>
          <cell r="D762">
            <v>8329283</v>
          </cell>
          <cell r="E762" t="str">
            <v>T.B.M 설치</v>
          </cell>
          <cell r="G762" t="str">
            <v>EA</v>
          </cell>
          <cell r="H762">
            <v>0</v>
          </cell>
        </row>
        <row r="763">
          <cell r="A763" t="str">
            <v>D00776</v>
          </cell>
          <cell r="B763">
            <v>1950</v>
          </cell>
          <cell r="C763" t="str">
            <v>17)</v>
          </cell>
          <cell r="D763">
            <v>8329411</v>
          </cell>
          <cell r="E763" t="str">
            <v>전선관</v>
          </cell>
          <cell r="F763" t="str">
            <v>(ø=100 ㎜)</v>
          </cell>
          <cell r="G763" t="str">
            <v>M</v>
          </cell>
          <cell r="H763">
            <v>0</v>
          </cell>
        </row>
        <row r="764">
          <cell r="A764" t="str">
            <v>T2</v>
          </cell>
          <cell r="B764">
            <v>765</v>
          </cell>
          <cell r="C764" t="str">
            <v>18)</v>
          </cell>
          <cell r="D764">
            <v>8329475</v>
          </cell>
          <cell r="E764" t="str">
            <v>방호벽</v>
          </cell>
          <cell r="H764">
            <v>0</v>
          </cell>
        </row>
        <row r="765">
          <cell r="A765" t="str">
            <v>D02237</v>
          </cell>
          <cell r="B765">
            <v>975</v>
          </cell>
          <cell r="C765" t="str">
            <v>가</v>
          </cell>
          <cell r="D765">
            <v>8329539</v>
          </cell>
          <cell r="E765" t="str">
            <v>방호벽</v>
          </cell>
          <cell r="F765" t="str">
            <v>(교량용:일반구간)</v>
          </cell>
          <cell r="G765" t="str">
            <v>M</v>
          </cell>
          <cell r="H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8329542</v>
          </cell>
        </row>
        <row r="767">
          <cell r="A767" t="str">
            <v>D01680</v>
          </cell>
          <cell r="B767">
            <v>89</v>
          </cell>
          <cell r="C767" t="str">
            <v>19)</v>
          </cell>
          <cell r="D767">
            <v>8329694</v>
          </cell>
          <cell r="E767" t="str">
            <v>무수축 콘크리트</v>
          </cell>
          <cell r="G767" t="str">
            <v>M3</v>
          </cell>
          <cell r="H767">
            <v>0</v>
          </cell>
        </row>
        <row r="768">
          <cell r="A768" t="str">
            <v>D00662</v>
          </cell>
          <cell r="B768">
            <v>3</v>
          </cell>
          <cell r="C768" t="str">
            <v>20)</v>
          </cell>
          <cell r="D768">
            <v>8329698</v>
          </cell>
          <cell r="E768" t="str">
            <v>무수축 몰탈</v>
          </cell>
          <cell r="F768" t="str">
            <v>(1:1)</v>
          </cell>
          <cell r="G768" t="str">
            <v>M3</v>
          </cell>
          <cell r="H768">
            <v>0</v>
          </cell>
        </row>
        <row r="769">
          <cell r="A769" t="str">
            <v>T2</v>
          </cell>
          <cell r="B769">
            <v>773</v>
          </cell>
          <cell r="C769" t="str">
            <v>21)</v>
          </cell>
          <cell r="D769">
            <v>8329819</v>
          </cell>
          <cell r="E769" t="str">
            <v>철근가공조립</v>
          </cell>
          <cell r="H769">
            <v>0</v>
          </cell>
        </row>
        <row r="770">
          <cell r="A770" t="str">
            <v>D00328</v>
          </cell>
          <cell r="B770">
            <v>328.64800000000002</v>
          </cell>
          <cell r="C770" t="str">
            <v>가</v>
          </cell>
          <cell r="D770">
            <v>8329883</v>
          </cell>
          <cell r="E770" t="str">
            <v>철근가공조립</v>
          </cell>
          <cell r="F770" t="str">
            <v>(매우복잡)</v>
          </cell>
          <cell r="G770" t="str">
            <v>TON</v>
          </cell>
          <cell r="H770">
            <v>0</v>
          </cell>
        </row>
        <row r="771">
          <cell r="A771" t="str">
            <v>D00327</v>
          </cell>
          <cell r="B771">
            <v>563.62599999999998</v>
          </cell>
          <cell r="C771" t="str">
            <v>나</v>
          </cell>
          <cell r="D771">
            <v>8329947</v>
          </cell>
          <cell r="E771" t="str">
            <v>철근가공조립</v>
          </cell>
          <cell r="F771" t="str">
            <v>(복잡)</v>
          </cell>
          <cell r="G771" t="str">
            <v>TON</v>
          </cell>
          <cell r="H771">
            <v>0</v>
          </cell>
        </row>
        <row r="772">
          <cell r="A772" t="str">
            <v>D00326</v>
          </cell>
          <cell r="B772">
            <v>85.462999999999994</v>
          </cell>
          <cell r="C772" t="str">
            <v>다</v>
          </cell>
          <cell r="D772">
            <v>8329951</v>
          </cell>
          <cell r="E772" t="str">
            <v>철근가공조립</v>
          </cell>
          <cell r="F772" t="str">
            <v>(보통)</v>
          </cell>
          <cell r="G772" t="str">
            <v>TON</v>
          </cell>
          <cell r="H772">
            <v>0</v>
          </cell>
        </row>
        <row r="773">
          <cell r="A773" t="str">
            <v>D00325</v>
          </cell>
          <cell r="B773">
            <v>65.367000000000004</v>
          </cell>
          <cell r="C773" t="str">
            <v>라</v>
          </cell>
          <cell r="D773">
            <v>8329953</v>
          </cell>
          <cell r="E773" t="str">
            <v>철근가공조립</v>
          </cell>
          <cell r="F773" t="str">
            <v>(간단)</v>
          </cell>
          <cell r="G773" t="str">
            <v>TON</v>
          </cell>
          <cell r="H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8329954</v>
          </cell>
        </row>
        <row r="775">
          <cell r="A775" t="str">
            <v>T2</v>
          </cell>
          <cell r="B775">
            <v>780</v>
          </cell>
          <cell r="C775" t="str">
            <v>22)</v>
          </cell>
          <cell r="D775">
            <v>8330082</v>
          </cell>
          <cell r="E775" t="str">
            <v>배수시설</v>
          </cell>
          <cell r="H775">
            <v>0</v>
          </cell>
        </row>
        <row r="776">
          <cell r="A776" t="str">
            <v>D00663</v>
          </cell>
          <cell r="B776">
            <v>64</v>
          </cell>
          <cell r="C776" t="str">
            <v>가</v>
          </cell>
          <cell r="D776">
            <v>8330209</v>
          </cell>
          <cell r="E776" t="str">
            <v>육교용 집수구</v>
          </cell>
          <cell r="F776" t="str">
            <v>(주철)</v>
          </cell>
          <cell r="G776" t="str">
            <v>EA</v>
          </cell>
          <cell r="H776">
            <v>0</v>
          </cell>
        </row>
        <row r="777">
          <cell r="A777" t="str">
            <v>D00664</v>
          </cell>
          <cell r="B777">
            <v>64</v>
          </cell>
          <cell r="C777" t="str">
            <v>나</v>
          </cell>
          <cell r="D777">
            <v>8330210</v>
          </cell>
          <cell r="E777" t="str">
            <v>육교용연결집수거</v>
          </cell>
          <cell r="F777" t="str">
            <v>(스텐레스)</v>
          </cell>
          <cell r="G777" t="str">
            <v>EA</v>
          </cell>
          <cell r="H777">
            <v>0</v>
          </cell>
        </row>
        <row r="778">
          <cell r="A778" t="str">
            <v>D00666</v>
          </cell>
          <cell r="B778">
            <v>64</v>
          </cell>
          <cell r="C778" t="str">
            <v>다</v>
          </cell>
          <cell r="D778">
            <v>8330211</v>
          </cell>
          <cell r="E778" t="str">
            <v>육교용 곡관</v>
          </cell>
          <cell r="G778" t="str">
            <v>EA</v>
          </cell>
          <cell r="H778">
            <v>0</v>
          </cell>
        </row>
        <row r="779">
          <cell r="A779" t="str">
            <v>D00665</v>
          </cell>
          <cell r="B779">
            <v>1169</v>
          </cell>
          <cell r="C779" t="str">
            <v>라</v>
          </cell>
          <cell r="D779">
            <v>8330275</v>
          </cell>
          <cell r="E779" t="str">
            <v>육교용 직관</v>
          </cell>
          <cell r="F779" t="str">
            <v>(□150)</v>
          </cell>
          <cell r="G779" t="str">
            <v>M</v>
          </cell>
          <cell r="H779">
            <v>0</v>
          </cell>
        </row>
        <row r="780">
          <cell r="A780" t="str">
            <v>D00667</v>
          </cell>
          <cell r="B780">
            <v>1200</v>
          </cell>
          <cell r="C780" t="str">
            <v>마</v>
          </cell>
          <cell r="D780">
            <v>8330307</v>
          </cell>
          <cell r="E780" t="str">
            <v>육교용 연결부</v>
          </cell>
          <cell r="F780" t="str">
            <v>(스텐레스)</v>
          </cell>
          <cell r="G780" t="str">
            <v>EA</v>
          </cell>
          <cell r="H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8330371</v>
          </cell>
        </row>
        <row r="782">
          <cell r="A782" t="str">
            <v>T2</v>
          </cell>
          <cell r="B782">
            <v>784</v>
          </cell>
          <cell r="C782" t="str">
            <v>23)</v>
          </cell>
          <cell r="D782">
            <v>8330403</v>
          </cell>
          <cell r="E782" t="str">
            <v>스치로폴</v>
          </cell>
          <cell r="H782">
            <v>0</v>
          </cell>
        </row>
        <row r="783">
          <cell r="A783" t="str">
            <v>D00519</v>
          </cell>
          <cell r="B783">
            <v>73</v>
          </cell>
          <cell r="C783" t="str">
            <v>가</v>
          </cell>
          <cell r="D783">
            <v>8330435</v>
          </cell>
          <cell r="E783" t="str">
            <v>스치로폴</v>
          </cell>
          <cell r="F783" t="str">
            <v>(T=20m/m)</v>
          </cell>
          <cell r="G783" t="str">
            <v>M2</v>
          </cell>
          <cell r="H783">
            <v>0</v>
          </cell>
        </row>
        <row r="784">
          <cell r="A784" t="str">
            <v>D00518</v>
          </cell>
          <cell r="B784">
            <v>159</v>
          </cell>
          <cell r="C784" t="str">
            <v>나</v>
          </cell>
          <cell r="D784">
            <v>8330447</v>
          </cell>
          <cell r="E784" t="str">
            <v>스치로폴</v>
          </cell>
          <cell r="F784" t="str">
            <v>(T=10m/m)</v>
          </cell>
          <cell r="G784" t="str">
            <v>M2</v>
          </cell>
          <cell r="H784">
            <v>0</v>
          </cell>
        </row>
        <row r="785">
          <cell r="A785" t="str">
            <v>E2</v>
          </cell>
          <cell r="B785">
            <v>0</v>
          </cell>
          <cell r="C785" t="str">
            <v>계</v>
          </cell>
          <cell r="D785">
            <v>8330455</v>
          </cell>
        </row>
        <row r="786">
          <cell r="A786" t="str">
            <v>D02221</v>
          </cell>
          <cell r="B786">
            <v>959</v>
          </cell>
          <cell r="C786" t="str">
            <v>27)</v>
          </cell>
          <cell r="D786">
            <v>8330602</v>
          </cell>
          <cell r="E786" t="str">
            <v>NOTCH</v>
          </cell>
          <cell r="G786" t="str">
            <v>M</v>
          </cell>
          <cell r="H786">
            <v>0</v>
          </cell>
        </row>
        <row r="787">
          <cell r="A787" t="str">
            <v>T2</v>
          </cell>
          <cell r="B787">
            <v>792</v>
          </cell>
          <cell r="C787" t="str">
            <v>30)</v>
          </cell>
          <cell r="D787">
            <v>8330670</v>
          </cell>
          <cell r="E787" t="str">
            <v>SHOE 설치공</v>
          </cell>
          <cell r="H787">
            <v>0</v>
          </cell>
        </row>
        <row r="788">
          <cell r="A788" t="str">
            <v>D00112</v>
          </cell>
          <cell r="B788">
            <v>8</v>
          </cell>
          <cell r="C788" t="str">
            <v>가</v>
          </cell>
          <cell r="D788">
            <v>8330734</v>
          </cell>
          <cell r="E788" t="str">
            <v>교좌장치</v>
          </cell>
          <cell r="F788" t="str">
            <v>(일방향)200TON</v>
          </cell>
          <cell r="G788" t="str">
            <v>EA</v>
          </cell>
          <cell r="H788">
            <v>0</v>
          </cell>
        </row>
        <row r="789">
          <cell r="A789" t="str">
            <v>D00172</v>
          </cell>
          <cell r="B789">
            <v>24</v>
          </cell>
          <cell r="C789" t="str">
            <v>나</v>
          </cell>
          <cell r="D789">
            <v>8330735</v>
          </cell>
          <cell r="E789" t="str">
            <v>교좌장치</v>
          </cell>
          <cell r="F789" t="str">
            <v>(양방향)200TON</v>
          </cell>
          <cell r="G789" t="str">
            <v>EA</v>
          </cell>
          <cell r="H789">
            <v>0</v>
          </cell>
        </row>
        <row r="790">
          <cell r="A790" t="str">
            <v>D00716</v>
          </cell>
          <cell r="B790">
            <v>4</v>
          </cell>
          <cell r="C790" t="str">
            <v>다</v>
          </cell>
          <cell r="D790">
            <v>8330799</v>
          </cell>
          <cell r="E790" t="str">
            <v>교좌장치</v>
          </cell>
          <cell r="F790" t="str">
            <v>(고정단)400TON</v>
          </cell>
          <cell r="G790" t="str">
            <v>EA</v>
          </cell>
          <cell r="H790">
            <v>0</v>
          </cell>
        </row>
        <row r="791">
          <cell r="A791" t="str">
            <v>D01635</v>
          </cell>
          <cell r="B791">
            <v>24</v>
          </cell>
          <cell r="C791" t="str">
            <v>라</v>
          </cell>
          <cell r="D791">
            <v>8330840</v>
          </cell>
          <cell r="E791" t="str">
            <v>교좌장치</v>
          </cell>
          <cell r="F791" t="str">
            <v>(일방향)400TON</v>
          </cell>
          <cell r="G791" t="str">
            <v>EA</v>
          </cell>
          <cell r="H791">
            <v>0</v>
          </cell>
        </row>
        <row r="792">
          <cell r="A792" t="str">
            <v>D00715</v>
          </cell>
          <cell r="B792">
            <v>36</v>
          </cell>
          <cell r="C792" t="str">
            <v>마</v>
          </cell>
          <cell r="D792">
            <v>8330860</v>
          </cell>
          <cell r="E792" t="str">
            <v>교좌장치</v>
          </cell>
          <cell r="F792" t="str">
            <v>(양방향)400TON</v>
          </cell>
          <cell r="G792" t="str">
            <v>EA</v>
          </cell>
          <cell r="H792">
            <v>0</v>
          </cell>
        </row>
        <row r="793">
          <cell r="A793" t="str">
            <v>E2</v>
          </cell>
          <cell r="B793">
            <v>0</v>
          </cell>
          <cell r="C793" t="str">
            <v>계</v>
          </cell>
          <cell r="D793">
            <v>8330880</v>
          </cell>
        </row>
        <row r="794">
          <cell r="A794" t="str">
            <v>D00573</v>
          </cell>
          <cell r="B794">
            <v>9</v>
          </cell>
          <cell r="C794" t="str">
            <v>31)</v>
          </cell>
          <cell r="D794">
            <v>8330984</v>
          </cell>
          <cell r="E794" t="str">
            <v>안전점검통로</v>
          </cell>
          <cell r="F794" t="str">
            <v>(STEEL 용)</v>
          </cell>
          <cell r="G794" t="str">
            <v>개소</v>
          </cell>
          <cell r="H794">
            <v>0</v>
          </cell>
        </row>
        <row r="795">
          <cell r="A795" t="str">
            <v>D02224</v>
          </cell>
          <cell r="B795">
            <v>2</v>
          </cell>
          <cell r="C795" t="str">
            <v>32)</v>
          </cell>
          <cell r="D795">
            <v>8331088</v>
          </cell>
          <cell r="E795" t="str">
            <v>안전 점검용 계단</v>
          </cell>
          <cell r="G795" t="str">
            <v>EA</v>
          </cell>
          <cell r="H795">
            <v>0</v>
          </cell>
        </row>
        <row r="796">
          <cell r="A796" t="str">
            <v>T2</v>
          </cell>
          <cell r="B796">
            <v>812</v>
          </cell>
          <cell r="C796" t="str">
            <v>33)</v>
          </cell>
          <cell r="D796">
            <v>8519271</v>
          </cell>
          <cell r="E796" t="str">
            <v>강교</v>
          </cell>
          <cell r="H796">
            <v>0</v>
          </cell>
        </row>
        <row r="797">
          <cell r="A797" t="str">
            <v>D00318</v>
          </cell>
          <cell r="B797">
            <v>3743.4079999999999</v>
          </cell>
          <cell r="C797" t="str">
            <v>가</v>
          </cell>
          <cell r="D797">
            <v>8707293</v>
          </cell>
          <cell r="E797" t="str">
            <v>강교제작</v>
          </cell>
          <cell r="G797" t="str">
            <v>TON</v>
          </cell>
          <cell r="H797">
            <v>0</v>
          </cell>
        </row>
        <row r="798">
          <cell r="A798" t="str">
            <v>D01502</v>
          </cell>
          <cell r="B798">
            <v>3743.4079999999999</v>
          </cell>
          <cell r="C798" t="str">
            <v>나</v>
          </cell>
          <cell r="D798">
            <v>8707373</v>
          </cell>
          <cell r="E798" t="str">
            <v>강교운반</v>
          </cell>
          <cell r="G798" t="str">
            <v>TON</v>
          </cell>
          <cell r="H798">
            <v>0</v>
          </cell>
        </row>
        <row r="799">
          <cell r="A799" t="str">
            <v>T1</v>
          </cell>
          <cell r="B799">
            <v>804</v>
          </cell>
          <cell r="C799" t="str">
            <v>다</v>
          </cell>
          <cell r="D799">
            <v>8707393</v>
          </cell>
          <cell r="E799" t="str">
            <v>강교가설</v>
          </cell>
          <cell r="H799">
            <v>0</v>
          </cell>
        </row>
        <row r="800">
          <cell r="A800" t="str">
            <v>D01504</v>
          </cell>
          <cell r="B800">
            <v>3743.4079999999999</v>
          </cell>
          <cell r="C800" t="str">
            <v>a</v>
          </cell>
          <cell r="D800">
            <v>8707413</v>
          </cell>
          <cell r="F800" t="str">
            <v>BOX GIRDER</v>
          </cell>
          <cell r="G800" t="str">
            <v>TON</v>
          </cell>
          <cell r="H800">
            <v>0</v>
          </cell>
        </row>
        <row r="801">
          <cell r="A801" t="str">
            <v>D01505</v>
          </cell>
          <cell r="B801">
            <v>3743.4079999999999</v>
          </cell>
          <cell r="C801" t="str">
            <v>b</v>
          </cell>
          <cell r="D801">
            <v>8707433</v>
          </cell>
          <cell r="F801" t="str">
            <v>CROSS BEAM,잔여자재</v>
          </cell>
          <cell r="G801" t="str">
            <v>TON</v>
          </cell>
          <cell r="H801">
            <v>0</v>
          </cell>
        </row>
        <row r="802">
          <cell r="A802" t="str">
            <v>D01515</v>
          </cell>
          <cell r="B802">
            <v>3743.4079999999999</v>
          </cell>
          <cell r="C802" t="str">
            <v>c</v>
          </cell>
          <cell r="D802">
            <v>8707443</v>
          </cell>
          <cell r="F802" t="str">
            <v>고장력볼트조이기</v>
          </cell>
          <cell r="G802" t="str">
            <v>TON</v>
          </cell>
          <cell r="H802">
            <v>0</v>
          </cell>
        </row>
        <row r="803">
          <cell r="A803" t="str">
            <v>D01520</v>
          </cell>
          <cell r="B803">
            <v>3743.4079999999999</v>
          </cell>
          <cell r="C803" t="str">
            <v>d</v>
          </cell>
          <cell r="D803">
            <v>8707448</v>
          </cell>
          <cell r="F803" t="str">
            <v>HTB조이기 및 도장</v>
          </cell>
          <cell r="G803" t="str">
            <v>TON</v>
          </cell>
          <cell r="H803">
            <v>0</v>
          </cell>
        </row>
        <row r="804">
          <cell r="A804" t="str">
            <v>D01521</v>
          </cell>
          <cell r="B804">
            <v>3743.4079999999999</v>
          </cell>
          <cell r="C804" t="str">
            <v>e</v>
          </cell>
          <cell r="D804">
            <v>8707451</v>
          </cell>
          <cell r="F804" t="str">
            <v>가설용 BENT</v>
          </cell>
          <cell r="G804" t="str">
            <v>TON</v>
          </cell>
          <cell r="H804">
            <v>0</v>
          </cell>
        </row>
        <row r="805">
          <cell r="A805" t="str">
            <v>E1</v>
          </cell>
          <cell r="B805">
            <v>0</v>
          </cell>
          <cell r="C805" t="str">
            <v>소계</v>
          </cell>
          <cell r="D805">
            <v>8707452</v>
          </cell>
        </row>
        <row r="806">
          <cell r="A806" t="str">
            <v>D02159</v>
          </cell>
          <cell r="B806">
            <v>36013</v>
          </cell>
          <cell r="C806" t="str">
            <v>라</v>
          </cell>
          <cell r="D806">
            <v>8707580</v>
          </cell>
          <cell r="E806" t="str">
            <v>강교내부도장</v>
          </cell>
          <cell r="F806" t="str">
            <v>(공장)</v>
          </cell>
          <cell r="G806" t="str">
            <v>M2</v>
          </cell>
          <cell r="H806">
            <v>0</v>
          </cell>
        </row>
        <row r="807">
          <cell r="A807" t="str">
            <v>D02160</v>
          </cell>
          <cell r="B807">
            <v>2673</v>
          </cell>
          <cell r="C807" t="str">
            <v>마</v>
          </cell>
          <cell r="D807">
            <v>8707581</v>
          </cell>
          <cell r="E807" t="str">
            <v>강교SPLICER도장</v>
          </cell>
          <cell r="F807" t="str">
            <v>(공장)</v>
          </cell>
          <cell r="G807" t="str">
            <v>M2</v>
          </cell>
          <cell r="H807">
            <v>0</v>
          </cell>
        </row>
        <row r="808">
          <cell r="A808" t="str">
            <v>D02163</v>
          </cell>
          <cell r="B808">
            <v>888</v>
          </cell>
          <cell r="C808" t="str">
            <v>바</v>
          </cell>
          <cell r="D808">
            <v>8707645</v>
          </cell>
          <cell r="E808" t="str">
            <v>강교내부볼트및</v>
          </cell>
          <cell r="F808" t="str">
            <v>SPLICER도장</v>
          </cell>
          <cell r="G808" t="str">
            <v>M2</v>
          </cell>
          <cell r="H808">
            <v>0</v>
          </cell>
        </row>
        <row r="809">
          <cell r="A809" t="str">
            <v>D02158</v>
          </cell>
          <cell r="B809">
            <v>22364</v>
          </cell>
          <cell r="C809" t="str">
            <v>사</v>
          </cell>
          <cell r="D809">
            <v>8707677</v>
          </cell>
          <cell r="E809" t="str">
            <v>강교외부도장</v>
          </cell>
          <cell r="F809" t="str">
            <v>(공장)</v>
          </cell>
          <cell r="G809" t="str">
            <v>M2</v>
          </cell>
          <cell r="H809">
            <v>0</v>
          </cell>
        </row>
        <row r="810">
          <cell r="A810" t="str">
            <v>D02222</v>
          </cell>
          <cell r="B810">
            <v>22364</v>
          </cell>
          <cell r="C810" t="str">
            <v>아</v>
          </cell>
          <cell r="D810">
            <v>8707693</v>
          </cell>
          <cell r="E810" t="str">
            <v>강교외부도장</v>
          </cell>
          <cell r="F810" t="str">
            <v>(현장)</v>
          </cell>
          <cell r="G810" t="str">
            <v>M2</v>
          </cell>
          <cell r="H810">
            <v>0</v>
          </cell>
        </row>
        <row r="811">
          <cell r="A811" t="str">
            <v>D02161</v>
          </cell>
          <cell r="B811">
            <v>5731</v>
          </cell>
          <cell r="C811" t="str">
            <v>자</v>
          </cell>
          <cell r="D811">
            <v>8707701</v>
          </cell>
          <cell r="E811" t="str">
            <v>강교외부포장면도장</v>
          </cell>
          <cell r="F811" t="str">
            <v>(공장)</v>
          </cell>
          <cell r="G811" t="str">
            <v>M2</v>
          </cell>
          <cell r="H811">
            <v>0</v>
          </cell>
        </row>
        <row r="812">
          <cell r="A812" t="str">
            <v>D02162</v>
          </cell>
          <cell r="B812">
            <v>1543</v>
          </cell>
          <cell r="C812" t="str">
            <v>차</v>
          </cell>
          <cell r="D812">
            <v>8707705</v>
          </cell>
          <cell r="E812" t="str">
            <v>강교외부볼트및SPLICE</v>
          </cell>
          <cell r="F812" t="str">
            <v>도장 (현장)</v>
          </cell>
          <cell r="G812" t="str">
            <v>M2</v>
          </cell>
          <cell r="H812">
            <v>0</v>
          </cell>
        </row>
        <row r="813">
          <cell r="A813" t="str">
            <v>E2</v>
          </cell>
          <cell r="B813">
            <v>0</v>
          </cell>
          <cell r="C813" t="str">
            <v>계</v>
          </cell>
          <cell r="D813">
            <v>8707707</v>
          </cell>
        </row>
        <row r="814">
          <cell r="A814" t="str">
            <v>D01673</v>
          </cell>
          <cell r="B814">
            <v>893</v>
          </cell>
          <cell r="C814" t="str">
            <v>34)</v>
          </cell>
          <cell r="D814">
            <v>8707708</v>
          </cell>
          <cell r="E814" t="str">
            <v>뒷채움</v>
          </cell>
          <cell r="F814" t="str">
            <v>(선택층재 암거,교량)</v>
          </cell>
          <cell r="G814" t="str">
            <v>M3</v>
          </cell>
          <cell r="H814">
            <v>0</v>
          </cell>
        </row>
        <row r="815">
          <cell r="A815" t="str">
            <v>E3</v>
          </cell>
          <cell r="B815">
            <v>0</v>
          </cell>
          <cell r="C815" t="str">
            <v>합계</v>
          </cell>
          <cell r="D815">
            <v>8707709</v>
          </cell>
        </row>
        <row r="816">
          <cell r="A816" t="str">
            <v>T3</v>
          </cell>
          <cell r="B816">
            <v>912</v>
          </cell>
          <cell r="C816" t="str">
            <v>3-8)</v>
          </cell>
          <cell r="D816">
            <v>8707837</v>
          </cell>
          <cell r="E816" t="str">
            <v>진천과선교</v>
          </cell>
          <cell r="H816">
            <v>0</v>
          </cell>
        </row>
        <row r="817">
          <cell r="A817" t="str">
            <v>T2</v>
          </cell>
          <cell r="B817">
            <v>820</v>
          </cell>
          <cell r="C817" t="str">
            <v>1)</v>
          </cell>
          <cell r="D817">
            <v>8707965</v>
          </cell>
          <cell r="E817" t="str">
            <v>구조물터파기</v>
          </cell>
          <cell r="H817">
            <v>0</v>
          </cell>
        </row>
        <row r="818">
          <cell r="A818" t="str">
            <v>T1</v>
          </cell>
          <cell r="B818">
            <v>819</v>
          </cell>
          <cell r="C818" t="str">
            <v>가.</v>
          </cell>
          <cell r="D818">
            <v>8707967</v>
          </cell>
          <cell r="E818" t="str">
            <v>육상터파기</v>
          </cell>
          <cell r="H818">
            <v>0</v>
          </cell>
        </row>
        <row r="819">
          <cell r="A819" t="str">
            <v>D01345</v>
          </cell>
          <cell r="B819">
            <v>10053</v>
          </cell>
          <cell r="C819" t="str">
            <v>a.</v>
          </cell>
          <cell r="D819">
            <v>8707969</v>
          </cell>
          <cell r="E819" t="str">
            <v>구조물터파기</v>
          </cell>
          <cell r="F819" t="str">
            <v>(토  사)</v>
          </cell>
          <cell r="G819" t="str">
            <v>M3</v>
          </cell>
          <cell r="H819">
            <v>0</v>
          </cell>
        </row>
        <row r="820">
          <cell r="A820" t="str">
            <v>E1</v>
          </cell>
          <cell r="B820">
            <v>0</v>
          </cell>
          <cell r="C820" t="str">
            <v>소계</v>
          </cell>
          <cell r="D820">
            <v>8708025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8708161</v>
          </cell>
        </row>
        <row r="822">
          <cell r="A822" t="str">
            <v>T2</v>
          </cell>
          <cell r="B822">
            <v>824</v>
          </cell>
          <cell r="C822" t="str">
            <v>2)</v>
          </cell>
          <cell r="D822">
            <v>8802679</v>
          </cell>
          <cell r="E822" t="str">
            <v>콘크리트타설공</v>
          </cell>
          <cell r="H822">
            <v>0</v>
          </cell>
        </row>
        <row r="823">
          <cell r="A823" t="str">
            <v>D02072</v>
          </cell>
          <cell r="B823">
            <v>2297</v>
          </cell>
          <cell r="C823" t="str">
            <v>가</v>
          </cell>
          <cell r="D823">
            <v>8897196</v>
          </cell>
          <cell r="E823" t="str">
            <v>콘크리트타설</v>
          </cell>
          <cell r="F823" t="str">
            <v>(철근,진동기포함)</v>
          </cell>
          <cell r="G823" t="str">
            <v>M3</v>
          </cell>
          <cell r="H823">
            <v>0</v>
          </cell>
        </row>
        <row r="824">
          <cell r="A824" t="str">
            <v>D02073</v>
          </cell>
          <cell r="B824">
            <v>39</v>
          </cell>
          <cell r="C824" t="str">
            <v>나</v>
          </cell>
          <cell r="D824">
            <v>8991714</v>
          </cell>
          <cell r="E824" t="str">
            <v>콘크리트타설</v>
          </cell>
          <cell r="F824" t="str">
            <v>(무근,진동기포함)</v>
          </cell>
          <cell r="G824" t="str">
            <v>M3</v>
          </cell>
          <cell r="H824">
            <v>0</v>
          </cell>
        </row>
        <row r="825">
          <cell r="A825" t="str">
            <v>E2</v>
          </cell>
          <cell r="B825">
            <v>0</v>
          </cell>
          <cell r="C825" t="str">
            <v>계</v>
          </cell>
          <cell r="D825">
            <v>9015344</v>
          </cell>
        </row>
        <row r="826">
          <cell r="A826" t="str">
            <v>T2</v>
          </cell>
          <cell r="B826">
            <v>833</v>
          </cell>
          <cell r="C826" t="str">
            <v>3)</v>
          </cell>
          <cell r="D826">
            <v>9027159</v>
          </cell>
          <cell r="E826" t="str">
            <v>거푸집</v>
          </cell>
          <cell r="H826">
            <v>0</v>
          </cell>
        </row>
        <row r="827">
          <cell r="A827" t="str">
            <v>D00627</v>
          </cell>
          <cell r="B827">
            <v>1538</v>
          </cell>
          <cell r="C827" t="str">
            <v>가</v>
          </cell>
          <cell r="D827">
            <v>9038973</v>
          </cell>
          <cell r="E827" t="str">
            <v>합판거푸집</v>
          </cell>
          <cell r="F827" t="str">
            <v>(3회) 0-7M</v>
          </cell>
          <cell r="G827" t="str">
            <v>M2</v>
          </cell>
          <cell r="H827">
            <v>0</v>
          </cell>
        </row>
        <row r="828">
          <cell r="A828" t="str">
            <v>D00628</v>
          </cell>
          <cell r="B828">
            <v>275</v>
          </cell>
          <cell r="C828" t="str">
            <v>나</v>
          </cell>
          <cell r="D828">
            <v>9062602</v>
          </cell>
          <cell r="E828" t="str">
            <v>합판거푸집</v>
          </cell>
          <cell r="F828" t="str">
            <v>(3회) 7-10M</v>
          </cell>
          <cell r="G828" t="str">
            <v>M2</v>
          </cell>
          <cell r="H828">
            <v>0</v>
          </cell>
        </row>
        <row r="829">
          <cell r="A829" t="str">
            <v>D00629</v>
          </cell>
          <cell r="B829">
            <v>20</v>
          </cell>
          <cell r="C829" t="str">
            <v>다</v>
          </cell>
          <cell r="D829">
            <v>9068510</v>
          </cell>
          <cell r="E829" t="str">
            <v>합판거푸집</v>
          </cell>
          <cell r="F829" t="str">
            <v>(3회) 10-13M</v>
          </cell>
          <cell r="G829" t="str">
            <v>M2</v>
          </cell>
          <cell r="H829">
            <v>0</v>
          </cell>
        </row>
        <row r="830">
          <cell r="A830" t="str">
            <v>D00072</v>
          </cell>
          <cell r="B830">
            <v>372</v>
          </cell>
          <cell r="C830" t="str">
            <v>라</v>
          </cell>
          <cell r="D830">
            <v>9074417</v>
          </cell>
          <cell r="E830" t="str">
            <v>합판거푸집</v>
          </cell>
          <cell r="F830" t="str">
            <v>(4회)</v>
          </cell>
          <cell r="G830" t="str">
            <v>M2</v>
          </cell>
          <cell r="H830">
            <v>0</v>
          </cell>
        </row>
        <row r="831">
          <cell r="A831" t="str">
            <v>D00074</v>
          </cell>
          <cell r="B831">
            <v>14</v>
          </cell>
          <cell r="C831" t="str">
            <v>마</v>
          </cell>
          <cell r="D831">
            <v>9078109</v>
          </cell>
          <cell r="E831" t="str">
            <v>합판거푸집</v>
          </cell>
          <cell r="F831" t="str">
            <v>(6회)</v>
          </cell>
          <cell r="G831" t="str">
            <v>M2</v>
          </cell>
          <cell r="H831">
            <v>0</v>
          </cell>
        </row>
        <row r="832">
          <cell r="A832" t="str">
            <v>D00346</v>
          </cell>
          <cell r="B832">
            <v>583</v>
          </cell>
          <cell r="C832" t="str">
            <v>바</v>
          </cell>
          <cell r="D832">
            <v>9081801</v>
          </cell>
          <cell r="E832" t="str">
            <v>문형거푸집</v>
          </cell>
          <cell r="F832" t="str">
            <v>(0-7m:3회 부착식)</v>
          </cell>
          <cell r="G832" t="str">
            <v>M2</v>
          </cell>
          <cell r="H832">
            <v>0</v>
          </cell>
        </row>
        <row r="833">
          <cell r="A833" t="str">
            <v>D00632</v>
          </cell>
          <cell r="B833">
            <v>94</v>
          </cell>
          <cell r="C833" t="str">
            <v>사</v>
          </cell>
          <cell r="D833">
            <v>9082032</v>
          </cell>
          <cell r="E833" t="str">
            <v>원형거푸집</v>
          </cell>
          <cell r="F833" t="str">
            <v>(3회)</v>
          </cell>
          <cell r="G833" t="str">
            <v>M2</v>
          </cell>
          <cell r="H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9082148</v>
          </cell>
        </row>
        <row r="835">
          <cell r="A835" t="str">
            <v>T2</v>
          </cell>
          <cell r="B835">
            <v>837</v>
          </cell>
          <cell r="C835" t="str">
            <v>4)</v>
          </cell>
          <cell r="D835">
            <v>9082263</v>
          </cell>
          <cell r="E835" t="str">
            <v>동바리공</v>
          </cell>
          <cell r="H835">
            <v>0</v>
          </cell>
        </row>
        <row r="836">
          <cell r="A836" t="str">
            <v>D00418</v>
          </cell>
          <cell r="B836">
            <v>1</v>
          </cell>
          <cell r="C836" t="str">
            <v>가</v>
          </cell>
          <cell r="D836">
            <v>9082540</v>
          </cell>
          <cell r="E836" t="str">
            <v>동바리공</v>
          </cell>
          <cell r="G836" t="str">
            <v>식</v>
          </cell>
          <cell r="H836">
            <v>0</v>
          </cell>
        </row>
        <row r="837">
          <cell r="A837" t="str">
            <v>D02223</v>
          </cell>
          <cell r="B837">
            <v>382</v>
          </cell>
          <cell r="C837" t="str">
            <v>나</v>
          </cell>
          <cell r="D837">
            <v>9082725</v>
          </cell>
          <cell r="E837" t="str">
            <v>DECK FINISHER용 동바</v>
          </cell>
          <cell r="F837" t="str">
            <v>리</v>
          </cell>
          <cell r="G837" t="str">
            <v>공/m3</v>
          </cell>
          <cell r="H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9083048</v>
          </cell>
        </row>
        <row r="839">
          <cell r="A839" t="str">
            <v>D01150</v>
          </cell>
          <cell r="B839">
            <v>1121</v>
          </cell>
          <cell r="C839" t="str">
            <v>5)</v>
          </cell>
          <cell r="D839">
            <v>9083186</v>
          </cell>
          <cell r="E839" t="str">
            <v>비계공(강관)</v>
          </cell>
          <cell r="G839" t="str">
            <v>M2</v>
          </cell>
          <cell r="H839">
            <v>0</v>
          </cell>
        </row>
        <row r="840">
          <cell r="A840" t="str">
            <v>D01284</v>
          </cell>
          <cell r="B840">
            <v>94</v>
          </cell>
          <cell r="C840" t="str">
            <v>6)</v>
          </cell>
          <cell r="D840">
            <v>9083232</v>
          </cell>
          <cell r="E840" t="str">
            <v>다웰바설치</v>
          </cell>
          <cell r="F840" t="str">
            <v>(φ 25x600)</v>
          </cell>
          <cell r="G840" t="str">
            <v>EA</v>
          </cell>
          <cell r="H840">
            <v>0</v>
          </cell>
        </row>
        <row r="841">
          <cell r="A841" t="str">
            <v>T2</v>
          </cell>
          <cell r="B841">
            <v>844</v>
          </cell>
          <cell r="C841" t="str">
            <v>7)</v>
          </cell>
          <cell r="D841">
            <v>9083360</v>
          </cell>
          <cell r="E841" t="str">
            <v>강관파일</v>
          </cell>
          <cell r="H841">
            <v>0</v>
          </cell>
        </row>
        <row r="842">
          <cell r="A842" t="str">
            <v>D02226</v>
          </cell>
          <cell r="B842">
            <v>1050</v>
          </cell>
          <cell r="C842" t="str">
            <v>가</v>
          </cell>
          <cell r="D842">
            <v>9083488</v>
          </cell>
          <cell r="E842" t="str">
            <v>파일자재비</v>
          </cell>
          <cell r="F842" t="str">
            <v>(φ508,t=9mm)</v>
          </cell>
          <cell r="G842" t="str">
            <v>M</v>
          </cell>
          <cell r="H842">
            <v>0</v>
          </cell>
        </row>
        <row r="843">
          <cell r="A843" t="str">
            <v>D00451</v>
          </cell>
          <cell r="B843">
            <v>990</v>
          </cell>
          <cell r="C843" t="str">
            <v>나</v>
          </cell>
          <cell r="D843">
            <v>9083617</v>
          </cell>
          <cell r="E843" t="str">
            <v>항타비</v>
          </cell>
          <cell r="G843" t="str">
            <v>M</v>
          </cell>
          <cell r="H843">
            <v>0</v>
          </cell>
        </row>
        <row r="844">
          <cell r="A844" t="str">
            <v>D01639</v>
          </cell>
          <cell r="B844">
            <v>50</v>
          </cell>
          <cell r="C844" t="str">
            <v>다</v>
          </cell>
          <cell r="D844">
            <v>9083681</v>
          </cell>
          <cell r="E844" t="str">
            <v>두부 및 선단보강</v>
          </cell>
          <cell r="F844" t="str">
            <v>(강관말뚝 : 508mm)</v>
          </cell>
          <cell r="G844" t="str">
            <v>EA</v>
          </cell>
          <cell r="H844">
            <v>0</v>
          </cell>
        </row>
        <row r="845">
          <cell r="A845" t="str">
            <v>E2</v>
          </cell>
          <cell r="B845">
            <v>0</v>
          </cell>
          <cell r="C845" t="str">
            <v>계</v>
          </cell>
          <cell r="D845">
            <v>9083690</v>
          </cell>
        </row>
        <row r="846">
          <cell r="A846" t="str">
            <v>D01384</v>
          </cell>
          <cell r="B846">
            <v>11</v>
          </cell>
          <cell r="C846" t="str">
            <v>8)</v>
          </cell>
          <cell r="D846">
            <v>9083818</v>
          </cell>
          <cell r="E846" t="str">
            <v>타르지</v>
          </cell>
          <cell r="G846" t="str">
            <v>M2</v>
          </cell>
          <cell r="H846">
            <v>0</v>
          </cell>
        </row>
        <row r="847">
          <cell r="A847" t="str">
            <v>D00494</v>
          </cell>
          <cell r="B847">
            <v>1938</v>
          </cell>
          <cell r="C847" t="str">
            <v>9)</v>
          </cell>
          <cell r="D847">
            <v>9083946</v>
          </cell>
          <cell r="E847" t="str">
            <v>데크휘니샤 면고르기</v>
          </cell>
          <cell r="G847" t="str">
            <v>M2</v>
          </cell>
          <cell r="H847">
            <v>0</v>
          </cell>
        </row>
        <row r="848">
          <cell r="A848" t="str">
            <v>D01245</v>
          </cell>
          <cell r="B848">
            <v>1938</v>
          </cell>
          <cell r="C848" t="str">
            <v>10)</v>
          </cell>
          <cell r="D848">
            <v>9084074</v>
          </cell>
          <cell r="E848" t="str">
            <v>슬래브양생</v>
          </cell>
          <cell r="G848" t="str">
            <v>M2</v>
          </cell>
          <cell r="H848">
            <v>0</v>
          </cell>
        </row>
        <row r="849">
          <cell r="A849" t="str">
            <v>D00495</v>
          </cell>
          <cell r="B849">
            <v>1938</v>
          </cell>
          <cell r="C849" t="str">
            <v>11)</v>
          </cell>
          <cell r="D849">
            <v>9084202</v>
          </cell>
          <cell r="E849" t="str">
            <v>교면방수</v>
          </cell>
          <cell r="F849" t="str">
            <v>(도막방수)</v>
          </cell>
          <cell r="G849" t="str">
            <v>M2</v>
          </cell>
          <cell r="H849">
            <v>0</v>
          </cell>
        </row>
        <row r="850">
          <cell r="A850" t="str">
            <v>T2</v>
          </cell>
          <cell r="B850">
            <v>852</v>
          </cell>
          <cell r="C850" t="str">
            <v>12)</v>
          </cell>
          <cell r="D850">
            <v>9084266</v>
          </cell>
          <cell r="E850" t="str">
            <v>스페이서</v>
          </cell>
          <cell r="H850">
            <v>0</v>
          </cell>
        </row>
        <row r="851">
          <cell r="A851" t="str">
            <v>D01640</v>
          </cell>
          <cell r="B851">
            <v>2624</v>
          </cell>
          <cell r="C851" t="str">
            <v>가</v>
          </cell>
          <cell r="D851">
            <v>9084330</v>
          </cell>
          <cell r="E851" t="str">
            <v>스페이서설치</v>
          </cell>
          <cell r="F851" t="str">
            <v>(슬래브 및 기초)</v>
          </cell>
          <cell r="G851" t="str">
            <v>M2</v>
          </cell>
          <cell r="H851">
            <v>0</v>
          </cell>
        </row>
        <row r="852">
          <cell r="A852" t="str">
            <v>D01640</v>
          </cell>
          <cell r="B852">
            <v>1085</v>
          </cell>
          <cell r="C852" t="str">
            <v>나</v>
          </cell>
          <cell r="D852">
            <v>9084334</v>
          </cell>
          <cell r="E852" t="str">
            <v>스페이서설치</v>
          </cell>
          <cell r="F852" t="str">
            <v>(벽  체)</v>
          </cell>
          <cell r="G852" t="str">
            <v>M2</v>
          </cell>
          <cell r="H852">
            <v>0</v>
          </cell>
        </row>
        <row r="853">
          <cell r="A853" t="str">
            <v>E2</v>
          </cell>
          <cell r="B853">
            <v>0</v>
          </cell>
          <cell r="C853" t="str">
            <v>계</v>
          </cell>
          <cell r="D853">
            <v>9084346</v>
          </cell>
        </row>
        <row r="854">
          <cell r="A854" t="str">
            <v>T2</v>
          </cell>
          <cell r="B854">
            <v>855</v>
          </cell>
          <cell r="C854" t="str">
            <v>13)</v>
          </cell>
          <cell r="D854">
            <v>9084410</v>
          </cell>
          <cell r="E854" t="str">
            <v>신축이음장치</v>
          </cell>
          <cell r="H854">
            <v>0</v>
          </cell>
        </row>
        <row r="855">
          <cell r="A855" t="str">
            <v>D00698</v>
          </cell>
          <cell r="B855">
            <v>40</v>
          </cell>
          <cell r="C855" t="str">
            <v>가</v>
          </cell>
          <cell r="D855">
            <v>9084442</v>
          </cell>
          <cell r="E855" t="str">
            <v>신축이음장치</v>
          </cell>
          <cell r="F855" t="str">
            <v>(NO.100)</v>
          </cell>
          <cell r="G855" t="str">
            <v>M</v>
          </cell>
          <cell r="H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9084496</v>
          </cell>
        </row>
        <row r="857">
          <cell r="A857" t="str">
            <v>D00501</v>
          </cell>
          <cell r="B857">
            <v>1</v>
          </cell>
          <cell r="C857" t="str">
            <v>14)</v>
          </cell>
          <cell r="D857">
            <v>9084624</v>
          </cell>
          <cell r="E857" t="str">
            <v>교명판</v>
          </cell>
          <cell r="F857" t="str">
            <v>(450x200x10)</v>
          </cell>
          <cell r="G857" t="str">
            <v>EA</v>
          </cell>
          <cell r="H857">
            <v>0</v>
          </cell>
        </row>
        <row r="858">
          <cell r="A858" t="str">
            <v>D00502</v>
          </cell>
          <cell r="B858">
            <v>1</v>
          </cell>
          <cell r="C858" t="str">
            <v>15)</v>
          </cell>
          <cell r="D858">
            <v>9084656</v>
          </cell>
          <cell r="E858" t="str">
            <v>설명판</v>
          </cell>
          <cell r="F858" t="str">
            <v>(510x410x10)</v>
          </cell>
          <cell r="G858" t="str">
            <v>EA</v>
          </cell>
          <cell r="H858">
            <v>0</v>
          </cell>
        </row>
        <row r="859">
          <cell r="A859" t="str">
            <v>D00510</v>
          </cell>
          <cell r="B859">
            <v>1</v>
          </cell>
          <cell r="C859" t="str">
            <v>16)</v>
          </cell>
          <cell r="D859">
            <v>9084784</v>
          </cell>
          <cell r="E859" t="str">
            <v>T.B.M 설치</v>
          </cell>
          <cell r="G859" t="str">
            <v>EA</v>
          </cell>
          <cell r="H859">
            <v>0</v>
          </cell>
        </row>
        <row r="860">
          <cell r="A860" t="str">
            <v>D00776</v>
          </cell>
          <cell r="B860">
            <v>427</v>
          </cell>
          <cell r="C860" t="str">
            <v>17)</v>
          </cell>
          <cell r="D860">
            <v>9084912</v>
          </cell>
          <cell r="E860" t="str">
            <v>전선관</v>
          </cell>
          <cell r="F860" t="str">
            <v>(ø=100 ㎜)</v>
          </cell>
          <cell r="G860" t="str">
            <v>M</v>
          </cell>
          <cell r="H860">
            <v>0</v>
          </cell>
        </row>
        <row r="861">
          <cell r="A861" t="str">
            <v>T2</v>
          </cell>
          <cell r="B861">
            <v>862</v>
          </cell>
          <cell r="C861" t="str">
            <v>18)</v>
          </cell>
          <cell r="D861">
            <v>9084976</v>
          </cell>
          <cell r="E861" t="str">
            <v>방호벽</v>
          </cell>
          <cell r="H861">
            <v>0</v>
          </cell>
        </row>
        <row r="862">
          <cell r="A862" t="str">
            <v>D02237</v>
          </cell>
          <cell r="B862">
            <v>213</v>
          </cell>
          <cell r="C862" t="str">
            <v>가</v>
          </cell>
          <cell r="D862">
            <v>9085040</v>
          </cell>
          <cell r="E862" t="str">
            <v>방호벽</v>
          </cell>
          <cell r="F862" t="str">
            <v>(교량용:일반구간)</v>
          </cell>
          <cell r="G862" t="str">
            <v>M</v>
          </cell>
          <cell r="H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9085043</v>
          </cell>
        </row>
        <row r="864">
          <cell r="A864" t="str">
            <v>D01680</v>
          </cell>
          <cell r="B864">
            <v>5</v>
          </cell>
          <cell r="C864" t="str">
            <v>19)</v>
          </cell>
          <cell r="D864">
            <v>9085195</v>
          </cell>
          <cell r="E864" t="str">
            <v>무수축 콘크리트</v>
          </cell>
          <cell r="G864" t="str">
            <v>M3</v>
          </cell>
          <cell r="H864">
            <v>0</v>
          </cell>
        </row>
        <row r="865">
          <cell r="A865" t="str">
            <v>D00662</v>
          </cell>
          <cell r="B865">
            <v>1</v>
          </cell>
          <cell r="C865" t="str">
            <v>20)</v>
          </cell>
          <cell r="D865">
            <v>9085199</v>
          </cell>
          <cell r="E865" t="str">
            <v>무수축 몰탈</v>
          </cell>
          <cell r="F865" t="str">
            <v>(1:1)</v>
          </cell>
          <cell r="G865" t="str">
            <v>M3</v>
          </cell>
          <cell r="H865">
            <v>0</v>
          </cell>
        </row>
        <row r="866">
          <cell r="A866" t="str">
            <v>T2</v>
          </cell>
          <cell r="B866">
            <v>870</v>
          </cell>
          <cell r="C866" t="str">
            <v>21)</v>
          </cell>
          <cell r="D866">
            <v>9085320</v>
          </cell>
          <cell r="E866" t="str">
            <v>철근가공조립</v>
          </cell>
          <cell r="H866">
            <v>0</v>
          </cell>
        </row>
        <row r="867">
          <cell r="A867" t="str">
            <v>D00328</v>
          </cell>
          <cell r="B867">
            <v>353.88</v>
          </cell>
          <cell r="C867" t="str">
            <v>가</v>
          </cell>
          <cell r="D867">
            <v>9085384</v>
          </cell>
          <cell r="E867" t="str">
            <v>철근가공조립</v>
          </cell>
          <cell r="F867" t="str">
            <v>(매우복잡)</v>
          </cell>
          <cell r="G867" t="str">
            <v>TON</v>
          </cell>
          <cell r="H867">
            <v>0</v>
          </cell>
        </row>
        <row r="868">
          <cell r="A868" t="str">
            <v>D00327</v>
          </cell>
          <cell r="B868">
            <v>138.24600000000001</v>
          </cell>
          <cell r="C868" t="str">
            <v>나</v>
          </cell>
          <cell r="D868">
            <v>9085448</v>
          </cell>
          <cell r="E868" t="str">
            <v>철근가공조립</v>
          </cell>
          <cell r="F868" t="str">
            <v>(복잡)</v>
          </cell>
          <cell r="G868" t="str">
            <v>TON</v>
          </cell>
          <cell r="H868">
            <v>0</v>
          </cell>
        </row>
        <row r="869">
          <cell r="A869" t="str">
            <v>D00326</v>
          </cell>
          <cell r="B869">
            <v>127.697</v>
          </cell>
          <cell r="C869" t="str">
            <v>다</v>
          </cell>
          <cell r="D869">
            <v>9085452</v>
          </cell>
          <cell r="E869" t="str">
            <v>철근가공조립</v>
          </cell>
          <cell r="F869" t="str">
            <v>(보통)</v>
          </cell>
          <cell r="G869" t="str">
            <v>TON</v>
          </cell>
          <cell r="H869">
            <v>0</v>
          </cell>
        </row>
        <row r="870">
          <cell r="A870" t="str">
            <v>D00325</v>
          </cell>
          <cell r="B870">
            <v>18.018000000000001</v>
          </cell>
          <cell r="C870" t="str">
            <v>라</v>
          </cell>
          <cell r="D870">
            <v>9085454</v>
          </cell>
          <cell r="E870" t="str">
            <v>철근가공조립</v>
          </cell>
          <cell r="F870" t="str">
            <v>(간단)</v>
          </cell>
          <cell r="G870" t="str">
            <v>TON</v>
          </cell>
          <cell r="H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9085455</v>
          </cell>
        </row>
        <row r="872">
          <cell r="A872" t="str">
            <v>T2</v>
          </cell>
          <cell r="B872">
            <v>877</v>
          </cell>
          <cell r="C872" t="str">
            <v>22)</v>
          </cell>
          <cell r="D872">
            <v>9085583</v>
          </cell>
          <cell r="E872" t="str">
            <v>배수시설</v>
          </cell>
          <cell r="H872">
            <v>0</v>
          </cell>
        </row>
        <row r="873">
          <cell r="A873" t="str">
            <v>D00663</v>
          </cell>
          <cell r="B873">
            <v>12</v>
          </cell>
          <cell r="C873" t="str">
            <v>가</v>
          </cell>
          <cell r="D873">
            <v>9085710</v>
          </cell>
          <cell r="E873" t="str">
            <v>육교용 집수구</v>
          </cell>
          <cell r="F873" t="str">
            <v>(주철)</v>
          </cell>
          <cell r="G873" t="str">
            <v>EA</v>
          </cell>
          <cell r="H873">
            <v>0</v>
          </cell>
        </row>
        <row r="874">
          <cell r="A874" t="str">
            <v>D00664</v>
          </cell>
          <cell r="B874">
            <v>12</v>
          </cell>
          <cell r="C874" t="str">
            <v>나</v>
          </cell>
          <cell r="D874">
            <v>9085711</v>
          </cell>
          <cell r="E874" t="str">
            <v>육교용연결집수거</v>
          </cell>
          <cell r="F874" t="str">
            <v>(스텐레스)</v>
          </cell>
          <cell r="G874" t="str">
            <v>EA</v>
          </cell>
          <cell r="H874">
            <v>0</v>
          </cell>
        </row>
        <row r="875">
          <cell r="A875" t="str">
            <v>D00666</v>
          </cell>
          <cell r="B875">
            <v>12</v>
          </cell>
          <cell r="C875" t="str">
            <v>다</v>
          </cell>
          <cell r="D875">
            <v>9085712</v>
          </cell>
          <cell r="E875" t="str">
            <v>육교용 곡관</v>
          </cell>
          <cell r="G875" t="str">
            <v>EA</v>
          </cell>
          <cell r="H875">
            <v>0</v>
          </cell>
        </row>
        <row r="876">
          <cell r="A876" t="str">
            <v>D00665</v>
          </cell>
          <cell r="B876">
            <v>225</v>
          </cell>
          <cell r="C876" t="str">
            <v>라</v>
          </cell>
          <cell r="D876">
            <v>9085776</v>
          </cell>
          <cell r="E876" t="str">
            <v>육교용 직관</v>
          </cell>
          <cell r="F876" t="str">
            <v>(□150)</v>
          </cell>
          <cell r="G876" t="str">
            <v>M</v>
          </cell>
          <cell r="H876">
            <v>0</v>
          </cell>
        </row>
        <row r="877">
          <cell r="A877" t="str">
            <v>D00667</v>
          </cell>
          <cell r="B877">
            <v>231</v>
          </cell>
          <cell r="C877" t="str">
            <v>마</v>
          </cell>
          <cell r="D877">
            <v>9085808</v>
          </cell>
          <cell r="E877" t="str">
            <v>육교용 연결부</v>
          </cell>
          <cell r="F877" t="str">
            <v>(스텐레스)</v>
          </cell>
          <cell r="G877" t="str">
            <v>EA</v>
          </cell>
          <cell r="H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9085872</v>
          </cell>
        </row>
        <row r="879">
          <cell r="A879" t="str">
            <v>T2</v>
          </cell>
          <cell r="B879">
            <v>881</v>
          </cell>
          <cell r="C879" t="str">
            <v>23)</v>
          </cell>
          <cell r="D879">
            <v>9085904</v>
          </cell>
          <cell r="E879" t="str">
            <v>스치로폴</v>
          </cell>
          <cell r="H879">
            <v>0</v>
          </cell>
        </row>
        <row r="880">
          <cell r="A880" t="str">
            <v>D00519</v>
          </cell>
          <cell r="B880">
            <v>72</v>
          </cell>
          <cell r="C880" t="str">
            <v>가</v>
          </cell>
          <cell r="D880">
            <v>9085936</v>
          </cell>
          <cell r="E880" t="str">
            <v>스치로폴</v>
          </cell>
          <cell r="F880" t="str">
            <v>(T=20m/m)</v>
          </cell>
          <cell r="G880" t="str">
            <v>M2</v>
          </cell>
          <cell r="H880">
            <v>0</v>
          </cell>
        </row>
        <row r="881">
          <cell r="A881" t="str">
            <v>D00518</v>
          </cell>
          <cell r="B881">
            <v>30</v>
          </cell>
          <cell r="C881" t="str">
            <v>나</v>
          </cell>
          <cell r="D881">
            <v>9085948</v>
          </cell>
          <cell r="E881" t="str">
            <v>스치로폴</v>
          </cell>
          <cell r="F881" t="str">
            <v>(T=10m/m)</v>
          </cell>
          <cell r="G881" t="str">
            <v>M2</v>
          </cell>
          <cell r="H881">
            <v>0</v>
          </cell>
        </row>
        <row r="882">
          <cell r="A882" t="str">
            <v>E2</v>
          </cell>
          <cell r="B882">
            <v>0</v>
          </cell>
          <cell r="C882" t="str">
            <v>계</v>
          </cell>
          <cell r="D882">
            <v>9085956</v>
          </cell>
        </row>
        <row r="883">
          <cell r="A883" t="str">
            <v>T2</v>
          </cell>
          <cell r="B883">
            <v>885</v>
          </cell>
          <cell r="C883" t="str">
            <v>24)</v>
          </cell>
          <cell r="D883">
            <v>9086030</v>
          </cell>
          <cell r="E883" t="str">
            <v>안전점검통로</v>
          </cell>
          <cell r="H883">
            <v>0</v>
          </cell>
        </row>
        <row r="884">
          <cell r="A884" t="str">
            <v>D02224</v>
          </cell>
          <cell r="B884">
            <v>2</v>
          </cell>
          <cell r="C884" t="str">
            <v>가</v>
          </cell>
          <cell r="D884">
            <v>9086049</v>
          </cell>
          <cell r="E884" t="str">
            <v>안전 점검용 계단</v>
          </cell>
          <cell r="G884" t="str">
            <v>EA</v>
          </cell>
          <cell r="H884">
            <v>0</v>
          </cell>
        </row>
        <row r="885">
          <cell r="A885" t="str">
            <v>D00573</v>
          </cell>
          <cell r="B885">
            <v>2</v>
          </cell>
          <cell r="C885" t="str">
            <v>나</v>
          </cell>
          <cell r="D885">
            <v>9086067</v>
          </cell>
          <cell r="E885" t="str">
            <v>안전점검통로</v>
          </cell>
          <cell r="F885" t="str">
            <v>(STEEL 용)</v>
          </cell>
          <cell r="G885" t="str">
            <v>개소</v>
          </cell>
          <cell r="H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9086085</v>
          </cell>
        </row>
        <row r="887">
          <cell r="A887" t="str">
            <v>D02221</v>
          </cell>
          <cell r="B887">
            <v>199</v>
          </cell>
          <cell r="C887" t="str">
            <v>27)</v>
          </cell>
          <cell r="D887">
            <v>9086103</v>
          </cell>
          <cell r="E887" t="str">
            <v>NOTCH</v>
          </cell>
          <cell r="G887" t="str">
            <v>M</v>
          </cell>
          <cell r="H887">
            <v>0</v>
          </cell>
        </row>
        <row r="888">
          <cell r="A888" t="str">
            <v>T2</v>
          </cell>
          <cell r="B888">
            <v>892</v>
          </cell>
          <cell r="C888" t="str">
            <v>30)</v>
          </cell>
          <cell r="D888">
            <v>9086171</v>
          </cell>
          <cell r="E888" t="str">
            <v>SHOE 설치공</v>
          </cell>
          <cell r="H888">
            <v>0</v>
          </cell>
        </row>
        <row r="889">
          <cell r="A889" t="str">
            <v>D00112</v>
          </cell>
          <cell r="B889">
            <v>4</v>
          </cell>
          <cell r="C889" t="str">
            <v>가</v>
          </cell>
          <cell r="D889">
            <v>9086235</v>
          </cell>
          <cell r="E889" t="str">
            <v>교좌장치</v>
          </cell>
          <cell r="F889" t="str">
            <v>(일방향)200TON</v>
          </cell>
          <cell r="G889" t="str">
            <v>EA</v>
          </cell>
          <cell r="H889">
            <v>0</v>
          </cell>
        </row>
        <row r="890">
          <cell r="A890" t="str">
            <v>D00172</v>
          </cell>
          <cell r="B890">
            <v>12</v>
          </cell>
          <cell r="C890" t="str">
            <v>나</v>
          </cell>
          <cell r="D890">
            <v>9086236</v>
          </cell>
          <cell r="E890" t="str">
            <v>교좌장치</v>
          </cell>
          <cell r="F890" t="str">
            <v>(양방향)200TON</v>
          </cell>
          <cell r="G890" t="str">
            <v>EA</v>
          </cell>
          <cell r="H890">
            <v>0</v>
          </cell>
        </row>
        <row r="891">
          <cell r="A891" t="str">
            <v>D00716</v>
          </cell>
          <cell r="B891">
            <v>2</v>
          </cell>
          <cell r="C891" t="str">
            <v>다</v>
          </cell>
          <cell r="D891">
            <v>9086300</v>
          </cell>
          <cell r="E891" t="str">
            <v>교좌장치</v>
          </cell>
          <cell r="F891" t="str">
            <v>(고정단)400TON</v>
          </cell>
          <cell r="G891" t="str">
            <v>EA</v>
          </cell>
          <cell r="H891">
            <v>0</v>
          </cell>
        </row>
        <row r="892">
          <cell r="A892" t="str">
            <v>D01635</v>
          </cell>
          <cell r="B892">
            <v>6</v>
          </cell>
          <cell r="C892" t="str">
            <v>라</v>
          </cell>
          <cell r="D892">
            <v>9086341</v>
          </cell>
          <cell r="E892" t="str">
            <v>교좌장치</v>
          </cell>
          <cell r="F892" t="str">
            <v>(일방향)400TON</v>
          </cell>
          <cell r="G892" t="str">
            <v>EA</v>
          </cell>
          <cell r="H892">
            <v>0</v>
          </cell>
        </row>
        <row r="893">
          <cell r="A893" t="str">
            <v>E2</v>
          </cell>
          <cell r="B893">
            <v>0</v>
          </cell>
          <cell r="C893" t="str">
            <v>계</v>
          </cell>
          <cell r="D893">
            <v>9086381</v>
          </cell>
        </row>
        <row r="894">
          <cell r="A894" t="str">
            <v>T2</v>
          </cell>
          <cell r="B894">
            <v>910</v>
          </cell>
          <cell r="C894" t="str">
            <v>33)</v>
          </cell>
          <cell r="D894">
            <v>9462474</v>
          </cell>
          <cell r="E894" t="str">
            <v>강교</v>
          </cell>
          <cell r="H894">
            <v>0</v>
          </cell>
        </row>
        <row r="895">
          <cell r="A895" t="str">
            <v>D02204</v>
          </cell>
          <cell r="B895">
            <v>703.67899999999997</v>
          </cell>
          <cell r="C895" t="str">
            <v>가</v>
          </cell>
          <cell r="D895">
            <v>9462554</v>
          </cell>
          <cell r="E895" t="str">
            <v>강교제작</v>
          </cell>
          <cell r="G895" t="str">
            <v>TON</v>
          </cell>
          <cell r="H895">
            <v>0</v>
          </cell>
        </row>
        <row r="896">
          <cell r="A896" t="str">
            <v>D02212</v>
          </cell>
          <cell r="B896">
            <v>703.67899999999997</v>
          </cell>
          <cell r="C896" t="str">
            <v>나</v>
          </cell>
          <cell r="D896">
            <v>9462634</v>
          </cell>
          <cell r="E896" t="str">
            <v>강교운반</v>
          </cell>
          <cell r="G896" t="str">
            <v>TON</v>
          </cell>
          <cell r="H896">
            <v>0</v>
          </cell>
        </row>
        <row r="897">
          <cell r="A897" t="str">
            <v>T1</v>
          </cell>
          <cell r="B897">
            <v>902</v>
          </cell>
          <cell r="C897" t="str">
            <v>다</v>
          </cell>
          <cell r="D897">
            <v>9462654</v>
          </cell>
          <cell r="E897" t="str">
            <v>강교가설</v>
          </cell>
          <cell r="H897">
            <v>0</v>
          </cell>
        </row>
        <row r="898">
          <cell r="A898" t="str">
            <v>D02205</v>
          </cell>
          <cell r="B898">
            <v>703.67899999999997</v>
          </cell>
          <cell r="C898" t="str">
            <v>a</v>
          </cell>
          <cell r="D898">
            <v>9462674</v>
          </cell>
          <cell r="F898" t="str">
            <v>BOX GIRDER</v>
          </cell>
          <cell r="G898" t="str">
            <v>TON</v>
          </cell>
          <cell r="H898">
            <v>0</v>
          </cell>
        </row>
        <row r="899">
          <cell r="A899" t="str">
            <v>D02206</v>
          </cell>
          <cell r="B899">
            <v>703.67899999999997</v>
          </cell>
          <cell r="C899" t="str">
            <v>b</v>
          </cell>
          <cell r="D899">
            <v>9462694</v>
          </cell>
          <cell r="F899" t="str">
            <v>CROSS BEAM,잔여자재</v>
          </cell>
          <cell r="G899" t="str">
            <v>TON</v>
          </cell>
          <cell r="H899">
            <v>0</v>
          </cell>
        </row>
        <row r="900">
          <cell r="A900" t="str">
            <v>D02207</v>
          </cell>
          <cell r="B900">
            <v>703.67899999999997</v>
          </cell>
          <cell r="C900" t="str">
            <v>c</v>
          </cell>
          <cell r="D900">
            <v>9462704</v>
          </cell>
          <cell r="F900" t="str">
            <v>고장력볼트조이기</v>
          </cell>
          <cell r="G900" t="str">
            <v>TON</v>
          </cell>
          <cell r="H900">
            <v>0</v>
          </cell>
        </row>
        <row r="901">
          <cell r="A901" t="str">
            <v>D02208</v>
          </cell>
          <cell r="B901">
            <v>703.67899999999997</v>
          </cell>
          <cell r="C901" t="str">
            <v>d</v>
          </cell>
          <cell r="D901">
            <v>9462709</v>
          </cell>
          <cell r="F901" t="str">
            <v>HTB조이기 및 도장</v>
          </cell>
          <cell r="G901" t="str">
            <v>TON</v>
          </cell>
          <cell r="H901">
            <v>0</v>
          </cell>
        </row>
        <row r="902">
          <cell r="A902" t="str">
            <v>D02211</v>
          </cell>
          <cell r="B902">
            <v>703.67899999999997</v>
          </cell>
          <cell r="C902" t="str">
            <v>e</v>
          </cell>
          <cell r="D902">
            <v>9462712</v>
          </cell>
          <cell r="F902" t="str">
            <v>가설용 BENT</v>
          </cell>
          <cell r="G902" t="str">
            <v>TON</v>
          </cell>
          <cell r="H902">
            <v>0</v>
          </cell>
        </row>
        <row r="903">
          <cell r="A903" t="str">
            <v>E1</v>
          </cell>
          <cell r="B903">
            <v>0</v>
          </cell>
          <cell r="C903" t="str">
            <v>소계</v>
          </cell>
          <cell r="D903">
            <v>9462713</v>
          </cell>
        </row>
        <row r="904">
          <cell r="A904" t="str">
            <v>D02159</v>
          </cell>
          <cell r="B904">
            <v>8356</v>
          </cell>
          <cell r="C904" t="str">
            <v>라</v>
          </cell>
          <cell r="D904">
            <v>9462841</v>
          </cell>
          <cell r="E904" t="str">
            <v>강교내부도장</v>
          </cell>
          <cell r="F904" t="str">
            <v>(공장)</v>
          </cell>
          <cell r="G904" t="str">
            <v>M2</v>
          </cell>
          <cell r="H904">
            <v>0</v>
          </cell>
        </row>
        <row r="905">
          <cell r="A905" t="str">
            <v>D02160</v>
          </cell>
          <cell r="B905">
            <v>578</v>
          </cell>
          <cell r="C905" t="str">
            <v>마</v>
          </cell>
          <cell r="D905">
            <v>9462842</v>
          </cell>
          <cell r="E905" t="str">
            <v>강교SPLICER도장</v>
          </cell>
          <cell r="F905" t="str">
            <v>(공장)</v>
          </cell>
          <cell r="G905" t="str">
            <v>M2</v>
          </cell>
          <cell r="H905">
            <v>0</v>
          </cell>
        </row>
        <row r="906">
          <cell r="A906" t="str">
            <v>D02163</v>
          </cell>
          <cell r="B906">
            <v>194</v>
          </cell>
          <cell r="C906" t="str">
            <v>바</v>
          </cell>
          <cell r="D906">
            <v>9462906</v>
          </cell>
          <cell r="E906" t="str">
            <v>강교내부볼트및</v>
          </cell>
          <cell r="F906" t="str">
            <v>SPLICER도장</v>
          </cell>
          <cell r="G906" t="str">
            <v>M2</v>
          </cell>
          <cell r="H906">
            <v>0</v>
          </cell>
        </row>
        <row r="907">
          <cell r="A907" t="str">
            <v>D02158</v>
          </cell>
          <cell r="B907">
            <v>4685</v>
          </cell>
          <cell r="C907" t="str">
            <v>사</v>
          </cell>
          <cell r="D907">
            <v>9462938</v>
          </cell>
          <cell r="E907" t="str">
            <v>강교외부도장</v>
          </cell>
          <cell r="F907" t="str">
            <v>(공장)</v>
          </cell>
          <cell r="G907" t="str">
            <v>M2</v>
          </cell>
          <cell r="H907">
            <v>0</v>
          </cell>
        </row>
        <row r="908">
          <cell r="A908" t="str">
            <v>D02222</v>
          </cell>
          <cell r="B908">
            <v>4685</v>
          </cell>
          <cell r="C908" t="str">
            <v>아</v>
          </cell>
          <cell r="D908">
            <v>9462954</v>
          </cell>
          <cell r="E908" t="str">
            <v>강교외부도장</v>
          </cell>
          <cell r="F908" t="str">
            <v>(현장)</v>
          </cell>
          <cell r="G908" t="str">
            <v>M2</v>
          </cell>
          <cell r="H908">
            <v>0</v>
          </cell>
        </row>
        <row r="909">
          <cell r="A909" t="str">
            <v>D02161</v>
          </cell>
          <cell r="B909">
            <v>1213</v>
          </cell>
          <cell r="C909" t="str">
            <v>자</v>
          </cell>
          <cell r="D909">
            <v>9462962</v>
          </cell>
          <cell r="E909" t="str">
            <v>강교외부포장면도장</v>
          </cell>
          <cell r="F909" t="str">
            <v>(공장)</v>
          </cell>
          <cell r="G909" t="str">
            <v>M2</v>
          </cell>
          <cell r="H909">
            <v>0</v>
          </cell>
        </row>
        <row r="910">
          <cell r="A910" t="str">
            <v>D02162</v>
          </cell>
          <cell r="B910">
            <v>330</v>
          </cell>
          <cell r="C910" t="str">
            <v>차</v>
          </cell>
          <cell r="D910">
            <v>9462966</v>
          </cell>
          <cell r="E910" t="str">
            <v>강교외부볼트및SPLICE</v>
          </cell>
          <cell r="F910" t="str">
            <v>도장 (현장)</v>
          </cell>
          <cell r="G910" t="str">
            <v>M2</v>
          </cell>
          <cell r="H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9462970</v>
          </cell>
        </row>
        <row r="912">
          <cell r="A912" t="str">
            <v>D01673</v>
          </cell>
          <cell r="B912">
            <v>1193</v>
          </cell>
          <cell r="C912" t="str">
            <v>34)</v>
          </cell>
          <cell r="D912">
            <v>9462986</v>
          </cell>
          <cell r="E912" t="str">
            <v>뒷채움</v>
          </cell>
          <cell r="F912" t="str">
            <v>(선택층재 암거,교량)</v>
          </cell>
          <cell r="G912" t="str">
            <v>M3</v>
          </cell>
          <cell r="H912">
            <v>0</v>
          </cell>
        </row>
        <row r="913">
          <cell r="A913" t="str">
            <v>E3</v>
          </cell>
          <cell r="B913">
            <v>0</v>
          </cell>
          <cell r="C913" t="str">
            <v>합계</v>
          </cell>
          <cell r="D913">
            <v>9463002</v>
          </cell>
        </row>
        <row r="914">
          <cell r="A914" t="str">
            <v>E4</v>
          </cell>
          <cell r="B914">
            <v>0</v>
          </cell>
          <cell r="C914" t="str">
            <v>총계</v>
          </cell>
          <cell r="D914">
            <v>9463034</v>
          </cell>
        </row>
        <row r="915">
          <cell r="A915" t="str">
            <v>T4</v>
          </cell>
          <cell r="B915">
            <v>967</v>
          </cell>
          <cell r="C915" t="str">
            <v>4.</v>
          </cell>
          <cell r="D915">
            <v>9464511</v>
          </cell>
          <cell r="E915" t="str">
            <v>구조물공</v>
          </cell>
          <cell r="H915">
            <v>0</v>
          </cell>
        </row>
        <row r="916">
          <cell r="A916" t="str">
            <v>T3</v>
          </cell>
          <cell r="B916">
            <v>929</v>
          </cell>
          <cell r="C916" t="str">
            <v>4-1)</v>
          </cell>
          <cell r="D916">
            <v>9465249</v>
          </cell>
          <cell r="E916" t="str">
            <v>역T형 옹벽</v>
          </cell>
          <cell r="H916">
            <v>0</v>
          </cell>
        </row>
        <row r="917">
          <cell r="A917" t="str">
            <v>T2</v>
          </cell>
          <cell r="B917">
            <v>919</v>
          </cell>
          <cell r="C917" t="str">
            <v>1)</v>
          </cell>
          <cell r="D917">
            <v>9465434</v>
          </cell>
          <cell r="E917" t="str">
            <v>콘크리트타설공</v>
          </cell>
          <cell r="H917">
            <v>0</v>
          </cell>
        </row>
        <row r="918">
          <cell r="A918" t="str">
            <v>D02072</v>
          </cell>
          <cell r="B918">
            <v>290</v>
          </cell>
          <cell r="C918" t="str">
            <v>가.</v>
          </cell>
          <cell r="D918">
            <v>9465618</v>
          </cell>
          <cell r="E918" t="str">
            <v>콘크리트타설</v>
          </cell>
          <cell r="F918" t="str">
            <v>(철근,진동기포함)</v>
          </cell>
          <cell r="G918" t="str">
            <v>M3</v>
          </cell>
          <cell r="H918">
            <v>0</v>
          </cell>
        </row>
        <row r="919">
          <cell r="A919" t="str">
            <v>D00319</v>
          </cell>
          <cell r="B919">
            <v>29</v>
          </cell>
          <cell r="C919" t="str">
            <v>나.</v>
          </cell>
          <cell r="D919">
            <v>9465803</v>
          </cell>
          <cell r="E919" t="str">
            <v>콘크리트타설</v>
          </cell>
          <cell r="F919" t="str">
            <v>(무근,진동기제외)</v>
          </cell>
          <cell r="G919" t="str">
            <v>M3</v>
          </cell>
          <cell r="H919">
            <v>0</v>
          </cell>
        </row>
        <row r="920">
          <cell r="A920" t="str">
            <v>E2</v>
          </cell>
          <cell r="B920">
            <v>0</v>
          </cell>
          <cell r="C920" t="str">
            <v>계</v>
          </cell>
          <cell r="D920">
            <v>9465849</v>
          </cell>
        </row>
        <row r="921">
          <cell r="A921" t="str">
            <v>T2</v>
          </cell>
          <cell r="B921">
            <v>923</v>
          </cell>
          <cell r="C921" t="str">
            <v>2)</v>
          </cell>
          <cell r="D921">
            <v>9465872</v>
          </cell>
          <cell r="E921" t="str">
            <v>거푸집</v>
          </cell>
          <cell r="H921">
            <v>0</v>
          </cell>
        </row>
        <row r="922">
          <cell r="A922" t="str">
            <v>D00071</v>
          </cell>
          <cell r="B922">
            <v>1032</v>
          </cell>
          <cell r="C922" t="str">
            <v>가</v>
          </cell>
          <cell r="D922">
            <v>9465895</v>
          </cell>
          <cell r="E922" t="str">
            <v>합판거푸집</v>
          </cell>
          <cell r="F922" t="str">
            <v>(3회)</v>
          </cell>
          <cell r="G922" t="str">
            <v>M2</v>
          </cell>
          <cell r="H922">
            <v>0</v>
          </cell>
        </row>
        <row r="923">
          <cell r="A923" t="str">
            <v>D00072</v>
          </cell>
          <cell r="B923">
            <v>62</v>
          </cell>
          <cell r="C923" t="str">
            <v>나</v>
          </cell>
          <cell r="D923">
            <v>9465941</v>
          </cell>
          <cell r="E923" t="str">
            <v>합판거푸집</v>
          </cell>
          <cell r="F923" t="str">
            <v>(4회)</v>
          </cell>
          <cell r="G923" t="str">
            <v>M2</v>
          </cell>
          <cell r="H923">
            <v>0</v>
          </cell>
        </row>
        <row r="924">
          <cell r="A924" t="str">
            <v>E2</v>
          </cell>
          <cell r="B924">
            <v>0</v>
          </cell>
          <cell r="C924" t="str">
            <v>계</v>
          </cell>
          <cell r="D924">
            <v>9465953</v>
          </cell>
        </row>
        <row r="925">
          <cell r="A925" t="str">
            <v>D01150</v>
          </cell>
          <cell r="B925">
            <v>584</v>
          </cell>
          <cell r="C925" t="str">
            <v>3)</v>
          </cell>
          <cell r="D925">
            <v>9465964</v>
          </cell>
          <cell r="E925" t="str">
            <v>비계공(강관)</v>
          </cell>
          <cell r="G925" t="str">
            <v>M2</v>
          </cell>
          <cell r="H925">
            <v>0</v>
          </cell>
        </row>
        <row r="926">
          <cell r="A926" t="str">
            <v>D01559</v>
          </cell>
          <cell r="B926">
            <v>77</v>
          </cell>
          <cell r="C926" t="str">
            <v>4)</v>
          </cell>
          <cell r="D926">
            <v>9465976</v>
          </cell>
          <cell r="E926" t="str">
            <v>P.V.C PIPE</v>
          </cell>
          <cell r="F926" t="str">
            <v>(D=100 m/m)</v>
          </cell>
          <cell r="G926" t="str">
            <v>M</v>
          </cell>
          <cell r="H926">
            <v>0</v>
          </cell>
        </row>
        <row r="927">
          <cell r="A927" t="str">
            <v>D01601</v>
          </cell>
          <cell r="B927">
            <v>140</v>
          </cell>
          <cell r="C927" t="str">
            <v>5)</v>
          </cell>
          <cell r="D927">
            <v>9465982</v>
          </cell>
          <cell r="E927" t="str">
            <v>부직포설치</v>
          </cell>
          <cell r="F927" t="str">
            <v>(L형측구용)</v>
          </cell>
          <cell r="G927" t="str">
            <v>M2</v>
          </cell>
          <cell r="H927">
            <v>0</v>
          </cell>
        </row>
        <row r="928">
          <cell r="A928" t="str">
            <v>D00518</v>
          </cell>
          <cell r="B928">
            <v>17</v>
          </cell>
          <cell r="C928" t="str">
            <v>6)</v>
          </cell>
          <cell r="D928">
            <v>9465985</v>
          </cell>
          <cell r="E928" t="str">
            <v>스치로폴</v>
          </cell>
          <cell r="F928" t="str">
            <v>(T=10m/m)</v>
          </cell>
          <cell r="G928" t="str">
            <v>M2</v>
          </cell>
          <cell r="H928">
            <v>0</v>
          </cell>
        </row>
        <row r="929">
          <cell r="A929" t="str">
            <v>D00327</v>
          </cell>
          <cell r="B929">
            <v>39.47</v>
          </cell>
          <cell r="C929" t="str">
            <v>7)</v>
          </cell>
          <cell r="D929">
            <v>9465986</v>
          </cell>
          <cell r="E929" t="str">
            <v>철근가공조립</v>
          </cell>
          <cell r="F929" t="str">
            <v>(복잡)</v>
          </cell>
          <cell r="G929" t="str">
            <v>TON</v>
          </cell>
          <cell r="H929">
            <v>0</v>
          </cell>
        </row>
        <row r="930">
          <cell r="A930" t="str">
            <v>E3</v>
          </cell>
          <cell r="B930">
            <v>0</v>
          </cell>
          <cell r="C930" t="str">
            <v>합계</v>
          </cell>
          <cell r="D930">
            <v>9466115</v>
          </cell>
        </row>
        <row r="931">
          <cell r="A931" t="str">
            <v>T3</v>
          </cell>
          <cell r="B931">
            <v>935</v>
          </cell>
          <cell r="C931" t="str">
            <v>4-2)</v>
          </cell>
          <cell r="D931">
            <v>9466179</v>
          </cell>
          <cell r="E931" t="str">
            <v>블럭상단옹벽공사</v>
          </cell>
          <cell r="H931">
            <v>0</v>
          </cell>
        </row>
        <row r="932">
          <cell r="A932" t="str">
            <v>D00319</v>
          </cell>
          <cell r="B932">
            <v>1283</v>
          </cell>
          <cell r="C932" t="str">
            <v>1)</v>
          </cell>
          <cell r="D932">
            <v>9466211</v>
          </cell>
          <cell r="E932" t="str">
            <v>콘크리트타설</v>
          </cell>
          <cell r="F932" t="str">
            <v>(무근,진동기제외)</v>
          </cell>
          <cell r="G932" t="str">
            <v>M3</v>
          </cell>
          <cell r="H932">
            <v>0</v>
          </cell>
        </row>
        <row r="933">
          <cell r="A933" t="str">
            <v>D00071</v>
          </cell>
          <cell r="B933">
            <v>2927</v>
          </cell>
          <cell r="C933" t="str">
            <v>2)</v>
          </cell>
          <cell r="D933">
            <v>9466227</v>
          </cell>
          <cell r="E933" t="str">
            <v>합판거푸집</v>
          </cell>
          <cell r="F933" t="str">
            <v>(3회)</v>
          </cell>
          <cell r="G933" t="str">
            <v>M2</v>
          </cell>
          <cell r="H933">
            <v>0</v>
          </cell>
        </row>
        <row r="934">
          <cell r="A934" t="str">
            <v>D00518</v>
          </cell>
          <cell r="B934">
            <v>71</v>
          </cell>
          <cell r="C934" t="str">
            <v>3)</v>
          </cell>
          <cell r="D934">
            <v>9466235</v>
          </cell>
          <cell r="E934" t="str">
            <v>스치로폴</v>
          </cell>
          <cell r="F934" t="str">
            <v>(T=10m/m)</v>
          </cell>
          <cell r="G934" t="str">
            <v>M2</v>
          </cell>
          <cell r="H934">
            <v>0</v>
          </cell>
        </row>
        <row r="935">
          <cell r="A935" t="str">
            <v>D00325</v>
          </cell>
          <cell r="B935">
            <v>62.261000000000003</v>
          </cell>
          <cell r="C935" t="str">
            <v>4)</v>
          </cell>
          <cell r="D935">
            <v>9466239</v>
          </cell>
          <cell r="E935" t="str">
            <v>철근가공조립</v>
          </cell>
          <cell r="F935" t="str">
            <v>(간단)</v>
          </cell>
          <cell r="G935" t="str">
            <v>TON</v>
          </cell>
          <cell r="H935">
            <v>0</v>
          </cell>
        </row>
        <row r="936">
          <cell r="A936" t="str">
            <v>E3</v>
          </cell>
          <cell r="B936">
            <v>0</v>
          </cell>
          <cell r="C936" t="str">
            <v>합계</v>
          </cell>
          <cell r="D936">
            <v>9466241</v>
          </cell>
        </row>
        <row r="937">
          <cell r="A937" t="str">
            <v>T3</v>
          </cell>
          <cell r="B937">
            <v>963</v>
          </cell>
          <cell r="C937" t="str">
            <v>4-3)</v>
          </cell>
          <cell r="D937">
            <v>9467720</v>
          </cell>
          <cell r="E937" t="str">
            <v>옹벽공사</v>
          </cell>
          <cell r="H937">
            <v>0</v>
          </cell>
        </row>
        <row r="938">
          <cell r="A938" t="str">
            <v>D01345</v>
          </cell>
          <cell r="B938">
            <v>4820</v>
          </cell>
          <cell r="C938" t="str">
            <v>1)</v>
          </cell>
          <cell r="D938">
            <v>9467784</v>
          </cell>
          <cell r="E938" t="str">
            <v>구조물터파기</v>
          </cell>
          <cell r="F938" t="str">
            <v>(육상토사:0~4m)</v>
          </cell>
          <cell r="G938" t="str">
            <v>M3</v>
          </cell>
          <cell r="H938">
            <v>0</v>
          </cell>
        </row>
        <row r="939">
          <cell r="A939" t="str">
            <v>D01115</v>
          </cell>
          <cell r="B939">
            <v>2790</v>
          </cell>
          <cell r="C939" t="str">
            <v>2)</v>
          </cell>
          <cell r="D939">
            <v>9467816</v>
          </cell>
          <cell r="E939" t="str">
            <v>되메우기 및 다짐공</v>
          </cell>
          <cell r="F939" t="str">
            <v>(인력30％+기계70％)</v>
          </cell>
          <cell r="G939" t="str">
            <v>M3</v>
          </cell>
          <cell r="H939">
            <v>0</v>
          </cell>
        </row>
        <row r="940">
          <cell r="A940" t="str">
            <v>D02229</v>
          </cell>
          <cell r="B940">
            <v>1700</v>
          </cell>
          <cell r="C940" t="str">
            <v>3)</v>
          </cell>
          <cell r="D940">
            <v>9467832</v>
          </cell>
          <cell r="E940" t="str">
            <v>잔토처리</v>
          </cell>
          <cell r="G940" t="str">
            <v>M3</v>
          </cell>
          <cell r="H940">
            <v>0</v>
          </cell>
        </row>
        <row r="941">
          <cell r="A941" t="str">
            <v>W00317</v>
          </cell>
          <cell r="B941">
            <v>88650</v>
          </cell>
          <cell r="C941" t="str">
            <v>4)</v>
          </cell>
          <cell r="D941">
            <v>9467840</v>
          </cell>
          <cell r="E941" t="str">
            <v>부설및다짐</v>
          </cell>
          <cell r="F941" t="str">
            <v>(보강토옹벽)</v>
          </cell>
          <cell r="G941" t="str">
            <v>M3</v>
          </cell>
          <cell r="H941">
            <v>0</v>
          </cell>
        </row>
        <row r="942">
          <cell r="A942" t="str">
            <v>T2</v>
          </cell>
          <cell r="B942">
            <v>943</v>
          </cell>
          <cell r="C942" t="str">
            <v>5)</v>
          </cell>
          <cell r="D942">
            <v>9467848</v>
          </cell>
          <cell r="E942" t="str">
            <v>콘크리트타설공</v>
          </cell>
          <cell r="H942">
            <v>0</v>
          </cell>
        </row>
        <row r="943">
          <cell r="A943" t="str">
            <v>D02073</v>
          </cell>
          <cell r="B943">
            <v>1390</v>
          </cell>
          <cell r="C943" t="str">
            <v>가</v>
          </cell>
          <cell r="D943">
            <v>9751401</v>
          </cell>
          <cell r="E943" t="str">
            <v>콘크리트타설</v>
          </cell>
          <cell r="F943" t="str">
            <v>(무근,진동기포함)</v>
          </cell>
          <cell r="G943" t="str">
            <v>M3</v>
          </cell>
          <cell r="H943">
            <v>0</v>
          </cell>
        </row>
        <row r="944">
          <cell r="A944" t="str">
            <v>E2</v>
          </cell>
          <cell r="B944">
            <v>0</v>
          </cell>
          <cell r="C944" t="str">
            <v>계</v>
          </cell>
          <cell r="D944">
            <v>9775031</v>
          </cell>
        </row>
        <row r="945">
          <cell r="A945" t="str">
            <v>T2</v>
          </cell>
          <cell r="B945">
            <v>947</v>
          </cell>
          <cell r="C945" t="str">
            <v>6)</v>
          </cell>
          <cell r="D945">
            <v>9786846</v>
          </cell>
          <cell r="E945" t="str">
            <v>거푸집</v>
          </cell>
          <cell r="H945">
            <v>0</v>
          </cell>
        </row>
        <row r="946">
          <cell r="A946" t="str">
            <v>D00072</v>
          </cell>
          <cell r="B946">
            <v>670</v>
          </cell>
          <cell r="C946" t="str">
            <v>가</v>
          </cell>
          <cell r="D946">
            <v>9834104</v>
          </cell>
          <cell r="E946" t="str">
            <v>합판거푸집</v>
          </cell>
          <cell r="F946" t="str">
            <v>(4회)</v>
          </cell>
          <cell r="G946" t="str">
            <v>M2</v>
          </cell>
          <cell r="H946">
            <v>0</v>
          </cell>
        </row>
        <row r="947">
          <cell r="A947" t="str">
            <v>D00074</v>
          </cell>
          <cell r="B947">
            <v>1880</v>
          </cell>
          <cell r="C947" t="str">
            <v>나</v>
          </cell>
          <cell r="D947">
            <v>9838027</v>
          </cell>
          <cell r="E947" t="str">
            <v>합판거푸집</v>
          </cell>
          <cell r="F947" t="str">
            <v>(6회)</v>
          </cell>
          <cell r="G947" t="str">
            <v>M2</v>
          </cell>
          <cell r="H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9841950</v>
          </cell>
        </row>
        <row r="949">
          <cell r="A949" t="str">
            <v>D01694</v>
          </cell>
          <cell r="B949">
            <v>10320</v>
          </cell>
          <cell r="C949" t="str">
            <v>7)</v>
          </cell>
          <cell r="D949">
            <v>9843144</v>
          </cell>
          <cell r="E949" t="str">
            <v>잡석 채움</v>
          </cell>
          <cell r="F949" t="str">
            <v>(현장암유용)</v>
          </cell>
          <cell r="G949" t="str">
            <v>M3</v>
          </cell>
          <cell r="H949">
            <v>0</v>
          </cell>
        </row>
        <row r="950">
          <cell r="A950" t="str">
            <v>T2</v>
          </cell>
          <cell r="B950">
            <v>962</v>
          </cell>
          <cell r="C950" t="str">
            <v>8)</v>
          </cell>
          <cell r="D950">
            <v>9843443</v>
          </cell>
          <cell r="E950" t="str">
            <v>보강토블럭공사</v>
          </cell>
          <cell r="H950">
            <v>0</v>
          </cell>
        </row>
        <row r="951">
          <cell r="A951" t="str">
            <v>W00304</v>
          </cell>
          <cell r="B951">
            <v>260</v>
          </cell>
          <cell r="C951" t="str">
            <v>가</v>
          </cell>
          <cell r="D951">
            <v>9843741</v>
          </cell>
          <cell r="E951" t="str">
            <v>블럭쌓기</v>
          </cell>
          <cell r="F951" t="str">
            <v>(캡형-1)</v>
          </cell>
          <cell r="G951" t="str">
            <v>M2</v>
          </cell>
          <cell r="H951">
            <v>0</v>
          </cell>
        </row>
        <row r="952">
          <cell r="A952" t="str">
            <v>W00312</v>
          </cell>
          <cell r="B952">
            <v>180</v>
          </cell>
          <cell r="C952" t="str">
            <v>나</v>
          </cell>
          <cell r="D952">
            <v>9844040</v>
          </cell>
          <cell r="E952" t="str">
            <v>블럭쌓기</v>
          </cell>
          <cell r="F952" t="str">
            <v>(캡형-2)</v>
          </cell>
          <cell r="G952" t="str">
            <v>M2</v>
          </cell>
          <cell r="H952">
            <v>0</v>
          </cell>
        </row>
        <row r="953">
          <cell r="A953" t="str">
            <v>W00305</v>
          </cell>
          <cell r="B953">
            <v>18250</v>
          </cell>
          <cell r="C953" t="str">
            <v>다</v>
          </cell>
          <cell r="D953">
            <v>9844338</v>
          </cell>
          <cell r="E953" t="str">
            <v>블럭쌓기</v>
          </cell>
          <cell r="F953" t="str">
            <v>(표준형-1)</v>
          </cell>
          <cell r="G953" t="str">
            <v>M2</v>
          </cell>
          <cell r="H953">
            <v>0</v>
          </cell>
        </row>
        <row r="954">
          <cell r="A954" t="str">
            <v>W00313</v>
          </cell>
          <cell r="B954">
            <v>14540</v>
          </cell>
          <cell r="C954" t="str">
            <v>라</v>
          </cell>
          <cell r="D954">
            <v>9844341</v>
          </cell>
          <cell r="E954" t="str">
            <v>블럭쌓기</v>
          </cell>
          <cell r="F954" t="str">
            <v>(표준형-2)</v>
          </cell>
          <cell r="G954" t="str">
            <v>M2</v>
          </cell>
          <cell r="H954">
            <v>0</v>
          </cell>
        </row>
        <row r="955">
          <cell r="A955" t="str">
            <v>W00306</v>
          </cell>
          <cell r="B955">
            <v>5330</v>
          </cell>
          <cell r="C955" t="str">
            <v>마</v>
          </cell>
          <cell r="D955">
            <v>9844344</v>
          </cell>
          <cell r="E955" t="str">
            <v>MESH설치</v>
          </cell>
          <cell r="F955" t="str">
            <v>(TYPE-1)</v>
          </cell>
          <cell r="G955" t="str">
            <v>M2</v>
          </cell>
          <cell r="H955">
            <v>0</v>
          </cell>
        </row>
        <row r="956">
          <cell r="A956" t="str">
            <v>W00307</v>
          </cell>
          <cell r="B956">
            <v>4490</v>
          </cell>
          <cell r="C956" t="str">
            <v>바</v>
          </cell>
          <cell r="D956">
            <v>9844350</v>
          </cell>
          <cell r="E956" t="str">
            <v>MESH설치</v>
          </cell>
          <cell r="F956" t="str">
            <v>(TYPE-2)</v>
          </cell>
          <cell r="G956" t="str">
            <v>M2</v>
          </cell>
          <cell r="H956">
            <v>0</v>
          </cell>
        </row>
        <row r="957">
          <cell r="A957" t="str">
            <v>W00308</v>
          </cell>
          <cell r="B957">
            <v>6220</v>
          </cell>
          <cell r="C957" t="str">
            <v>사</v>
          </cell>
          <cell r="D957">
            <v>9844360</v>
          </cell>
          <cell r="E957" t="str">
            <v>MESH설치</v>
          </cell>
          <cell r="F957" t="str">
            <v>(TYPE-3)</v>
          </cell>
          <cell r="G957" t="str">
            <v>M2</v>
          </cell>
          <cell r="H957">
            <v>0</v>
          </cell>
        </row>
        <row r="958">
          <cell r="A958" t="str">
            <v>W00314</v>
          </cell>
          <cell r="B958">
            <v>11720</v>
          </cell>
          <cell r="C958" t="str">
            <v>아</v>
          </cell>
          <cell r="D958">
            <v>9844424</v>
          </cell>
          <cell r="E958" t="str">
            <v>그리드설치</v>
          </cell>
          <cell r="F958" t="str">
            <v>보강재-1</v>
          </cell>
          <cell r="G958" t="str">
            <v>M2</v>
          </cell>
          <cell r="H958">
            <v>0</v>
          </cell>
        </row>
        <row r="959">
          <cell r="A959" t="str">
            <v>W00315</v>
          </cell>
          <cell r="B959">
            <v>100790</v>
          </cell>
          <cell r="C959" t="str">
            <v>자</v>
          </cell>
          <cell r="D959">
            <v>9844456</v>
          </cell>
          <cell r="E959" t="str">
            <v>그리드설치</v>
          </cell>
          <cell r="F959" t="str">
            <v>보강재-2</v>
          </cell>
          <cell r="G959" t="str">
            <v>M2</v>
          </cell>
          <cell r="H959">
            <v>0</v>
          </cell>
        </row>
        <row r="960">
          <cell r="A960" t="str">
            <v>W00316</v>
          </cell>
          <cell r="B960">
            <v>60350</v>
          </cell>
          <cell r="C960" t="str">
            <v>차</v>
          </cell>
          <cell r="D960">
            <v>9844472</v>
          </cell>
          <cell r="E960" t="str">
            <v>그리드설치</v>
          </cell>
          <cell r="F960" t="str">
            <v>보강재-3</v>
          </cell>
          <cell r="G960" t="str">
            <v>M2</v>
          </cell>
          <cell r="H960">
            <v>0</v>
          </cell>
        </row>
        <row r="961">
          <cell r="A961" t="str">
            <v>W00309</v>
          </cell>
          <cell r="B961">
            <v>260</v>
          </cell>
          <cell r="C961" t="str">
            <v>카</v>
          </cell>
          <cell r="D961">
            <v>9844488</v>
          </cell>
          <cell r="E961" t="str">
            <v>블럭운반</v>
          </cell>
          <cell r="F961" t="str">
            <v>(캡형)</v>
          </cell>
          <cell r="G961" t="str">
            <v>M2</v>
          </cell>
          <cell r="H961">
            <v>0</v>
          </cell>
        </row>
        <row r="962">
          <cell r="A962" t="str">
            <v>W00310</v>
          </cell>
          <cell r="B962">
            <v>18250</v>
          </cell>
          <cell r="C962" t="str">
            <v>타</v>
          </cell>
          <cell r="D962">
            <v>9844489</v>
          </cell>
          <cell r="E962" t="str">
            <v>블럭운반</v>
          </cell>
          <cell r="F962" t="str">
            <v>(표준형)</v>
          </cell>
          <cell r="G962" t="str">
            <v>M2</v>
          </cell>
          <cell r="H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9844554</v>
          </cell>
        </row>
        <row r="964">
          <cell r="A964" t="str">
            <v>E3</v>
          </cell>
          <cell r="B964">
            <v>0</v>
          </cell>
          <cell r="C964" t="str">
            <v>합계</v>
          </cell>
          <cell r="D964">
            <v>9844618</v>
          </cell>
        </row>
        <row r="965">
          <cell r="A965" t="str">
            <v>T3</v>
          </cell>
          <cell r="B965">
            <v>966</v>
          </cell>
          <cell r="C965" t="str">
            <v>4-4)</v>
          </cell>
          <cell r="D965">
            <v>9844746</v>
          </cell>
          <cell r="E965" t="str">
            <v>판넬형옹벽공사</v>
          </cell>
          <cell r="H965">
            <v>0</v>
          </cell>
        </row>
        <row r="966">
          <cell r="A966" t="str">
            <v>D02348</v>
          </cell>
          <cell r="B966">
            <v>100</v>
          </cell>
          <cell r="C966" t="str">
            <v>1)</v>
          </cell>
          <cell r="D966">
            <v>9844810</v>
          </cell>
          <cell r="E966" t="str">
            <v>보강토조립식옹벽</v>
          </cell>
          <cell r="F966" t="str">
            <v>(H=4.0m)</v>
          </cell>
          <cell r="G966" t="str">
            <v>M</v>
          </cell>
          <cell r="H966">
            <v>0</v>
          </cell>
        </row>
        <row r="967">
          <cell r="A967" t="str">
            <v>E3</v>
          </cell>
          <cell r="B967">
            <v>0</v>
          </cell>
          <cell r="C967" t="str">
            <v>합계</v>
          </cell>
          <cell r="D967">
            <v>9844907</v>
          </cell>
        </row>
        <row r="968">
          <cell r="A968" t="str">
            <v>E4</v>
          </cell>
          <cell r="B968">
            <v>0</v>
          </cell>
          <cell r="C968" t="str">
            <v>총계</v>
          </cell>
          <cell r="D968">
            <v>9845003</v>
          </cell>
        </row>
        <row r="969">
          <cell r="A969" t="str">
            <v>T4</v>
          </cell>
          <cell r="B969">
            <v>1063</v>
          </cell>
          <cell r="C969" t="str">
            <v>5.</v>
          </cell>
          <cell r="D969">
            <v>9845131</v>
          </cell>
          <cell r="E969" t="str">
            <v>포장공</v>
          </cell>
          <cell r="H969">
            <v>0</v>
          </cell>
        </row>
        <row r="970">
          <cell r="A970" t="str">
            <v>T2</v>
          </cell>
          <cell r="B970">
            <v>975</v>
          </cell>
          <cell r="C970" t="str">
            <v>1)</v>
          </cell>
          <cell r="D970">
            <v>9845163</v>
          </cell>
          <cell r="E970" t="str">
            <v>선택층</v>
          </cell>
          <cell r="H970">
            <v>0</v>
          </cell>
        </row>
        <row r="971">
          <cell r="A971" t="str">
            <v>D02320</v>
          </cell>
          <cell r="B971">
            <v>54200</v>
          </cell>
          <cell r="C971" t="str">
            <v>가.</v>
          </cell>
          <cell r="D971">
            <v>9845171</v>
          </cell>
          <cell r="E971" t="str">
            <v>선택층생산</v>
          </cell>
          <cell r="F971" t="str">
            <v>(현장암유용)</v>
          </cell>
          <cell r="G971" t="str">
            <v>M3</v>
          </cell>
          <cell r="H971">
            <v>0</v>
          </cell>
        </row>
        <row r="972">
          <cell r="A972" t="str">
            <v>D00763</v>
          </cell>
          <cell r="B972">
            <v>54200</v>
          </cell>
          <cell r="C972" t="str">
            <v>나.</v>
          </cell>
          <cell r="D972">
            <v>9845179</v>
          </cell>
          <cell r="E972" t="str">
            <v>선택층운반</v>
          </cell>
          <cell r="F972" t="str">
            <v>(C/R장~현장)</v>
          </cell>
          <cell r="G972" t="str">
            <v>M3</v>
          </cell>
          <cell r="H972">
            <v>0</v>
          </cell>
        </row>
        <row r="973">
          <cell r="A973" t="str">
            <v>D02333</v>
          </cell>
          <cell r="B973">
            <v>200</v>
          </cell>
          <cell r="C973" t="str">
            <v>다</v>
          </cell>
          <cell r="D973">
            <v>9845187</v>
          </cell>
          <cell r="E973" t="str">
            <v>선택층포설 및 다짐</v>
          </cell>
          <cell r="F973" t="str">
            <v>(T=17cm)</v>
          </cell>
          <cell r="G973" t="str">
            <v>M3</v>
          </cell>
          <cell r="H973">
            <v>0</v>
          </cell>
        </row>
        <row r="974">
          <cell r="A974" t="str">
            <v>D00050</v>
          </cell>
          <cell r="B974">
            <v>32500</v>
          </cell>
          <cell r="C974" t="str">
            <v>라</v>
          </cell>
          <cell r="D974">
            <v>9845195</v>
          </cell>
          <cell r="E974" t="str">
            <v>선택층포설 및 다짐</v>
          </cell>
          <cell r="F974" t="str">
            <v>(T=20cm)</v>
          </cell>
          <cell r="G974" t="str">
            <v>M3</v>
          </cell>
          <cell r="H974">
            <v>0</v>
          </cell>
        </row>
        <row r="975">
          <cell r="A975" t="str">
            <v>D00222</v>
          </cell>
          <cell r="B975">
            <v>1060</v>
          </cell>
          <cell r="C975" t="str">
            <v>마</v>
          </cell>
          <cell r="D975">
            <v>9845211</v>
          </cell>
          <cell r="E975" t="str">
            <v>선택층포설 및 다짐</v>
          </cell>
          <cell r="F975" t="str">
            <v>(백호우포설)</v>
          </cell>
          <cell r="G975" t="str">
            <v>M3</v>
          </cell>
          <cell r="H975">
            <v>0</v>
          </cell>
        </row>
        <row r="976">
          <cell r="A976" t="str">
            <v>E2</v>
          </cell>
          <cell r="B976">
            <v>0</v>
          </cell>
          <cell r="C976" t="str">
            <v>계</v>
          </cell>
          <cell r="D976">
            <v>9845227</v>
          </cell>
        </row>
        <row r="977">
          <cell r="A977" t="str">
            <v>T2</v>
          </cell>
          <cell r="B977">
            <v>981</v>
          </cell>
          <cell r="C977" t="str">
            <v>2)</v>
          </cell>
          <cell r="D977">
            <v>9845243</v>
          </cell>
          <cell r="E977" t="str">
            <v>보조기층</v>
          </cell>
          <cell r="H977">
            <v>0</v>
          </cell>
        </row>
        <row r="978">
          <cell r="A978" t="str">
            <v>D02319</v>
          </cell>
          <cell r="B978">
            <v>20800</v>
          </cell>
          <cell r="C978" t="str">
            <v>가.</v>
          </cell>
          <cell r="D978">
            <v>9845245</v>
          </cell>
          <cell r="E978" t="str">
            <v>보조기층생산</v>
          </cell>
          <cell r="F978" t="str">
            <v>(현장암유용)</v>
          </cell>
          <cell r="G978" t="str">
            <v>M3</v>
          </cell>
          <cell r="H978">
            <v>0</v>
          </cell>
        </row>
        <row r="979">
          <cell r="A979" t="str">
            <v>D01514</v>
          </cell>
          <cell r="B979">
            <v>20800</v>
          </cell>
          <cell r="C979" t="str">
            <v>나.</v>
          </cell>
          <cell r="D979">
            <v>9845247</v>
          </cell>
          <cell r="E979" t="str">
            <v>보조기층운반</v>
          </cell>
          <cell r="F979" t="str">
            <v>(C/R장~현장)</v>
          </cell>
          <cell r="G979" t="str">
            <v>M3</v>
          </cell>
          <cell r="H979">
            <v>0</v>
          </cell>
        </row>
        <row r="980">
          <cell r="A980" t="str">
            <v>D00338</v>
          </cell>
          <cell r="B980">
            <v>15400</v>
          </cell>
          <cell r="C980" t="str">
            <v>다</v>
          </cell>
          <cell r="D980">
            <v>9845399</v>
          </cell>
          <cell r="E980" t="str">
            <v>보조기층포설 및 다짐</v>
          </cell>
          <cell r="F980" t="str">
            <v>(T=35CM)</v>
          </cell>
          <cell r="G980" t="str">
            <v>M3</v>
          </cell>
          <cell r="H980">
            <v>0</v>
          </cell>
        </row>
        <row r="981">
          <cell r="A981" t="str">
            <v>D00222</v>
          </cell>
          <cell r="B981">
            <v>6600</v>
          </cell>
          <cell r="C981" t="str">
            <v>라</v>
          </cell>
          <cell r="D981">
            <v>9845417</v>
          </cell>
          <cell r="E981" t="str">
            <v>보조기층포설및다짐</v>
          </cell>
          <cell r="F981" t="str">
            <v>(백호우포설)</v>
          </cell>
          <cell r="G981" t="str">
            <v>M3</v>
          </cell>
          <cell r="H981">
            <v>0</v>
          </cell>
        </row>
        <row r="982">
          <cell r="A982" t="str">
            <v>E2</v>
          </cell>
          <cell r="B982">
            <v>0</v>
          </cell>
          <cell r="C982" t="str">
            <v>계</v>
          </cell>
          <cell r="D982">
            <v>9845434</v>
          </cell>
        </row>
        <row r="983">
          <cell r="A983" t="str">
            <v>T2</v>
          </cell>
          <cell r="B983">
            <v>985</v>
          </cell>
          <cell r="C983" t="str">
            <v>3)</v>
          </cell>
          <cell r="D983">
            <v>9845487</v>
          </cell>
          <cell r="E983" t="str">
            <v>린콘크리트기층</v>
          </cell>
          <cell r="F983" t="str">
            <v>(T=15cm)</v>
          </cell>
          <cell r="H983">
            <v>0</v>
          </cell>
        </row>
        <row r="984">
          <cell r="A984" t="str">
            <v>D00092</v>
          </cell>
          <cell r="B984">
            <v>21100</v>
          </cell>
          <cell r="C984" t="str">
            <v>가.</v>
          </cell>
          <cell r="D984">
            <v>9845513</v>
          </cell>
          <cell r="E984" t="str">
            <v>린콘크리트생산및운반</v>
          </cell>
          <cell r="G984" t="str">
            <v>M3</v>
          </cell>
          <cell r="H984">
            <v>0</v>
          </cell>
        </row>
        <row r="985">
          <cell r="A985" t="str">
            <v>D01304</v>
          </cell>
          <cell r="B985">
            <v>20300</v>
          </cell>
          <cell r="C985" t="str">
            <v>나</v>
          </cell>
          <cell r="D985">
            <v>9845526</v>
          </cell>
          <cell r="E985" t="str">
            <v>린콘크리트포설및다짐</v>
          </cell>
          <cell r="F985" t="str">
            <v>(기계포설 T=15CM)</v>
          </cell>
          <cell r="G985" t="str">
            <v>M3</v>
          </cell>
          <cell r="H985">
            <v>0</v>
          </cell>
        </row>
        <row r="986">
          <cell r="A986" t="str">
            <v>E2</v>
          </cell>
          <cell r="B986">
            <v>0</v>
          </cell>
          <cell r="C986" t="str">
            <v>계</v>
          </cell>
          <cell r="D986">
            <v>9845533</v>
          </cell>
        </row>
        <row r="987">
          <cell r="A987" t="str">
            <v>D00305</v>
          </cell>
          <cell r="B987">
            <v>39700</v>
          </cell>
          <cell r="C987" t="str">
            <v>4)</v>
          </cell>
          <cell r="D987">
            <v>9845536</v>
          </cell>
          <cell r="E987" t="str">
            <v>포장콘크리트생산</v>
          </cell>
          <cell r="F987" t="str">
            <v>(σbk=45KG/CM2)</v>
          </cell>
          <cell r="G987" t="str">
            <v>M3</v>
          </cell>
          <cell r="H987">
            <v>0</v>
          </cell>
        </row>
        <row r="988">
          <cell r="A988" t="str">
            <v>T2</v>
          </cell>
          <cell r="B988">
            <v>990</v>
          </cell>
          <cell r="C988" t="str">
            <v>5)</v>
          </cell>
          <cell r="D988">
            <v>9845537</v>
          </cell>
          <cell r="E988" t="str">
            <v>콘크리트 운반</v>
          </cell>
          <cell r="H988">
            <v>0</v>
          </cell>
        </row>
        <row r="989">
          <cell r="A989" t="str">
            <v>D02243</v>
          </cell>
          <cell r="B989">
            <v>37400</v>
          </cell>
          <cell r="C989" t="str">
            <v>가</v>
          </cell>
          <cell r="D989">
            <v>9845665</v>
          </cell>
          <cell r="E989" t="str">
            <v>콘크리트운반</v>
          </cell>
          <cell r="F989" t="str">
            <v>(덤프운반:B/P-현장)</v>
          </cell>
          <cell r="G989" t="str">
            <v>M3</v>
          </cell>
          <cell r="H989">
            <v>0</v>
          </cell>
        </row>
        <row r="990">
          <cell r="A990" t="str">
            <v>D00273</v>
          </cell>
          <cell r="B990">
            <v>2290</v>
          </cell>
          <cell r="C990" t="str">
            <v>나</v>
          </cell>
          <cell r="D990">
            <v>9845666</v>
          </cell>
          <cell r="E990" t="str">
            <v>콘크리트운반</v>
          </cell>
          <cell r="F990" t="str">
            <v>(믹서운반:BP장-현장)</v>
          </cell>
          <cell r="G990" t="str">
            <v>M3</v>
          </cell>
          <cell r="H990">
            <v>0</v>
          </cell>
        </row>
        <row r="991">
          <cell r="A991" t="str">
            <v>E2</v>
          </cell>
          <cell r="B991">
            <v>0</v>
          </cell>
          <cell r="C991" t="str">
            <v>계</v>
          </cell>
          <cell r="D991">
            <v>9845731</v>
          </cell>
        </row>
        <row r="992">
          <cell r="A992" t="str">
            <v>T2</v>
          </cell>
          <cell r="B992">
            <v>1002</v>
          </cell>
          <cell r="C992" t="str">
            <v>6)</v>
          </cell>
          <cell r="D992">
            <v>9845859</v>
          </cell>
          <cell r="E992" t="str">
            <v>콘크리트포설 및 양생</v>
          </cell>
          <cell r="H992">
            <v>0</v>
          </cell>
        </row>
        <row r="993">
          <cell r="A993" t="str">
            <v>T1</v>
          </cell>
          <cell r="B993">
            <v>995</v>
          </cell>
          <cell r="C993" t="str">
            <v>가.</v>
          </cell>
          <cell r="D993">
            <v>9845863</v>
          </cell>
          <cell r="E993" t="str">
            <v>기계포설</v>
          </cell>
          <cell r="H993">
            <v>0</v>
          </cell>
        </row>
        <row r="994">
          <cell r="A994" t="str">
            <v>D00822</v>
          </cell>
          <cell r="B994">
            <v>34800</v>
          </cell>
          <cell r="C994" t="str">
            <v>a.</v>
          </cell>
          <cell r="D994">
            <v>9845866</v>
          </cell>
          <cell r="E994" t="str">
            <v>무근2차로포설</v>
          </cell>
          <cell r="F994" t="str">
            <v>(T=30cm)</v>
          </cell>
          <cell r="G994" t="str">
            <v>M3</v>
          </cell>
          <cell r="H994">
            <v>0</v>
          </cell>
        </row>
        <row r="995">
          <cell r="A995" t="str">
            <v>D00820</v>
          </cell>
          <cell r="B995">
            <v>1000</v>
          </cell>
          <cell r="C995" t="str">
            <v>b.</v>
          </cell>
          <cell r="D995">
            <v>9845882</v>
          </cell>
          <cell r="E995" t="str">
            <v>중분대기초콘크리트</v>
          </cell>
          <cell r="F995" t="str">
            <v>(T=15cm)</v>
          </cell>
          <cell r="G995" t="str">
            <v>M3</v>
          </cell>
          <cell r="H995">
            <v>0</v>
          </cell>
        </row>
        <row r="996">
          <cell r="A996" t="str">
            <v>E1</v>
          </cell>
          <cell r="B996">
            <v>0</v>
          </cell>
          <cell r="C996" t="str">
            <v>소계</v>
          </cell>
          <cell r="D996">
            <v>9845885</v>
          </cell>
        </row>
        <row r="997">
          <cell r="A997" t="str">
            <v>T1</v>
          </cell>
          <cell r="B997">
            <v>1001</v>
          </cell>
          <cell r="C997" t="str">
            <v>나.</v>
          </cell>
          <cell r="D997">
            <v>9845898</v>
          </cell>
          <cell r="E997" t="str">
            <v>인력포설</v>
          </cell>
          <cell r="H997">
            <v>0</v>
          </cell>
        </row>
        <row r="998">
          <cell r="A998" t="str">
            <v>D00044</v>
          </cell>
          <cell r="B998">
            <v>980</v>
          </cell>
          <cell r="C998" t="str">
            <v>a.</v>
          </cell>
          <cell r="D998">
            <v>9846094</v>
          </cell>
          <cell r="E998" t="str">
            <v>부체도로(인력포설)</v>
          </cell>
          <cell r="F998" t="str">
            <v>T=20CM</v>
          </cell>
          <cell r="G998" t="str">
            <v>M3</v>
          </cell>
          <cell r="H998">
            <v>0</v>
          </cell>
        </row>
        <row r="999">
          <cell r="A999" t="str">
            <v>D00923</v>
          </cell>
          <cell r="B999">
            <v>920</v>
          </cell>
          <cell r="C999" t="str">
            <v>b</v>
          </cell>
          <cell r="D999">
            <v>9846111</v>
          </cell>
          <cell r="E999" t="str">
            <v>교량접속및완충슬라브</v>
          </cell>
          <cell r="F999" t="str">
            <v>(T=40cm)</v>
          </cell>
          <cell r="G999" t="str">
            <v>M3</v>
          </cell>
          <cell r="H999">
            <v>0</v>
          </cell>
        </row>
        <row r="1000">
          <cell r="A1000" t="str">
            <v>D01152</v>
          </cell>
          <cell r="B1000">
            <v>220</v>
          </cell>
          <cell r="C1000" t="str">
            <v>c</v>
          </cell>
          <cell r="D1000">
            <v>9846119</v>
          </cell>
          <cell r="E1000" t="str">
            <v>연결로 길어깨</v>
          </cell>
          <cell r="F1000" t="str">
            <v>(T=30cm)</v>
          </cell>
          <cell r="G1000" t="str">
            <v>M3</v>
          </cell>
          <cell r="H1000">
            <v>0</v>
          </cell>
        </row>
        <row r="1001">
          <cell r="A1001" t="str">
            <v>D02213</v>
          </cell>
          <cell r="B1001">
            <v>70</v>
          </cell>
          <cell r="C1001" t="str">
            <v>d</v>
          </cell>
          <cell r="D1001">
            <v>9846127</v>
          </cell>
          <cell r="E1001" t="str">
            <v>중분대 개구부 기초</v>
          </cell>
          <cell r="F1001" t="str">
            <v>(T=15cm:인력포설)</v>
          </cell>
          <cell r="G1001" t="str">
            <v>M3</v>
          </cell>
          <cell r="H1001">
            <v>0</v>
          </cell>
        </row>
        <row r="1002">
          <cell r="A1002" t="str">
            <v>E1</v>
          </cell>
          <cell r="B1002">
            <v>0</v>
          </cell>
          <cell r="C1002" t="str">
            <v>소계</v>
          </cell>
          <cell r="D1002">
            <v>9846160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9846163</v>
          </cell>
        </row>
        <row r="1004">
          <cell r="A1004" t="str">
            <v>T2</v>
          </cell>
          <cell r="B1004">
            <v>1008</v>
          </cell>
          <cell r="C1004" t="str">
            <v>7)</v>
          </cell>
          <cell r="D1004">
            <v>9846227</v>
          </cell>
          <cell r="E1004" t="str">
            <v>철근설치공</v>
          </cell>
          <cell r="H1004">
            <v>0</v>
          </cell>
        </row>
        <row r="1005">
          <cell r="A1005" t="str">
            <v>D00325</v>
          </cell>
          <cell r="B1005">
            <v>24.606000000000002</v>
          </cell>
          <cell r="C1005" t="str">
            <v>가.</v>
          </cell>
          <cell r="D1005">
            <v>9846291</v>
          </cell>
          <cell r="E1005" t="str">
            <v>철근가공조립</v>
          </cell>
          <cell r="F1005" t="str">
            <v>(간단)</v>
          </cell>
          <cell r="G1005" t="str">
            <v>TON</v>
          </cell>
          <cell r="H1005">
            <v>0</v>
          </cell>
        </row>
        <row r="1006">
          <cell r="A1006" t="str">
            <v>D00326</v>
          </cell>
          <cell r="B1006">
            <v>525.04</v>
          </cell>
          <cell r="C1006" t="str">
            <v>나</v>
          </cell>
          <cell r="D1006">
            <v>9846296</v>
          </cell>
          <cell r="E1006" t="str">
            <v>철근가공조립</v>
          </cell>
          <cell r="F1006" t="str">
            <v>(보통)</v>
          </cell>
          <cell r="G1006" t="str">
            <v>TON</v>
          </cell>
          <cell r="H1006">
            <v>0</v>
          </cell>
        </row>
        <row r="1007">
          <cell r="A1007" t="str">
            <v>D02077</v>
          </cell>
          <cell r="B1007">
            <v>10.811</v>
          </cell>
          <cell r="C1007" t="str">
            <v>다</v>
          </cell>
          <cell r="D1007">
            <v>9846301</v>
          </cell>
          <cell r="E1007" t="str">
            <v>와이어메쉬설치</v>
          </cell>
          <cell r="G1007" t="str">
            <v>TON</v>
          </cell>
          <cell r="H1007">
            <v>0</v>
          </cell>
        </row>
        <row r="1008">
          <cell r="A1008" t="str">
            <v>D01640</v>
          </cell>
          <cell r="B1008">
            <v>28300</v>
          </cell>
          <cell r="C1008" t="str">
            <v>라</v>
          </cell>
          <cell r="D1008">
            <v>9846317</v>
          </cell>
          <cell r="E1008" t="str">
            <v>스페이서설치</v>
          </cell>
          <cell r="G1008" t="str">
            <v>M2</v>
          </cell>
          <cell r="H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9846325</v>
          </cell>
        </row>
        <row r="1010">
          <cell r="A1010" t="str">
            <v>D00099</v>
          </cell>
          <cell r="B1010">
            <v>143400</v>
          </cell>
          <cell r="C1010" t="str">
            <v>8)</v>
          </cell>
          <cell r="D1010">
            <v>9846333</v>
          </cell>
          <cell r="E1010" t="str">
            <v>비닐 깔기</v>
          </cell>
          <cell r="G1010" t="str">
            <v>M2</v>
          </cell>
          <cell r="H1010">
            <v>0</v>
          </cell>
        </row>
        <row r="1011">
          <cell r="A1011" t="str">
            <v>D00072</v>
          </cell>
          <cell r="B1011">
            <v>2100</v>
          </cell>
          <cell r="C1011" t="str">
            <v>9)</v>
          </cell>
          <cell r="D1011">
            <v>9846349</v>
          </cell>
          <cell r="E1011" t="str">
            <v>합판거푸집</v>
          </cell>
          <cell r="F1011" t="str">
            <v>(4회)</v>
          </cell>
          <cell r="G1011" t="str">
            <v>M2</v>
          </cell>
          <cell r="H1011">
            <v>0</v>
          </cell>
        </row>
        <row r="1012">
          <cell r="A1012" t="str">
            <v>T2</v>
          </cell>
          <cell r="B1012">
            <v>1028</v>
          </cell>
          <cell r="C1012" t="str">
            <v>10)</v>
          </cell>
          <cell r="D1012">
            <v>9846477</v>
          </cell>
          <cell r="E1012" t="str">
            <v>줄눈설치공</v>
          </cell>
          <cell r="H1012">
            <v>0</v>
          </cell>
        </row>
        <row r="1013">
          <cell r="A1013" t="str">
            <v>T1</v>
          </cell>
          <cell r="B1013">
            <v>1016</v>
          </cell>
          <cell r="C1013" t="str">
            <v>가.</v>
          </cell>
          <cell r="D1013">
            <v>9846479</v>
          </cell>
          <cell r="E1013" t="str">
            <v>세로줄눈</v>
          </cell>
          <cell r="H1013">
            <v>0</v>
          </cell>
        </row>
        <row r="1014">
          <cell r="A1014" t="str">
            <v>D01156</v>
          </cell>
          <cell r="B1014">
            <v>14500</v>
          </cell>
          <cell r="C1014" t="str">
            <v>a.</v>
          </cell>
          <cell r="D1014">
            <v>9846480</v>
          </cell>
          <cell r="E1014" t="str">
            <v>본선2차로동시포설용</v>
          </cell>
          <cell r="F1014" t="str">
            <v>(세로줄눈 형식1-1)</v>
          </cell>
          <cell r="G1014" t="str">
            <v>M</v>
          </cell>
          <cell r="H1014">
            <v>0</v>
          </cell>
        </row>
        <row r="1015">
          <cell r="A1015" t="str">
            <v>D01305</v>
          </cell>
          <cell r="B1015">
            <v>14800</v>
          </cell>
          <cell r="C1015" t="str">
            <v>c.</v>
          </cell>
          <cell r="D1015">
            <v>9846609</v>
          </cell>
          <cell r="E1015" t="str">
            <v>중분대기초용</v>
          </cell>
          <cell r="F1015" t="str">
            <v>(세로줄눈 형식1-4)</v>
          </cell>
          <cell r="G1015" t="str">
            <v>M</v>
          </cell>
          <cell r="H1015">
            <v>0</v>
          </cell>
        </row>
        <row r="1016">
          <cell r="A1016" t="str">
            <v>D00926</v>
          </cell>
          <cell r="B1016">
            <v>12400</v>
          </cell>
          <cell r="C1016" t="str">
            <v>d.</v>
          </cell>
          <cell r="D1016">
            <v>9846610</v>
          </cell>
          <cell r="E1016" t="str">
            <v>길어깨접속부용</v>
          </cell>
          <cell r="F1016" t="str">
            <v>(세로줄눈,형식1-5)</v>
          </cell>
          <cell r="G1016" t="str">
            <v>M</v>
          </cell>
          <cell r="H1016">
            <v>0</v>
          </cell>
        </row>
        <row r="1017">
          <cell r="A1017" t="str">
            <v>E1</v>
          </cell>
          <cell r="B1017">
            <v>0</v>
          </cell>
          <cell r="C1017" t="str">
            <v>소계</v>
          </cell>
          <cell r="D1017">
            <v>9846611</v>
          </cell>
        </row>
        <row r="1018">
          <cell r="A1018" t="str">
            <v>T1</v>
          </cell>
          <cell r="B1018">
            <v>1021</v>
          </cell>
          <cell r="C1018" t="str">
            <v>나.</v>
          </cell>
          <cell r="D1018">
            <v>9846612</v>
          </cell>
          <cell r="E1018" t="str">
            <v>가로수축줄눈</v>
          </cell>
          <cell r="H1018">
            <v>0</v>
          </cell>
        </row>
        <row r="1019">
          <cell r="A1019" t="str">
            <v>D00928</v>
          </cell>
          <cell r="B1019">
            <v>17400</v>
          </cell>
          <cell r="C1019" t="str">
            <v>a.</v>
          </cell>
          <cell r="D1019">
            <v>9846613</v>
          </cell>
          <cell r="E1019" t="str">
            <v>본선2차로용</v>
          </cell>
          <cell r="F1019" t="str">
            <v>(가로줄눈,형식2-1,2)</v>
          </cell>
          <cell r="G1019" t="str">
            <v>M</v>
          </cell>
          <cell r="H1019">
            <v>0</v>
          </cell>
        </row>
        <row r="1020">
          <cell r="A1020" t="str">
            <v>D00929</v>
          </cell>
          <cell r="B1020">
            <v>90</v>
          </cell>
          <cell r="C1020" t="str">
            <v>b</v>
          </cell>
          <cell r="D1020">
            <v>9846685</v>
          </cell>
          <cell r="E1020" t="str">
            <v>교량접속부2차로용</v>
          </cell>
          <cell r="F1020" t="str">
            <v>(가로줄눈,형식2-3,4)</v>
          </cell>
          <cell r="G1020" t="str">
            <v>M</v>
          </cell>
          <cell r="H1020">
            <v>0</v>
          </cell>
        </row>
        <row r="1021">
          <cell r="A1021" t="str">
            <v>D00758</v>
          </cell>
          <cell r="B1021">
            <v>1200</v>
          </cell>
          <cell r="C1021" t="str">
            <v>c</v>
          </cell>
          <cell r="D1021">
            <v>9846757</v>
          </cell>
          <cell r="E1021" t="str">
            <v>중분대기초용</v>
          </cell>
          <cell r="F1021" t="str">
            <v>(가로줄눈,형식2-5)</v>
          </cell>
          <cell r="G1021" t="str">
            <v>M</v>
          </cell>
          <cell r="H1021">
            <v>0</v>
          </cell>
        </row>
        <row r="1022">
          <cell r="A1022" t="str">
            <v>E1</v>
          </cell>
          <cell r="B1022">
            <v>0</v>
          </cell>
          <cell r="C1022" t="str">
            <v>소계</v>
          </cell>
          <cell r="D1022">
            <v>9846869</v>
          </cell>
        </row>
        <row r="1023">
          <cell r="A1023" t="str">
            <v>T1</v>
          </cell>
          <cell r="B1023">
            <v>1027</v>
          </cell>
          <cell r="C1023" t="str">
            <v>다.</v>
          </cell>
          <cell r="D1023">
            <v>9846933</v>
          </cell>
          <cell r="E1023" t="str">
            <v>팽창줄눈</v>
          </cell>
          <cell r="H1023">
            <v>0</v>
          </cell>
        </row>
        <row r="1024">
          <cell r="A1024" t="str">
            <v>D01571</v>
          </cell>
          <cell r="B1024">
            <v>280</v>
          </cell>
          <cell r="C1024" t="str">
            <v>a.</v>
          </cell>
          <cell r="D1024">
            <v>9846941</v>
          </cell>
          <cell r="E1024" t="str">
            <v>본선2차로용</v>
          </cell>
          <cell r="F1024" t="str">
            <v>(팽창줄눈,형식3-1,2)</v>
          </cell>
          <cell r="G1024" t="str">
            <v>M</v>
          </cell>
          <cell r="H1024">
            <v>0</v>
          </cell>
        </row>
        <row r="1025">
          <cell r="A1025" t="str">
            <v>D01080</v>
          </cell>
          <cell r="B1025">
            <v>250</v>
          </cell>
          <cell r="C1025" t="str">
            <v>b.</v>
          </cell>
          <cell r="D1025">
            <v>9846946</v>
          </cell>
          <cell r="E1025" t="str">
            <v>교량접속부2차로용</v>
          </cell>
          <cell r="F1025" t="str">
            <v>(팽창줄눈,형식3-3,4)</v>
          </cell>
          <cell r="G1025" t="str">
            <v>M</v>
          </cell>
          <cell r="H1025">
            <v>0</v>
          </cell>
        </row>
        <row r="1026">
          <cell r="A1026" t="str">
            <v>D01459</v>
          </cell>
          <cell r="B1026">
            <v>550</v>
          </cell>
          <cell r="C1026" t="str">
            <v>c</v>
          </cell>
          <cell r="D1026">
            <v>9847011</v>
          </cell>
          <cell r="E1026" t="str">
            <v>아스콘접속부2차로용</v>
          </cell>
          <cell r="F1026" t="str">
            <v>(팽창줄눈,형식3-6,7)</v>
          </cell>
          <cell r="G1026" t="str">
            <v>M</v>
          </cell>
          <cell r="H1026">
            <v>0</v>
          </cell>
        </row>
        <row r="1027">
          <cell r="A1027" t="str">
            <v>D01306</v>
          </cell>
          <cell r="B1027">
            <v>30</v>
          </cell>
          <cell r="C1027" t="str">
            <v>d</v>
          </cell>
          <cell r="D1027">
            <v>9847076</v>
          </cell>
          <cell r="E1027" t="str">
            <v>중분대기초용</v>
          </cell>
          <cell r="F1027" t="str">
            <v>(팽창줄눈,형식3-8)</v>
          </cell>
          <cell r="G1027" t="str">
            <v>M</v>
          </cell>
          <cell r="H1027">
            <v>0</v>
          </cell>
        </row>
        <row r="1028">
          <cell r="A1028" t="str">
            <v>E1</v>
          </cell>
          <cell r="B1028">
            <v>0</v>
          </cell>
          <cell r="C1028" t="str">
            <v>소계</v>
          </cell>
          <cell r="D1028">
            <v>9847092</v>
          </cell>
        </row>
        <row r="1029">
          <cell r="A1029" t="str">
            <v>E2</v>
          </cell>
          <cell r="B1029">
            <v>0</v>
          </cell>
          <cell r="C1029" t="str">
            <v>계</v>
          </cell>
          <cell r="D1029">
            <v>9847220</v>
          </cell>
        </row>
        <row r="1030">
          <cell r="A1030" t="str">
            <v>D01307</v>
          </cell>
          <cell r="B1030">
            <v>720</v>
          </cell>
          <cell r="C1030" t="str">
            <v>12)</v>
          </cell>
          <cell r="D1030">
            <v>9847284</v>
          </cell>
          <cell r="E1030" t="str">
            <v>부체도로용줄눈</v>
          </cell>
          <cell r="F1030" t="str">
            <v>(판재 200×15)</v>
          </cell>
          <cell r="G1030" t="str">
            <v>M</v>
          </cell>
          <cell r="H1030">
            <v>0</v>
          </cell>
        </row>
        <row r="1031">
          <cell r="A1031" t="str">
            <v>D00075</v>
          </cell>
          <cell r="B1031">
            <v>34890</v>
          </cell>
          <cell r="C1031" t="str">
            <v>13)</v>
          </cell>
          <cell r="D1031">
            <v>9847476</v>
          </cell>
          <cell r="E1031" t="str">
            <v>콘크리트포장면연마</v>
          </cell>
          <cell r="G1031" t="str">
            <v>M2</v>
          </cell>
          <cell r="H1031">
            <v>0</v>
          </cell>
        </row>
        <row r="1032">
          <cell r="A1032" t="str">
            <v>D01728</v>
          </cell>
          <cell r="B1032">
            <v>48760</v>
          </cell>
          <cell r="C1032" t="str">
            <v>14)</v>
          </cell>
          <cell r="D1032">
            <v>9847492</v>
          </cell>
          <cell r="E1032" t="str">
            <v>프라임코팅</v>
          </cell>
          <cell r="F1032" t="str">
            <v>(75ℓ/a)</v>
          </cell>
          <cell r="G1032" t="str">
            <v>a</v>
          </cell>
          <cell r="H1032">
            <v>0</v>
          </cell>
        </row>
        <row r="1033">
          <cell r="A1033" t="str">
            <v>T2</v>
          </cell>
          <cell r="B1033">
            <v>1035</v>
          </cell>
          <cell r="C1033" t="str">
            <v>15)</v>
          </cell>
          <cell r="D1033">
            <v>9847556</v>
          </cell>
          <cell r="E1033" t="str">
            <v>택코팅</v>
          </cell>
          <cell r="H1033">
            <v>0</v>
          </cell>
        </row>
        <row r="1034">
          <cell r="A1034" t="str">
            <v>D01730</v>
          </cell>
          <cell r="B1034">
            <v>102000</v>
          </cell>
          <cell r="C1034" t="str">
            <v>가</v>
          </cell>
          <cell r="D1034">
            <v>9847588</v>
          </cell>
          <cell r="E1034" t="str">
            <v>택코팅</v>
          </cell>
          <cell r="F1034" t="str">
            <v>(30ℓ/ａ : 신설)</v>
          </cell>
          <cell r="G1034" t="str">
            <v>ａ</v>
          </cell>
          <cell r="H1034">
            <v>0</v>
          </cell>
        </row>
        <row r="1035">
          <cell r="A1035" t="str">
            <v>D01731</v>
          </cell>
          <cell r="B1035">
            <v>1190</v>
          </cell>
          <cell r="C1035" t="str">
            <v>나</v>
          </cell>
          <cell r="D1035">
            <v>9847620</v>
          </cell>
          <cell r="E1035" t="str">
            <v>택코팅</v>
          </cell>
          <cell r="F1035" t="str">
            <v>(50ℓ/ａ : 확장)</v>
          </cell>
          <cell r="G1035" t="str">
            <v>ａ</v>
          </cell>
          <cell r="H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9847623</v>
          </cell>
        </row>
        <row r="1037">
          <cell r="A1037" t="str">
            <v>T2</v>
          </cell>
          <cell r="B1037">
            <v>1040</v>
          </cell>
          <cell r="C1037" t="str">
            <v>16)</v>
          </cell>
          <cell r="D1037">
            <v>9847626</v>
          </cell>
          <cell r="E1037" t="str">
            <v>아스콘기층</v>
          </cell>
          <cell r="H1037">
            <v>0</v>
          </cell>
        </row>
        <row r="1038">
          <cell r="A1038" t="str">
            <v>D01338</v>
          </cell>
          <cell r="B1038">
            <v>19023</v>
          </cell>
          <cell r="C1038" t="str">
            <v>가.</v>
          </cell>
          <cell r="D1038">
            <v>9847632</v>
          </cell>
          <cell r="E1038" t="str">
            <v>아스콘기층구입,운반</v>
          </cell>
          <cell r="G1038" t="str">
            <v>TON</v>
          </cell>
          <cell r="H1038">
            <v>0</v>
          </cell>
        </row>
        <row r="1039">
          <cell r="A1039" t="str">
            <v>D02334</v>
          </cell>
          <cell r="B1039">
            <v>20</v>
          </cell>
          <cell r="C1039" t="str">
            <v>나</v>
          </cell>
          <cell r="D1039">
            <v>9848555</v>
          </cell>
          <cell r="E1039" t="str">
            <v>기층아스콘포설및다짐</v>
          </cell>
          <cell r="F1039" t="str">
            <v>(T = 8.0Cm)</v>
          </cell>
          <cell r="G1039" t="str">
            <v>a</v>
          </cell>
          <cell r="H1039">
            <v>0</v>
          </cell>
        </row>
        <row r="1040">
          <cell r="A1040" t="str">
            <v>D01696</v>
          </cell>
          <cell r="B1040">
            <v>30</v>
          </cell>
          <cell r="C1040" t="str">
            <v>다</v>
          </cell>
          <cell r="D1040">
            <v>9849477</v>
          </cell>
          <cell r="E1040" t="str">
            <v>아스콘기층포설및다짐</v>
          </cell>
          <cell r="F1040" t="str">
            <v>(T=20Cm)</v>
          </cell>
          <cell r="G1040" t="str">
            <v>a</v>
          </cell>
          <cell r="H1040">
            <v>0</v>
          </cell>
        </row>
        <row r="1041">
          <cell r="A1041" t="str">
            <v>E2</v>
          </cell>
          <cell r="B1041">
            <v>0</v>
          </cell>
          <cell r="C1041" t="str">
            <v>계</v>
          </cell>
          <cell r="D1041">
            <v>9849785</v>
          </cell>
        </row>
        <row r="1042">
          <cell r="A1042" t="str">
            <v>T2</v>
          </cell>
          <cell r="B1042">
            <v>1046</v>
          </cell>
          <cell r="C1042" t="str">
            <v>17)</v>
          </cell>
          <cell r="D1042">
            <v>9850156</v>
          </cell>
          <cell r="E1042" t="str">
            <v>아스콘표층</v>
          </cell>
          <cell r="H1042">
            <v>0</v>
          </cell>
        </row>
        <row r="1043">
          <cell r="A1043" t="str">
            <v>D00972</v>
          </cell>
          <cell r="B1043">
            <v>13777</v>
          </cell>
          <cell r="C1043" t="str">
            <v>가.</v>
          </cell>
          <cell r="D1043">
            <v>9850182</v>
          </cell>
          <cell r="E1043" t="str">
            <v>아스콘표층구입,운반</v>
          </cell>
          <cell r="G1043" t="str">
            <v>TON</v>
          </cell>
          <cell r="H1043">
            <v>0</v>
          </cell>
        </row>
        <row r="1044">
          <cell r="A1044" t="str">
            <v>D01701</v>
          </cell>
          <cell r="B1044">
            <v>12</v>
          </cell>
          <cell r="C1044" t="str">
            <v>나</v>
          </cell>
          <cell r="D1044">
            <v>9850202</v>
          </cell>
          <cell r="E1044" t="str">
            <v>아스콘표층포설및다짐</v>
          </cell>
          <cell r="F1044" t="str">
            <v>(T= 5Cm)</v>
          </cell>
          <cell r="G1044" t="str">
            <v>a</v>
          </cell>
          <cell r="H1044">
            <v>0</v>
          </cell>
        </row>
        <row r="1045">
          <cell r="A1045" t="str">
            <v>D00727</v>
          </cell>
          <cell r="B1045">
            <v>214</v>
          </cell>
          <cell r="C1045" t="str">
            <v>다</v>
          </cell>
          <cell r="D1045">
            <v>9850231</v>
          </cell>
          <cell r="E1045" t="str">
            <v>아스콘표층포설및다짐</v>
          </cell>
          <cell r="F1045" t="str">
            <v>(T= 8cm)</v>
          </cell>
          <cell r="G1045" t="str">
            <v>a</v>
          </cell>
          <cell r="H1045">
            <v>0</v>
          </cell>
        </row>
        <row r="1046">
          <cell r="A1046" t="str">
            <v>D01700</v>
          </cell>
          <cell r="B1046">
            <v>299</v>
          </cell>
          <cell r="C1046" t="str">
            <v>라</v>
          </cell>
          <cell r="D1046">
            <v>9850259</v>
          </cell>
          <cell r="E1046" t="str">
            <v>아스콘표층포설및다짐</v>
          </cell>
          <cell r="F1046" t="str">
            <v>(T=10Cm)</v>
          </cell>
          <cell r="G1046" t="str">
            <v>a</v>
          </cell>
          <cell r="H1046">
            <v>0</v>
          </cell>
        </row>
        <row r="1047">
          <cell r="A1047" t="str">
            <v>E2</v>
          </cell>
          <cell r="B1047">
            <v>0</v>
          </cell>
          <cell r="C1047" t="str">
            <v>계</v>
          </cell>
          <cell r="D1047">
            <v>9850414</v>
          </cell>
        </row>
        <row r="1048">
          <cell r="A1048" t="str">
            <v>T2</v>
          </cell>
          <cell r="B1048">
            <v>1050</v>
          </cell>
          <cell r="C1048" t="str">
            <v>18)</v>
          </cell>
          <cell r="D1048">
            <v>9850542</v>
          </cell>
          <cell r="E1048" t="str">
            <v>길어깨포장</v>
          </cell>
          <cell r="H1048">
            <v>0</v>
          </cell>
        </row>
        <row r="1049">
          <cell r="A1049" t="str">
            <v>D01455</v>
          </cell>
          <cell r="B1049">
            <v>177</v>
          </cell>
          <cell r="C1049" t="str">
            <v>나</v>
          </cell>
          <cell r="D1049">
            <v>9850607</v>
          </cell>
          <cell r="E1049" t="str">
            <v>기층아스콘포설및다짐</v>
          </cell>
          <cell r="F1049" t="str">
            <v>(T=10cm)</v>
          </cell>
          <cell r="G1049" t="str">
            <v>a</v>
          </cell>
          <cell r="H1049">
            <v>0</v>
          </cell>
        </row>
        <row r="1050">
          <cell r="A1050" t="str">
            <v>D01696</v>
          </cell>
          <cell r="B1050">
            <v>31</v>
          </cell>
          <cell r="C1050" t="str">
            <v>다</v>
          </cell>
          <cell r="D1050">
            <v>9850645</v>
          </cell>
          <cell r="E1050" t="str">
            <v>아스콘기층포설및다짐</v>
          </cell>
          <cell r="F1050" t="str">
            <v>(T=20Cm)</v>
          </cell>
          <cell r="G1050" t="str">
            <v>a</v>
          </cell>
          <cell r="H1050">
            <v>0</v>
          </cell>
        </row>
        <row r="1051">
          <cell r="A1051" t="str">
            <v>E2</v>
          </cell>
          <cell r="B1051">
            <v>0</v>
          </cell>
          <cell r="C1051" t="str">
            <v>계</v>
          </cell>
          <cell r="D1051">
            <v>9850800</v>
          </cell>
        </row>
        <row r="1052">
          <cell r="A1052" t="str">
            <v>D00780</v>
          </cell>
          <cell r="B1052">
            <v>1</v>
          </cell>
          <cell r="C1052" t="str">
            <v>20)</v>
          </cell>
          <cell r="D1052">
            <v>9852025</v>
          </cell>
          <cell r="E1052" t="str">
            <v>크라샤 설치 및 철거</v>
          </cell>
          <cell r="F1052" t="str">
            <v>(150 TON)</v>
          </cell>
          <cell r="G1052" t="str">
            <v>식</v>
          </cell>
          <cell r="H1052">
            <v>0</v>
          </cell>
        </row>
        <row r="1053">
          <cell r="A1053" t="str">
            <v>T2</v>
          </cell>
          <cell r="B1053">
            <v>1055</v>
          </cell>
          <cell r="C1053" t="str">
            <v>21)</v>
          </cell>
          <cell r="D1053">
            <v>9853249</v>
          </cell>
          <cell r="E1053" t="str">
            <v>배치플랜트</v>
          </cell>
          <cell r="H1053">
            <v>0</v>
          </cell>
        </row>
        <row r="1054">
          <cell r="A1054" t="str">
            <v>D00520</v>
          </cell>
          <cell r="B1054">
            <v>1</v>
          </cell>
          <cell r="C1054" t="str">
            <v>가.</v>
          </cell>
          <cell r="D1054">
            <v>9853313</v>
          </cell>
          <cell r="E1054" t="str">
            <v>배치플랜트 설치공</v>
          </cell>
          <cell r="F1054" t="str">
            <v>(120m3/hr 1기)</v>
          </cell>
          <cell r="G1054" t="str">
            <v>식</v>
          </cell>
          <cell r="H1054">
            <v>0</v>
          </cell>
        </row>
        <row r="1055">
          <cell r="A1055" t="str">
            <v>D00521</v>
          </cell>
          <cell r="B1055">
            <v>1</v>
          </cell>
          <cell r="C1055" t="str">
            <v>나.</v>
          </cell>
          <cell r="D1055">
            <v>9853441</v>
          </cell>
          <cell r="E1055" t="str">
            <v>배치플랜트 철거공</v>
          </cell>
          <cell r="F1055" t="str">
            <v>(120m3/hr 1기)</v>
          </cell>
          <cell r="G1055" t="str">
            <v>식</v>
          </cell>
          <cell r="H1055">
            <v>0</v>
          </cell>
        </row>
        <row r="1056">
          <cell r="A1056" t="str">
            <v>E2</v>
          </cell>
          <cell r="B1056">
            <v>0</v>
          </cell>
          <cell r="C1056" t="str">
            <v>계</v>
          </cell>
          <cell r="D1056">
            <v>9853442</v>
          </cell>
        </row>
        <row r="1057">
          <cell r="A1057" t="str">
            <v>D00057</v>
          </cell>
          <cell r="B1057">
            <v>2.0699999999999998</v>
          </cell>
          <cell r="C1057" t="str">
            <v>22)</v>
          </cell>
          <cell r="D1057">
            <v>9853559</v>
          </cell>
          <cell r="E1057" t="str">
            <v>포장장비 임대료</v>
          </cell>
          <cell r="F1057" t="str">
            <v>(2차선 포설장비)</v>
          </cell>
          <cell r="G1057" t="str">
            <v>개월</v>
          </cell>
          <cell r="H1057">
            <v>0</v>
          </cell>
        </row>
        <row r="1058">
          <cell r="A1058" t="str">
            <v>T2</v>
          </cell>
          <cell r="B1058">
            <v>1062</v>
          </cell>
          <cell r="C1058" t="str">
            <v>23)</v>
          </cell>
          <cell r="D1058">
            <v>9853675</v>
          </cell>
          <cell r="E1058" t="str">
            <v>쇄석골재생산및운반</v>
          </cell>
          <cell r="H1058">
            <v>0</v>
          </cell>
        </row>
        <row r="1059">
          <cell r="A1059" t="str">
            <v>D00789</v>
          </cell>
          <cell r="B1059">
            <v>1213</v>
          </cell>
          <cell r="C1059" t="str">
            <v>나</v>
          </cell>
          <cell r="D1059">
            <v>9853849</v>
          </cell>
          <cell r="E1059" t="str">
            <v>쇄석골재 생산</v>
          </cell>
          <cell r="F1059" t="str">
            <v>(D=19M/M)</v>
          </cell>
          <cell r="G1059" t="str">
            <v>TON</v>
          </cell>
          <cell r="H1059">
            <v>0</v>
          </cell>
        </row>
        <row r="1060">
          <cell r="A1060" t="str">
            <v>D00791</v>
          </cell>
          <cell r="B1060">
            <v>531</v>
          </cell>
          <cell r="C1060" t="str">
            <v>다</v>
          </cell>
          <cell r="D1060">
            <v>9853878</v>
          </cell>
          <cell r="E1060" t="str">
            <v>쇄석골재 생산</v>
          </cell>
          <cell r="F1060" t="str">
            <v>(D=25M/M)</v>
          </cell>
          <cell r="G1060" t="str">
            <v>TON</v>
          </cell>
          <cell r="H1060">
            <v>0</v>
          </cell>
        </row>
        <row r="1061">
          <cell r="A1061" t="str">
            <v>D00792</v>
          </cell>
          <cell r="B1061">
            <v>16425</v>
          </cell>
          <cell r="C1061" t="str">
            <v>라</v>
          </cell>
          <cell r="D1061">
            <v>9853907</v>
          </cell>
          <cell r="E1061" t="str">
            <v>쇄석골재 생산</v>
          </cell>
          <cell r="F1061" t="str">
            <v>(D=32M/M:현장암유용)</v>
          </cell>
          <cell r="G1061" t="str">
            <v>TON</v>
          </cell>
          <cell r="H1061">
            <v>0</v>
          </cell>
        </row>
        <row r="1062">
          <cell r="A1062" t="str">
            <v>D00793</v>
          </cell>
          <cell r="B1062">
            <v>10912</v>
          </cell>
          <cell r="C1062" t="str">
            <v>마</v>
          </cell>
          <cell r="D1062">
            <v>9853923</v>
          </cell>
          <cell r="E1062" t="str">
            <v>쇄석골재 생산</v>
          </cell>
          <cell r="F1062" t="str">
            <v>(D=40M/M:현장암유용)</v>
          </cell>
          <cell r="G1062" t="str">
            <v>TON</v>
          </cell>
          <cell r="H1062">
            <v>0</v>
          </cell>
        </row>
        <row r="1063">
          <cell r="A1063" t="str">
            <v>E2</v>
          </cell>
          <cell r="B1063">
            <v>0</v>
          </cell>
          <cell r="C1063" t="str">
            <v>계</v>
          </cell>
          <cell r="D1063">
            <v>9853971</v>
          </cell>
        </row>
        <row r="1064">
          <cell r="A1064" t="str">
            <v>E4</v>
          </cell>
          <cell r="B1064">
            <v>0</v>
          </cell>
          <cell r="C1064" t="str">
            <v>총계</v>
          </cell>
          <cell r="D1064">
            <v>9854235</v>
          </cell>
        </row>
        <row r="1065">
          <cell r="A1065" t="str">
            <v>T4</v>
          </cell>
          <cell r="B1065">
            <v>1141</v>
          </cell>
          <cell r="C1065" t="str">
            <v>6.</v>
          </cell>
          <cell r="D1065">
            <v>9854239</v>
          </cell>
          <cell r="E1065" t="str">
            <v>안전시설공</v>
          </cell>
          <cell r="H1065">
            <v>0</v>
          </cell>
        </row>
        <row r="1066">
          <cell r="A1066" t="str">
            <v>T2</v>
          </cell>
          <cell r="B1066">
            <v>1079</v>
          </cell>
          <cell r="C1066" t="str">
            <v>1)</v>
          </cell>
          <cell r="D1066">
            <v>9854367</v>
          </cell>
          <cell r="E1066" t="str">
            <v>교통표지판</v>
          </cell>
          <cell r="H1066">
            <v>0</v>
          </cell>
        </row>
        <row r="1067">
          <cell r="A1067" t="str">
            <v>D01623</v>
          </cell>
          <cell r="B1067">
            <v>16</v>
          </cell>
          <cell r="C1067" t="str">
            <v>가</v>
          </cell>
          <cell r="D1067">
            <v>9854522</v>
          </cell>
          <cell r="E1067" t="str">
            <v>삼각표지판</v>
          </cell>
          <cell r="F1067" t="str">
            <v>(ㅿ120Cm)</v>
          </cell>
          <cell r="G1067" t="str">
            <v>EA</v>
          </cell>
          <cell r="H1067">
            <v>0</v>
          </cell>
        </row>
        <row r="1068">
          <cell r="A1068" t="str">
            <v>D02310</v>
          </cell>
          <cell r="B1068">
            <v>4</v>
          </cell>
          <cell r="C1068" t="str">
            <v>나</v>
          </cell>
          <cell r="D1068">
            <v>9854561</v>
          </cell>
          <cell r="E1068" t="str">
            <v>삼각표지판(2중)</v>
          </cell>
          <cell r="F1068" t="str">
            <v>(ㅿ120Cm)</v>
          </cell>
          <cell r="G1068" t="str">
            <v>EA</v>
          </cell>
          <cell r="H1068">
            <v>0</v>
          </cell>
        </row>
        <row r="1069">
          <cell r="A1069" t="str">
            <v>D02311</v>
          </cell>
          <cell r="B1069">
            <v>4</v>
          </cell>
          <cell r="C1069" t="str">
            <v>다</v>
          </cell>
          <cell r="D1069">
            <v>9854580</v>
          </cell>
          <cell r="E1069" t="str">
            <v>삼각표지판(2중)</v>
          </cell>
          <cell r="F1069" t="str">
            <v>(ㅿ120Cm+○120cm)</v>
          </cell>
          <cell r="G1069" t="str">
            <v>EA</v>
          </cell>
          <cell r="H1069">
            <v>0</v>
          </cell>
        </row>
        <row r="1070">
          <cell r="A1070" t="str">
            <v>D02137</v>
          </cell>
          <cell r="B1070">
            <v>8</v>
          </cell>
          <cell r="C1070" t="str">
            <v>라</v>
          </cell>
          <cell r="D1070">
            <v>9854599</v>
          </cell>
          <cell r="E1070" t="str">
            <v>원형표지판</v>
          </cell>
          <cell r="F1070" t="str">
            <v>(○120cm)</v>
          </cell>
          <cell r="G1070" t="str">
            <v>EA</v>
          </cell>
          <cell r="H1070">
            <v>0</v>
          </cell>
        </row>
        <row r="1071">
          <cell r="A1071" t="str">
            <v>D02312</v>
          </cell>
          <cell r="B1071">
            <v>12</v>
          </cell>
          <cell r="C1071" t="str">
            <v>마</v>
          </cell>
          <cell r="D1071">
            <v>9854619</v>
          </cell>
          <cell r="E1071" t="str">
            <v>원형표지판</v>
          </cell>
          <cell r="F1071" t="str">
            <v>(○120cm;부착식)</v>
          </cell>
          <cell r="G1071" t="str">
            <v>EA</v>
          </cell>
          <cell r="H1071">
            <v>0</v>
          </cell>
        </row>
        <row r="1072">
          <cell r="A1072" t="str">
            <v>D02281</v>
          </cell>
          <cell r="B1072">
            <v>6</v>
          </cell>
          <cell r="C1072" t="str">
            <v>바</v>
          </cell>
          <cell r="D1072">
            <v>9854638</v>
          </cell>
          <cell r="E1072" t="str">
            <v>오각표지판</v>
          </cell>
          <cell r="F1072" t="str">
            <v>(횡단보도:￠840mm)</v>
          </cell>
          <cell r="G1072" t="str">
            <v>ea</v>
          </cell>
          <cell r="H1072">
            <v>0</v>
          </cell>
        </row>
        <row r="1073">
          <cell r="A1073" t="str">
            <v>D02282</v>
          </cell>
          <cell r="B1073">
            <v>11</v>
          </cell>
          <cell r="C1073" t="str">
            <v>사</v>
          </cell>
          <cell r="D1073">
            <v>9854657</v>
          </cell>
          <cell r="E1073" t="str">
            <v>2방향안내표지판</v>
          </cell>
          <cell r="F1073" t="str">
            <v>(4000 x 2500)</v>
          </cell>
          <cell r="G1073" t="str">
            <v>ea</v>
          </cell>
          <cell r="H1073">
            <v>0</v>
          </cell>
        </row>
        <row r="1074">
          <cell r="A1074" t="str">
            <v>D02283</v>
          </cell>
          <cell r="B1074">
            <v>2</v>
          </cell>
          <cell r="C1074" t="str">
            <v>아</v>
          </cell>
          <cell r="D1074">
            <v>9854667</v>
          </cell>
          <cell r="E1074" t="str">
            <v>3방향안내표지판</v>
          </cell>
          <cell r="F1074" t="str">
            <v>(5000 x 2500)</v>
          </cell>
          <cell r="G1074" t="str">
            <v>ea</v>
          </cell>
          <cell r="H1074">
            <v>0</v>
          </cell>
        </row>
        <row r="1075">
          <cell r="A1075" t="str">
            <v>D02284</v>
          </cell>
          <cell r="B1075">
            <v>3</v>
          </cell>
          <cell r="C1075" t="str">
            <v>자</v>
          </cell>
          <cell r="D1075">
            <v>9854669</v>
          </cell>
          <cell r="E1075" t="str">
            <v>이정표지판,군계표지</v>
          </cell>
          <cell r="F1075" t="str">
            <v>(3000 x 2000)</v>
          </cell>
          <cell r="G1075" t="str">
            <v>ea</v>
          </cell>
          <cell r="H1075">
            <v>0</v>
          </cell>
        </row>
        <row r="1076">
          <cell r="A1076" t="str">
            <v>D02313</v>
          </cell>
          <cell r="B1076">
            <v>1</v>
          </cell>
          <cell r="C1076" t="str">
            <v>차</v>
          </cell>
          <cell r="D1076">
            <v>9854670</v>
          </cell>
          <cell r="E1076" t="str">
            <v>2지명방향표지판</v>
          </cell>
          <cell r="F1076" t="str">
            <v>(3400 x 2300)</v>
          </cell>
          <cell r="G1076" t="str">
            <v>ea</v>
          </cell>
          <cell r="H1076">
            <v>0</v>
          </cell>
        </row>
        <row r="1077">
          <cell r="A1077" t="str">
            <v>D02285</v>
          </cell>
          <cell r="B1077">
            <v>2</v>
          </cell>
          <cell r="C1077" t="str">
            <v>카</v>
          </cell>
          <cell r="D1077">
            <v>9854798</v>
          </cell>
          <cell r="E1077" t="str">
            <v>나가는곳</v>
          </cell>
          <cell r="F1077" t="str">
            <v>(3000 x 1200)</v>
          </cell>
          <cell r="G1077" t="str">
            <v>ea</v>
          </cell>
          <cell r="H1077">
            <v>0</v>
          </cell>
        </row>
        <row r="1078">
          <cell r="A1078" t="str">
            <v>D02285</v>
          </cell>
          <cell r="B1078">
            <v>2</v>
          </cell>
          <cell r="C1078" t="str">
            <v>타</v>
          </cell>
          <cell r="D1078">
            <v>9854958</v>
          </cell>
          <cell r="E1078" t="str">
            <v>단일노선표시</v>
          </cell>
          <cell r="F1078" t="str">
            <v>(1200 x 1100)</v>
          </cell>
          <cell r="G1078" t="str">
            <v>ea</v>
          </cell>
          <cell r="H1078">
            <v>0</v>
          </cell>
        </row>
        <row r="1079">
          <cell r="A1079" t="str">
            <v>D02284</v>
          </cell>
          <cell r="B1079">
            <v>2</v>
          </cell>
          <cell r="C1079" t="str">
            <v>파</v>
          </cell>
          <cell r="D1079">
            <v>9855446</v>
          </cell>
          <cell r="E1079" t="str">
            <v>교량표지</v>
          </cell>
          <cell r="F1079" t="str">
            <v>(3000 x 2000)</v>
          </cell>
          <cell r="G1079" t="str">
            <v>ea</v>
          </cell>
          <cell r="H1079">
            <v>0</v>
          </cell>
        </row>
        <row r="1080">
          <cell r="A1080" t="str">
            <v>E2</v>
          </cell>
          <cell r="B1080">
            <v>0</v>
          </cell>
          <cell r="C1080" t="str">
            <v>계</v>
          </cell>
          <cell r="D1080">
            <v>9855934</v>
          </cell>
        </row>
        <row r="1081">
          <cell r="A1081" t="str">
            <v>T2</v>
          </cell>
          <cell r="B1081">
            <v>1093</v>
          </cell>
          <cell r="C1081" t="str">
            <v>2)</v>
          </cell>
          <cell r="D1081">
            <v>9856174</v>
          </cell>
          <cell r="E1081" t="str">
            <v>시선유도표지</v>
          </cell>
          <cell r="H1081">
            <v>0</v>
          </cell>
        </row>
        <row r="1082">
          <cell r="A1082" t="str">
            <v>D00878</v>
          </cell>
          <cell r="B1082">
            <v>71</v>
          </cell>
          <cell r="C1082" t="str">
            <v>가</v>
          </cell>
          <cell r="D1082">
            <v>9856294</v>
          </cell>
          <cell r="E1082" t="str">
            <v>데리네이타</v>
          </cell>
          <cell r="F1082" t="str">
            <v>(토공용가이드포스트)</v>
          </cell>
          <cell r="G1082" t="str">
            <v>EA</v>
          </cell>
          <cell r="H1082">
            <v>0</v>
          </cell>
        </row>
        <row r="1083">
          <cell r="A1083" t="str">
            <v>D00866</v>
          </cell>
          <cell r="B1083">
            <v>467</v>
          </cell>
          <cell r="C1083" t="str">
            <v>나</v>
          </cell>
          <cell r="D1083">
            <v>9856354</v>
          </cell>
          <cell r="E1083" t="str">
            <v>데리네이터</v>
          </cell>
          <cell r="F1083" t="str">
            <v>(가드레일용)</v>
          </cell>
          <cell r="G1083" t="str">
            <v>EA</v>
          </cell>
          <cell r="H1083">
            <v>0</v>
          </cell>
        </row>
        <row r="1084">
          <cell r="A1084" t="str">
            <v>D00869</v>
          </cell>
          <cell r="B1084">
            <v>86</v>
          </cell>
          <cell r="C1084" t="str">
            <v>다</v>
          </cell>
          <cell r="D1084">
            <v>9856384</v>
          </cell>
          <cell r="E1084" t="str">
            <v>데리네이터</v>
          </cell>
          <cell r="F1084" t="str">
            <v>(옹벽용)</v>
          </cell>
          <cell r="G1084" t="str">
            <v>EA</v>
          </cell>
          <cell r="H1084">
            <v>0</v>
          </cell>
        </row>
        <row r="1085">
          <cell r="A1085" t="str">
            <v>D00867</v>
          </cell>
          <cell r="B1085">
            <v>49</v>
          </cell>
          <cell r="C1085" t="str">
            <v>라</v>
          </cell>
          <cell r="D1085">
            <v>9856399</v>
          </cell>
          <cell r="E1085" t="str">
            <v>데리네이터</v>
          </cell>
          <cell r="F1085" t="str">
            <v>(교량용)</v>
          </cell>
          <cell r="G1085" t="str">
            <v>EA</v>
          </cell>
          <cell r="H1085">
            <v>0</v>
          </cell>
        </row>
        <row r="1086">
          <cell r="A1086" t="str">
            <v>T1</v>
          </cell>
          <cell r="B1086">
            <v>1088</v>
          </cell>
          <cell r="C1086" t="str">
            <v>마</v>
          </cell>
          <cell r="D1086">
            <v>9856408</v>
          </cell>
          <cell r="E1086" t="str">
            <v>도로표지병</v>
          </cell>
          <cell r="H1086">
            <v>0</v>
          </cell>
        </row>
        <row r="1087">
          <cell r="A1087" t="str">
            <v>D00879</v>
          </cell>
          <cell r="B1087">
            <v>769</v>
          </cell>
          <cell r="C1087" t="str">
            <v>a</v>
          </cell>
          <cell r="D1087">
            <v>9856409</v>
          </cell>
          <cell r="E1087" t="str">
            <v>도로표지병</v>
          </cell>
          <cell r="F1087" t="str">
            <v>(단면)</v>
          </cell>
          <cell r="G1087" t="str">
            <v>EA</v>
          </cell>
          <cell r="H1087">
            <v>0</v>
          </cell>
        </row>
        <row r="1088">
          <cell r="A1088" t="str">
            <v>D02295</v>
          </cell>
          <cell r="B1088">
            <v>522</v>
          </cell>
          <cell r="C1088" t="str">
            <v>b</v>
          </cell>
          <cell r="D1088">
            <v>9856410</v>
          </cell>
          <cell r="E1088" t="str">
            <v>도로표지병</v>
          </cell>
          <cell r="F1088" t="str">
            <v>(양면)</v>
          </cell>
          <cell r="G1088" t="str">
            <v>EA</v>
          </cell>
          <cell r="H1088">
            <v>0</v>
          </cell>
        </row>
        <row r="1089">
          <cell r="A1089" t="str">
            <v>E1</v>
          </cell>
          <cell r="B1089">
            <v>0</v>
          </cell>
          <cell r="C1089" t="str">
            <v>소계</v>
          </cell>
          <cell r="D1089">
            <v>9856474</v>
          </cell>
        </row>
        <row r="1090">
          <cell r="A1090" t="str">
            <v>T1</v>
          </cell>
          <cell r="B1090">
            <v>1092</v>
          </cell>
          <cell r="C1090" t="str">
            <v>사</v>
          </cell>
          <cell r="D1090">
            <v>9856490</v>
          </cell>
          <cell r="E1090" t="str">
            <v>갈매기표지판</v>
          </cell>
          <cell r="H1090">
            <v>0</v>
          </cell>
        </row>
        <row r="1091">
          <cell r="A1091" t="str">
            <v>D01612</v>
          </cell>
          <cell r="B1091">
            <v>16</v>
          </cell>
          <cell r="C1091" t="str">
            <v>a</v>
          </cell>
          <cell r="D1091">
            <v>9856506</v>
          </cell>
          <cell r="E1091" t="str">
            <v>갈매기표지판</v>
          </cell>
          <cell r="F1091" t="str">
            <v>(단면)</v>
          </cell>
          <cell r="G1091" t="str">
            <v>EA</v>
          </cell>
          <cell r="H1091">
            <v>0</v>
          </cell>
        </row>
        <row r="1092">
          <cell r="A1092" t="str">
            <v>D00892</v>
          </cell>
          <cell r="B1092">
            <v>72</v>
          </cell>
          <cell r="C1092" t="str">
            <v>b</v>
          </cell>
          <cell r="D1092">
            <v>9856538</v>
          </cell>
          <cell r="E1092" t="str">
            <v>갈매기표지판</v>
          </cell>
          <cell r="F1092" t="str">
            <v>(양면)</v>
          </cell>
          <cell r="G1092" t="str">
            <v>EA</v>
          </cell>
          <cell r="H1092">
            <v>0</v>
          </cell>
        </row>
        <row r="1093">
          <cell r="A1093" t="str">
            <v>E1</v>
          </cell>
          <cell r="B1093">
            <v>0</v>
          </cell>
          <cell r="C1093" t="str">
            <v>소계</v>
          </cell>
          <cell r="D1093">
            <v>9856539</v>
          </cell>
        </row>
        <row r="1094">
          <cell r="A1094" t="str">
            <v>E2</v>
          </cell>
          <cell r="B1094">
            <v>0</v>
          </cell>
          <cell r="C1094" t="str">
            <v>계</v>
          </cell>
          <cell r="D1094">
            <v>9856667</v>
          </cell>
        </row>
        <row r="1095">
          <cell r="A1095" t="str">
            <v>T2</v>
          </cell>
          <cell r="B1095">
            <v>1100</v>
          </cell>
          <cell r="C1095" t="str">
            <v>3)</v>
          </cell>
          <cell r="D1095">
            <v>9856670</v>
          </cell>
          <cell r="E1095" t="str">
            <v>차선도색</v>
          </cell>
          <cell r="H1095">
            <v>0</v>
          </cell>
        </row>
        <row r="1096">
          <cell r="A1096" t="str">
            <v>D00871</v>
          </cell>
          <cell r="B1096">
            <v>3000</v>
          </cell>
          <cell r="C1096" t="str">
            <v>가</v>
          </cell>
          <cell r="D1096">
            <v>9856790</v>
          </cell>
          <cell r="E1096" t="str">
            <v>차선도색</v>
          </cell>
          <cell r="F1096" t="str">
            <v>(황색:융착성)</v>
          </cell>
          <cell r="G1096" t="str">
            <v>M2</v>
          </cell>
          <cell r="H1096">
            <v>0</v>
          </cell>
        </row>
        <row r="1097">
          <cell r="A1097" t="str">
            <v>D02272</v>
          </cell>
          <cell r="B1097">
            <v>300</v>
          </cell>
          <cell r="C1097" t="str">
            <v>나</v>
          </cell>
          <cell r="D1097">
            <v>9856850</v>
          </cell>
          <cell r="E1097" t="str">
            <v>차선도색</v>
          </cell>
          <cell r="F1097" t="str">
            <v>(황색:상온형)</v>
          </cell>
          <cell r="G1097" t="str">
            <v>M2</v>
          </cell>
          <cell r="H1097">
            <v>0</v>
          </cell>
        </row>
        <row r="1098">
          <cell r="A1098" t="str">
            <v>D00870</v>
          </cell>
          <cell r="B1098">
            <v>3500</v>
          </cell>
          <cell r="C1098" t="str">
            <v>다</v>
          </cell>
          <cell r="D1098">
            <v>9856910</v>
          </cell>
          <cell r="E1098" t="str">
            <v>차선도색</v>
          </cell>
          <cell r="F1098" t="str">
            <v>(백색:융착성)</v>
          </cell>
          <cell r="G1098" t="str">
            <v>M2</v>
          </cell>
          <cell r="H1098">
            <v>0</v>
          </cell>
        </row>
        <row r="1099">
          <cell r="A1099" t="str">
            <v>D02273</v>
          </cell>
          <cell r="B1099">
            <v>1500</v>
          </cell>
          <cell r="C1099" t="str">
            <v>라</v>
          </cell>
          <cell r="D1099">
            <v>9856955</v>
          </cell>
          <cell r="E1099" t="str">
            <v>차선도색(파선)</v>
          </cell>
          <cell r="F1099" t="str">
            <v>(백색:융착성)</v>
          </cell>
          <cell r="G1099" t="str">
            <v>M2</v>
          </cell>
          <cell r="H1099">
            <v>0</v>
          </cell>
        </row>
        <row r="1100">
          <cell r="A1100" t="str">
            <v>D02274</v>
          </cell>
          <cell r="B1100">
            <v>2200</v>
          </cell>
          <cell r="C1100" t="str">
            <v>마</v>
          </cell>
          <cell r="D1100">
            <v>9857113</v>
          </cell>
          <cell r="E1100" t="str">
            <v>차선도색</v>
          </cell>
          <cell r="F1100" t="str">
            <v>(백색:상온형)</v>
          </cell>
          <cell r="G1100" t="str">
            <v>M2</v>
          </cell>
          <cell r="H1100">
            <v>0</v>
          </cell>
        </row>
        <row r="1101">
          <cell r="A1101" t="str">
            <v>E2</v>
          </cell>
          <cell r="B1101">
            <v>0</v>
          </cell>
          <cell r="C1101" t="str">
            <v>계</v>
          </cell>
          <cell r="D1101">
            <v>9857150</v>
          </cell>
        </row>
        <row r="1102">
          <cell r="A1102" t="str">
            <v>T2</v>
          </cell>
          <cell r="B1102">
            <v>1106</v>
          </cell>
          <cell r="C1102" t="str">
            <v>4)</v>
          </cell>
          <cell r="D1102">
            <v>9858661</v>
          </cell>
          <cell r="E1102" t="str">
            <v>가드레일</v>
          </cell>
          <cell r="H1102">
            <v>0</v>
          </cell>
        </row>
        <row r="1103">
          <cell r="A1103" t="str">
            <v>D01458</v>
          </cell>
          <cell r="B1103">
            <v>2435</v>
          </cell>
          <cell r="C1103" t="str">
            <v>가.</v>
          </cell>
          <cell r="D1103">
            <v>9858669</v>
          </cell>
          <cell r="E1103" t="str">
            <v>표준 레일</v>
          </cell>
          <cell r="G1103" t="str">
            <v>경간</v>
          </cell>
          <cell r="H1103">
            <v>0</v>
          </cell>
        </row>
        <row r="1104">
          <cell r="A1104" t="str">
            <v>D01260</v>
          </cell>
          <cell r="B1104">
            <v>62</v>
          </cell>
          <cell r="C1104" t="str">
            <v>나.</v>
          </cell>
          <cell r="D1104">
            <v>9858673</v>
          </cell>
          <cell r="E1104" t="str">
            <v>단부 레일</v>
          </cell>
          <cell r="G1104" t="str">
            <v>EA</v>
          </cell>
          <cell r="H1104">
            <v>0</v>
          </cell>
        </row>
        <row r="1105">
          <cell r="A1105" t="str">
            <v>D00872</v>
          </cell>
          <cell r="B1105">
            <v>2477</v>
          </cell>
          <cell r="C1105" t="str">
            <v>다.</v>
          </cell>
          <cell r="D1105">
            <v>9858675</v>
          </cell>
          <cell r="E1105" t="str">
            <v>레일포스트</v>
          </cell>
          <cell r="F1105" t="str">
            <v>(L=2.2m)</v>
          </cell>
          <cell r="G1105" t="str">
            <v>EA</v>
          </cell>
          <cell r="H1105">
            <v>0</v>
          </cell>
        </row>
        <row r="1106">
          <cell r="A1106" t="str">
            <v>D00877</v>
          </cell>
          <cell r="B1106">
            <v>54</v>
          </cell>
          <cell r="C1106" t="str">
            <v>라.</v>
          </cell>
          <cell r="D1106">
            <v>9858676</v>
          </cell>
          <cell r="E1106" t="str">
            <v>단부콘크리트</v>
          </cell>
          <cell r="G1106" t="str">
            <v>EA</v>
          </cell>
          <cell r="H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9858804</v>
          </cell>
        </row>
        <row r="1108">
          <cell r="A1108" t="str">
            <v>T2</v>
          </cell>
          <cell r="B1108">
            <v>1119</v>
          </cell>
          <cell r="C1108" t="str">
            <v>5)</v>
          </cell>
          <cell r="D1108">
            <v>9859375</v>
          </cell>
          <cell r="E1108" t="str">
            <v>중앙분리대</v>
          </cell>
          <cell r="H1108">
            <v>0</v>
          </cell>
        </row>
        <row r="1109">
          <cell r="A1109" t="str">
            <v>T1</v>
          </cell>
          <cell r="B1109">
            <v>1113</v>
          </cell>
          <cell r="C1109" t="str">
            <v>가</v>
          </cell>
          <cell r="D1109">
            <v>9859380</v>
          </cell>
          <cell r="E1109" t="str">
            <v>토공용</v>
          </cell>
          <cell r="H1109">
            <v>0</v>
          </cell>
        </row>
        <row r="1110">
          <cell r="A1110" t="str">
            <v>D00240</v>
          </cell>
          <cell r="B1110">
            <v>7100</v>
          </cell>
          <cell r="C1110" t="str">
            <v>a</v>
          </cell>
          <cell r="D1110">
            <v>9859384</v>
          </cell>
          <cell r="E1110" t="str">
            <v>중앙분리대 토공부</v>
          </cell>
          <cell r="F1110" t="str">
            <v>(콘크리트 포장용)</v>
          </cell>
          <cell r="G1110" t="str">
            <v>M</v>
          </cell>
          <cell r="H1110">
            <v>0</v>
          </cell>
        </row>
        <row r="1111">
          <cell r="A1111" t="str">
            <v>D02236</v>
          </cell>
          <cell r="B1111">
            <v>70</v>
          </cell>
          <cell r="C1111" t="str">
            <v>b</v>
          </cell>
          <cell r="D1111">
            <v>9859389</v>
          </cell>
          <cell r="E1111" t="str">
            <v>중앙분리대 토공부</v>
          </cell>
          <cell r="F1111" t="str">
            <v>(아스팔트 포장용)</v>
          </cell>
          <cell r="G1111" t="str">
            <v>M</v>
          </cell>
          <cell r="H1111">
            <v>0</v>
          </cell>
        </row>
        <row r="1112">
          <cell r="A1112" t="str">
            <v>D00524</v>
          </cell>
          <cell r="B1112">
            <v>9</v>
          </cell>
          <cell r="C1112" t="str">
            <v>c</v>
          </cell>
          <cell r="D1112">
            <v>9859393</v>
          </cell>
          <cell r="E1112" t="str">
            <v>중앙분리대 단부</v>
          </cell>
          <cell r="F1112" t="str">
            <v>(콘크리트포장용)</v>
          </cell>
          <cell r="G1112" t="str">
            <v>개소</v>
          </cell>
          <cell r="H1112">
            <v>0</v>
          </cell>
        </row>
        <row r="1113">
          <cell r="A1113" t="str">
            <v>D00650</v>
          </cell>
          <cell r="B1113">
            <v>1</v>
          </cell>
          <cell r="C1113" t="str">
            <v>d</v>
          </cell>
          <cell r="D1113">
            <v>9859401</v>
          </cell>
          <cell r="E1113" t="str">
            <v>중앙분리대 개구부</v>
          </cell>
          <cell r="F1113" t="str">
            <v>(콘크리트포장용)</v>
          </cell>
          <cell r="G1113" t="str">
            <v>개소</v>
          </cell>
          <cell r="H1113">
            <v>0</v>
          </cell>
        </row>
        <row r="1114">
          <cell r="A1114" t="str">
            <v>E1</v>
          </cell>
          <cell r="B1114">
            <v>0</v>
          </cell>
          <cell r="C1114" t="str">
            <v>소계</v>
          </cell>
          <cell r="D1114">
            <v>9859438</v>
          </cell>
        </row>
        <row r="1115">
          <cell r="A1115" t="str">
            <v>T1</v>
          </cell>
          <cell r="B1115">
            <v>1117</v>
          </cell>
          <cell r="C1115" t="str">
            <v>나</v>
          </cell>
          <cell r="D1115">
            <v>9859471</v>
          </cell>
          <cell r="E1115" t="str">
            <v>교량용</v>
          </cell>
          <cell r="H1115">
            <v>0</v>
          </cell>
        </row>
        <row r="1116">
          <cell r="A1116" t="str">
            <v>D02297</v>
          </cell>
          <cell r="B1116">
            <v>1050</v>
          </cell>
          <cell r="C1116" t="str">
            <v>a</v>
          </cell>
          <cell r="D1116">
            <v>9859504</v>
          </cell>
          <cell r="E1116" t="str">
            <v>중앙분리대 교량용</v>
          </cell>
          <cell r="F1116" t="str">
            <v>(구체콘크리트,분리형</v>
          </cell>
          <cell r="G1116" t="str">
            <v>M</v>
          </cell>
          <cell r="H1116">
            <v>0</v>
          </cell>
        </row>
        <row r="1117">
          <cell r="A1117" t="str">
            <v>D02298</v>
          </cell>
          <cell r="B1117">
            <v>32</v>
          </cell>
          <cell r="C1117" t="str">
            <v>c</v>
          </cell>
          <cell r="D1117">
            <v>9859520</v>
          </cell>
          <cell r="E1117" t="str">
            <v>중앙분리대 교량용</v>
          </cell>
          <cell r="F1117" t="str">
            <v>(조인트마감:분리형)</v>
          </cell>
          <cell r="G1117" t="str">
            <v>EA</v>
          </cell>
          <cell r="H1117">
            <v>0</v>
          </cell>
        </row>
        <row r="1118">
          <cell r="A1118" t="str">
            <v>E1</v>
          </cell>
          <cell r="B1118">
            <v>0</v>
          </cell>
          <cell r="C1118" t="str">
            <v>소계</v>
          </cell>
          <cell r="D1118">
            <v>9859528</v>
          </cell>
        </row>
        <row r="1119">
          <cell r="A1119" t="str">
            <v>D02237</v>
          </cell>
          <cell r="B1119">
            <v>1050</v>
          </cell>
          <cell r="C1119" t="str">
            <v>다</v>
          </cell>
          <cell r="D1119">
            <v>9859540</v>
          </cell>
          <cell r="E1119" t="str">
            <v>방호벽</v>
          </cell>
          <cell r="F1119" t="str">
            <v>(교량용:일반구간)</v>
          </cell>
          <cell r="G1119" t="str">
            <v>M</v>
          </cell>
          <cell r="H1119">
            <v>0</v>
          </cell>
        </row>
        <row r="1120">
          <cell r="A1120" t="str">
            <v>E2</v>
          </cell>
          <cell r="B1120">
            <v>0</v>
          </cell>
          <cell r="C1120" t="str">
            <v>계</v>
          </cell>
          <cell r="D1120">
            <v>9859542</v>
          </cell>
        </row>
        <row r="1121">
          <cell r="A1121" t="str">
            <v>T2</v>
          </cell>
          <cell r="B1121">
            <v>1124</v>
          </cell>
          <cell r="C1121" t="str">
            <v>6)</v>
          </cell>
          <cell r="D1121">
            <v>9859544</v>
          </cell>
          <cell r="E1121" t="str">
            <v>차광망</v>
          </cell>
          <cell r="H1121">
            <v>0</v>
          </cell>
        </row>
        <row r="1122">
          <cell r="A1122" t="str">
            <v>D01072</v>
          </cell>
          <cell r="B1122">
            <v>1800</v>
          </cell>
          <cell r="C1122" t="str">
            <v>가.</v>
          </cell>
          <cell r="D1122">
            <v>9859552</v>
          </cell>
          <cell r="E1122" t="str">
            <v>차광망</v>
          </cell>
          <cell r="F1122" t="str">
            <v>(토공용)</v>
          </cell>
          <cell r="G1122" t="str">
            <v>M</v>
          </cell>
          <cell r="H1122">
            <v>0</v>
          </cell>
        </row>
        <row r="1123">
          <cell r="A1123" t="str">
            <v>D02300</v>
          </cell>
          <cell r="B1123">
            <v>270</v>
          </cell>
          <cell r="C1123" t="str">
            <v>나</v>
          </cell>
          <cell r="D1123">
            <v>9859556</v>
          </cell>
          <cell r="E1123" t="str">
            <v>차광망</v>
          </cell>
          <cell r="F1123" t="str">
            <v>(교량용중분대)</v>
          </cell>
          <cell r="G1123" t="str">
            <v>M</v>
          </cell>
          <cell r="H1123">
            <v>0</v>
          </cell>
        </row>
        <row r="1124">
          <cell r="A1124" t="str">
            <v>D02299</v>
          </cell>
          <cell r="B1124">
            <v>20</v>
          </cell>
          <cell r="C1124" t="str">
            <v>다</v>
          </cell>
          <cell r="D1124">
            <v>9859560</v>
          </cell>
          <cell r="E1124" t="str">
            <v>차광망</v>
          </cell>
          <cell r="F1124" t="str">
            <v>(중분대 개구부용)</v>
          </cell>
          <cell r="G1124" t="str">
            <v>M</v>
          </cell>
          <cell r="H1124">
            <v>0</v>
          </cell>
        </row>
        <row r="1125">
          <cell r="A1125" t="str">
            <v>E2</v>
          </cell>
          <cell r="B1125">
            <v>0</v>
          </cell>
          <cell r="C1125" t="str">
            <v>계</v>
          </cell>
          <cell r="D1125">
            <v>9859564</v>
          </cell>
        </row>
        <row r="1126">
          <cell r="A1126" t="str">
            <v>D02275</v>
          </cell>
          <cell r="B1126">
            <v>2</v>
          </cell>
          <cell r="C1126" t="str">
            <v>7)</v>
          </cell>
          <cell r="D1126">
            <v>9859566</v>
          </cell>
          <cell r="E1126" t="str">
            <v>충격흡수시설</v>
          </cell>
          <cell r="F1126" t="str">
            <v>(출구분기부용)</v>
          </cell>
          <cell r="G1126" t="str">
            <v>개소</v>
          </cell>
          <cell r="H1126">
            <v>0</v>
          </cell>
        </row>
        <row r="1127">
          <cell r="A1127" t="str">
            <v>T2</v>
          </cell>
          <cell r="B1127">
            <v>1129</v>
          </cell>
          <cell r="C1127" t="str">
            <v>8)</v>
          </cell>
          <cell r="D1127">
            <v>9859568</v>
          </cell>
          <cell r="E1127" t="str">
            <v>낙석방지공</v>
          </cell>
          <cell r="H1127">
            <v>0</v>
          </cell>
        </row>
        <row r="1128">
          <cell r="A1128" t="str">
            <v>D00883</v>
          </cell>
          <cell r="B1128">
            <v>660</v>
          </cell>
          <cell r="C1128" t="str">
            <v>가.</v>
          </cell>
          <cell r="D1128">
            <v>9859571</v>
          </cell>
          <cell r="E1128" t="str">
            <v>낙석방책</v>
          </cell>
          <cell r="F1128" t="str">
            <v>(표준구간)</v>
          </cell>
          <cell r="G1128" t="str">
            <v>M</v>
          </cell>
          <cell r="H1128">
            <v>0</v>
          </cell>
        </row>
        <row r="1129">
          <cell r="A1129" t="str">
            <v>D00884</v>
          </cell>
          <cell r="B1129">
            <v>38</v>
          </cell>
          <cell r="C1129" t="str">
            <v>나.</v>
          </cell>
          <cell r="D1129">
            <v>9859635</v>
          </cell>
          <cell r="E1129" t="str">
            <v>낙석방책</v>
          </cell>
          <cell r="F1129" t="str">
            <v>(단부)</v>
          </cell>
          <cell r="G1129" t="str">
            <v>EA</v>
          </cell>
          <cell r="H1129">
            <v>0</v>
          </cell>
        </row>
        <row r="1130">
          <cell r="A1130" t="str">
            <v>E2</v>
          </cell>
          <cell r="B1130">
            <v>0</v>
          </cell>
          <cell r="C1130" t="str">
            <v>계</v>
          </cell>
          <cell r="D1130">
            <v>9859684</v>
          </cell>
        </row>
        <row r="1131">
          <cell r="A1131" t="str">
            <v>D01614</v>
          </cell>
          <cell r="B1131">
            <v>19700</v>
          </cell>
          <cell r="C1131" t="str">
            <v>9)</v>
          </cell>
          <cell r="D1131">
            <v>9859732</v>
          </cell>
          <cell r="E1131" t="str">
            <v>낙석방지망</v>
          </cell>
          <cell r="G1131" t="str">
            <v>M2</v>
          </cell>
          <cell r="H1131">
            <v>0</v>
          </cell>
        </row>
        <row r="1132">
          <cell r="A1132" t="str">
            <v>T2</v>
          </cell>
          <cell r="B1132">
            <v>1134</v>
          </cell>
          <cell r="C1132" t="str">
            <v>10)</v>
          </cell>
          <cell r="D1132">
            <v>9860144</v>
          </cell>
          <cell r="E1132" t="str">
            <v>법면보호공</v>
          </cell>
          <cell r="H1132">
            <v>0</v>
          </cell>
        </row>
        <row r="1133">
          <cell r="A1133" t="str">
            <v>D00925</v>
          </cell>
          <cell r="B1133">
            <v>10200</v>
          </cell>
          <cell r="C1133" t="str">
            <v>가</v>
          </cell>
          <cell r="D1133">
            <v>9860350</v>
          </cell>
          <cell r="E1133" t="str">
            <v>암절개면보호식재공</v>
          </cell>
          <cell r="F1133" t="str">
            <v>(T=15cm)</v>
          </cell>
          <cell r="G1133" t="str">
            <v>M2</v>
          </cell>
          <cell r="H1133">
            <v>0</v>
          </cell>
        </row>
        <row r="1134">
          <cell r="A1134" t="str">
            <v>D02327</v>
          </cell>
          <cell r="B1134">
            <v>8180</v>
          </cell>
          <cell r="C1134" t="str">
            <v>나</v>
          </cell>
          <cell r="D1134">
            <v>9860556</v>
          </cell>
          <cell r="E1134" t="str">
            <v>법면보호블럭</v>
          </cell>
          <cell r="F1134" t="str">
            <v>(성토부)</v>
          </cell>
          <cell r="G1134" t="str">
            <v>M2</v>
          </cell>
          <cell r="H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9860762</v>
          </cell>
        </row>
        <row r="1136">
          <cell r="A1136" t="str">
            <v>D02342</v>
          </cell>
          <cell r="B1136">
            <v>114</v>
          </cell>
          <cell r="C1136" t="str">
            <v>11)</v>
          </cell>
          <cell r="D1136">
            <v>9860968</v>
          </cell>
          <cell r="E1136" t="str">
            <v>가드휀스</v>
          </cell>
          <cell r="F1136" t="str">
            <v>(토공용)</v>
          </cell>
          <cell r="G1136" t="str">
            <v>M</v>
          </cell>
          <cell r="H1136">
            <v>0</v>
          </cell>
        </row>
        <row r="1137">
          <cell r="A1137" t="str">
            <v>T2</v>
          </cell>
          <cell r="B1137">
            <v>1140</v>
          </cell>
          <cell r="C1137" t="str">
            <v>12)</v>
          </cell>
          <cell r="D1137">
            <v>9861380</v>
          </cell>
          <cell r="E1137" t="str">
            <v>안전관리비</v>
          </cell>
          <cell r="H1137">
            <v>0</v>
          </cell>
        </row>
        <row r="1138">
          <cell r="A1138" t="str">
            <v>D02277</v>
          </cell>
          <cell r="B1138">
            <v>30</v>
          </cell>
          <cell r="C1138" t="str">
            <v>가</v>
          </cell>
          <cell r="D1138">
            <v>9862156</v>
          </cell>
          <cell r="E1138" t="str">
            <v>공사안내표지판</v>
          </cell>
          <cell r="G1138" t="str">
            <v>ea</v>
          </cell>
          <cell r="H1138">
            <v>0</v>
          </cell>
        </row>
        <row r="1139">
          <cell r="A1139" t="str">
            <v>D02278</v>
          </cell>
          <cell r="B1139">
            <v>85100</v>
          </cell>
          <cell r="C1139" t="str">
            <v>나</v>
          </cell>
          <cell r="D1139">
            <v>9862544</v>
          </cell>
          <cell r="E1139" t="str">
            <v>법면가보호망</v>
          </cell>
          <cell r="G1139" t="str">
            <v>m2</v>
          </cell>
          <cell r="H1139">
            <v>0</v>
          </cell>
        </row>
        <row r="1140">
          <cell r="A1140" t="str">
            <v>D02279</v>
          </cell>
          <cell r="B1140">
            <v>540</v>
          </cell>
          <cell r="C1140" t="str">
            <v>다</v>
          </cell>
          <cell r="D1140">
            <v>9862738</v>
          </cell>
          <cell r="E1140" t="str">
            <v>가도수로</v>
          </cell>
          <cell r="G1140" t="str">
            <v>m2</v>
          </cell>
          <cell r="H1140">
            <v>0</v>
          </cell>
        </row>
        <row r="1141">
          <cell r="A1141" t="str">
            <v>E2</v>
          </cell>
          <cell r="B1141">
            <v>0</v>
          </cell>
          <cell r="C1141" t="str">
            <v>계</v>
          </cell>
          <cell r="D1141">
            <v>9862835</v>
          </cell>
        </row>
        <row r="1142">
          <cell r="A1142" t="str">
            <v>E4</v>
          </cell>
          <cell r="B1142">
            <v>0</v>
          </cell>
          <cell r="C1142" t="str">
            <v>총계</v>
          </cell>
          <cell r="D1142">
            <v>9862931</v>
          </cell>
        </row>
        <row r="1143">
          <cell r="A1143" t="str">
            <v>T4</v>
          </cell>
          <cell r="B1143">
            <v>1256</v>
          </cell>
          <cell r="C1143" t="str">
            <v>7.</v>
          </cell>
          <cell r="D1143">
            <v>9863184</v>
          </cell>
          <cell r="E1143" t="str">
            <v>부대공</v>
          </cell>
          <cell r="H1143">
            <v>0</v>
          </cell>
        </row>
        <row r="1144">
          <cell r="A1144" t="str">
            <v>T2</v>
          </cell>
          <cell r="B1144">
            <v>1147</v>
          </cell>
          <cell r="C1144" t="str">
            <v>1)</v>
          </cell>
          <cell r="D1144">
            <v>9864656</v>
          </cell>
          <cell r="E1144" t="str">
            <v>방음벽</v>
          </cell>
          <cell r="H1144">
            <v>0</v>
          </cell>
        </row>
        <row r="1145">
          <cell r="A1145" t="str">
            <v>D01078</v>
          </cell>
          <cell r="B1145">
            <v>1350</v>
          </cell>
          <cell r="C1145" t="str">
            <v>가.</v>
          </cell>
          <cell r="D1145">
            <v>9864683</v>
          </cell>
          <cell r="E1145" t="str">
            <v>방음벽(토공용)</v>
          </cell>
          <cell r="F1145" t="str">
            <v>흡음형(H=2.0M)</v>
          </cell>
          <cell r="G1145" t="str">
            <v>M</v>
          </cell>
          <cell r="H1145">
            <v>0</v>
          </cell>
        </row>
        <row r="1146">
          <cell r="A1146" t="str">
            <v>D01079</v>
          </cell>
          <cell r="B1146">
            <v>450</v>
          </cell>
          <cell r="C1146" t="str">
            <v>나</v>
          </cell>
          <cell r="D1146">
            <v>9864710</v>
          </cell>
          <cell r="E1146" t="str">
            <v>방음벽(토공용)</v>
          </cell>
          <cell r="F1146" t="str">
            <v>흡음형(H=3.0M)</v>
          </cell>
          <cell r="G1146" t="str">
            <v>M</v>
          </cell>
          <cell r="H1146">
            <v>0</v>
          </cell>
        </row>
        <row r="1147">
          <cell r="A1147" t="str">
            <v>D01081</v>
          </cell>
          <cell r="B1147">
            <v>440</v>
          </cell>
          <cell r="C1147" t="str">
            <v>나</v>
          </cell>
          <cell r="D1147">
            <v>9864737</v>
          </cell>
          <cell r="E1147" t="str">
            <v>방음벽(교량용)</v>
          </cell>
          <cell r="F1147" t="str">
            <v>흡음형(H=2.0M)</v>
          </cell>
          <cell r="G1147" t="str">
            <v>M</v>
          </cell>
          <cell r="H1147">
            <v>0</v>
          </cell>
        </row>
        <row r="1148">
          <cell r="A1148" t="str">
            <v>E2</v>
          </cell>
          <cell r="B1148">
            <v>0</v>
          </cell>
          <cell r="C1148" t="str">
            <v>계</v>
          </cell>
          <cell r="D1148">
            <v>9864763</v>
          </cell>
        </row>
        <row r="1149">
          <cell r="A1149" t="str">
            <v>T2</v>
          </cell>
          <cell r="B1149">
            <v>1155</v>
          </cell>
          <cell r="C1149" t="str">
            <v>2)</v>
          </cell>
          <cell r="D1149">
            <v>9864804</v>
          </cell>
          <cell r="E1149" t="str">
            <v>비탈면 점검로</v>
          </cell>
          <cell r="H1149">
            <v>0</v>
          </cell>
        </row>
        <row r="1150">
          <cell r="A1150" t="str">
            <v>D02263</v>
          </cell>
          <cell r="B1150">
            <v>15</v>
          </cell>
          <cell r="C1150" t="str">
            <v>가</v>
          </cell>
          <cell r="D1150">
            <v>9864813</v>
          </cell>
          <cell r="E1150" t="str">
            <v>절토부 점검로</v>
          </cell>
          <cell r="F1150" t="str">
            <v>(계단소단부)</v>
          </cell>
          <cell r="G1150" t="str">
            <v>개소</v>
          </cell>
          <cell r="H1150">
            <v>0</v>
          </cell>
        </row>
        <row r="1151">
          <cell r="A1151" t="str">
            <v>D02265</v>
          </cell>
          <cell r="B1151">
            <v>50</v>
          </cell>
          <cell r="C1151" t="str">
            <v>나</v>
          </cell>
          <cell r="D1151">
            <v>9864814</v>
          </cell>
          <cell r="E1151" t="str">
            <v>절토부 점검로</v>
          </cell>
          <cell r="F1151" t="str">
            <v>(발파암구간 1:0.5)</v>
          </cell>
          <cell r="G1151" t="str">
            <v>M</v>
          </cell>
          <cell r="H1151">
            <v>0</v>
          </cell>
        </row>
        <row r="1152">
          <cell r="A1152" t="str">
            <v>D02330</v>
          </cell>
          <cell r="B1152">
            <v>70</v>
          </cell>
          <cell r="C1152" t="str">
            <v>다</v>
          </cell>
          <cell r="D1152">
            <v>9864846</v>
          </cell>
          <cell r="E1152" t="str">
            <v>절토부 점검로</v>
          </cell>
          <cell r="F1152" t="str">
            <v>(리핑암구간 1:0.7)</v>
          </cell>
          <cell r="G1152" t="str">
            <v>M</v>
          </cell>
          <cell r="H1152">
            <v>0</v>
          </cell>
        </row>
        <row r="1153">
          <cell r="A1153" t="str">
            <v>D02266</v>
          </cell>
          <cell r="B1153">
            <v>100</v>
          </cell>
          <cell r="C1153" t="str">
            <v>라</v>
          </cell>
          <cell r="D1153">
            <v>9864878</v>
          </cell>
          <cell r="E1153" t="str">
            <v>절토부 점검로</v>
          </cell>
          <cell r="F1153" t="str">
            <v>(토사구간 1:1.2)</v>
          </cell>
          <cell r="G1153" t="str">
            <v>M</v>
          </cell>
          <cell r="H1153">
            <v>0</v>
          </cell>
        </row>
        <row r="1154">
          <cell r="A1154" t="str">
            <v>D02267</v>
          </cell>
          <cell r="B1154">
            <v>13</v>
          </cell>
          <cell r="C1154" t="str">
            <v>마</v>
          </cell>
          <cell r="D1154">
            <v>9864910</v>
          </cell>
          <cell r="E1154" t="str">
            <v>측면부 점검로</v>
          </cell>
          <cell r="F1154" t="str">
            <v>(단부)</v>
          </cell>
          <cell r="G1154" t="str">
            <v>개소</v>
          </cell>
          <cell r="H1154">
            <v>0</v>
          </cell>
        </row>
        <row r="1155">
          <cell r="A1155" t="str">
            <v>D02268</v>
          </cell>
          <cell r="B1155">
            <v>300</v>
          </cell>
          <cell r="C1155" t="str">
            <v>바</v>
          </cell>
          <cell r="D1155">
            <v>9864926</v>
          </cell>
          <cell r="E1155" t="str">
            <v>측면부 점검로</v>
          </cell>
          <cell r="F1155" t="str">
            <v>(계단부)</v>
          </cell>
          <cell r="G1155" t="str">
            <v>M</v>
          </cell>
          <cell r="H1155">
            <v>0</v>
          </cell>
        </row>
        <row r="1156">
          <cell r="A1156" t="str">
            <v>E2</v>
          </cell>
          <cell r="B1156">
            <v>0</v>
          </cell>
          <cell r="C1156" t="str">
            <v>계</v>
          </cell>
          <cell r="D1156">
            <v>9864942</v>
          </cell>
        </row>
        <row r="1157">
          <cell r="A1157" t="str">
            <v>D00898</v>
          </cell>
          <cell r="B1157">
            <v>8</v>
          </cell>
          <cell r="C1157" t="str">
            <v>3)</v>
          </cell>
          <cell r="D1157">
            <v>9865087</v>
          </cell>
          <cell r="E1157" t="str">
            <v>세륜세차시설</v>
          </cell>
          <cell r="G1157" t="str">
            <v>개소</v>
          </cell>
          <cell r="H1157">
            <v>0</v>
          </cell>
        </row>
        <row r="1158">
          <cell r="A1158" t="str">
            <v>D02301</v>
          </cell>
          <cell r="B1158">
            <v>2</v>
          </cell>
          <cell r="C1158" t="str">
            <v>4)</v>
          </cell>
          <cell r="D1158">
            <v>9865159</v>
          </cell>
          <cell r="E1158" t="str">
            <v>침사지</v>
          </cell>
          <cell r="G1158" t="str">
            <v>개소</v>
          </cell>
          <cell r="H1158">
            <v>0</v>
          </cell>
        </row>
        <row r="1159">
          <cell r="A1159" t="str">
            <v>T2</v>
          </cell>
          <cell r="B1159">
            <v>1165</v>
          </cell>
          <cell r="C1159" t="str">
            <v>5)</v>
          </cell>
          <cell r="D1159">
            <v>9865195</v>
          </cell>
          <cell r="E1159" t="str">
            <v>기존도로유지보수</v>
          </cell>
          <cell r="H1159">
            <v>0</v>
          </cell>
        </row>
        <row r="1160">
          <cell r="A1160" t="str">
            <v>D01342</v>
          </cell>
          <cell r="B1160">
            <v>980</v>
          </cell>
          <cell r="C1160" t="str">
            <v>가</v>
          </cell>
          <cell r="D1160">
            <v>9865213</v>
          </cell>
          <cell r="E1160" t="str">
            <v>아스팔트포장깨기</v>
          </cell>
          <cell r="F1160" t="str">
            <v>(기계100%)</v>
          </cell>
          <cell r="G1160" t="str">
            <v>M3</v>
          </cell>
          <cell r="H1160">
            <v>0</v>
          </cell>
        </row>
        <row r="1161">
          <cell r="A1161" t="str">
            <v>D01731</v>
          </cell>
          <cell r="B1161">
            <v>220</v>
          </cell>
          <cell r="C1161" t="str">
            <v>나</v>
          </cell>
          <cell r="D1161">
            <v>9865222</v>
          </cell>
          <cell r="E1161" t="str">
            <v>택코팅</v>
          </cell>
          <cell r="F1161" t="str">
            <v>(50ℓ/ａ : 확장)</v>
          </cell>
          <cell r="G1161" t="str">
            <v>ａ</v>
          </cell>
          <cell r="H1161">
            <v>0</v>
          </cell>
        </row>
        <row r="1162">
          <cell r="A1162" t="str">
            <v>D01701</v>
          </cell>
          <cell r="B1162">
            <v>220</v>
          </cell>
          <cell r="C1162" t="str">
            <v>다</v>
          </cell>
          <cell r="D1162">
            <v>9865227</v>
          </cell>
          <cell r="E1162" t="str">
            <v>표층덧씌우기</v>
          </cell>
          <cell r="F1162" t="str">
            <v>(T= 5Cm)</v>
          </cell>
          <cell r="G1162" t="str">
            <v>a</v>
          </cell>
          <cell r="H1162">
            <v>0</v>
          </cell>
        </row>
        <row r="1163">
          <cell r="A1163" t="str">
            <v>D00148</v>
          </cell>
          <cell r="B1163">
            <v>56</v>
          </cell>
          <cell r="C1163" t="str">
            <v>라</v>
          </cell>
          <cell r="D1163">
            <v>9865228</v>
          </cell>
          <cell r="E1163" t="str">
            <v>아스팔트 운반</v>
          </cell>
          <cell r="G1163" t="str">
            <v>D/M</v>
          </cell>
          <cell r="H1163">
            <v>0</v>
          </cell>
        </row>
        <row r="1164">
          <cell r="A1164" t="str">
            <v>M00041</v>
          </cell>
          <cell r="B1164">
            <v>56</v>
          </cell>
          <cell r="C1164" t="str">
            <v>마</v>
          </cell>
          <cell r="D1164">
            <v>9865229</v>
          </cell>
          <cell r="E1164" t="str">
            <v>아스팔트.</v>
          </cell>
          <cell r="F1164" t="str">
            <v>RSC-4</v>
          </cell>
          <cell r="G1164" t="str">
            <v>D/M</v>
          </cell>
          <cell r="H1164">
            <v>0</v>
          </cell>
        </row>
        <row r="1165">
          <cell r="A1165" t="str">
            <v>M00251</v>
          </cell>
          <cell r="B1165">
            <v>2605</v>
          </cell>
          <cell r="C1165" t="str">
            <v>바</v>
          </cell>
          <cell r="D1165">
            <v>9865293</v>
          </cell>
          <cell r="E1165" t="str">
            <v>아스콘 표층</v>
          </cell>
          <cell r="G1165" t="str">
            <v>TON</v>
          </cell>
          <cell r="H1165">
            <v>0</v>
          </cell>
        </row>
        <row r="1166">
          <cell r="A1166" t="str">
            <v>E2</v>
          </cell>
          <cell r="B1166">
            <v>0</v>
          </cell>
          <cell r="C1166" t="str">
            <v>계</v>
          </cell>
          <cell r="D1166">
            <v>9865357</v>
          </cell>
        </row>
        <row r="1167">
          <cell r="A1167" t="str">
            <v>D00815</v>
          </cell>
          <cell r="B1167">
            <v>4570</v>
          </cell>
          <cell r="C1167" t="str">
            <v>6)</v>
          </cell>
          <cell r="D1167">
            <v>9865358</v>
          </cell>
          <cell r="E1167" t="str">
            <v>미끄럼방지포장</v>
          </cell>
          <cell r="G1167" t="str">
            <v>M2</v>
          </cell>
          <cell r="H1167">
            <v>0</v>
          </cell>
        </row>
        <row r="1168">
          <cell r="A1168" t="str">
            <v>D01709</v>
          </cell>
          <cell r="B1168">
            <v>790</v>
          </cell>
          <cell r="C1168" t="str">
            <v>7)</v>
          </cell>
          <cell r="D1168">
            <v>9865422</v>
          </cell>
          <cell r="E1168" t="str">
            <v>암파쇄 방호시설</v>
          </cell>
          <cell r="G1168" t="str">
            <v>M</v>
          </cell>
          <cell r="H1168">
            <v>0</v>
          </cell>
        </row>
        <row r="1169">
          <cell r="A1169" t="str">
            <v>T2</v>
          </cell>
          <cell r="B1169">
            <v>1179</v>
          </cell>
          <cell r="C1169" t="str">
            <v>8)</v>
          </cell>
          <cell r="D1169">
            <v>9865454</v>
          </cell>
          <cell r="E1169" t="str">
            <v>비탈면보호공</v>
          </cell>
          <cell r="H1169">
            <v>0</v>
          </cell>
        </row>
        <row r="1170">
          <cell r="A1170" t="str">
            <v>D01345</v>
          </cell>
          <cell r="B1170">
            <v>190</v>
          </cell>
          <cell r="C1170" t="str">
            <v>가</v>
          </cell>
          <cell r="D1170">
            <v>9865470</v>
          </cell>
          <cell r="E1170" t="str">
            <v>구조물터파기</v>
          </cell>
          <cell r="F1170" t="str">
            <v>(육상토사:0~4m)</v>
          </cell>
          <cell r="G1170" t="str">
            <v>M3</v>
          </cell>
          <cell r="H1170">
            <v>0</v>
          </cell>
        </row>
        <row r="1171">
          <cell r="A1171" t="str">
            <v>D01115</v>
          </cell>
          <cell r="B1171">
            <v>130</v>
          </cell>
          <cell r="C1171" t="str">
            <v>나</v>
          </cell>
          <cell r="D1171">
            <v>9865478</v>
          </cell>
          <cell r="E1171" t="str">
            <v>되메우기 및 다짐공</v>
          </cell>
          <cell r="F1171" t="str">
            <v>(인력30％+기계70％)</v>
          </cell>
          <cell r="G1171" t="str">
            <v>M3</v>
          </cell>
          <cell r="H1171">
            <v>0</v>
          </cell>
        </row>
        <row r="1172">
          <cell r="A1172" t="str">
            <v>D00074</v>
          </cell>
          <cell r="B1172">
            <v>100</v>
          </cell>
          <cell r="C1172" t="str">
            <v>다</v>
          </cell>
          <cell r="D1172">
            <v>9865482</v>
          </cell>
          <cell r="E1172" t="str">
            <v>합판거푸집</v>
          </cell>
          <cell r="F1172" t="str">
            <v>(6회)</v>
          </cell>
          <cell r="G1172" t="str">
            <v>M2</v>
          </cell>
          <cell r="H1172">
            <v>0</v>
          </cell>
        </row>
        <row r="1173">
          <cell r="A1173" t="str">
            <v>D00319</v>
          </cell>
          <cell r="B1173">
            <v>53</v>
          </cell>
          <cell r="C1173" t="str">
            <v>라</v>
          </cell>
          <cell r="D1173">
            <v>9865484</v>
          </cell>
          <cell r="E1173" t="str">
            <v>콘크리트타설</v>
          </cell>
          <cell r="F1173" t="str">
            <v>(무근,진동기제외)</v>
          </cell>
          <cell r="G1173" t="str">
            <v>M3</v>
          </cell>
          <cell r="H1173">
            <v>0</v>
          </cell>
        </row>
        <row r="1174">
          <cell r="A1174" t="str">
            <v>D01662</v>
          </cell>
          <cell r="B1174">
            <v>1</v>
          </cell>
          <cell r="C1174" t="str">
            <v>마</v>
          </cell>
          <cell r="D1174">
            <v>9865485</v>
          </cell>
          <cell r="E1174" t="str">
            <v>몰탈</v>
          </cell>
          <cell r="F1174" t="str">
            <v>(1:3)</v>
          </cell>
          <cell r="G1174" t="str">
            <v>M3</v>
          </cell>
          <cell r="H1174">
            <v>0</v>
          </cell>
        </row>
        <row r="1175">
          <cell r="A1175" t="str">
            <v>D01673</v>
          </cell>
          <cell r="B1175">
            <v>740</v>
          </cell>
          <cell r="C1175" t="str">
            <v>바</v>
          </cell>
          <cell r="D1175">
            <v>9865613</v>
          </cell>
          <cell r="E1175" t="str">
            <v>뒷채움</v>
          </cell>
          <cell r="F1175" t="str">
            <v>(선택층재 암거,교량)</v>
          </cell>
          <cell r="G1175" t="str">
            <v>M3</v>
          </cell>
          <cell r="H1175">
            <v>0</v>
          </cell>
        </row>
        <row r="1176">
          <cell r="A1176" t="str">
            <v>T1</v>
          </cell>
          <cell r="B1176">
            <v>1178</v>
          </cell>
          <cell r="C1176" t="str">
            <v>사</v>
          </cell>
          <cell r="D1176">
            <v>9865614</v>
          </cell>
          <cell r="E1176" t="str">
            <v>돌쌓기</v>
          </cell>
          <cell r="H1176">
            <v>0</v>
          </cell>
        </row>
        <row r="1177">
          <cell r="A1177" t="str">
            <v>D02343</v>
          </cell>
          <cell r="B1177">
            <v>1700</v>
          </cell>
          <cell r="C1177" t="str">
            <v>a</v>
          </cell>
          <cell r="D1177">
            <v>9865758</v>
          </cell>
          <cell r="E1177" t="str">
            <v>돌붙임</v>
          </cell>
          <cell r="F1177" t="str">
            <v>(뒷길이35cm,깬잡석)</v>
          </cell>
          <cell r="G1177" t="str">
            <v>M2</v>
          </cell>
          <cell r="H1177">
            <v>0</v>
          </cell>
        </row>
        <row r="1178">
          <cell r="A1178" t="str">
            <v>D02344</v>
          </cell>
          <cell r="B1178">
            <v>330</v>
          </cell>
          <cell r="C1178" t="str">
            <v>b</v>
          </cell>
          <cell r="D1178">
            <v>9865762</v>
          </cell>
          <cell r="E1178" t="str">
            <v>돌붙임</v>
          </cell>
          <cell r="F1178" t="str">
            <v>(뒷길이45cm,깬잡석)</v>
          </cell>
          <cell r="G1178" t="str">
            <v>M2</v>
          </cell>
          <cell r="H1178">
            <v>0</v>
          </cell>
        </row>
        <row r="1179">
          <cell r="A1179" t="str">
            <v>E1</v>
          </cell>
          <cell r="B1179">
            <v>0</v>
          </cell>
          <cell r="C1179" t="str">
            <v>소계</v>
          </cell>
          <cell r="D1179">
            <v>9865766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9865806</v>
          </cell>
        </row>
        <row r="1181">
          <cell r="A1181" t="str">
            <v>D01411</v>
          </cell>
          <cell r="B1181">
            <v>1</v>
          </cell>
          <cell r="C1181" t="str">
            <v>9)</v>
          </cell>
          <cell r="D1181">
            <v>9865838</v>
          </cell>
          <cell r="E1181" t="str">
            <v>가도 및 축도</v>
          </cell>
          <cell r="G1181" t="str">
            <v>식</v>
          </cell>
          <cell r="H1181">
            <v>0</v>
          </cell>
        </row>
        <row r="1182">
          <cell r="A1182" t="str">
            <v>D02269</v>
          </cell>
          <cell r="B1182">
            <v>1</v>
          </cell>
          <cell r="C1182" t="str">
            <v>10)</v>
          </cell>
          <cell r="D1182">
            <v>9865870</v>
          </cell>
          <cell r="E1182" t="str">
            <v>기존교량 유지보수비</v>
          </cell>
          <cell r="G1182" t="str">
            <v>P.S</v>
          </cell>
          <cell r="H1182">
            <v>0</v>
          </cell>
        </row>
        <row r="1183">
          <cell r="A1183" t="str">
            <v>D01043</v>
          </cell>
          <cell r="B1183">
            <v>1</v>
          </cell>
          <cell r="C1183" t="str">
            <v>11)</v>
          </cell>
          <cell r="D1183">
            <v>9865871</v>
          </cell>
          <cell r="E1183" t="str">
            <v>가설사무실</v>
          </cell>
          <cell r="G1183" t="str">
            <v>식</v>
          </cell>
          <cell r="H1183">
            <v>0</v>
          </cell>
        </row>
        <row r="1184">
          <cell r="A1184" t="str">
            <v>D00936</v>
          </cell>
          <cell r="B1184">
            <v>1</v>
          </cell>
          <cell r="C1184" t="str">
            <v>12)</v>
          </cell>
          <cell r="D1184">
            <v>9865935</v>
          </cell>
          <cell r="E1184" t="str">
            <v>시험비</v>
          </cell>
          <cell r="G1184" t="str">
            <v>식</v>
          </cell>
          <cell r="H1184">
            <v>0</v>
          </cell>
        </row>
        <row r="1185">
          <cell r="A1185" t="str">
            <v>D01718</v>
          </cell>
          <cell r="B1185">
            <v>1</v>
          </cell>
          <cell r="C1185" t="str">
            <v>13)</v>
          </cell>
          <cell r="D1185">
            <v>9865967</v>
          </cell>
          <cell r="E1185" t="str">
            <v>중기운반비</v>
          </cell>
          <cell r="G1185" t="str">
            <v>식</v>
          </cell>
          <cell r="H1185">
            <v>0</v>
          </cell>
        </row>
        <row r="1186">
          <cell r="A1186" t="str">
            <v>D01415</v>
          </cell>
          <cell r="B1186">
            <v>8.51</v>
          </cell>
          <cell r="C1186" t="str">
            <v>14)</v>
          </cell>
          <cell r="D1186">
            <v>9865983</v>
          </cell>
          <cell r="E1186" t="str">
            <v>도로대장작성</v>
          </cell>
          <cell r="F1186" t="str">
            <v>(전산화)</v>
          </cell>
          <cell r="G1186" t="str">
            <v>KM</v>
          </cell>
          <cell r="H1186">
            <v>0</v>
          </cell>
        </row>
        <row r="1187">
          <cell r="A1187" t="str">
            <v>D02354</v>
          </cell>
          <cell r="B1187">
            <v>300</v>
          </cell>
          <cell r="C1187" t="str">
            <v>15)</v>
          </cell>
          <cell r="D1187">
            <v>9865991</v>
          </cell>
          <cell r="E1187" t="str">
            <v>1,2종시설물 전산화</v>
          </cell>
          <cell r="F1187" t="str">
            <v>(SHOP DRAWING)</v>
          </cell>
          <cell r="G1187" t="str">
            <v>매</v>
          </cell>
          <cell r="H1187">
            <v>0</v>
          </cell>
        </row>
        <row r="1188">
          <cell r="A1188" t="str">
            <v>D00913</v>
          </cell>
          <cell r="B1188">
            <v>2</v>
          </cell>
          <cell r="C1188" t="str">
            <v>16)</v>
          </cell>
          <cell r="D1188">
            <v>9865999</v>
          </cell>
          <cell r="E1188" t="str">
            <v>준공표지판</v>
          </cell>
          <cell r="G1188" t="str">
            <v>EA</v>
          </cell>
          <cell r="H1188">
            <v>0</v>
          </cell>
        </row>
        <row r="1189">
          <cell r="A1189" t="str">
            <v>D02302</v>
          </cell>
          <cell r="B1189">
            <v>1800</v>
          </cell>
          <cell r="C1189" t="str">
            <v>17)</v>
          </cell>
          <cell r="D1189">
            <v>9866146</v>
          </cell>
          <cell r="E1189" t="str">
            <v>가설판넬설치</v>
          </cell>
          <cell r="G1189" t="str">
            <v>ｍ</v>
          </cell>
          <cell r="H1189">
            <v>0</v>
          </cell>
        </row>
        <row r="1190">
          <cell r="A1190" t="str">
            <v>D02249</v>
          </cell>
          <cell r="B1190">
            <v>1</v>
          </cell>
          <cell r="C1190" t="str">
            <v>18)</v>
          </cell>
          <cell r="D1190">
            <v>9866202</v>
          </cell>
          <cell r="E1190" t="str">
            <v>규준틀 설치</v>
          </cell>
          <cell r="F1190" t="str">
            <v>(토공규준틀)</v>
          </cell>
          <cell r="G1190" t="str">
            <v>식</v>
          </cell>
          <cell r="H1190">
            <v>0</v>
          </cell>
        </row>
        <row r="1191">
          <cell r="A1191" t="str">
            <v>D02270</v>
          </cell>
          <cell r="B1191">
            <v>8.51</v>
          </cell>
          <cell r="C1191" t="str">
            <v>19)</v>
          </cell>
          <cell r="D1191">
            <v>9866257</v>
          </cell>
          <cell r="E1191" t="str">
            <v>시공측량비</v>
          </cell>
          <cell r="G1191" t="str">
            <v>KM</v>
          </cell>
          <cell r="H1191">
            <v>0</v>
          </cell>
        </row>
        <row r="1192">
          <cell r="A1192" t="str">
            <v>T2</v>
          </cell>
          <cell r="B1192">
            <v>1201</v>
          </cell>
          <cell r="C1192" t="str">
            <v>20)</v>
          </cell>
          <cell r="D1192">
            <v>9866385</v>
          </cell>
          <cell r="E1192" t="str">
            <v>추가보링및현장시험</v>
          </cell>
          <cell r="H1192">
            <v>0</v>
          </cell>
        </row>
        <row r="1193">
          <cell r="A1193" t="str">
            <v>D02233</v>
          </cell>
          <cell r="B1193">
            <v>100</v>
          </cell>
          <cell r="C1193" t="str">
            <v>가</v>
          </cell>
          <cell r="D1193">
            <v>9866393</v>
          </cell>
          <cell r="E1193" t="str">
            <v>보링비</v>
          </cell>
          <cell r="F1193" t="str">
            <v>(풍화암층)</v>
          </cell>
          <cell r="G1193" t="str">
            <v>M</v>
          </cell>
          <cell r="H1193">
            <v>0</v>
          </cell>
        </row>
        <row r="1194">
          <cell r="A1194" t="str">
            <v>D02352</v>
          </cell>
          <cell r="B1194">
            <v>80</v>
          </cell>
          <cell r="C1194" t="str">
            <v>나</v>
          </cell>
          <cell r="D1194">
            <v>9866394</v>
          </cell>
          <cell r="E1194" t="str">
            <v>보링비</v>
          </cell>
          <cell r="F1194" t="str">
            <v>(풍화토)</v>
          </cell>
          <cell r="G1194" t="str">
            <v>M</v>
          </cell>
          <cell r="H1194">
            <v>0</v>
          </cell>
        </row>
        <row r="1195">
          <cell r="A1195" t="str">
            <v>D02232</v>
          </cell>
          <cell r="B1195">
            <v>110</v>
          </cell>
          <cell r="C1195" t="str">
            <v>다</v>
          </cell>
          <cell r="D1195">
            <v>9866395</v>
          </cell>
          <cell r="E1195" t="str">
            <v>보링비</v>
          </cell>
          <cell r="F1195" t="str">
            <v>(자갈층)</v>
          </cell>
          <cell r="G1195" t="str">
            <v>M</v>
          </cell>
          <cell r="H1195">
            <v>0</v>
          </cell>
        </row>
        <row r="1196">
          <cell r="A1196" t="str">
            <v>D02234</v>
          </cell>
          <cell r="B1196">
            <v>110</v>
          </cell>
          <cell r="C1196" t="str">
            <v>라</v>
          </cell>
          <cell r="D1196">
            <v>9866396</v>
          </cell>
          <cell r="E1196" t="str">
            <v>보링비</v>
          </cell>
          <cell r="F1196" t="str">
            <v>(연암층)</v>
          </cell>
          <cell r="G1196" t="str">
            <v>M</v>
          </cell>
          <cell r="H1196">
            <v>0</v>
          </cell>
        </row>
        <row r="1197">
          <cell r="A1197" t="str">
            <v>D02271</v>
          </cell>
          <cell r="B1197">
            <v>40</v>
          </cell>
          <cell r="C1197" t="str">
            <v>마</v>
          </cell>
          <cell r="D1197">
            <v>9866397</v>
          </cell>
          <cell r="E1197" t="str">
            <v>보링비</v>
          </cell>
          <cell r="F1197" t="str">
            <v>(경암층)</v>
          </cell>
          <cell r="G1197" t="str">
            <v>M</v>
          </cell>
          <cell r="H1197">
            <v>0</v>
          </cell>
        </row>
        <row r="1198">
          <cell r="A1198" t="str">
            <v>D02231</v>
          </cell>
          <cell r="B1198">
            <v>80</v>
          </cell>
          <cell r="C1198" t="str">
            <v>바</v>
          </cell>
          <cell r="D1198">
            <v>9866525</v>
          </cell>
          <cell r="E1198" t="str">
            <v>보링비</v>
          </cell>
          <cell r="F1198" t="str">
            <v>(모래층)</v>
          </cell>
          <cell r="G1198" t="str">
            <v>M</v>
          </cell>
          <cell r="H1198">
            <v>0</v>
          </cell>
        </row>
        <row r="1199">
          <cell r="A1199" t="str">
            <v>D02230</v>
          </cell>
          <cell r="B1199">
            <v>70</v>
          </cell>
          <cell r="C1199" t="str">
            <v>사</v>
          </cell>
          <cell r="D1199">
            <v>9866529</v>
          </cell>
          <cell r="E1199" t="str">
            <v>보링비</v>
          </cell>
          <cell r="F1199" t="str">
            <v>(점토층)</v>
          </cell>
          <cell r="G1199" t="str">
            <v>M</v>
          </cell>
          <cell r="H1199">
            <v>0</v>
          </cell>
        </row>
        <row r="1200">
          <cell r="A1200" t="str">
            <v>D02303</v>
          </cell>
          <cell r="B1200">
            <v>50</v>
          </cell>
          <cell r="C1200" t="str">
            <v>아</v>
          </cell>
          <cell r="D1200">
            <v>9866561</v>
          </cell>
          <cell r="E1200" t="str">
            <v>표준관입시험</v>
          </cell>
          <cell r="G1200" t="str">
            <v>회</v>
          </cell>
          <cell r="H1200">
            <v>0</v>
          </cell>
        </row>
        <row r="1201">
          <cell r="A1201" t="str">
            <v>D02309</v>
          </cell>
          <cell r="B1201">
            <v>45</v>
          </cell>
          <cell r="C1201" t="str">
            <v>자</v>
          </cell>
          <cell r="D1201">
            <v>9866577</v>
          </cell>
          <cell r="E1201" t="str">
            <v>기계기구 설치비</v>
          </cell>
          <cell r="G1201" t="str">
            <v>개소</v>
          </cell>
          <cell r="H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9866593</v>
          </cell>
        </row>
        <row r="1203">
          <cell r="A1203" t="str">
            <v>D02304</v>
          </cell>
          <cell r="B1203">
            <v>11</v>
          </cell>
          <cell r="C1203" t="str">
            <v>21)</v>
          </cell>
          <cell r="D1203">
            <v>9866611</v>
          </cell>
          <cell r="E1203" t="str">
            <v>가옥철거비</v>
          </cell>
          <cell r="F1203" t="str">
            <v>(콘크리트슬래브)</v>
          </cell>
          <cell r="G1203" t="str">
            <v>동</v>
          </cell>
          <cell r="H1203">
            <v>0</v>
          </cell>
        </row>
        <row r="1204">
          <cell r="A1204" t="str">
            <v>D02305</v>
          </cell>
          <cell r="B1204">
            <v>1</v>
          </cell>
          <cell r="C1204" t="str">
            <v>22)</v>
          </cell>
          <cell r="D1204">
            <v>9866620</v>
          </cell>
          <cell r="E1204" t="str">
            <v>교통정리비</v>
          </cell>
          <cell r="G1204" t="str">
            <v>식</v>
          </cell>
          <cell r="H1204">
            <v>0</v>
          </cell>
        </row>
        <row r="1205">
          <cell r="A1205" t="str">
            <v>D02307</v>
          </cell>
          <cell r="B1205">
            <v>5</v>
          </cell>
          <cell r="C1205" t="str">
            <v>23)</v>
          </cell>
          <cell r="D1205">
            <v>9866923</v>
          </cell>
          <cell r="E1205" t="str">
            <v>안전점검비</v>
          </cell>
          <cell r="G1205" t="str">
            <v>회</v>
          </cell>
          <cell r="H1205">
            <v>0</v>
          </cell>
        </row>
        <row r="1206">
          <cell r="A1206" t="str">
            <v>D02308</v>
          </cell>
          <cell r="B1206">
            <v>5</v>
          </cell>
          <cell r="C1206" t="str">
            <v>24)</v>
          </cell>
          <cell r="D1206">
            <v>9866983</v>
          </cell>
          <cell r="E1206" t="str">
            <v>사후환경영향조사비</v>
          </cell>
          <cell r="G1206" t="str">
            <v>회</v>
          </cell>
          <cell r="H1206">
            <v>0</v>
          </cell>
        </row>
        <row r="1207">
          <cell r="A1207" t="str">
            <v>T2</v>
          </cell>
          <cell r="B1207">
            <v>1211</v>
          </cell>
          <cell r="C1207" t="str">
            <v>25)</v>
          </cell>
          <cell r="D1207">
            <v>9867103</v>
          </cell>
          <cell r="E1207" t="str">
            <v>자재운반</v>
          </cell>
          <cell r="H1207">
            <v>0</v>
          </cell>
        </row>
        <row r="1208">
          <cell r="A1208" t="str">
            <v>D02317</v>
          </cell>
          <cell r="B1208">
            <v>17007</v>
          </cell>
          <cell r="C1208" t="str">
            <v>가.</v>
          </cell>
          <cell r="D1208">
            <v>9867230</v>
          </cell>
          <cell r="E1208" t="str">
            <v>시멘트운반</v>
          </cell>
          <cell r="F1208" t="str">
            <v>(벌크:분공장~B/P)</v>
          </cell>
          <cell r="G1208" t="str">
            <v>TON</v>
          </cell>
          <cell r="H1208">
            <v>0</v>
          </cell>
        </row>
        <row r="1209">
          <cell r="A1209" t="str">
            <v>D00231</v>
          </cell>
          <cell r="B1209">
            <v>28695</v>
          </cell>
          <cell r="C1209" t="str">
            <v>나</v>
          </cell>
          <cell r="D1209">
            <v>9867258</v>
          </cell>
          <cell r="E1209" t="str">
            <v>모래운반(콘크리트용)</v>
          </cell>
          <cell r="F1209" t="str">
            <v>(골재원~B/P장)</v>
          </cell>
          <cell r="G1209" t="str">
            <v>M3</v>
          </cell>
          <cell r="H1209">
            <v>0</v>
          </cell>
        </row>
        <row r="1210">
          <cell r="A1210" t="str">
            <v>D01270</v>
          </cell>
          <cell r="B1210">
            <v>6991.3639999999996</v>
          </cell>
          <cell r="C1210" t="str">
            <v>다</v>
          </cell>
          <cell r="D1210">
            <v>9867286</v>
          </cell>
          <cell r="E1210" t="str">
            <v>철근운반</v>
          </cell>
          <cell r="F1210" t="str">
            <v>(하치장~현장)</v>
          </cell>
          <cell r="G1210" t="str">
            <v>TON</v>
          </cell>
          <cell r="H1210">
            <v>0</v>
          </cell>
        </row>
        <row r="1211">
          <cell r="A1211" t="str">
            <v>D00148</v>
          </cell>
          <cell r="B1211">
            <v>383</v>
          </cell>
          <cell r="C1211" t="str">
            <v>라</v>
          </cell>
          <cell r="D1211">
            <v>9867857</v>
          </cell>
          <cell r="E1211" t="str">
            <v>아스팔트</v>
          </cell>
          <cell r="G1211" t="str">
            <v>D/M</v>
          </cell>
          <cell r="H1211">
            <v>0</v>
          </cell>
        </row>
        <row r="1212">
          <cell r="A1212" t="str">
            <v>E2</v>
          </cell>
          <cell r="B1212">
            <v>0</v>
          </cell>
          <cell r="C1212" t="str">
            <v>계</v>
          </cell>
          <cell r="D1212">
            <v>9868047</v>
          </cell>
        </row>
        <row r="1213">
          <cell r="A1213" t="str">
            <v>T2</v>
          </cell>
          <cell r="B1213">
            <v>1255</v>
          </cell>
          <cell r="C1213" t="str">
            <v>26)</v>
          </cell>
          <cell r="D1213">
            <v>9868639</v>
          </cell>
          <cell r="E1213" t="str">
            <v>사급자재대</v>
          </cell>
          <cell r="H1213">
            <v>0</v>
          </cell>
        </row>
        <row r="1214">
          <cell r="A1214" t="str">
            <v>M00475</v>
          </cell>
          <cell r="B1214">
            <v>17007.8</v>
          </cell>
          <cell r="C1214" t="str">
            <v>가.</v>
          </cell>
          <cell r="D1214">
            <v>9868683</v>
          </cell>
          <cell r="E1214" t="str">
            <v>시멘트</v>
          </cell>
          <cell r="F1214" t="str">
            <v>분말:부가세별도</v>
          </cell>
          <cell r="G1214" t="str">
            <v>TON</v>
          </cell>
          <cell r="H1214">
            <v>0</v>
          </cell>
        </row>
        <row r="1215">
          <cell r="A1215" t="str">
            <v>M00788</v>
          </cell>
          <cell r="B1215">
            <v>28695</v>
          </cell>
          <cell r="C1215" t="str">
            <v>나.</v>
          </cell>
          <cell r="D1215">
            <v>9868688</v>
          </cell>
          <cell r="E1215" t="str">
            <v>모래</v>
          </cell>
          <cell r="F1215" t="str">
            <v>(상차도)</v>
          </cell>
          <cell r="G1215" t="str">
            <v>M3</v>
          </cell>
          <cell r="H1215">
            <v>0</v>
          </cell>
        </row>
        <row r="1216">
          <cell r="A1216" t="str">
            <v>M00041</v>
          </cell>
          <cell r="B1216">
            <v>135</v>
          </cell>
          <cell r="C1216" t="str">
            <v>다.</v>
          </cell>
          <cell r="D1216">
            <v>9868693</v>
          </cell>
          <cell r="E1216" t="str">
            <v>아스팔트.</v>
          </cell>
          <cell r="F1216" t="str">
            <v>RSC-4</v>
          </cell>
          <cell r="G1216" t="str">
            <v>D/M</v>
          </cell>
          <cell r="H1216">
            <v>0</v>
          </cell>
        </row>
        <row r="1217">
          <cell r="A1217" t="str">
            <v>M00253</v>
          </cell>
          <cell r="B1217">
            <v>249</v>
          </cell>
          <cell r="C1217" t="str">
            <v>라.</v>
          </cell>
          <cell r="D1217">
            <v>9868695</v>
          </cell>
          <cell r="E1217" t="str">
            <v>아스팔트.</v>
          </cell>
          <cell r="F1217" t="str">
            <v>MC-1</v>
          </cell>
          <cell r="G1217" t="str">
            <v>D/M</v>
          </cell>
          <cell r="H1217">
            <v>0</v>
          </cell>
        </row>
        <row r="1218">
          <cell r="A1218" t="str">
            <v>T1</v>
          </cell>
          <cell r="B1218">
            <v>1228</v>
          </cell>
          <cell r="C1218" t="str">
            <v>라.</v>
          </cell>
          <cell r="D1218">
            <v>9868696</v>
          </cell>
          <cell r="E1218" t="str">
            <v>콘크리트포장용줄눈</v>
          </cell>
          <cell r="H1218">
            <v>0</v>
          </cell>
        </row>
        <row r="1219">
          <cell r="A1219" t="str">
            <v>M00690</v>
          </cell>
          <cell r="B1219">
            <v>8730</v>
          </cell>
          <cell r="D1219">
            <v>9868824</v>
          </cell>
          <cell r="E1219" t="str">
            <v>형식2-1</v>
          </cell>
          <cell r="G1219" t="str">
            <v>M</v>
          </cell>
          <cell r="H1219">
            <v>0</v>
          </cell>
        </row>
        <row r="1220">
          <cell r="A1220" t="str">
            <v>M00691</v>
          </cell>
          <cell r="B1220">
            <v>8730</v>
          </cell>
          <cell r="D1220">
            <v>9868952</v>
          </cell>
          <cell r="E1220" t="str">
            <v>형식2-2</v>
          </cell>
          <cell r="G1220" t="str">
            <v>M</v>
          </cell>
          <cell r="H1220">
            <v>0</v>
          </cell>
        </row>
        <row r="1221">
          <cell r="A1221" t="str">
            <v>M00694</v>
          </cell>
          <cell r="B1221">
            <v>96</v>
          </cell>
          <cell r="D1221">
            <v>9869016</v>
          </cell>
          <cell r="E1221" t="str">
            <v>형식2-4</v>
          </cell>
          <cell r="G1221" t="str">
            <v>M</v>
          </cell>
          <cell r="H1221">
            <v>0</v>
          </cell>
        </row>
        <row r="1222">
          <cell r="A1222" t="str">
            <v>M00692</v>
          </cell>
          <cell r="B1222">
            <v>1228</v>
          </cell>
          <cell r="D1222">
            <v>9869080</v>
          </cell>
          <cell r="E1222" t="str">
            <v>형식2-5</v>
          </cell>
          <cell r="G1222" t="str">
            <v>M</v>
          </cell>
          <cell r="H1222">
            <v>0</v>
          </cell>
        </row>
        <row r="1223">
          <cell r="A1223" t="str">
            <v>M00695</v>
          </cell>
          <cell r="B1223">
            <v>139</v>
          </cell>
          <cell r="D1223">
            <v>9869336</v>
          </cell>
          <cell r="E1223" t="str">
            <v>형식3-1</v>
          </cell>
          <cell r="G1223" t="str">
            <v>M</v>
          </cell>
          <cell r="H1223">
            <v>0</v>
          </cell>
        </row>
        <row r="1224">
          <cell r="A1224" t="str">
            <v>M00696</v>
          </cell>
          <cell r="B1224">
            <v>140</v>
          </cell>
          <cell r="D1224">
            <v>9869393</v>
          </cell>
          <cell r="E1224" t="str">
            <v>형식3-2</v>
          </cell>
          <cell r="G1224" t="str">
            <v>M</v>
          </cell>
          <cell r="H1224">
            <v>0</v>
          </cell>
        </row>
        <row r="1225">
          <cell r="A1225" t="str">
            <v>M00697</v>
          </cell>
          <cell r="B1225">
            <v>128</v>
          </cell>
          <cell r="D1225">
            <v>9869421</v>
          </cell>
          <cell r="E1225" t="str">
            <v>형식3-3</v>
          </cell>
          <cell r="G1225" t="str">
            <v>M</v>
          </cell>
          <cell r="H1225">
            <v>0</v>
          </cell>
        </row>
        <row r="1226">
          <cell r="A1226" t="str">
            <v>M00698</v>
          </cell>
          <cell r="B1226">
            <v>128</v>
          </cell>
          <cell r="D1226">
            <v>9869449</v>
          </cell>
          <cell r="E1226" t="str">
            <v>형식3-4</v>
          </cell>
          <cell r="G1226" t="str">
            <v>M</v>
          </cell>
          <cell r="H1226">
            <v>0</v>
          </cell>
        </row>
        <row r="1227">
          <cell r="A1227" t="str">
            <v>M00699</v>
          </cell>
          <cell r="B1227">
            <v>277</v>
          </cell>
          <cell r="D1227">
            <v>9869506</v>
          </cell>
          <cell r="E1227" t="str">
            <v>형식3-6</v>
          </cell>
          <cell r="G1227" t="str">
            <v>M</v>
          </cell>
          <cell r="H1227">
            <v>0</v>
          </cell>
        </row>
        <row r="1228">
          <cell r="A1228" t="str">
            <v>M00700</v>
          </cell>
          <cell r="B1228">
            <v>309</v>
          </cell>
          <cell r="D1228">
            <v>9869562</v>
          </cell>
          <cell r="E1228" t="str">
            <v>형식3-8</v>
          </cell>
          <cell r="G1228" t="str">
            <v>M</v>
          </cell>
          <cell r="H1228">
            <v>0</v>
          </cell>
        </row>
        <row r="1229">
          <cell r="A1229" t="str">
            <v>E1</v>
          </cell>
          <cell r="B1229">
            <v>0</v>
          </cell>
          <cell r="C1229" t="str">
            <v>소계</v>
          </cell>
          <cell r="D1229">
            <v>9869578</v>
          </cell>
        </row>
        <row r="1230">
          <cell r="A1230" t="str">
            <v>T1</v>
          </cell>
          <cell r="B1230">
            <v>1238</v>
          </cell>
          <cell r="C1230" t="str">
            <v>마.</v>
          </cell>
          <cell r="D1230">
            <v>9869596</v>
          </cell>
          <cell r="E1230" t="str">
            <v>레미콘</v>
          </cell>
          <cell r="H1230">
            <v>0</v>
          </cell>
        </row>
        <row r="1231">
          <cell r="A1231" t="str">
            <v>M01655</v>
          </cell>
          <cell r="B1231">
            <v>3422</v>
          </cell>
          <cell r="D1231">
            <v>9869600</v>
          </cell>
          <cell r="E1231" t="str">
            <v>레미콘</v>
          </cell>
          <cell r="F1231" t="str">
            <v>19-400-8</v>
          </cell>
          <cell r="G1231" t="str">
            <v>M3</v>
          </cell>
          <cell r="H1231">
            <v>0</v>
          </cell>
        </row>
        <row r="1232">
          <cell r="A1232" t="str">
            <v>M01656</v>
          </cell>
          <cell r="B1232">
            <v>6910</v>
          </cell>
          <cell r="D1232">
            <v>9869602</v>
          </cell>
          <cell r="E1232" t="str">
            <v>레미콘</v>
          </cell>
          <cell r="F1232" t="str">
            <v>25-270-15</v>
          </cell>
          <cell r="G1232" t="str">
            <v>M3</v>
          </cell>
          <cell r="H1232">
            <v>0</v>
          </cell>
        </row>
        <row r="1233">
          <cell r="A1233" t="str">
            <v>M01657</v>
          </cell>
          <cell r="B1233">
            <v>26433</v>
          </cell>
          <cell r="D1233">
            <v>9869603</v>
          </cell>
          <cell r="E1233" t="str">
            <v>레미콘</v>
          </cell>
          <cell r="F1233" t="str">
            <v>25-240-15</v>
          </cell>
          <cell r="G1233" t="str">
            <v>M3</v>
          </cell>
          <cell r="H1233">
            <v>0</v>
          </cell>
        </row>
        <row r="1234">
          <cell r="A1234" t="str">
            <v>M01659</v>
          </cell>
          <cell r="B1234">
            <v>1295</v>
          </cell>
          <cell r="D1234">
            <v>9869700</v>
          </cell>
          <cell r="E1234" t="str">
            <v>레미콘</v>
          </cell>
          <cell r="F1234" t="str">
            <v>25-240-8</v>
          </cell>
          <cell r="G1234" t="str">
            <v>M3</v>
          </cell>
          <cell r="H1234">
            <v>0</v>
          </cell>
        </row>
        <row r="1235">
          <cell r="A1235" t="str">
            <v>M00173</v>
          </cell>
          <cell r="B1235">
            <v>12218</v>
          </cell>
          <cell r="D1235">
            <v>9869732</v>
          </cell>
          <cell r="E1235" t="str">
            <v>레미콘</v>
          </cell>
          <cell r="F1235" t="str">
            <v>25-210-8</v>
          </cell>
          <cell r="G1235" t="str">
            <v>M3</v>
          </cell>
          <cell r="H1235">
            <v>0</v>
          </cell>
        </row>
      </sheetData>
      <sheetData sheetId="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bid"/>
      <sheetName val="수목집계"/>
      <sheetName val="관수"/>
      <sheetName val="내역서"/>
      <sheetName val="산출내역서"/>
      <sheetName val="TRE TABLE"/>
      <sheetName val="2.냉난방설비공사"/>
      <sheetName val="7.자동제어공사"/>
      <sheetName val="견적서"/>
      <sheetName val="남대문빌딩"/>
      <sheetName val="내역"/>
      <sheetName val="토공유동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수량산출서"/>
      <sheetName val="공량산출서약전"/>
      <sheetName val="수량산출서약전"/>
      <sheetName val="자료입력"/>
      <sheetName val="열교환기"/>
      <sheetName val="대비2"/>
      <sheetName val="감가상각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일위대가(가설)"/>
      <sheetName val="실행철강하도"/>
      <sheetName val="실행"/>
      <sheetName val="대비"/>
      <sheetName val="기둥(원형)"/>
      <sheetName val="기초공"/>
      <sheetName val="내역서(총)"/>
      <sheetName val="단가산출"/>
      <sheetName val="내역"/>
      <sheetName val="포장공"/>
      <sheetName val="토공"/>
      <sheetName val="70%"/>
      <sheetName val="설 계"/>
      <sheetName val="재집"/>
      <sheetName val="직재"/>
      <sheetName val="2000년1차"/>
      <sheetName val="단가조사"/>
      <sheetName val="일위대가"/>
      <sheetName val="연결임시"/>
      <sheetName val="Sheet1"/>
      <sheetName val="2.냉난방설비공사"/>
      <sheetName val="ABUT수량-A1"/>
      <sheetName val="BID"/>
      <sheetName val="구미4단2"/>
      <sheetName val="코드표"/>
      <sheetName val="2공구산출내역"/>
      <sheetName val="기자재비"/>
      <sheetName val="지급자재"/>
      <sheetName val="터파기및재료"/>
      <sheetName val="10월"/>
      <sheetName val="N賃率-職"/>
      <sheetName val="#REF"/>
      <sheetName val="설계"/>
      <sheetName val="일위_파일"/>
      <sheetName val="노무비"/>
      <sheetName val="6PILE  (돌출)"/>
      <sheetName val="설계내역서"/>
      <sheetName val="내역서"/>
      <sheetName val="준검 내역서"/>
      <sheetName val="공정코드"/>
      <sheetName val="내역(토목2)11-7"/>
      <sheetName val="관급자재"/>
      <sheetName val="갑지(추정)"/>
      <sheetName val="Sheet1 (2)"/>
      <sheetName val="골조시행"/>
      <sheetName val="품의서"/>
      <sheetName val="가로등내역서"/>
      <sheetName val="작성"/>
      <sheetName val="설계서을"/>
      <sheetName val="BOX수량"/>
      <sheetName val="부대내역"/>
      <sheetName val="집계표"/>
      <sheetName val="일반공사"/>
      <sheetName val="소일위대가코드표"/>
      <sheetName val="공사비산출내역"/>
      <sheetName val="Sheet2"/>
      <sheetName val="단위중량"/>
      <sheetName val="현장"/>
      <sheetName val="단가조사서"/>
      <sheetName val="단가표"/>
      <sheetName val="2.대외공문"/>
      <sheetName val="HP1AMLIST"/>
      <sheetName val="JUCKEYK"/>
      <sheetName val="분양가"/>
      <sheetName val="일위대가표"/>
      <sheetName val="대가단최종"/>
      <sheetName val="분양금할인"/>
      <sheetName val="기초코드"/>
      <sheetName val="ML"/>
      <sheetName val="토목"/>
      <sheetName val="교각1"/>
      <sheetName val="단가비교표"/>
      <sheetName val="DATE"/>
      <sheetName val="전기변내역"/>
      <sheetName val="공통가설공사"/>
      <sheetName val="품셈표"/>
      <sheetName val="SUMMARY"/>
      <sheetName val="PAINT"/>
      <sheetName val="수량산출"/>
      <sheetName val="Sheet4"/>
      <sheetName val="가도공"/>
      <sheetName val="안전시설내역서"/>
      <sheetName val="자료"/>
      <sheetName val="공사개요"/>
      <sheetName val="고창방향"/>
      <sheetName val="하부철근수량"/>
      <sheetName val="일위목록"/>
      <sheetName val="6공구(당초)"/>
      <sheetName val="노임"/>
      <sheetName val="단가"/>
      <sheetName val="흥양2교토공집계표"/>
      <sheetName val="물가대비표"/>
      <sheetName val="용산1(해보)"/>
      <sheetName val="직노"/>
      <sheetName val="APT"/>
      <sheetName val="A3.공사비 검토"/>
      <sheetName val="C3.토목_옹벽"/>
      <sheetName val="3.건축(현장안)"/>
      <sheetName val="노임이"/>
      <sheetName val="대목"/>
      <sheetName val="의왕내역"/>
      <sheetName val="갑지"/>
      <sheetName val="단"/>
      <sheetName val="수정시산표"/>
      <sheetName val="매출채권 및 담보비율 변동"/>
      <sheetName val="설계예시"/>
      <sheetName val="물량표"/>
      <sheetName val="기초단가"/>
      <sheetName val="P.M 별"/>
      <sheetName val="공통가설"/>
      <sheetName val="BOX전기내역"/>
      <sheetName val="수량산출내역1115"/>
      <sheetName val="전기BOX내역서"/>
      <sheetName val="전담운영PM"/>
      <sheetName val="총괄내역서"/>
      <sheetName val="일위대가(출입)"/>
      <sheetName val="Y-WORK"/>
      <sheetName val="1차 내역서"/>
      <sheetName val="일위대가목차"/>
      <sheetName val="비교1"/>
      <sheetName val="INPUT"/>
      <sheetName val="단가산출서"/>
      <sheetName val="장비사양"/>
      <sheetName val="식재일위대가"/>
      <sheetName val="토목주소"/>
      <sheetName val="프랜트면허"/>
      <sheetName val="내역서2안"/>
      <sheetName val="Total"/>
      <sheetName val="업무분장"/>
      <sheetName val="실행대비"/>
      <sheetName val="강북라우터"/>
      <sheetName val="이토변실(A3-LINE)"/>
      <sheetName val="해외(원화)"/>
      <sheetName val="을지"/>
      <sheetName val="견적"/>
      <sheetName val="시설물기초"/>
      <sheetName val="PSCbeam설계"/>
      <sheetName val="배수장토목공사비"/>
      <sheetName val="개산공사비"/>
      <sheetName val="완성차 미수금"/>
      <sheetName val="Mc1"/>
      <sheetName val="인건-측정"/>
      <sheetName val="실행간접비용"/>
      <sheetName val="갑지(요약)"/>
      <sheetName val="현장관리비"/>
      <sheetName val="콤보박스와 리스트박스의 연결"/>
      <sheetName val="노임단가"/>
      <sheetName val="식재가격"/>
      <sheetName val="식재총괄"/>
      <sheetName val="일위대가(건축)"/>
      <sheetName val="부재리스트"/>
      <sheetName val="철거산출근거"/>
      <sheetName val="Macro1"/>
      <sheetName val="설계예산2"/>
      <sheetName val="1.설계조건"/>
      <sheetName val="SUMMARY(S)"/>
      <sheetName val="코드"/>
      <sheetName val="교통대책내역"/>
      <sheetName val="CON'C"/>
      <sheetName val="패널"/>
      <sheetName val="단가표 (2)"/>
      <sheetName val="자재표"/>
      <sheetName val="96노임기준"/>
      <sheetName val="DATA"/>
      <sheetName val="데이타"/>
      <sheetName val="물가자료"/>
      <sheetName val="수목표준대가"/>
      <sheetName val="공문"/>
      <sheetName val="도급FORM"/>
      <sheetName val="적정심사"/>
      <sheetName val="2.건축"/>
      <sheetName val="자료입력"/>
      <sheetName val="단가조정"/>
      <sheetName val="평가데이터"/>
      <sheetName val="별표 "/>
      <sheetName val="외주"/>
      <sheetName val="물가시세"/>
      <sheetName val="적용건축"/>
      <sheetName val="설계변경총괄표(계산식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차액보증"/>
      <sheetName val="BID"/>
      <sheetName val="원남울진낙찰내역(99.4.13 부산청)"/>
      <sheetName val="수량산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수량산출"/>
      <sheetName val="자재단가"/>
      <sheetName val="실행철강하도"/>
      <sheetName val="집계표"/>
      <sheetName val="연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서 "/>
      <sheetName val="투찰률표"/>
      <sheetName val="경 상 비"/>
      <sheetName val="실행대비"/>
      <sheetName val="잡비적용"/>
      <sheetName val="입찰결과"/>
      <sheetName val="입찰결과 (2)"/>
      <sheetName val="공량산출서"/>
      <sheetName val="제경비"/>
      <sheetName val="일위대가목록"/>
      <sheetName val="실행철강하도"/>
      <sheetName val="관급자재"/>
      <sheetName val="산출내역서"/>
      <sheetName val="1,2공구원가계산서"/>
      <sheetName val="2공구산출내역"/>
      <sheetName val="1공구산출내역서"/>
      <sheetName val="Macro1"/>
      <sheetName val="Macro2"/>
      <sheetName val="일위목록"/>
      <sheetName val="원가계산서"/>
      <sheetName val="DANGA"/>
      <sheetName val="DATE"/>
      <sheetName val="원형1호맨홀토공수량"/>
      <sheetName val="전체"/>
      <sheetName val="J"/>
      <sheetName val="일위대가"/>
    </sheetNames>
    <sheetDataSet>
      <sheetData sheetId="0">
        <row r="1">
          <cell r="A1" t="str">
            <v>BDCODE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옥외외등집계표"/>
      <sheetName val="공통(20-91)"/>
      <sheetName val="집계표"/>
      <sheetName val="자재단가"/>
      <sheetName val="Total"/>
      <sheetName val="호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PRICE"/>
      <sheetName val="BID"/>
    </sheetNames>
    <sheetDataSet>
      <sheetData sheetId="0"/>
      <sheetData sheetId="1"/>
      <sheetData sheetId="2">
        <row r="4">
          <cell r="D4" t="str">
            <v>대</v>
          </cell>
        </row>
      </sheetData>
      <sheetData sheetId="3" refreshError="1"/>
      <sheetData sheetId="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한전일위"/>
      <sheetName val="산출내역서"/>
      <sheetName val="BID"/>
      <sheetName val="일위대가목록"/>
      <sheetName val=" HIT-&gt;HMC 견적(3900)"/>
      <sheetName val="입찰안"/>
      <sheetName val="투찰내역"/>
      <sheetName val="SG"/>
      <sheetName val="일위목록"/>
      <sheetName val="요율"/>
      <sheetName val="Macro1"/>
      <sheetName val="실행철강하도"/>
      <sheetName val="후다내역"/>
      <sheetName val="단가"/>
      <sheetName val="갑지"/>
      <sheetName val="현장관리비"/>
      <sheetName val="건설성적"/>
      <sheetName val="합계"/>
      <sheetName val="일위CODE"/>
      <sheetName val="일위대가"/>
      <sheetName val="간접비계산"/>
      <sheetName val="#2_일위대가목록"/>
      <sheetName val="관급자재"/>
      <sheetName val="중기비"/>
      <sheetName val="노무비"/>
      <sheetName val="품셈"/>
      <sheetName val="산수배수"/>
      <sheetName val="원가계산서"/>
      <sheetName val="1공구산출내역서"/>
      <sheetName val="일  위  대  가  목  록"/>
      <sheetName val="원형1호맨홀토공수량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자재단가"/>
      <sheetName val="당초명세(평)"/>
      <sheetName val="장문교(대전)"/>
      <sheetName val="관급"/>
      <sheetName val="장비"/>
      <sheetName val="산근1"/>
      <sheetName val="노무"/>
      <sheetName val="자재"/>
      <sheetName val="조명율표"/>
      <sheetName val="간접(90)"/>
      <sheetName val="HRSG SMALL07220"/>
      <sheetName val="#REF"/>
      <sheetName val="JUCKEYK"/>
      <sheetName val="S0"/>
      <sheetName val="인부신상자료"/>
      <sheetName val="INSTR"/>
      <sheetName val="기본설계기준"/>
      <sheetName val="일위"/>
      <sheetName val="단가적용"/>
      <sheetName val="저"/>
      <sheetName val="참조"/>
      <sheetName val="1,2공구원가계산서"/>
      <sheetName val="우배수"/>
      <sheetName val="계산식"/>
      <sheetName val="전체"/>
      <sheetName val="3개월-백데이타"/>
      <sheetName val="LG배관재단가"/>
      <sheetName val="다다수전류단가"/>
      <sheetName val="LG유통상품단가표"/>
      <sheetName val="조건표"/>
      <sheetName val="단가산출"/>
      <sheetName val="증감내역서"/>
      <sheetName val="기본단가표"/>
      <sheetName val="2공구산출내역"/>
      <sheetName val="운반비요율"/>
      <sheetName val="교각토공 _2_"/>
      <sheetName val="유동표"/>
      <sheetName val="일위대가목록표"/>
      <sheetName val="설계가"/>
      <sheetName val="6. 안전관리비"/>
      <sheetName val="b_balju"/>
      <sheetName val="2000년1차"/>
      <sheetName val="2000전체분"/>
      <sheetName val="직노"/>
      <sheetName val="준검 내역서"/>
      <sheetName val="8.현장관리비"/>
      <sheetName val="7.안전관리비"/>
      <sheetName val="내역(한신APT)"/>
      <sheetName val="3.공통공사대비"/>
      <sheetName val="TEST1"/>
      <sheetName val="PI"/>
      <sheetName val="품셈총괄표"/>
      <sheetName val="노임단가"/>
      <sheetName val="차액보증"/>
      <sheetName val="견적의뢰서"/>
      <sheetName val="6PILE  (돌출)"/>
      <sheetName val="1단계"/>
      <sheetName val="일위총괄"/>
      <sheetName val="덕전리"/>
      <sheetName val="작업일보"/>
      <sheetName val="Macro2"/>
      <sheetName val="입출재고현황 (2)"/>
      <sheetName val="조명시설"/>
      <sheetName val="을"/>
      <sheetName val="c_balju"/>
      <sheetName val="수정2"/>
      <sheetName val="노임"/>
      <sheetName val="노무비 근거"/>
      <sheetName val="기초1"/>
      <sheetName val="조건표 (2)"/>
      <sheetName val="물가시세"/>
      <sheetName val="ORIGIN"/>
      <sheetName val="중기"/>
      <sheetName val="U형개거"/>
      <sheetName val="DHEQSUPT"/>
      <sheetName val="공통가설"/>
      <sheetName val="내역전기"/>
      <sheetName val="일위대가D"/>
      <sheetName val="배수내역"/>
      <sheetName val="48일위"/>
      <sheetName val="FORM-0"/>
      <sheetName val="표지1"/>
      <sheetName val="표준건축비"/>
      <sheetName val="코드표"/>
      <sheetName val="하도내역 (철콘)"/>
      <sheetName val="특기사항"/>
      <sheetName val="신공항A-9(원가수정)"/>
      <sheetName val="수량산출서"/>
      <sheetName val="집계"/>
      <sheetName val="개거총"/>
      <sheetName val="임율 Data"/>
      <sheetName val="97년 추정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IT-BAT"/>
      <sheetName val="수문일위1"/>
      <sheetName val="도급"/>
      <sheetName val="2터널시점"/>
      <sheetName val="첨부1"/>
      <sheetName val="별표집계"/>
      <sheetName val="10공구일위"/>
      <sheetName val="지급자재"/>
      <sheetName val="일위대가목차"/>
      <sheetName val="BSD (2)"/>
      <sheetName val="노임조서"/>
      <sheetName val="인원"/>
      <sheetName val="약품공급2"/>
      <sheetName val="1.설계기준"/>
      <sheetName val="수량3"/>
      <sheetName val="호안사석"/>
      <sheetName val="배수자집"/>
      <sheetName val="설계예산서"/>
      <sheetName val="토공유동표(전체.당초)"/>
      <sheetName val="추가예산"/>
      <sheetName val="목차 "/>
      <sheetName val="일위산출근거"/>
      <sheetName val="기성갑지"/>
      <sheetName val="공사내역서(을)실행"/>
      <sheetName val="인사자료총집계"/>
      <sheetName val="단면가정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3_공통공사대비"/>
      <sheetName val="HRSG_SMALL07220"/>
      <sheetName val="6__안전관리비"/>
      <sheetName val="입력데이타"/>
      <sheetName val="A1"/>
      <sheetName val="일위단가"/>
      <sheetName val="예산총괄"/>
      <sheetName val="WORK"/>
      <sheetName val="이월"/>
      <sheetName val="직접비"/>
      <sheetName val="건장설비"/>
      <sheetName val="교통대책내역"/>
      <sheetName val="Total"/>
      <sheetName val="업체별기성내역"/>
      <sheetName val="인명부"/>
      <sheetName val="BND"/>
      <sheetName val="공정집계_국별"/>
      <sheetName val="단위단가"/>
      <sheetName val="유입량"/>
      <sheetName val="CTEMCOST"/>
      <sheetName val="간선계산"/>
      <sheetName val="단면 (2)"/>
      <sheetName val="설계명세서"/>
      <sheetName val="내역서 제출"/>
      <sheetName val="자료입력"/>
      <sheetName val="산출근거"/>
      <sheetName val="7. 현장관리비 "/>
      <sheetName val="장비단가"/>
      <sheetName val="토공사"/>
      <sheetName val="포장(수량)-관로부"/>
      <sheetName val="SLAB근거-1"/>
      <sheetName val="실행대비"/>
      <sheetName val="공량산출서"/>
      <sheetName val="하도금액분계"/>
      <sheetName val="견적"/>
      <sheetName val="단가표"/>
      <sheetName val="일일"/>
      <sheetName val="#2정산"/>
      <sheetName val="사업관리"/>
      <sheetName val="운반"/>
      <sheetName val="8.PILE  (돌출)"/>
      <sheetName val="중기일위대가"/>
      <sheetName val="재료비"/>
      <sheetName val="일위대가표48"/>
      <sheetName val="잡비"/>
      <sheetName val="제경비산출서"/>
      <sheetName val="철거산출근거"/>
      <sheetName val="배수공"/>
      <sheetName val="수량산출"/>
      <sheetName val="기계내역"/>
      <sheetName val="1.설계조건"/>
      <sheetName val="유림골조"/>
      <sheetName val="공통부대비"/>
      <sheetName val="물가자료"/>
      <sheetName val="적현로"/>
      <sheetName val="DATE"/>
      <sheetName val="초기화면"/>
      <sheetName val="b_balju (2)"/>
      <sheetName val="b_gunmul"/>
      <sheetName val="(당평)자재"/>
      <sheetName val="유치원내역"/>
      <sheetName val="P_RPTB04_산근"/>
      <sheetName val="설계"/>
      <sheetName val="실행내역"/>
      <sheetName val="음성방향"/>
      <sheetName val="준검_내역서"/>
      <sheetName val="97년_추정"/>
      <sheetName val="6PILE__(돌출)"/>
      <sheetName val="전기"/>
      <sheetName val="효율표"/>
      <sheetName val="토목품셈"/>
      <sheetName val="수량분개내역"/>
      <sheetName val="단위중량"/>
      <sheetName val="4.일위대가집계"/>
      <sheetName val="노무비 "/>
      <sheetName val="2"/>
      <sheetName val="인사자료"/>
      <sheetName val="INPUT"/>
      <sheetName val="2000용수잠관-수량집계"/>
      <sheetName val="일위(PN)"/>
      <sheetName val="토공(1)"/>
      <sheetName val="차수공(1)"/>
      <sheetName val="DANGA"/>
      <sheetName val="환기시설"/>
      <sheetName val="조명"/>
      <sheetName val="점보전력사용"/>
      <sheetName val="단면"/>
      <sheetName val="배수처리"/>
      <sheetName val="입력자료(노무비)"/>
      <sheetName val="기본단가"/>
      <sheetName val="1. 설계조건 2.단면가정 3. 하중계산"/>
      <sheetName val="DATA 입력란"/>
      <sheetName val="구조     ."/>
      <sheetName val="DATA"/>
      <sheetName val="경상비"/>
      <sheetName val="전문하도급"/>
      <sheetName val="교량전기"/>
      <sheetName val="평가데이터"/>
      <sheetName val="MOTOR"/>
      <sheetName val="현장관리비 산출내역"/>
      <sheetName val="내역표지"/>
      <sheetName val="가스"/>
      <sheetName val="양수장(기계)"/>
      <sheetName val="ABUT수량-A1"/>
      <sheetName val="총괄내역서"/>
      <sheetName val="공사비예산서(토목분)"/>
      <sheetName val="공사비증감"/>
      <sheetName val="시화점실행"/>
      <sheetName val="5. 현장관리비(new) "/>
      <sheetName val="실행내역서 "/>
      <sheetName val="날개벽수량표"/>
      <sheetName val="금융비용"/>
      <sheetName val="Customer Databas"/>
      <sheetName val="일위대가(1)"/>
      <sheetName val="예가표"/>
      <sheetName val="결재난"/>
      <sheetName val="프랜트면허"/>
      <sheetName val="토목주소"/>
      <sheetName val="일위(시설)"/>
      <sheetName val="파이프류"/>
      <sheetName val="입력정보"/>
      <sheetName val="J直材4"/>
      <sheetName val="청천내"/>
      <sheetName val="FB25JN"/>
      <sheetName val="화재 탐지 설비"/>
      <sheetName val="산출내역서집계표"/>
      <sheetName val="5_ 현장관리비_new_ "/>
      <sheetName val="tggwan(mac)"/>
      <sheetName val="간 지1"/>
      <sheetName val="방배동내역(리라)"/>
      <sheetName val="현장경비"/>
      <sheetName val="건축공사집계표"/>
      <sheetName val="방배동내역 (총괄)"/>
      <sheetName val="부대공사총괄"/>
      <sheetName val="내역(2000년)"/>
      <sheetName val="경영상태"/>
      <sheetName val="콘크리트타설집계표"/>
      <sheetName val="인계"/>
      <sheetName val="만년달력"/>
      <sheetName val="금액내역서"/>
      <sheetName val="(원)기흥상갈"/>
      <sheetName val="lab"/>
      <sheetName val="경비2내역"/>
      <sheetName val="금리계산"/>
      <sheetName val="Temporary Mooring"/>
      <sheetName val="공문"/>
      <sheetName val="A LINE"/>
      <sheetName val="우석문틀"/>
      <sheetName val="SHL"/>
      <sheetName val="품셈TABLE"/>
      <sheetName val="2.대외공문"/>
      <sheetName val="중기조종사 단위단가"/>
      <sheetName val="U-TYPE(1)"/>
      <sheetName val="일반공사"/>
      <sheetName val="단위량당중기"/>
      <sheetName val="대로근거"/>
      <sheetName val="중로근거"/>
      <sheetName val="설계내역"/>
      <sheetName val="마산방향철근집계"/>
      <sheetName val="진주방향"/>
      <sheetName val="날개벽(시점좌측)"/>
      <sheetName val="맨홀수량산출"/>
      <sheetName val="자재일람"/>
      <sheetName val="터널대가"/>
      <sheetName val="일위대가집계"/>
      <sheetName val="단가대비표"/>
      <sheetName val="일위집계(기존)"/>
      <sheetName val="건설실행"/>
      <sheetName val="일위목록데이타"/>
      <sheetName val="설내역서 "/>
      <sheetName val="우수"/>
      <sheetName val="인원계획"/>
      <sheetName val="N賃率-職"/>
      <sheetName val="원도급"/>
      <sheetName val="하도급"/>
      <sheetName val="공사원가계산서"/>
      <sheetName val="RE9604"/>
      <sheetName val="BQ"/>
      <sheetName val="부하계산서"/>
      <sheetName val="단가산출(T)"/>
      <sheetName val="재료집계표"/>
      <sheetName val="코드"/>
      <sheetName val="경산"/>
      <sheetName val="여과지동"/>
      <sheetName val="기초자료"/>
      <sheetName val="격점별물량"/>
      <sheetName val="7.PILE  (돌출)"/>
      <sheetName val="일H35Y4"/>
      <sheetName val="식재가격"/>
      <sheetName val="식재총괄"/>
      <sheetName val="세부내역서"/>
      <sheetName val="기자재비"/>
      <sheetName val="교각계산"/>
      <sheetName val="700seg"/>
      <sheetName val="내역서2안"/>
      <sheetName val="CONCRETE"/>
      <sheetName val="원가계산서(변경)"/>
      <sheetName val="하중계산"/>
      <sheetName val="철근량"/>
      <sheetName val="돈암사업"/>
      <sheetName val="2.2_오피스텔(12~32F)"/>
      <sheetName val="1"/>
      <sheetName val="일위대가목록(ems)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전도금월정금액"/>
      <sheetName val="기성내역"/>
      <sheetName val="차수"/>
      <sheetName val="월별손익"/>
      <sheetName val="법면"/>
      <sheetName val="부대공"/>
      <sheetName val="구조물공"/>
      <sheetName val="포장공"/>
      <sheetName val="배수공1"/>
      <sheetName val="일위대가(가설)"/>
      <sheetName val="단중표"/>
      <sheetName val="일위대가 집계표"/>
      <sheetName val="특수선일위대가"/>
      <sheetName val="개산공사비"/>
      <sheetName val="COVER-P"/>
      <sheetName val="자동제어"/>
      <sheetName val="단계별내역 (2)"/>
      <sheetName val="데이타"/>
      <sheetName val="식재인부"/>
      <sheetName val="중기조종사_단위단가"/>
      <sheetName val="단면_(2)"/>
      <sheetName val="BSD_(2)"/>
      <sheetName val="점검총괄"/>
      <sheetName val="측량요율"/>
      <sheetName val="자재대"/>
      <sheetName val="동천하상준설"/>
      <sheetName val="기본일위"/>
      <sheetName val="기초단가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갑지(추정)"/>
      <sheetName val="1.수인터널"/>
      <sheetName val="일위대가표"/>
      <sheetName val="보할"/>
      <sheetName val="공업용수관로"/>
      <sheetName val="일위(토목)"/>
      <sheetName val="설 계"/>
      <sheetName val="경비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입력데이타(비인쇄용)"/>
      <sheetName val="대치판정"/>
      <sheetName val="현장일반사항"/>
      <sheetName val="총 원가계산"/>
      <sheetName val="소방"/>
      <sheetName val="6_ 안전관리비"/>
      <sheetName val="COVER"/>
      <sheetName val="외주대비 -석축_x0000__x0000__x0000__x0000__x0000__x0012_[후다내역.XLS]견적표지 (3"/>
      <sheetName val="인건비"/>
      <sheetName val="양덕동"/>
      <sheetName val="집 계 표"/>
      <sheetName val=" 갑지"/>
      <sheetName val="선정요령"/>
      <sheetName val="계측기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간접비"/>
      <sheetName val="현장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금액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일위대가(가설)"/>
      <sheetName val="집계표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실행내역서"/>
      <sheetName val="01.인건비TABLE"/>
      <sheetName val="02.공수산정"/>
      <sheetName val="03.공수TABLE"/>
      <sheetName val="04.재료비TABLE(총괄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자료입력"/>
    </sheetNames>
    <sheetDataSet>
      <sheetData sheetId="0">
        <row r="1">
          <cell r="A1" t="str">
            <v>BDCODE</v>
          </cell>
        </row>
      </sheetData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실행철강하도"/>
      <sheetName val="기아대교"/>
      <sheetName val="손익분석"/>
      <sheetName val="정산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입찰안"/>
      <sheetName val="Qheet6"/>
      <sheetName val="준검 내역서"/>
      <sheetName val="산출내역서"/>
      <sheetName val="실행철강하도"/>
      <sheetName val="정부노임단가"/>
      <sheetName val="변경비교-을"/>
      <sheetName val="차액보증"/>
      <sheetName val="#REF"/>
      <sheetName val="공사개요"/>
      <sheetName val="일위대가"/>
      <sheetName val="주차구획선수량"/>
      <sheetName val="내역서"/>
      <sheetName val="자재단가비교표"/>
      <sheetName val="갑지"/>
      <sheetName val="개요"/>
      <sheetName val="부대tu"/>
      <sheetName val="A-4"/>
      <sheetName val="재개발"/>
      <sheetName val="후다내역"/>
      <sheetName val="노임단가"/>
      <sheetName val="신공항A-9(원가수정)"/>
      <sheetName val="도급"/>
      <sheetName val="내역"/>
      <sheetName val="저"/>
      <sheetName val="토적집계"/>
      <sheetName val="데리네이타현황"/>
      <sheetName val="소야공정계획표"/>
      <sheetName val="가도공"/>
      <sheetName val="하조서"/>
      <sheetName val="한강운반비"/>
      <sheetName val="설계예산서"/>
      <sheetName val="98NS-N"/>
      <sheetName val="품의서"/>
      <sheetName val="6공구(당초)"/>
      <sheetName val="서∼군(2)"/>
      <sheetName val="금호"/>
      <sheetName val="목차"/>
      <sheetName val="45,46"/>
      <sheetName val="Total"/>
      <sheetName val="SG"/>
      <sheetName val="BID"/>
      <sheetName val="기초코드"/>
      <sheetName val="을"/>
      <sheetName val="SP-B1"/>
      <sheetName val="물가시세"/>
      <sheetName val="갑지(추정)"/>
      <sheetName val="초기화면"/>
      <sheetName val="시공여유율"/>
      <sheetName val="SANTOGO"/>
      <sheetName val="총괄-1"/>
      <sheetName val="위치조서"/>
      <sheetName val="단가산출서"/>
      <sheetName val="대로근거"/>
      <sheetName val="1.수인터널"/>
      <sheetName val="토목주소"/>
      <sheetName val="0.0ControlSheet"/>
      <sheetName val="0.1keyAssumption"/>
      <sheetName val="일위대가표"/>
      <sheetName val="98지급계획"/>
      <sheetName val="대비"/>
      <sheetName val="입적표"/>
      <sheetName val="실행대비"/>
      <sheetName val="설계"/>
      <sheetName val="낙찰표"/>
      <sheetName val="일위(토목)"/>
      <sheetName val="기본단가"/>
      <sheetName val="설 계"/>
      <sheetName val="경비"/>
      <sheetName val="대치판정"/>
      <sheetName val="인건-측정"/>
      <sheetName val="DATA"/>
      <sheetName val="Sheet1 (2)"/>
      <sheetName val="상-교대(A1-A2)"/>
      <sheetName val="2000년1차"/>
      <sheetName val="부대내역"/>
      <sheetName val="2.대외공문"/>
      <sheetName val="6PILE  (돌출)"/>
      <sheetName val="공업용수관로"/>
      <sheetName val="특수선일위대가"/>
      <sheetName val="건축내역서"/>
      <sheetName val="자재단가"/>
      <sheetName val="단가비교표"/>
      <sheetName val="입력시트"/>
      <sheetName val="원형1호맨홀토공수량"/>
      <sheetName val="AS포장복구 "/>
      <sheetName val="Dae_Jiju"/>
      <sheetName val="Sikje_ingun"/>
      <sheetName val="TREE_D"/>
      <sheetName val="eq_data"/>
      <sheetName val="장비집계"/>
      <sheetName val="결과조달"/>
      <sheetName val="보할"/>
      <sheetName val="구천"/>
      <sheetName val="중로근거"/>
      <sheetName val="지주설치제원"/>
      <sheetName val="원본(갑지)"/>
      <sheetName val="공문(신)"/>
      <sheetName val="입찰품의서"/>
      <sheetName val="실행내역서"/>
      <sheetName val="토사(PE)"/>
      <sheetName val="배수통관(좌)"/>
      <sheetName val="노임"/>
      <sheetName val="전기공사"/>
      <sheetName val="공통가설"/>
      <sheetName val="3차준공"/>
      <sheetName val="내역(최종본4.5)"/>
      <sheetName val="DATE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단"/>
      <sheetName val="N賃率-職"/>
      <sheetName val="건축내역"/>
      <sheetName val="수로단위수량"/>
      <sheetName val="공사비총괄표"/>
      <sheetName val="입출재고현황 (2)"/>
      <sheetName val="준공조서갑지"/>
      <sheetName val="공제구간조서"/>
      <sheetName val="시화점실행"/>
      <sheetName val="흥양2교토공집계표"/>
      <sheetName val="A-7-1LINE(수량)"/>
      <sheetName val="증감대비"/>
      <sheetName val="실행내역"/>
      <sheetName val="접속도로1"/>
      <sheetName val="전체_1설계"/>
      <sheetName val="토공사"/>
      <sheetName val="전기일위대가"/>
      <sheetName val="현장관리"/>
      <sheetName val="가시설"/>
      <sheetName val="전신환매도율"/>
      <sheetName val="총괄내역서"/>
      <sheetName val="설직재-1"/>
      <sheetName val="횡배수관토공수량"/>
      <sheetName val="ELECTRIC"/>
      <sheetName val="기성신청"/>
      <sheetName val="하수급견적대비"/>
      <sheetName val="연결임시"/>
      <sheetName val="충주"/>
      <sheetName val="손익현황"/>
      <sheetName val="현황CODE"/>
      <sheetName val="2000년하반기"/>
      <sheetName val="맨홀수량"/>
      <sheetName val="기계내역"/>
      <sheetName val="수문일1"/>
      <sheetName val="여과지동"/>
      <sheetName val="기초자료"/>
      <sheetName val="광산내역"/>
      <sheetName val="교대(A1)"/>
      <sheetName val="APT"/>
      <sheetName val="배관단가조사서"/>
      <sheetName val="간접비"/>
      <sheetName val="I一般比"/>
      <sheetName val="강교(Sub)"/>
      <sheetName val="ABUT수량-A1"/>
      <sheetName val="을지"/>
      <sheetName val="6호기"/>
      <sheetName val="수자재단위당"/>
      <sheetName val="4)유동표"/>
      <sheetName val="몰탈재료산출"/>
      <sheetName val="전신"/>
      <sheetName val="수량조서"/>
      <sheetName val="BJJIN"/>
      <sheetName val="표지"/>
      <sheetName val="자재목록"/>
      <sheetName val="중기목록"/>
      <sheetName val="단가목록"/>
      <sheetName val="일위목록"/>
      <sheetName val="노임목록"/>
      <sheetName val="9GNG운반"/>
      <sheetName val="type-F"/>
      <sheetName val="일위대가(1)"/>
      <sheetName val="EQUIP-H"/>
      <sheetName val="직노"/>
      <sheetName val="일위대가(가설)"/>
      <sheetName val="물량표"/>
      <sheetName val="가격조사서"/>
      <sheetName val="조명시설"/>
      <sheetName val="교각1"/>
      <sheetName val="TYPE-A"/>
      <sheetName val="교각계산"/>
      <sheetName val="wall"/>
      <sheetName val="공종별산출내역서"/>
      <sheetName val="BSD (2)"/>
      <sheetName val="단가"/>
      <sheetName val="최초침전지집계표"/>
      <sheetName val="4.내진설계"/>
      <sheetName val="관일"/>
      <sheetName val="철거산출근거"/>
      <sheetName val="일위대가(계측기설치)"/>
      <sheetName val="명단"/>
      <sheetName val="수량산출"/>
      <sheetName val="1. 설계조건 2.단면가정 3. 하중계산"/>
      <sheetName val="DATA 입력란"/>
      <sheetName val="현대물량"/>
      <sheetName val="공사비예산서(토목분)"/>
      <sheetName val="토공(우물통,기타) "/>
      <sheetName val="96보완계획7.12"/>
      <sheetName val="부대입찰 내역서"/>
      <sheetName val="전차선로 물량표"/>
      <sheetName val="자재"/>
      <sheetName val="공통(20-91)"/>
      <sheetName val="nys"/>
      <sheetName val="공사"/>
      <sheetName val="설계예산"/>
      <sheetName val="TB-내역서"/>
      <sheetName val="1.취수장"/>
      <sheetName val="적용대가"/>
      <sheetName val="인건비 "/>
      <sheetName val="신대방33(적용)"/>
      <sheetName val=" 총괄표"/>
      <sheetName val="단면가정"/>
      <sheetName val="설계조건"/>
      <sheetName val="부재력정리"/>
      <sheetName val="포장단면별단위수량"/>
      <sheetName val="제잡비.xls"/>
      <sheetName val="3BL공동구 수량"/>
      <sheetName val="산출내역서집계표"/>
      <sheetName val="2.고용보험료산출근거"/>
      <sheetName val="코드표"/>
      <sheetName val="관급"/>
      <sheetName val="부하(성남)"/>
      <sheetName val="부하계산서"/>
      <sheetName val="s"/>
      <sheetName val="수량3"/>
      <sheetName val="토목내역"/>
      <sheetName val="자재집계표"/>
      <sheetName val="골조시행"/>
      <sheetName val="단가조사"/>
      <sheetName val="Eq. Mobilization"/>
      <sheetName val="포장공자재집계표"/>
      <sheetName val="연습"/>
      <sheetName val="1_수인터널"/>
      <sheetName val="6PILE__(돌출)"/>
      <sheetName val="2_대외공문"/>
      <sheetName val="설_계"/>
      <sheetName val="AS포장복구_"/>
      <sheetName val="자재일람"/>
      <sheetName val="세금자료"/>
      <sheetName val="내역(최종본4_5)"/>
      <sheetName val="0_0ControlSheet"/>
      <sheetName val="0_1keyAssumption"/>
      <sheetName val="Front"/>
      <sheetName val="노무비"/>
      <sheetName val="2000전체분"/>
      <sheetName val="CONCRETE"/>
      <sheetName val="MOTOR"/>
      <sheetName val="건축집계"/>
      <sheetName val="현장관리비"/>
      <sheetName val="원가계산서"/>
      <sheetName val="경영상태"/>
      <sheetName val="Y-WORK"/>
      <sheetName val="200"/>
      <sheetName val="중기일위대가"/>
      <sheetName val="원가계산 (2)"/>
      <sheetName val="실행내역서 "/>
      <sheetName val="프랜트면허"/>
      <sheetName val="주요자재단가"/>
      <sheetName val="확약서"/>
      <sheetName val="선정요령"/>
      <sheetName val="화설내"/>
      <sheetName val="도급b_balju"/>
      <sheetName val="원가서"/>
      <sheetName val="STAND20"/>
      <sheetName val="노임이"/>
      <sheetName val="뚝토공"/>
      <sheetName val="1.설계조건"/>
      <sheetName val="투찰(하수)"/>
      <sheetName val="건축내역(진해석동)"/>
      <sheetName val="주경기-오배수"/>
      <sheetName val="배수내역"/>
      <sheetName val="팔당터널(1공구)"/>
      <sheetName val="98수문일위"/>
      <sheetName val="단가(반정1교-원주)"/>
      <sheetName val="집계"/>
      <sheetName val="날개벽(시점좌측)"/>
      <sheetName val="97년 추정"/>
      <sheetName val="현장관리비 산출내역"/>
      <sheetName val="금액내역서"/>
      <sheetName val="증감내역서"/>
      <sheetName val="J直材4"/>
      <sheetName val="일위(PN)"/>
      <sheetName val="설계서"/>
      <sheetName val="예산서"/>
      <sheetName val="총공사비"/>
      <sheetName val="각형맨홀"/>
      <sheetName val="본공사"/>
      <sheetName val="JUCKEYK"/>
      <sheetName val="S0"/>
      <sheetName val="입적6-10"/>
      <sheetName val="공량산출서"/>
      <sheetName val="Type(123)"/>
      <sheetName val="노원열병합  건축공사기성내역서"/>
      <sheetName val="종단계산"/>
      <sheetName val="견적대비표"/>
      <sheetName val="실행간접비용"/>
      <sheetName val="보고"/>
      <sheetName val="인건비"/>
      <sheetName val="설계내역서"/>
      <sheetName val="마산방향"/>
      <sheetName val="경비2내역"/>
      <sheetName val="가로등내역서"/>
      <sheetName val="전라자금"/>
      <sheetName val="b_yesan"/>
      <sheetName val="COPING"/>
      <sheetName val="INPUT(덕도방향-시점)"/>
      <sheetName val="인사자료총집계"/>
      <sheetName val="견적서"/>
      <sheetName val="현장별계약현황('98.10.31)"/>
      <sheetName val="구의33고"/>
      <sheetName val="세부내역"/>
      <sheetName val="발주설계서(당초)"/>
      <sheetName val="콤보박스와 리스트박스의 연결"/>
      <sheetName val="유형처분"/>
      <sheetName val="품셈TABLE"/>
      <sheetName val="현황산출서"/>
      <sheetName val="수량산출서"/>
      <sheetName val="하중"/>
      <sheetName val="경영혁신본부"/>
      <sheetName val="설계명세서"/>
      <sheetName val="예산M6-B"/>
      <sheetName val="AB자재단가"/>
      <sheetName val="_REF"/>
      <sheetName val="진주방향"/>
      <sheetName val="상세산출"/>
      <sheetName val="횡배수관"/>
      <sheetName val="DC-O-4-S(설명서)"/>
      <sheetName val="평균터파기고(1-2,ASP)"/>
      <sheetName val="0Title"/>
      <sheetName val="밸브설치"/>
      <sheetName val="음료실행"/>
      <sheetName val="플랜트 설치"/>
      <sheetName val="시중노임단가"/>
      <sheetName val="적현로"/>
      <sheetName val="날개벽"/>
      <sheetName val="집계표(OPTION)"/>
      <sheetName val="IW-LIST"/>
      <sheetName val="공정표 "/>
      <sheetName val="1.설계기준"/>
      <sheetName val="F4-F7"/>
      <sheetName val="장비당단가 (1)"/>
      <sheetName val="Sheet2 (2)"/>
      <sheetName val="업무"/>
      <sheetName val="내역서01"/>
      <sheetName val="S12"/>
      <sheetName val="물집"/>
      <sheetName val="전기단가조사서"/>
      <sheetName val="설계기준"/>
      <sheetName val="내역1"/>
      <sheetName val="VXXXXXXX"/>
      <sheetName val="집계표(수배전제조구매)"/>
      <sheetName val="50-4(2차)"/>
      <sheetName val="CPM챠트"/>
      <sheetName val="지우지마"/>
      <sheetName val="토목"/>
      <sheetName val="건축공사"/>
      <sheetName val="별표 "/>
      <sheetName val="TEST1"/>
      <sheetName val="수량집계표"/>
      <sheetName val="배수공"/>
      <sheetName val="예산내역서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3F"/>
      <sheetName val="기계경비"/>
      <sheetName val="base"/>
      <sheetName val="총괄"/>
      <sheetName val="포설list원본"/>
      <sheetName val="참조"/>
      <sheetName val="세부내역서"/>
      <sheetName val="공사비산출내역"/>
      <sheetName val="신공항A-;(원가수정)"/>
      <sheetName val="수 량 명 세 서 - 1"/>
      <sheetName val="견적조건"/>
      <sheetName val="CALCULATION"/>
      <sheetName val="내역분기"/>
      <sheetName val="차수"/>
      <sheetName val="건축적용원가계산"/>
      <sheetName val="비교1"/>
      <sheetName val="신우"/>
      <sheetName val="설-원가"/>
      <sheetName val="FB25JN"/>
      <sheetName val="현경"/>
      <sheetName val="기초(1)"/>
      <sheetName val="국내"/>
      <sheetName val="우석문틀"/>
      <sheetName val="Sheet9"/>
      <sheetName val="수입"/>
      <sheetName val="건설성적"/>
      <sheetName val="건축-물가변동"/>
      <sheetName val="실행(ALT1)"/>
      <sheetName val="전기"/>
      <sheetName val="깨기"/>
      <sheetName val="기계경비일람"/>
      <sheetName val="보도경계블럭"/>
      <sheetName val="수토공단위당"/>
      <sheetName val="업무분장"/>
      <sheetName val="지급자재"/>
      <sheetName val="구조물철거타공정이월"/>
      <sheetName val="A"/>
      <sheetName val="식재수량표"/>
      <sheetName val="식재일위"/>
      <sheetName val="5.2코핑"/>
      <sheetName val="남양내역"/>
      <sheetName val="1호맨홀수량산출"/>
      <sheetName val="관련자료입력"/>
      <sheetName val="명세서"/>
      <sheetName val="산수배수"/>
      <sheetName val="정보"/>
      <sheetName val="자금청구"/>
      <sheetName val="프라임 강변역(4,236)"/>
      <sheetName val="파이프류"/>
      <sheetName val="장비별표(오거보링)(Ø400)(12M)"/>
      <sheetName val="1차설계변경내역"/>
      <sheetName val="choose"/>
      <sheetName val="설내역서 "/>
      <sheetName val="입찰"/>
      <sheetName val="마산월령동골조물량변경"/>
      <sheetName val="견적을지"/>
      <sheetName val="건집"/>
      <sheetName val="기집"/>
      <sheetName val="토집"/>
      <sheetName val="조집"/>
      <sheetName val="2000년 공정표"/>
      <sheetName val="입찰보고"/>
      <sheetName val="산출금액내역"/>
      <sheetName val="유림골조"/>
      <sheetName val="코드"/>
      <sheetName val="위생기구"/>
      <sheetName val="기계실냉난방"/>
      <sheetName val="Baby일위대가"/>
      <sheetName val="경상비"/>
      <sheetName val="앵커구조계산"/>
      <sheetName val="집 계 표"/>
      <sheetName val="P.M 별"/>
      <sheetName val="산출근거"/>
      <sheetName val="TOT"/>
      <sheetName val="철근단면적"/>
      <sheetName val="부안일위"/>
      <sheetName val="모래기초"/>
      <sheetName val="전체ﾴ엿서"/>
      <sheetName val="덕전리"/>
      <sheetName val="구조물터파기수량집계"/>
      <sheetName val="측구터파기공수량집계"/>
      <sheetName val="배수공 시멘트 및 골재량 산출"/>
      <sheetName val="내   역"/>
      <sheetName val="7.PILE  (돌출)"/>
      <sheetName val="예산총괄표"/>
      <sheetName val="재료비"/>
      <sheetName val="대림경상68억"/>
      <sheetName val="TBN실행"/>
      <sheetName val="지중자재단가"/>
      <sheetName val="간접"/>
      <sheetName val="대우"/>
      <sheetName val="1맨AO"/>
      <sheetName val="C-노임단가"/>
      <sheetName val="데이타"/>
      <sheetName val="수목단가"/>
      <sheetName val="시설수량표"/>
      <sheetName val="영업소실적"/>
      <sheetName val="내역서변경성원"/>
      <sheetName val="동원(3)"/>
      <sheetName val="내역서(전기)"/>
      <sheetName val="간접경상비"/>
      <sheetName val="BREAKDOWN(철거설치)"/>
      <sheetName val="PI"/>
      <sheetName val="연부97-1"/>
      <sheetName val="갑지1"/>
      <sheetName val="실행(표지,갑,을)"/>
      <sheetName val="일위대가목차"/>
      <sheetName val="1.본부별"/>
      <sheetName val="sw1"/>
      <sheetName val="000000"/>
      <sheetName val="변경후-SHEET"/>
      <sheetName val="소비자가"/>
      <sheetName val="내역서당초"/>
      <sheetName val="ITEM"/>
      <sheetName val="8.PILE  (돌출)"/>
      <sheetName val="수량산출서 갑지"/>
      <sheetName val="마감사양"/>
      <sheetName val="본부장"/>
      <sheetName val="역T형"/>
      <sheetName val="현장별"/>
      <sheetName val="설계변경내역서"/>
      <sheetName val="원가계산"/>
      <sheetName val="말고개터널조명전압강하"/>
      <sheetName val="2000.05"/>
      <sheetName val="CIP 공사"/>
      <sheetName val="guard(mac)"/>
      <sheetName val="CTEMCOST"/>
      <sheetName val="토량1-1"/>
      <sheetName val="표지 (2)"/>
      <sheetName val="샘플표지"/>
      <sheetName val="직공비"/>
      <sheetName val="NOMUBI"/>
      <sheetName val="벽체면적당일위대가"/>
      <sheetName val="작성기준"/>
      <sheetName val="변경후원본2"/>
      <sheetName val="울산자금"/>
      <sheetName val="機器明細(MC)"/>
      <sheetName val="강북라우터"/>
      <sheetName val="사통"/>
      <sheetName val="기흥하도용"/>
      <sheetName val="INPUT"/>
      <sheetName val="공사분석"/>
      <sheetName val="2.교량(신설)"/>
      <sheetName val="FI원가_1"/>
      <sheetName val="시운전연료"/>
      <sheetName val="포장공"/>
      <sheetName val="구조물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배수관공"/>
      <sheetName val="측구공"/>
      <sheetName val="1차3회-개소별명세서-빨간색-인쇄용(21873)"/>
      <sheetName val="토목품셈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0C74E-1BAD-40D9-9B1C-1FFC450D0D28}">
  <dimension ref="A1:N18"/>
  <sheetViews>
    <sheetView tabSelected="1" view="pageBreakPreview" zoomScale="80" zoomScaleNormal="100" zoomScaleSheetLayoutView="80" workbookViewId="0">
      <selection activeCell="B4" sqref="B4:M4"/>
    </sheetView>
  </sheetViews>
  <sheetFormatPr defaultRowHeight="30" customHeight="1" x14ac:dyDescent="0.15"/>
  <cols>
    <col min="1" max="14" width="10.625" style="24" customWidth="1"/>
    <col min="15" max="256" width="9" style="24"/>
    <col min="257" max="270" width="10.625" style="24" customWidth="1"/>
    <col min="271" max="512" width="9" style="24"/>
    <col min="513" max="526" width="10.625" style="24" customWidth="1"/>
    <col min="527" max="768" width="9" style="24"/>
    <col min="769" max="782" width="10.625" style="24" customWidth="1"/>
    <col min="783" max="1024" width="9" style="24"/>
    <col min="1025" max="1038" width="10.625" style="24" customWidth="1"/>
    <col min="1039" max="1280" width="9" style="24"/>
    <col min="1281" max="1294" width="10.625" style="24" customWidth="1"/>
    <col min="1295" max="1536" width="9" style="24"/>
    <col min="1537" max="1550" width="10.625" style="24" customWidth="1"/>
    <col min="1551" max="1792" width="9" style="24"/>
    <col min="1793" max="1806" width="10.625" style="24" customWidth="1"/>
    <col min="1807" max="2048" width="9" style="24"/>
    <col min="2049" max="2062" width="10.625" style="24" customWidth="1"/>
    <col min="2063" max="2304" width="9" style="24"/>
    <col min="2305" max="2318" width="10.625" style="24" customWidth="1"/>
    <col min="2319" max="2560" width="9" style="24"/>
    <col min="2561" max="2574" width="10.625" style="24" customWidth="1"/>
    <col min="2575" max="2816" width="9" style="24"/>
    <col min="2817" max="2830" width="10.625" style="24" customWidth="1"/>
    <col min="2831" max="3072" width="9" style="24"/>
    <col min="3073" max="3086" width="10.625" style="24" customWidth="1"/>
    <col min="3087" max="3328" width="9" style="24"/>
    <col min="3329" max="3342" width="10.625" style="24" customWidth="1"/>
    <col min="3343" max="3584" width="9" style="24"/>
    <col min="3585" max="3598" width="10.625" style="24" customWidth="1"/>
    <col min="3599" max="3840" width="9" style="24"/>
    <col min="3841" max="3854" width="10.625" style="24" customWidth="1"/>
    <col min="3855" max="4096" width="9" style="24"/>
    <col min="4097" max="4110" width="10.625" style="24" customWidth="1"/>
    <col min="4111" max="4352" width="9" style="24"/>
    <col min="4353" max="4366" width="10.625" style="24" customWidth="1"/>
    <col min="4367" max="4608" width="9" style="24"/>
    <col min="4609" max="4622" width="10.625" style="24" customWidth="1"/>
    <col min="4623" max="4864" width="9" style="24"/>
    <col min="4865" max="4878" width="10.625" style="24" customWidth="1"/>
    <col min="4879" max="5120" width="9" style="24"/>
    <col min="5121" max="5134" width="10.625" style="24" customWidth="1"/>
    <col min="5135" max="5376" width="9" style="24"/>
    <col min="5377" max="5390" width="10.625" style="24" customWidth="1"/>
    <col min="5391" max="5632" width="9" style="24"/>
    <col min="5633" max="5646" width="10.625" style="24" customWidth="1"/>
    <col min="5647" max="5888" width="9" style="24"/>
    <col min="5889" max="5902" width="10.625" style="24" customWidth="1"/>
    <col min="5903" max="6144" width="9" style="24"/>
    <col min="6145" max="6158" width="10.625" style="24" customWidth="1"/>
    <col min="6159" max="6400" width="9" style="24"/>
    <col min="6401" max="6414" width="10.625" style="24" customWidth="1"/>
    <col min="6415" max="6656" width="9" style="24"/>
    <col min="6657" max="6670" width="10.625" style="24" customWidth="1"/>
    <col min="6671" max="6912" width="9" style="24"/>
    <col min="6913" max="6926" width="10.625" style="24" customWidth="1"/>
    <col min="6927" max="7168" width="9" style="24"/>
    <col min="7169" max="7182" width="10.625" style="24" customWidth="1"/>
    <col min="7183" max="7424" width="9" style="24"/>
    <col min="7425" max="7438" width="10.625" style="24" customWidth="1"/>
    <col min="7439" max="7680" width="9" style="24"/>
    <col min="7681" max="7694" width="10.625" style="24" customWidth="1"/>
    <col min="7695" max="7936" width="9" style="24"/>
    <col min="7937" max="7950" width="10.625" style="24" customWidth="1"/>
    <col min="7951" max="8192" width="9" style="24"/>
    <col min="8193" max="8206" width="10.625" style="24" customWidth="1"/>
    <col min="8207" max="8448" width="9" style="24"/>
    <col min="8449" max="8462" width="10.625" style="24" customWidth="1"/>
    <col min="8463" max="8704" width="9" style="24"/>
    <col min="8705" max="8718" width="10.625" style="24" customWidth="1"/>
    <col min="8719" max="8960" width="9" style="24"/>
    <col min="8961" max="8974" width="10.625" style="24" customWidth="1"/>
    <col min="8975" max="9216" width="9" style="24"/>
    <col min="9217" max="9230" width="10.625" style="24" customWidth="1"/>
    <col min="9231" max="9472" width="9" style="24"/>
    <col min="9473" max="9486" width="10.625" style="24" customWidth="1"/>
    <col min="9487" max="9728" width="9" style="24"/>
    <col min="9729" max="9742" width="10.625" style="24" customWidth="1"/>
    <col min="9743" max="9984" width="9" style="24"/>
    <col min="9985" max="9998" width="10.625" style="24" customWidth="1"/>
    <col min="9999" max="10240" width="9" style="24"/>
    <col min="10241" max="10254" width="10.625" style="24" customWidth="1"/>
    <col min="10255" max="10496" width="9" style="24"/>
    <col min="10497" max="10510" width="10.625" style="24" customWidth="1"/>
    <col min="10511" max="10752" width="9" style="24"/>
    <col min="10753" max="10766" width="10.625" style="24" customWidth="1"/>
    <col min="10767" max="11008" width="9" style="24"/>
    <col min="11009" max="11022" width="10.625" style="24" customWidth="1"/>
    <col min="11023" max="11264" width="9" style="24"/>
    <col min="11265" max="11278" width="10.625" style="24" customWidth="1"/>
    <col min="11279" max="11520" width="9" style="24"/>
    <col min="11521" max="11534" width="10.625" style="24" customWidth="1"/>
    <col min="11535" max="11776" width="9" style="24"/>
    <col min="11777" max="11790" width="10.625" style="24" customWidth="1"/>
    <col min="11791" max="12032" width="9" style="24"/>
    <col min="12033" max="12046" width="10.625" style="24" customWidth="1"/>
    <col min="12047" max="12288" width="9" style="24"/>
    <col min="12289" max="12302" width="10.625" style="24" customWidth="1"/>
    <col min="12303" max="12544" width="9" style="24"/>
    <col min="12545" max="12558" width="10.625" style="24" customWidth="1"/>
    <col min="12559" max="12800" width="9" style="24"/>
    <col min="12801" max="12814" width="10.625" style="24" customWidth="1"/>
    <col min="12815" max="13056" width="9" style="24"/>
    <col min="13057" max="13070" width="10.625" style="24" customWidth="1"/>
    <col min="13071" max="13312" width="9" style="24"/>
    <col min="13313" max="13326" width="10.625" style="24" customWidth="1"/>
    <col min="13327" max="13568" width="9" style="24"/>
    <col min="13569" max="13582" width="10.625" style="24" customWidth="1"/>
    <col min="13583" max="13824" width="9" style="24"/>
    <col min="13825" max="13838" width="10.625" style="24" customWidth="1"/>
    <col min="13839" max="14080" width="9" style="24"/>
    <col min="14081" max="14094" width="10.625" style="24" customWidth="1"/>
    <col min="14095" max="14336" width="9" style="24"/>
    <col min="14337" max="14350" width="10.625" style="24" customWidth="1"/>
    <col min="14351" max="14592" width="9" style="24"/>
    <col min="14593" max="14606" width="10.625" style="24" customWidth="1"/>
    <col min="14607" max="14848" width="9" style="24"/>
    <col min="14849" max="14862" width="10.625" style="24" customWidth="1"/>
    <col min="14863" max="15104" width="9" style="24"/>
    <col min="15105" max="15118" width="10.625" style="24" customWidth="1"/>
    <col min="15119" max="15360" width="9" style="24"/>
    <col min="15361" max="15374" width="10.625" style="24" customWidth="1"/>
    <col min="15375" max="15616" width="9" style="24"/>
    <col min="15617" max="15630" width="10.625" style="24" customWidth="1"/>
    <col min="15631" max="15872" width="9" style="24"/>
    <col min="15873" max="15886" width="10.625" style="24" customWidth="1"/>
    <col min="15887" max="16128" width="9" style="24"/>
    <col min="16129" max="16142" width="10.625" style="24" customWidth="1"/>
    <col min="16143" max="16384" width="9" style="24"/>
  </cols>
  <sheetData>
    <row r="1" spans="1:14" ht="30" customHeight="1" x14ac:dyDescent="0.15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ht="30" customHeight="1" x14ac:dyDescent="0.15">
      <c r="A2" s="25"/>
      <c r="N2" s="26"/>
    </row>
    <row r="3" spans="1:14" s="29" customFormat="1" ht="30" customHeight="1" thickBot="1" x14ac:dyDescent="0.2">
      <c r="A3" s="27"/>
      <c r="B3" s="28"/>
      <c r="N3" s="30"/>
    </row>
    <row r="4" spans="1:14" s="29" customFormat="1" ht="76.5" customHeight="1" thickTop="1" thickBot="1" x14ac:dyDescent="0.2">
      <c r="A4" s="27"/>
      <c r="B4" s="46" t="s">
        <v>376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31"/>
    </row>
    <row r="5" spans="1:14" s="29" customFormat="1" ht="33" customHeight="1" thickTop="1" x14ac:dyDescent="0.15">
      <c r="A5" s="32"/>
      <c r="C5" s="33"/>
      <c r="D5" s="33"/>
      <c r="E5" s="33"/>
      <c r="F5" s="33"/>
      <c r="G5" s="33"/>
      <c r="H5" s="33"/>
      <c r="I5" s="33"/>
      <c r="J5" s="33"/>
      <c r="K5" s="33"/>
      <c r="L5" s="33"/>
      <c r="N5" s="30"/>
    </row>
    <row r="6" spans="1:14" s="29" customFormat="1" ht="30" customHeight="1" x14ac:dyDescent="0.15">
      <c r="A6" s="32"/>
      <c r="C6" s="34"/>
      <c r="D6" s="48" t="s">
        <v>373</v>
      </c>
      <c r="E6" s="49"/>
      <c r="F6" s="49"/>
      <c r="G6" s="49"/>
      <c r="H6" s="49"/>
      <c r="I6" s="49"/>
      <c r="J6" s="49"/>
      <c r="K6" s="49"/>
      <c r="L6" s="35"/>
      <c r="N6" s="30"/>
    </row>
    <row r="7" spans="1:14" s="29" customFormat="1" ht="30" customHeight="1" x14ac:dyDescent="0.15">
      <c r="A7" s="32"/>
      <c r="C7" s="34"/>
      <c r="D7" s="49"/>
      <c r="E7" s="49"/>
      <c r="F7" s="49"/>
      <c r="G7" s="49"/>
      <c r="H7" s="49"/>
      <c r="I7" s="49"/>
      <c r="J7" s="49"/>
      <c r="K7" s="49"/>
      <c r="L7" s="34"/>
      <c r="N7" s="30"/>
    </row>
    <row r="8" spans="1:14" ht="30" customHeight="1" x14ac:dyDescent="0.15">
      <c r="A8" s="25"/>
      <c r="C8" s="36"/>
      <c r="D8" s="36"/>
      <c r="E8" s="36"/>
      <c r="F8" s="36"/>
      <c r="G8" s="36"/>
      <c r="H8" s="36"/>
      <c r="I8" s="36"/>
      <c r="J8" s="36"/>
      <c r="K8" s="36"/>
      <c r="L8" s="36"/>
      <c r="N8" s="26"/>
    </row>
    <row r="9" spans="1:14" ht="33.950000000000003" customHeight="1" x14ac:dyDescent="0.15">
      <c r="A9" s="25"/>
      <c r="C9" s="36"/>
      <c r="D9" s="36"/>
      <c r="E9" s="50"/>
      <c r="F9" s="50"/>
      <c r="G9" s="50"/>
      <c r="H9" s="50"/>
      <c r="I9" s="50"/>
      <c r="J9" s="50"/>
      <c r="K9" s="36"/>
      <c r="L9" s="36"/>
      <c r="N9" s="26"/>
    </row>
    <row r="10" spans="1:14" ht="30" customHeight="1" x14ac:dyDescent="0.15">
      <c r="A10" s="25"/>
      <c r="C10" s="36"/>
      <c r="D10" s="36"/>
      <c r="E10" s="51" t="s">
        <v>375</v>
      </c>
      <c r="F10" s="52"/>
      <c r="G10" s="52"/>
      <c r="H10" s="52"/>
      <c r="I10" s="52"/>
      <c r="J10" s="52"/>
      <c r="K10" s="36"/>
      <c r="L10" s="36"/>
      <c r="N10" s="26"/>
    </row>
    <row r="11" spans="1:14" ht="33.950000000000003" customHeight="1" x14ac:dyDescent="0.15">
      <c r="A11" s="25"/>
      <c r="C11" s="36"/>
      <c r="D11" s="36"/>
      <c r="E11" s="37"/>
      <c r="F11" s="37"/>
      <c r="G11" s="37"/>
      <c r="H11" s="37"/>
      <c r="I11" s="37"/>
      <c r="J11" s="37"/>
      <c r="K11" s="36"/>
      <c r="L11" s="36"/>
      <c r="N11" s="26"/>
    </row>
    <row r="12" spans="1:14" ht="30" customHeight="1" x14ac:dyDescent="0.15">
      <c r="A12" s="25"/>
      <c r="N12" s="26"/>
    </row>
    <row r="13" spans="1:14" ht="30" customHeight="1" x14ac:dyDescent="0.15">
      <c r="A13" s="25"/>
      <c r="N13" s="26"/>
    </row>
    <row r="14" spans="1:14" ht="30" customHeight="1" x14ac:dyDescent="0.15">
      <c r="A14" s="25"/>
      <c r="N14" s="26"/>
    </row>
    <row r="15" spans="1:14" ht="30" customHeight="1" x14ac:dyDescent="0.15">
      <c r="A15" s="25"/>
      <c r="F15" s="38"/>
      <c r="G15" s="38"/>
      <c r="H15" s="38"/>
      <c r="I15" s="38"/>
      <c r="N15" s="26"/>
    </row>
    <row r="16" spans="1:14" s="40" customFormat="1" ht="30" customHeight="1" x14ac:dyDescent="0.15">
      <c r="A16" s="39"/>
      <c r="N16" s="41"/>
    </row>
    <row r="17" spans="1:14" ht="30" customHeight="1" x14ac:dyDescent="0.15">
      <c r="A17" s="25"/>
      <c r="F17" s="38"/>
      <c r="G17" s="38"/>
      <c r="H17" s="38"/>
      <c r="I17" s="38"/>
      <c r="L17" s="24" t="s">
        <v>374</v>
      </c>
      <c r="N17" s="26"/>
    </row>
    <row r="18" spans="1:14" ht="30" customHeight="1" thickBot="1" x14ac:dyDescent="0.2">
      <c r="A18" s="42"/>
      <c r="B18" s="43"/>
      <c r="C18" s="43"/>
      <c r="D18" s="43"/>
      <c r="E18" s="43"/>
      <c r="F18" s="43"/>
      <c r="G18" s="44"/>
      <c r="H18" s="44"/>
      <c r="I18" s="44"/>
      <c r="J18" s="43"/>
      <c r="K18" s="43"/>
      <c r="L18" s="43"/>
      <c r="M18" s="43"/>
      <c r="N18" s="45"/>
    </row>
  </sheetData>
  <mergeCells count="4">
    <mergeCell ref="B4:M4"/>
    <mergeCell ref="D6:K7"/>
    <mergeCell ref="E9:J9"/>
    <mergeCell ref="E10:J10"/>
  </mergeCells>
  <phoneticPr fontId="1" type="noConversion"/>
  <printOptions horizontalCentered="1" verticalCentered="1"/>
  <pageMargins left="0.70866141732283472" right="0.51181102362204722" top="0.74803149606299213" bottom="0.35433070866141736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DDC66-8D29-4989-A55B-48DB93C1CF7E}">
  <dimension ref="A1:G37"/>
  <sheetViews>
    <sheetView view="pageBreakPreview" topLeftCell="B1" zoomScale="60" zoomScaleNormal="100" workbookViewId="0">
      <selection activeCell="K11" sqref="K11"/>
    </sheetView>
  </sheetViews>
  <sheetFormatPr defaultRowHeight="14.25" x14ac:dyDescent="0.1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15">
      <c r="B1" s="54" t="s">
        <v>295</v>
      </c>
      <c r="C1" s="54"/>
      <c r="D1" s="54"/>
      <c r="E1" s="54"/>
      <c r="F1" s="54"/>
      <c r="G1" s="54"/>
    </row>
    <row r="2" spans="1:7" ht="21.95" customHeight="1" x14ac:dyDescent="0.15">
      <c r="B2" s="55" t="s">
        <v>377</v>
      </c>
      <c r="C2" s="55"/>
      <c r="D2" s="55"/>
      <c r="E2" s="55"/>
      <c r="F2" s="18">
        <f>+G2</f>
        <v>0</v>
      </c>
      <c r="G2" s="19">
        <f>E31</f>
        <v>0</v>
      </c>
    </row>
    <row r="3" spans="1:7" ht="21.95" customHeight="1" x14ac:dyDescent="0.15">
      <c r="B3" s="53" t="s">
        <v>296</v>
      </c>
      <c r="C3" s="53"/>
      <c r="D3" s="53"/>
      <c r="E3" s="17" t="s">
        <v>297</v>
      </c>
      <c r="F3" s="17" t="s">
        <v>298</v>
      </c>
      <c r="G3" s="17" t="s">
        <v>294</v>
      </c>
    </row>
    <row r="4" spans="1:7" ht="21.95" customHeight="1" x14ac:dyDescent="0.15">
      <c r="A4" s="1" t="s">
        <v>303</v>
      </c>
      <c r="B4" s="56" t="s">
        <v>299</v>
      </c>
      <c r="C4" s="56" t="s">
        <v>300</v>
      </c>
      <c r="D4" s="17" t="s">
        <v>304</v>
      </c>
      <c r="E4" s="15">
        <f>TRUNC(공종별집계표!F5, 0)</f>
        <v>0</v>
      </c>
      <c r="F4" s="13" t="s">
        <v>51</v>
      </c>
      <c r="G4" s="13" t="s">
        <v>51</v>
      </c>
    </row>
    <row r="5" spans="1:7" ht="21.95" customHeight="1" x14ac:dyDescent="0.15">
      <c r="A5" s="1" t="s">
        <v>305</v>
      </c>
      <c r="B5" s="56"/>
      <c r="C5" s="56"/>
      <c r="D5" s="17" t="s">
        <v>306</v>
      </c>
      <c r="E5" s="15">
        <v>0</v>
      </c>
      <c r="F5" s="13" t="s">
        <v>51</v>
      </c>
      <c r="G5" s="13" t="s">
        <v>51</v>
      </c>
    </row>
    <row r="6" spans="1:7" ht="21.95" customHeight="1" x14ac:dyDescent="0.15">
      <c r="A6" s="1" t="s">
        <v>307</v>
      </c>
      <c r="B6" s="56"/>
      <c r="C6" s="56"/>
      <c r="D6" s="17" t="s">
        <v>308</v>
      </c>
      <c r="E6" s="15">
        <v>0</v>
      </c>
      <c r="F6" s="13" t="s">
        <v>51</v>
      </c>
      <c r="G6" s="13" t="s">
        <v>51</v>
      </c>
    </row>
    <row r="7" spans="1:7" ht="21.95" customHeight="1" x14ac:dyDescent="0.15">
      <c r="A7" s="1" t="s">
        <v>309</v>
      </c>
      <c r="B7" s="56"/>
      <c r="C7" s="56"/>
      <c r="D7" s="17" t="s">
        <v>310</v>
      </c>
      <c r="E7" s="15">
        <f>TRUNC(E4+E5-E6, 0)</f>
        <v>0</v>
      </c>
      <c r="F7" s="13" t="s">
        <v>51</v>
      </c>
      <c r="G7" s="13" t="s">
        <v>51</v>
      </c>
    </row>
    <row r="8" spans="1:7" ht="21.95" customHeight="1" x14ac:dyDescent="0.15">
      <c r="A8" s="1" t="s">
        <v>311</v>
      </c>
      <c r="B8" s="56"/>
      <c r="C8" s="56" t="s">
        <v>301</v>
      </c>
      <c r="D8" s="17" t="s">
        <v>312</v>
      </c>
      <c r="E8" s="15">
        <f>TRUNC(공종별집계표!H5, 0)</f>
        <v>0</v>
      </c>
      <c r="F8" s="13" t="s">
        <v>51</v>
      </c>
      <c r="G8" s="13" t="s">
        <v>51</v>
      </c>
    </row>
    <row r="9" spans="1:7" ht="21.95" customHeight="1" x14ac:dyDescent="0.15">
      <c r="A9" s="1" t="s">
        <v>313</v>
      </c>
      <c r="B9" s="56"/>
      <c r="C9" s="56"/>
      <c r="D9" s="17" t="s">
        <v>314</v>
      </c>
      <c r="E9" s="15">
        <f>TRUNC(E8*0.175, 0)</f>
        <v>0</v>
      </c>
      <c r="F9" s="13" t="s">
        <v>315</v>
      </c>
      <c r="G9" s="13" t="s">
        <v>51</v>
      </c>
    </row>
    <row r="10" spans="1:7" ht="21.95" customHeight="1" x14ac:dyDescent="0.15">
      <c r="A10" s="1" t="s">
        <v>316</v>
      </c>
      <c r="B10" s="56"/>
      <c r="C10" s="56"/>
      <c r="D10" s="17" t="s">
        <v>310</v>
      </c>
      <c r="E10" s="15">
        <f>TRUNC(E8+E9, 0)</f>
        <v>0</v>
      </c>
      <c r="F10" s="13" t="s">
        <v>51</v>
      </c>
      <c r="G10" s="13" t="s">
        <v>51</v>
      </c>
    </row>
    <row r="11" spans="1:7" ht="21.95" customHeight="1" x14ac:dyDescent="0.15">
      <c r="A11" s="1" t="s">
        <v>317</v>
      </c>
      <c r="B11" s="56"/>
      <c r="C11" s="56" t="s">
        <v>302</v>
      </c>
      <c r="D11" s="17" t="s">
        <v>318</v>
      </c>
      <c r="E11" s="15">
        <f>TRUNC(공종별집계표!J5, 0)</f>
        <v>0</v>
      </c>
      <c r="F11" s="13" t="s">
        <v>51</v>
      </c>
      <c r="G11" s="13" t="s">
        <v>51</v>
      </c>
    </row>
    <row r="12" spans="1:7" ht="21.95" customHeight="1" x14ac:dyDescent="0.15">
      <c r="A12" s="1" t="s">
        <v>319</v>
      </c>
      <c r="B12" s="56"/>
      <c r="C12" s="56"/>
      <c r="D12" s="17" t="s">
        <v>320</v>
      </c>
      <c r="E12" s="15">
        <f>TRUNC(E10*0.0356, 0)</f>
        <v>0</v>
      </c>
      <c r="F12" s="13" t="s">
        <v>321</v>
      </c>
      <c r="G12" s="13" t="s">
        <v>51</v>
      </c>
    </row>
    <row r="13" spans="1:7" ht="21.95" customHeight="1" x14ac:dyDescent="0.15">
      <c r="A13" s="1" t="s">
        <v>322</v>
      </c>
      <c r="B13" s="56"/>
      <c r="C13" s="56"/>
      <c r="D13" s="17" t="s">
        <v>323</v>
      </c>
      <c r="E13" s="15">
        <f>TRUNC(E10*0.0101, 0)</f>
        <v>0</v>
      </c>
      <c r="F13" s="13" t="s">
        <v>324</v>
      </c>
      <c r="G13" s="13" t="s">
        <v>51</v>
      </c>
    </row>
    <row r="14" spans="1:7" ht="21.95" customHeight="1" x14ac:dyDescent="0.15">
      <c r="A14" s="1" t="s">
        <v>325</v>
      </c>
      <c r="B14" s="56"/>
      <c r="C14" s="56"/>
      <c r="D14" s="17" t="s">
        <v>326</v>
      </c>
      <c r="E14" s="15">
        <f>TRUNC(E8*0.03595, 0)</f>
        <v>0</v>
      </c>
      <c r="F14" s="13" t="s">
        <v>327</v>
      </c>
      <c r="G14" s="13" t="s">
        <v>51</v>
      </c>
    </row>
    <row r="15" spans="1:7" ht="21.95" customHeight="1" x14ac:dyDescent="0.15">
      <c r="A15" s="1" t="s">
        <v>328</v>
      </c>
      <c r="B15" s="56"/>
      <c r="C15" s="56"/>
      <c r="D15" s="17" t="s">
        <v>329</v>
      </c>
      <c r="E15" s="15">
        <f>TRUNC(E8*0.0475, 0)</f>
        <v>0</v>
      </c>
      <c r="F15" s="13" t="s">
        <v>330</v>
      </c>
      <c r="G15" s="13" t="s">
        <v>51</v>
      </c>
    </row>
    <row r="16" spans="1:7" ht="21.95" customHeight="1" x14ac:dyDescent="0.15">
      <c r="A16" s="1" t="s">
        <v>331</v>
      </c>
      <c r="B16" s="56"/>
      <c r="C16" s="56"/>
      <c r="D16" s="17" t="s">
        <v>332</v>
      </c>
      <c r="E16" s="15">
        <f>TRUNC(E8*0.023, 0)</f>
        <v>0</v>
      </c>
      <c r="F16" s="13" t="s">
        <v>333</v>
      </c>
      <c r="G16" s="13" t="s">
        <v>51</v>
      </c>
    </row>
    <row r="17" spans="1:7" ht="21.95" customHeight="1" x14ac:dyDescent="0.15">
      <c r="A17" s="1" t="s">
        <v>334</v>
      </c>
      <c r="B17" s="56"/>
      <c r="C17" s="56"/>
      <c r="D17" s="17" t="s">
        <v>335</v>
      </c>
      <c r="E17" s="15">
        <f>TRUNC((E7+E8+(0/1.1))*0.0311, 0)</f>
        <v>0</v>
      </c>
      <c r="F17" s="13" t="s">
        <v>336</v>
      </c>
      <c r="G17" s="13" t="s">
        <v>51</v>
      </c>
    </row>
    <row r="18" spans="1:7" ht="21.95" customHeight="1" x14ac:dyDescent="0.15">
      <c r="A18" s="1" t="s">
        <v>337</v>
      </c>
      <c r="B18" s="56"/>
      <c r="C18" s="56"/>
      <c r="D18" s="17" t="s">
        <v>338</v>
      </c>
      <c r="E18" s="15">
        <f>TRUNC(E14*0.1314, 0)</f>
        <v>0</v>
      </c>
      <c r="F18" s="13" t="s">
        <v>339</v>
      </c>
      <c r="G18" s="13" t="s">
        <v>51</v>
      </c>
    </row>
    <row r="19" spans="1:7" ht="21.95" customHeight="1" x14ac:dyDescent="0.15">
      <c r="A19" s="1" t="s">
        <v>340</v>
      </c>
      <c r="B19" s="56"/>
      <c r="C19" s="56"/>
      <c r="D19" s="17" t="s">
        <v>341</v>
      </c>
      <c r="E19" s="15">
        <f>TRUNC((E7+E10)*0.05, 0)</f>
        <v>0</v>
      </c>
      <c r="F19" s="13" t="s">
        <v>342</v>
      </c>
      <c r="G19" s="13" t="s">
        <v>51</v>
      </c>
    </row>
    <row r="20" spans="1:7" ht="21.95" customHeight="1" x14ac:dyDescent="0.15">
      <c r="A20" s="1" t="s">
        <v>343</v>
      </c>
      <c r="B20" s="56"/>
      <c r="C20" s="56"/>
      <c r="D20" s="17" t="s">
        <v>344</v>
      </c>
      <c r="E20" s="15">
        <f>TRUNC((E7+E8+E11)*0.003, 0)</f>
        <v>0</v>
      </c>
      <c r="F20" s="13" t="s">
        <v>345</v>
      </c>
      <c r="G20" s="13" t="s">
        <v>51</v>
      </c>
    </row>
    <row r="21" spans="1:7" ht="21.95" customHeight="1" x14ac:dyDescent="0.15">
      <c r="A21" s="1" t="s">
        <v>346</v>
      </c>
      <c r="B21" s="56"/>
      <c r="C21" s="56"/>
      <c r="D21" s="17" t="s">
        <v>347</v>
      </c>
      <c r="E21" s="15">
        <f>TRUNC((E7+E8+E11)*0.001, 0)</f>
        <v>0</v>
      </c>
      <c r="F21" s="13" t="s">
        <v>348</v>
      </c>
      <c r="G21" s="13" t="s">
        <v>51</v>
      </c>
    </row>
    <row r="22" spans="1:7" ht="21.95" customHeight="1" x14ac:dyDescent="0.15">
      <c r="A22" s="1" t="s">
        <v>349</v>
      </c>
      <c r="B22" s="56"/>
      <c r="C22" s="56"/>
      <c r="D22" s="17" t="s">
        <v>350</v>
      </c>
      <c r="E22" s="15">
        <f>TRUNC(E10*0.00006, 0)</f>
        <v>0</v>
      </c>
      <c r="F22" s="13" t="s">
        <v>351</v>
      </c>
      <c r="G22" s="13" t="s">
        <v>51</v>
      </c>
    </row>
    <row r="23" spans="1:7" ht="21.95" customHeight="1" x14ac:dyDescent="0.15">
      <c r="A23" s="1" t="s">
        <v>352</v>
      </c>
      <c r="B23" s="56"/>
      <c r="C23" s="56"/>
      <c r="D23" s="17" t="s">
        <v>353</v>
      </c>
      <c r="E23" s="15">
        <f>TRUNC(E10*0.0009, 0)</f>
        <v>0</v>
      </c>
      <c r="F23" s="13" t="s">
        <v>354</v>
      </c>
      <c r="G23" s="13" t="s">
        <v>51</v>
      </c>
    </row>
    <row r="24" spans="1:7" ht="21.95" customHeight="1" x14ac:dyDescent="0.15">
      <c r="A24" s="1" t="s">
        <v>355</v>
      </c>
      <c r="B24" s="56"/>
      <c r="C24" s="56"/>
      <c r="D24" s="17" t="s">
        <v>310</v>
      </c>
      <c r="E24" s="15">
        <f>TRUNC(E11+E12+E13+E14+E15+E16+E17+E18+E19+E20+E21+E22+E23, 0)</f>
        <v>0</v>
      </c>
      <c r="F24" s="13" t="s">
        <v>51</v>
      </c>
      <c r="G24" s="13" t="s">
        <v>51</v>
      </c>
    </row>
    <row r="25" spans="1:7" ht="21.95" customHeight="1" x14ac:dyDescent="0.15">
      <c r="A25" s="1" t="s">
        <v>356</v>
      </c>
      <c r="B25" s="53" t="s">
        <v>357</v>
      </c>
      <c r="C25" s="53"/>
      <c r="D25" s="53"/>
      <c r="E25" s="15">
        <f>TRUNC(E7+E10+E24, 0)</f>
        <v>0</v>
      </c>
      <c r="F25" s="13" t="s">
        <v>51</v>
      </c>
      <c r="G25" s="13" t="s">
        <v>51</v>
      </c>
    </row>
    <row r="26" spans="1:7" ht="21.95" customHeight="1" x14ac:dyDescent="0.15">
      <c r="A26" s="1" t="s">
        <v>358</v>
      </c>
      <c r="B26" s="53" t="s">
        <v>359</v>
      </c>
      <c r="C26" s="53"/>
      <c r="D26" s="53"/>
      <c r="E26" s="15">
        <f>TRUNC(E25*0.08, 0)</f>
        <v>0</v>
      </c>
      <c r="F26" s="13" t="s">
        <v>360</v>
      </c>
      <c r="G26" s="13" t="s">
        <v>51</v>
      </c>
    </row>
    <row r="27" spans="1:7" ht="21.95" customHeight="1" x14ac:dyDescent="0.15">
      <c r="A27" s="1" t="s">
        <v>361</v>
      </c>
      <c r="B27" s="53" t="s">
        <v>362</v>
      </c>
      <c r="C27" s="53"/>
      <c r="D27" s="53"/>
      <c r="E27" s="15">
        <f>TRUNC((E10+E24+E26)*0.15, 0)</f>
        <v>0</v>
      </c>
      <c r="F27" s="13" t="s">
        <v>363</v>
      </c>
      <c r="G27" s="13" t="s">
        <v>51</v>
      </c>
    </row>
    <row r="28" spans="1:7" ht="21.95" customHeight="1" x14ac:dyDescent="0.15">
      <c r="A28" s="1" t="s">
        <v>364</v>
      </c>
      <c r="B28" s="53" t="s">
        <v>365</v>
      </c>
      <c r="C28" s="53"/>
      <c r="D28" s="53"/>
      <c r="E28" s="15">
        <f>TRUNC(INT((E25+E26+E27)/10000)*10000, 0)</f>
        <v>0</v>
      </c>
      <c r="F28" s="13" t="s">
        <v>51</v>
      </c>
      <c r="G28" s="13" t="s">
        <v>51</v>
      </c>
    </row>
    <row r="29" spans="1:7" ht="21.95" customHeight="1" x14ac:dyDescent="0.15">
      <c r="A29" s="1" t="s">
        <v>366</v>
      </c>
      <c r="B29" s="53" t="s">
        <v>367</v>
      </c>
      <c r="C29" s="53"/>
      <c r="D29" s="53"/>
      <c r="E29" s="15">
        <f>TRUNC(E28*0.1, 0)</f>
        <v>0</v>
      </c>
      <c r="F29" s="13" t="s">
        <v>368</v>
      </c>
      <c r="G29" s="13" t="s">
        <v>51</v>
      </c>
    </row>
    <row r="30" spans="1:7" ht="21.95" customHeight="1" x14ac:dyDescent="0.15">
      <c r="A30" s="1" t="s">
        <v>369</v>
      </c>
      <c r="B30" s="53" t="s">
        <v>370</v>
      </c>
      <c r="C30" s="53"/>
      <c r="D30" s="53"/>
      <c r="E30" s="15">
        <f>TRUNC(E28+E29, 0)</f>
        <v>0</v>
      </c>
      <c r="F30" s="13" t="s">
        <v>51</v>
      </c>
      <c r="G30" s="13" t="s">
        <v>51</v>
      </c>
    </row>
    <row r="31" spans="1:7" ht="21.95" customHeight="1" x14ac:dyDescent="0.15">
      <c r="A31" s="1" t="s">
        <v>371</v>
      </c>
      <c r="B31" s="53" t="s">
        <v>372</v>
      </c>
      <c r="C31" s="53"/>
      <c r="D31" s="53"/>
      <c r="E31" s="15">
        <f>TRUNC(E30+0, 0)</f>
        <v>0</v>
      </c>
      <c r="F31" s="13" t="s">
        <v>51</v>
      </c>
      <c r="G31" s="13" t="s">
        <v>51</v>
      </c>
    </row>
    <row r="32" spans="1:7" x14ac:dyDescent="0.15">
      <c r="E32" s="20"/>
    </row>
    <row r="33" spans="5:6" x14ac:dyDescent="0.15">
      <c r="E33" s="20"/>
      <c r="F33" s="20"/>
    </row>
    <row r="34" spans="5:6" x14ac:dyDescent="0.15">
      <c r="E34" s="20"/>
    </row>
    <row r="35" spans="5:6" x14ac:dyDescent="0.15">
      <c r="E35" s="20"/>
    </row>
    <row r="36" spans="5:6" x14ac:dyDescent="0.15">
      <c r="E36" s="20"/>
    </row>
    <row r="37" spans="5:6" x14ac:dyDescent="0.15">
      <c r="E37" s="20"/>
    </row>
  </sheetData>
  <mergeCells count="14">
    <mergeCell ref="B1:G1"/>
    <mergeCell ref="B2:E2"/>
    <mergeCell ref="B3:D3"/>
    <mergeCell ref="B4:B24"/>
    <mergeCell ref="C4:C7"/>
    <mergeCell ref="C8:C10"/>
    <mergeCell ref="C11:C24"/>
    <mergeCell ref="B31:D31"/>
    <mergeCell ref="B25:D25"/>
    <mergeCell ref="B26:D26"/>
    <mergeCell ref="B27:D27"/>
    <mergeCell ref="B28:D28"/>
    <mergeCell ref="B29:D29"/>
    <mergeCell ref="B30:D30"/>
  </mergeCells>
  <phoneticPr fontId="1" type="noConversion"/>
  <pageMargins left="0.78740157480314965" right="0" top="0.39370078740157483" bottom="0.19685039370078741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B7266-FA9E-4035-B4F2-A634F193C14B}">
  <sheetPr>
    <pageSetUpPr fitToPage="1"/>
  </sheetPr>
  <dimension ref="A1:T26"/>
  <sheetViews>
    <sheetView view="pageBreakPreview" zoomScale="60" zoomScaleNormal="100" workbookViewId="0">
      <selection activeCell="A3" sqref="A3:A4"/>
    </sheetView>
  </sheetViews>
  <sheetFormatPr defaultRowHeight="14.25" x14ac:dyDescent="0.1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15">
      <c r="A2" s="6" t="s">
        <v>378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15">
      <c r="A3" s="58" t="s">
        <v>1</v>
      </c>
      <c r="B3" s="58" t="s">
        <v>2</v>
      </c>
      <c r="C3" s="58" t="s">
        <v>3</v>
      </c>
      <c r="D3" s="58" t="s">
        <v>4</v>
      </c>
      <c r="E3" s="58" t="s">
        <v>5</v>
      </c>
      <c r="F3" s="58"/>
      <c r="G3" s="58" t="s">
        <v>8</v>
      </c>
      <c r="H3" s="58"/>
      <c r="I3" s="58" t="s">
        <v>9</v>
      </c>
      <c r="J3" s="58"/>
      <c r="K3" s="58" t="s">
        <v>10</v>
      </c>
      <c r="L3" s="58"/>
      <c r="M3" s="58" t="s">
        <v>11</v>
      </c>
      <c r="N3" s="57" t="s">
        <v>12</v>
      </c>
      <c r="O3" s="57" t="s">
        <v>13</v>
      </c>
      <c r="P3" s="57" t="s">
        <v>14</v>
      </c>
      <c r="Q3" s="57" t="s">
        <v>15</v>
      </c>
      <c r="R3" s="57" t="s">
        <v>16</v>
      </c>
      <c r="S3" s="57" t="s">
        <v>17</v>
      </c>
      <c r="T3" s="57" t="s">
        <v>18</v>
      </c>
    </row>
    <row r="4" spans="1:20" ht="30" customHeight="1" x14ac:dyDescent="0.15">
      <c r="A4" s="59"/>
      <c r="B4" s="59"/>
      <c r="C4" s="59"/>
      <c r="D4" s="59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59"/>
      <c r="N4" s="57"/>
      <c r="O4" s="57"/>
      <c r="P4" s="57"/>
      <c r="Q4" s="57"/>
      <c r="R4" s="57"/>
      <c r="S4" s="57"/>
      <c r="T4" s="57"/>
    </row>
    <row r="5" spans="1:20" ht="30" customHeight="1" x14ac:dyDescent="0.15">
      <c r="A5" s="13" t="s">
        <v>50</v>
      </c>
      <c r="B5" s="13" t="s">
        <v>51</v>
      </c>
      <c r="C5" s="13" t="s">
        <v>51</v>
      </c>
      <c r="D5" s="14">
        <v>1</v>
      </c>
      <c r="E5" s="15">
        <f>F6</f>
        <v>0</v>
      </c>
      <c r="F5" s="15">
        <f>E5*D5</f>
        <v>0</v>
      </c>
      <c r="G5" s="15">
        <f>H6</f>
        <v>0</v>
      </c>
      <c r="H5" s="15">
        <f>G5*D5</f>
        <v>0</v>
      </c>
      <c r="I5" s="15">
        <f>J6</f>
        <v>0</v>
      </c>
      <c r="J5" s="15">
        <f>I5*D5</f>
        <v>0</v>
      </c>
      <c r="K5" s="15">
        <f t="shared" ref="K5:L9" si="0">E5+G5+I5</f>
        <v>0</v>
      </c>
      <c r="L5" s="15">
        <f t="shared" si="0"/>
        <v>0</v>
      </c>
      <c r="M5" s="13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11"/>
    </row>
    <row r="6" spans="1:20" ht="30" customHeight="1" x14ac:dyDescent="0.15">
      <c r="A6" s="13" t="s">
        <v>53</v>
      </c>
      <c r="B6" s="13" t="s">
        <v>51</v>
      </c>
      <c r="C6" s="13" t="s">
        <v>51</v>
      </c>
      <c r="D6" s="14">
        <v>1</v>
      </c>
      <c r="E6" s="15">
        <f>F7+F8+F9</f>
        <v>0</v>
      </c>
      <c r="F6" s="15">
        <f>E6*D6</f>
        <v>0</v>
      </c>
      <c r="G6" s="15">
        <f>H7+H8+H9</f>
        <v>0</v>
      </c>
      <c r="H6" s="15">
        <f>G6*D6</f>
        <v>0</v>
      </c>
      <c r="I6" s="15">
        <f>J7+J8+J9</f>
        <v>0</v>
      </c>
      <c r="J6" s="15">
        <f>I6*D6</f>
        <v>0</v>
      </c>
      <c r="K6" s="15">
        <f t="shared" si="0"/>
        <v>0</v>
      </c>
      <c r="L6" s="15">
        <f t="shared" si="0"/>
        <v>0</v>
      </c>
      <c r="M6" s="13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11"/>
    </row>
    <row r="7" spans="1:20" ht="30" customHeight="1" x14ac:dyDescent="0.15">
      <c r="A7" s="13" t="s">
        <v>55</v>
      </c>
      <c r="B7" s="13" t="s">
        <v>51</v>
      </c>
      <c r="C7" s="13" t="s">
        <v>51</v>
      </c>
      <c r="D7" s="14">
        <v>1</v>
      </c>
      <c r="E7" s="15">
        <f>공종별내역서!F27</f>
        <v>0</v>
      </c>
      <c r="F7" s="15">
        <f>E7*D7</f>
        <v>0</v>
      </c>
      <c r="G7" s="15">
        <f>공종별내역서!H27</f>
        <v>0</v>
      </c>
      <c r="H7" s="15">
        <f>G7*D7</f>
        <v>0</v>
      </c>
      <c r="I7" s="15">
        <f>공종별내역서!J27</f>
        <v>0</v>
      </c>
      <c r="J7" s="15">
        <f>I7*D7</f>
        <v>0</v>
      </c>
      <c r="K7" s="15">
        <f t="shared" si="0"/>
        <v>0</v>
      </c>
      <c r="L7" s="15">
        <f t="shared" si="0"/>
        <v>0</v>
      </c>
      <c r="M7" s="13" t="s">
        <v>51</v>
      </c>
      <c r="N7" s="2" t="s">
        <v>56</v>
      </c>
      <c r="O7" s="2" t="s">
        <v>51</v>
      </c>
      <c r="P7" s="2" t="s">
        <v>54</v>
      </c>
      <c r="Q7" s="2" t="s">
        <v>51</v>
      </c>
      <c r="R7" s="3">
        <v>3</v>
      </c>
      <c r="S7" s="2" t="s">
        <v>51</v>
      </c>
      <c r="T7" s="11"/>
    </row>
    <row r="8" spans="1:20" ht="30" customHeight="1" x14ac:dyDescent="0.15">
      <c r="A8" s="13" t="s">
        <v>88</v>
      </c>
      <c r="B8" s="13" t="s">
        <v>51</v>
      </c>
      <c r="C8" s="13" t="s">
        <v>51</v>
      </c>
      <c r="D8" s="14">
        <v>1</v>
      </c>
      <c r="E8" s="15">
        <f>공종별내역서!F75</f>
        <v>0</v>
      </c>
      <c r="F8" s="15">
        <f>E8*D8</f>
        <v>0</v>
      </c>
      <c r="G8" s="15">
        <f>공종별내역서!H75</f>
        <v>0</v>
      </c>
      <c r="H8" s="15">
        <f>G8*D8</f>
        <v>0</v>
      </c>
      <c r="I8" s="15">
        <f>공종별내역서!J75</f>
        <v>0</v>
      </c>
      <c r="J8" s="15">
        <f>I8*D8</f>
        <v>0</v>
      </c>
      <c r="K8" s="15">
        <f t="shared" si="0"/>
        <v>0</v>
      </c>
      <c r="L8" s="15">
        <f t="shared" si="0"/>
        <v>0</v>
      </c>
      <c r="M8" s="13" t="s">
        <v>51</v>
      </c>
      <c r="N8" s="2" t="s">
        <v>89</v>
      </c>
      <c r="O8" s="2" t="s">
        <v>51</v>
      </c>
      <c r="P8" s="2" t="s">
        <v>54</v>
      </c>
      <c r="Q8" s="2" t="s">
        <v>51</v>
      </c>
      <c r="R8" s="3">
        <v>3</v>
      </c>
      <c r="S8" s="2" t="s">
        <v>51</v>
      </c>
      <c r="T8" s="11"/>
    </row>
    <row r="9" spans="1:20" ht="30" customHeight="1" x14ac:dyDescent="0.15">
      <c r="A9" s="13" t="s">
        <v>181</v>
      </c>
      <c r="B9" s="13" t="s">
        <v>51</v>
      </c>
      <c r="C9" s="13" t="s">
        <v>51</v>
      </c>
      <c r="D9" s="14">
        <v>1</v>
      </c>
      <c r="E9" s="15">
        <f>공종별내역서!F123</f>
        <v>0</v>
      </c>
      <c r="F9" s="15">
        <f>E9*D9</f>
        <v>0</v>
      </c>
      <c r="G9" s="15">
        <f>공종별내역서!H123</f>
        <v>0</v>
      </c>
      <c r="H9" s="15">
        <f>G9*D9</f>
        <v>0</v>
      </c>
      <c r="I9" s="15">
        <f>공종별내역서!J123</f>
        <v>0</v>
      </c>
      <c r="J9" s="15">
        <f>I9*D9</f>
        <v>0</v>
      </c>
      <c r="K9" s="15">
        <f t="shared" si="0"/>
        <v>0</v>
      </c>
      <c r="L9" s="15">
        <f t="shared" si="0"/>
        <v>0</v>
      </c>
      <c r="M9" s="13" t="s">
        <v>51</v>
      </c>
      <c r="N9" s="2" t="s">
        <v>182</v>
      </c>
      <c r="O9" s="2" t="s">
        <v>51</v>
      </c>
      <c r="P9" s="2" t="s">
        <v>54</v>
      </c>
      <c r="Q9" s="2" t="s">
        <v>51</v>
      </c>
      <c r="R9" s="3">
        <v>3</v>
      </c>
      <c r="S9" s="2" t="s">
        <v>51</v>
      </c>
      <c r="T9" s="11"/>
    </row>
    <row r="10" spans="1:20" ht="30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T10" s="10"/>
    </row>
    <row r="11" spans="1:20" ht="30" customHeight="1" x14ac:dyDescent="0.1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0"/>
    </row>
    <row r="12" spans="1:20" ht="30" customHeight="1" x14ac:dyDescent="0.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 x14ac:dyDescent="0.1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1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1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1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1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15">
      <c r="A26" s="13" t="s">
        <v>86</v>
      </c>
      <c r="B26" s="14"/>
      <c r="C26" s="14"/>
      <c r="D26" s="14"/>
      <c r="E26" s="14"/>
      <c r="F26" s="15">
        <f>F5</f>
        <v>0</v>
      </c>
      <c r="G26" s="14"/>
      <c r="H26" s="15">
        <f>H5</f>
        <v>0</v>
      </c>
      <c r="I26" s="14"/>
      <c r="J26" s="15">
        <f>J5</f>
        <v>0</v>
      </c>
      <c r="K26" s="14"/>
      <c r="L26" s="15">
        <f>L5</f>
        <v>0</v>
      </c>
      <c r="M26" s="14"/>
      <c r="T26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05AD1-7ED9-40FC-B71B-7BA2497A7020}">
  <sheetPr>
    <pageSetUpPr fitToPage="1"/>
  </sheetPr>
  <dimension ref="A1:AV123"/>
  <sheetViews>
    <sheetView view="pageBreakPreview" zoomScale="60" zoomScaleNormal="85" workbookViewId="0">
      <selection activeCell="A2" sqref="A2:A3"/>
    </sheetView>
  </sheetViews>
  <sheetFormatPr defaultRowHeight="14.2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15">
      <c r="A1" s="6" t="s">
        <v>378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15">
      <c r="A2" s="58" t="s">
        <v>1</v>
      </c>
      <c r="B2" s="58" t="s">
        <v>2</v>
      </c>
      <c r="C2" s="58" t="s">
        <v>3</v>
      </c>
      <c r="D2" s="58" t="s">
        <v>4</v>
      </c>
      <c r="E2" s="58" t="s">
        <v>5</v>
      </c>
      <c r="F2" s="58"/>
      <c r="G2" s="58" t="s">
        <v>8</v>
      </c>
      <c r="H2" s="58"/>
      <c r="I2" s="58" t="s">
        <v>9</v>
      </c>
      <c r="J2" s="58"/>
      <c r="K2" s="58" t="s">
        <v>10</v>
      </c>
      <c r="L2" s="58"/>
      <c r="M2" s="58" t="s">
        <v>11</v>
      </c>
      <c r="N2" s="57" t="s">
        <v>19</v>
      </c>
      <c r="O2" s="57" t="s">
        <v>13</v>
      </c>
      <c r="P2" s="57" t="s">
        <v>20</v>
      </c>
      <c r="Q2" s="57" t="s">
        <v>12</v>
      </c>
      <c r="R2" s="57" t="s">
        <v>21</v>
      </c>
      <c r="S2" s="57" t="s">
        <v>22</v>
      </c>
      <c r="T2" s="57" t="s">
        <v>23</v>
      </c>
      <c r="U2" s="57" t="s">
        <v>24</v>
      </c>
      <c r="V2" s="57" t="s">
        <v>25</v>
      </c>
      <c r="W2" s="57" t="s">
        <v>26</v>
      </c>
      <c r="X2" s="57" t="s">
        <v>27</v>
      </c>
      <c r="Y2" s="57" t="s">
        <v>28</v>
      </c>
      <c r="Z2" s="57" t="s">
        <v>29</v>
      </c>
      <c r="AA2" s="57" t="s">
        <v>30</v>
      </c>
      <c r="AB2" s="57" t="s">
        <v>31</v>
      </c>
      <c r="AC2" s="57" t="s">
        <v>32</v>
      </c>
      <c r="AD2" s="57" t="s">
        <v>33</v>
      </c>
      <c r="AE2" s="57" t="s">
        <v>34</v>
      </c>
      <c r="AF2" s="57" t="s">
        <v>35</v>
      </c>
      <c r="AG2" s="57" t="s">
        <v>36</v>
      </c>
      <c r="AH2" s="57" t="s">
        <v>37</v>
      </c>
      <c r="AI2" s="57" t="s">
        <v>38</v>
      </c>
      <c r="AJ2" s="57" t="s">
        <v>39</v>
      </c>
      <c r="AK2" s="57" t="s">
        <v>40</v>
      </c>
      <c r="AL2" s="57" t="s">
        <v>41</v>
      </c>
      <c r="AM2" s="57" t="s">
        <v>42</v>
      </c>
      <c r="AN2" s="57" t="s">
        <v>43</v>
      </c>
      <c r="AO2" s="57" t="s">
        <v>44</v>
      </c>
      <c r="AP2" s="57" t="s">
        <v>45</v>
      </c>
      <c r="AQ2" s="57" t="s">
        <v>46</v>
      </c>
      <c r="AR2" s="57" t="s">
        <v>47</v>
      </c>
      <c r="AS2" s="57" t="s">
        <v>15</v>
      </c>
      <c r="AT2" s="57" t="s">
        <v>16</v>
      </c>
      <c r="AU2" s="57" t="s">
        <v>48</v>
      </c>
      <c r="AV2" s="57" t="s">
        <v>49</v>
      </c>
    </row>
    <row r="3" spans="1:48" ht="30" customHeight="1" x14ac:dyDescent="0.15">
      <c r="A3" s="58"/>
      <c r="B3" s="58"/>
      <c r="C3" s="58"/>
      <c r="D3" s="58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58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</row>
    <row r="4" spans="1:48" ht="30" customHeight="1" x14ac:dyDescent="0.15">
      <c r="A4" s="16" t="s">
        <v>55</v>
      </c>
      <c r="B4" s="16" t="s">
        <v>51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56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15">
      <c r="A5" s="16" t="s">
        <v>57</v>
      </c>
      <c r="B5" s="16" t="s">
        <v>58</v>
      </c>
      <c r="C5" s="16" t="s">
        <v>59</v>
      </c>
      <c r="D5" s="14">
        <v>1</v>
      </c>
      <c r="E5" s="15"/>
      <c r="F5" s="15">
        <f t="shared" ref="F5:F10" si="0">TRUNC(E5*D5, 0)</f>
        <v>0</v>
      </c>
      <c r="G5" s="15"/>
      <c r="H5" s="15">
        <f t="shared" ref="H5:H10" si="1">TRUNC(G5*D5, 0)</f>
        <v>0</v>
      </c>
      <c r="I5" s="15"/>
      <c r="J5" s="15">
        <f t="shared" ref="J5:J10" si="2">TRUNC(I5*D5, 0)</f>
        <v>0</v>
      </c>
      <c r="K5" s="15">
        <f t="shared" ref="K5:L10" si="3">TRUNC(E5+G5+I5, 0)</f>
        <v>0</v>
      </c>
      <c r="L5" s="15">
        <f t="shared" si="3"/>
        <v>0</v>
      </c>
      <c r="M5" s="16" t="s">
        <v>51</v>
      </c>
      <c r="N5" s="2" t="s">
        <v>60</v>
      </c>
      <c r="O5" s="2" t="s">
        <v>51</v>
      </c>
      <c r="P5" s="2" t="s">
        <v>51</v>
      </c>
      <c r="Q5" s="2" t="s">
        <v>56</v>
      </c>
      <c r="R5" s="2" t="s">
        <v>61</v>
      </c>
      <c r="S5" s="2" t="s">
        <v>61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63</v>
      </c>
      <c r="AV5" s="3">
        <v>5</v>
      </c>
    </row>
    <row r="6" spans="1:48" ht="30" customHeight="1" x14ac:dyDescent="0.15">
      <c r="A6" s="16" t="s">
        <v>64</v>
      </c>
      <c r="B6" s="16" t="s">
        <v>65</v>
      </c>
      <c r="C6" s="16" t="s">
        <v>66</v>
      </c>
      <c r="D6" s="14">
        <v>4</v>
      </c>
      <c r="E6" s="15"/>
      <c r="F6" s="15">
        <f t="shared" si="0"/>
        <v>0</v>
      </c>
      <c r="G6" s="15"/>
      <c r="H6" s="15">
        <f t="shared" si="1"/>
        <v>0</v>
      </c>
      <c r="I6" s="15"/>
      <c r="J6" s="15">
        <f t="shared" si="2"/>
        <v>0</v>
      </c>
      <c r="K6" s="15">
        <f t="shared" si="3"/>
        <v>0</v>
      </c>
      <c r="L6" s="15">
        <f t="shared" si="3"/>
        <v>0</v>
      </c>
      <c r="M6" s="16" t="s">
        <v>51</v>
      </c>
      <c r="N6" s="2" t="s">
        <v>67</v>
      </c>
      <c r="O6" s="2" t="s">
        <v>51</v>
      </c>
      <c r="P6" s="2" t="s">
        <v>51</v>
      </c>
      <c r="Q6" s="2" t="s">
        <v>56</v>
      </c>
      <c r="R6" s="2" t="s">
        <v>61</v>
      </c>
      <c r="S6" s="2" t="s">
        <v>61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68</v>
      </c>
      <c r="AV6" s="3">
        <v>4</v>
      </c>
    </row>
    <row r="7" spans="1:48" ht="30" customHeight="1" x14ac:dyDescent="0.15">
      <c r="A7" s="16" t="s">
        <v>69</v>
      </c>
      <c r="B7" s="16" t="s">
        <v>70</v>
      </c>
      <c r="C7" s="16" t="s">
        <v>59</v>
      </c>
      <c r="D7" s="14">
        <v>1</v>
      </c>
      <c r="E7" s="15"/>
      <c r="F7" s="15">
        <f t="shared" si="0"/>
        <v>0</v>
      </c>
      <c r="G7" s="15"/>
      <c r="H7" s="15">
        <f t="shared" si="1"/>
        <v>0</v>
      </c>
      <c r="I7" s="15"/>
      <c r="J7" s="15">
        <f t="shared" si="2"/>
        <v>0</v>
      </c>
      <c r="K7" s="15">
        <f t="shared" si="3"/>
        <v>0</v>
      </c>
      <c r="L7" s="15">
        <f t="shared" si="3"/>
        <v>0</v>
      </c>
      <c r="M7" s="16"/>
      <c r="N7" s="2" t="s">
        <v>71</v>
      </c>
      <c r="O7" s="2" t="s">
        <v>51</v>
      </c>
      <c r="P7" s="2" t="s">
        <v>51</v>
      </c>
      <c r="Q7" s="2" t="s">
        <v>56</v>
      </c>
      <c r="R7" s="2" t="s">
        <v>61</v>
      </c>
      <c r="S7" s="2" t="s">
        <v>61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72</v>
      </c>
      <c r="AV7" s="3">
        <v>3</v>
      </c>
    </row>
    <row r="8" spans="1:48" ht="30" customHeight="1" x14ac:dyDescent="0.15">
      <c r="A8" s="16" t="s">
        <v>73</v>
      </c>
      <c r="B8" s="16" t="s">
        <v>74</v>
      </c>
      <c r="C8" s="16" t="s">
        <v>75</v>
      </c>
      <c r="D8" s="14">
        <v>1</v>
      </c>
      <c r="E8" s="15"/>
      <c r="F8" s="15">
        <f t="shared" si="0"/>
        <v>0</v>
      </c>
      <c r="G8" s="15"/>
      <c r="H8" s="15">
        <f t="shared" si="1"/>
        <v>0</v>
      </c>
      <c r="I8" s="15"/>
      <c r="J8" s="15">
        <f t="shared" si="2"/>
        <v>0</v>
      </c>
      <c r="K8" s="15">
        <f t="shared" si="3"/>
        <v>0</v>
      </c>
      <c r="L8" s="15">
        <f t="shared" si="3"/>
        <v>0</v>
      </c>
      <c r="M8" s="16" t="s">
        <v>51</v>
      </c>
      <c r="N8" s="2" t="s">
        <v>76</v>
      </c>
      <c r="O8" s="2" t="s">
        <v>51</v>
      </c>
      <c r="P8" s="2" t="s">
        <v>51</v>
      </c>
      <c r="Q8" s="2" t="s">
        <v>56</v>
      </c>
      <c r="R8" s="2" t="s">
        <v>61</v>
      </c>
      <c r="S8" s="2" t="s">
        <v>61</v>
      </c>
      <c r="T8" s="2" t="s">
        <v>62</v>
      </c>
      <c r="U8" s="3"/>
      <c r="V8" s="3"/>
      <c r="W8" s="3"/>
      <c r="X8" s="3">
        <v>1</v>
      </c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77</v>
      </c>
      <c r="AV8" s="3">
        <v>6</v>
      </c>
    </row>
    <row r="9" spans="1:48" ht="30" customHeight="1" x14ac:dyDescent="0.15">
      <c r="A9" s="16" t="s">
        <v>78</v>
      </c>
      <c r="B9" s="16" t="s">
        <v>74</v>
      </c>
      <c r="C9" s="16" t="s">
        <v>75</v>
      </c>
      <c r="D9" s="14">
        <v>1</v>
      </c>
      <c r="E9" s="15"/>
      <c r="F9" s="15">
        <f t="shared" si="0"/>
        <v>0</v>
      </c>
      <c r="G9" s="15"/>
      <c r="H9" s="15">
        <f t="shared" si="1"/>
        <v>0</v>
      </c>
      <c r="I9" s="15"/>
      <c r="J9" s="15">
        <f t="shared" si="2"/>
        <v>0</v>
      </c>
      <c r="K9" s="15">
        <f t="shared" si="3"/>
        <v>0</v>
      </c>
      <c r="L9" s="15">
        <f t="shared" si="3"/>
        <v>0</v>
      </c>
      <c r="M9" s="16" t="s">
        <v>51</v>
      </c>
      <c r="N9" s="2" t="s">
        <v>79</v>
      </c>
      <c r="O9" s="2" t="s">
        <v>51</v>
      </c>
      <c r="P9" s="2" t="s">
        <v>51</v>
      </c>
      <c r="Q9" s="2" t="s">
        <v>56</v>
      </c>
      <c r="R9" s="2" t="s">
        <v>61</v>
      </c>
      <c r="S9" s="2" t="s">
        <v>61</v>
      </c>
      <c r="T9" s="2" t="s">
        <v>62</v>
      </c>
      <c r="U9" s="3"/>
      <c r="V9" s="3"/>
      <c r="W9" s="3"/>
      <c r="X9" s="3">
        <v>1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80</v>
      </c>
      <c r="AV9" s="3">
        <v>7</v>
      </c>
    </row>
    <row r="10" spans="1:48" ht="30" customHeight="1" x14ac:dyDescent="0.15">
      <c r="A10" s="16" t="s">
        <v>81</v>
      </c>
      <c r="B10" s="16" t="s">
        <v>82</v>
      </c>
      <c r="C10" s="16" t="s">
        <v>83</v>
      </c>
      <c r="D10" s="14">
        <v>1</v>
      </c>
      <c r="E10" s="15"/>
      <c r="F10" s="15">
        <f t="shared" si="0"/>
        <v>0</v>
      </c>
      <c r="G10" s="15"/>
      <c r="H10" s="15">
        <f t="shared" si="1"/>
        <v>0</v>
      </c>
      <c r="I10" s="15"/>
      <c r="J10" s="15">
        <f t="shared" si="2"/>
        <v>0</v>
      </c>
      <c r="K10" s="15">
        <f t="shared" si="3"/>
        <v>0</v>
      </c>
      <c r="L10" s="15">
        <f t="shared" si="3"/>
        <v>0</v>
      </c>
      <c r="M10" s="16" t="s">
        <v>51</v>
      </c>
      <c r="N10" s="2" t="s">
        <v>84</v>
      </c>
      <c r="O10" s="2" t="s">
        <v>51</v>
      </c>
      <c r="P10" s="2" t="s">
        <v>51</v>
      </c>
      <c r="Q10" s="2" t="s">
        <v>56</v>
      </c>
      <c r="R10" s="2" t="s">
        <v>61</v>
      </c>
      <c r="S10" s="2" t="s">
        <v>61</v>
      </c>
      <c r="T10" s="2" t="s">
        <v>61</v>
      </c>
      <c r="U10" s="3">
        <v>1</v>
      </c>
      <c r="V10" s="3">
        <v>0</v>
      </c>
      <c r="W10" s="3">
        <v>0.03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85</v>
      </c>
      <c r="AV10" s="3">
        <v>31</v>
      </c>
    </row>
    <row r="11" spans="1:48" ht="30" customHeight="1" x14ac:dyDescent="0.15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56</v>
      </c>
    </row>
    <row r="12" spans="1:48" ht="30" customHeight="1" x14ac:dyDescent="0.15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56</v>
      </c>
    </row>
    <row r="13" spans="1:48" ht="30" customHeight="1" x14ac:dyDescent="0.15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56</v>
      </c>
    </row>
    <row r="14" spans="1:48" ht="30" customHeight="1" x14ac:dyDescent="0.15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56</v>
      </c>
    </row>
    <row r="15" spans="1:48" ht="30" customHeight="1" x14ac:dyDescent="0.15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56</v>
      </c>
    </row>
    <row r="16" spans="1:48" ht="30" customHeight="1" x14ac:dyDescent="0.15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56</v>
      </c>
    </row>
    <row r="17" spans="1:48" ht="30" customHeight="1" x14ac:dyDescent="0.15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56</v>
      </c>
    </row>
    <row r="18" spans="1:48" ht="30" customHeight="1" x14ac:dyDescent="0.15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56</v>
      </c>
    </row>
    <row r="19" spans="1:48" ht="30" customHeight="1" x14ac:dyDescent="0.15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56</v>
      </c>
    </row>
    <row r="20" spans="1:48" ht="30" customHeight="1" x14ac:dyDescent="0.15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56</v>
      </c>
    </row>
    <row r="21" spans="1:48" ht="30" customHeight="1" x14ac:dyDescent="0.15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56</v>
      </c>
    </row>
    <row r="22" spans="1:48" ht="30" customHeight="1" x14ac:dyDescent="0.15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56</v>
      </c>
    </row>
    <row r="23" spans="1:48" ht="30" customHeight="1" x14ac:dyDescent="0.15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56</v>
      </c>
    </row>
    <row r="24" spans="1:48" ht="30" customHeight="1" x14ac:dyDescent="0.15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56</v>
      </c>
    </row>
    <row r="25" spans="1:48" ht="30" customHeight="1" x14ac:dyDescent="0.15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56</v>
      </c>
    </row>
    <row r="26" spans="1:48" ht="30" customHeight="1" x14ac:dyDescent="0.15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56</v>
      </c>
    </row>
    <row r="27" spans="1:48" ht="30" customHeight="1" x14ac:dyDescent="0.15">
      <c r="A27" s="16" t="s">
        <v>86</v>
      </c>
      <c r="B27" s="14"/>
      <c r="C27" s="14"/>
      <c r="D27" s="14"/>
      <c r="E27" s="15"/>
      <c r="F27" s="15">
        <f>SUMIF(Q5:Q26,"010101",F5:F26)</f>
        <v>0</v>
      </c>
      <c r="G27" s="15"/>
      <c r="H27" s="15">
        <f>SUMIF(Q5:Q26,"010101",H5:H26)</f>
        <v>0</v>
      </c>
      <c r="I27" s="15"/>
      <c r="J27" s="15">
        <f>SUMIF(Q5:Q26,"010101",J5:J26)</f>
        <v>0</v>
      </c>
      <c r="K27" s="15"/>
      <c r="L27" s="15">
        <f>SUMIF(Q5:Q26,"010101",L5:L26)</f>
        <v>0</v>
      </c>
      <c r="M27" s="14"/>
      <c r="N27" t="s">
        <v>87</v>
      </c>
    </row>
    <row r="28" spans="1:48" ht="30" customHeight="1" x14ac:dyDescent="0.15">
      <c r="A28" s="16" t="s">
        <v>88</v>
      </c>
      <c r="B28" s="16" t="s">
        <v>51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89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15">
      <c r="A29" s="16" t="s">
        <v>90</v>
      </c>
      <c r="B29" s="16" t="s">
        <v>91</v>
      </c>
      <c r="C29" s="16" t="s">
        <v>92</v>
      </c>
      <c r="D29" s="14">
        <v>8</v>
      </c>
      <c r="E29" s="15"/>
      <c r="F29" s="15">
        <f t="shared" ref="F29:F52" si="4">TRUNC(E29*D29, 0)</f>
        <v>0</v>
      </c>
      <c r="G29" s="15"/>
      <c r="H29" s="15">
        <f t="shared" ref="H29:H52" si="5">TRUNC(G29*D29, 0)</f>
        <v>0</v>
      </c>
      <c r="I29" s="15"/>
      <c r="J29" s="15">
        <f t="shared" ref="J29:J52" si="6">TRUNC(I29*D29, 0)</f>
        <v>0</v>
      </c>
      <c r="K29" s="15">
        <f t="shared" ref="K29:K52" si="7">TRUNC(E29+G29+I29, 0)</f>
        <v>0</v>
      </c>
      <c r="L29" s="15">
        <f t="shared" ref="L29:L52" si="8">TRUNC(F29+H29+J29, 0)</f>
        <v>0</v>
      </c>
      <c r="M29" s="16" t="s">
        <v>51</v>
      </c>
      <c r="N29" s="2" t="s">
        <v>93</v>
      </c>
      <c r="O29" s="2" t="s">
        <v>51</v>
      </c>
      <c r="P29" s="2" t="s">
        <v>51</v>
      </c>
      <c r="Q29" s="2" t="s">
        <v>89</v>
      </c>
      <c r="R29" s="2" t="s">
        <v>62</v>
      </c>
      <c r="S29" s="2" t="s">
        <v>61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94</v>
      </c>
      <c r="AV29" s="3">
        <v>29</v>
      </c>
    </row>
    <row r="30" spans="1:48" ht="30" customHeight="1" x14ac:dyDescent="0.15">
      <c r="A30" s="16" t="s">
        <v>95</v>
      </c>
      <c r="B30" s="16" t="s">
        <v>96</v>
      </c>
      <c r="C30" s="16" t="s">
        <v>97</v>
      </c>
      <c r="D30" s="14">
        <v>1</v>
      </c>
      <c r="E30" s="15"/>
      <c r="F30" s="15">
        <f t="shared" si="4"/>
        <v>0</v>
      </c>
      <c r="G30" s="15"/>
      <c r="H30" s="15">
        <f t="shared" si="5"/>
        <v>0</v>
      </c>
      <c r="I30" s="15"/>
      <c r="J30" s="15">
        <f t="shared" si="6"/>
        <v>0</v>
      </c>
      <c r="K30" s="15">
        <f t="shared" si="7"/>
        <v>0</v>
      </c>
      <c r="L30" s="15">
        <f t="shared" si="8"/>
        <v>0</v>
      </c>
      <c r="M30" s="16" t="s">
        <v>51</v>
      </c>
      <c r="N30" s="2" t="s">
        <v>98</v>
      </c>
      <c r="O30" s="2" t="s">
        <v>51</v>
      </c>
      <c r="P30" s="2" t="s">
        <v>51</v>
      </c>
      <c r="Q30" s="2" t="s">
        <v>89</v>
      </c>
      <c r="R30" s="2" t="s">
        <v>62</v>
      </c>
      <c r="S30" s="2" t="s">
        <v>61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99</v>
      </c>
      <c r="AV30" s="3">
        <v>76</v>
      </c>
    </row>
    <row r="31" spans="1:48" ht="30" customHeight="1" x14ac:dyDescent="0.15">
      <c r="A31" s="16" t="s">
        <v>100</v>
      </c>
      <c r="B31" s="16" t="s">
        <v>101</v>
      </c>
      <c r="C31" s="16" t="s">
        <v>102</v>
      </c>
      <c r="D31" s="14">
        <v>3</v>
      </c>
      <c r="E31" s="15"/>
      <c r="F31" s="15">
        <f t="shared" si="4"/>
        <v>0</v>
      </c>
      <c r="G31" s="15"/>
      <c r="H31" s="15">
        <f t="shared" si="5"/>
        <v>0</v>
      </c>
      <c r="I31" s="15"/>
      <c r="J31" s="15">
        <f t="shared" si="6"/>
        <v>0</v>
      </c>
      <c r="K31" s="15">
        <f t="shared" si="7"/>
        <v>0</v>
      </c>
      <c r="L31" s="15">
        <f t="shared" si="8"/>
        <v>0</v>
      </c>
      <c r="M31" s="16" t="s">
        <v>51</v>
      </c>
      <c r="N31" s="2" t="s">
        <v>103</v>
      </c>
      <c r="O31" s="2" t="s">
        <v>51</v>
      </c>
      <c r="P31" s="2" t="s">
        <v>51</v>
      </c>
      <c r="Q31" s="2" t="s">
        <v>89</v>
      </c>
      <c r="R31" s="2" t="s">
        <v>61</v>
      </c>
      <c r="S31" s="2" t="s">
        <v>61</v>
      </c>
      <c r="T31" s="2" t="s">
        <v>62</v>
      </c>
      <c r="U31" s="3"/>
      <c r="V31" s="3"/>
      <c r="W31" s="3"/>
      <c r="X31" s="3">
        <v>1</v>
      </c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104</v>
      </c>
      <c r="AV31" s="3">
        <v>75</v>
      </c>
    </row>
    <row r="32" spans="1:48" ht="30" customHeight="1" x14ac:dyDescent="0.15">
      <c r="A32" s="16" t="s">
        <v>105</v>
      </c>
      <c r="B32" s="16" t="s">
        <v>106</v>
      </c>
      <c r="C32" s="16" t="s">
        <v>83</v>
      </c>
      <c r="D32" s="14">
        <v>1</v>
      </c>
      <c r="E32" s="15"/>
      <c r="F32" s="15">
        <f t="shared" si="4"/>
        <v>0</v>
      </c>
      <c r="G32" s="15"/>
      <c r="H32" s="15">
        <f t="shared" si="5"/>
        <v>0</v>
      </c>
      <c r="I32" s="15"/>
      <c r="J32" s="15">
        <f t="shared" si="6"/>
        <v>0</v>
      </c>
      <c r="K32" s="15">
        <f t="shared" si="7"/>
        <v>0</v>
      </c>
      <c r="L32" s="15">
        <f t="shared" si="8"/>
        <v>0</v>
      </c>
      <c r="M32" s="16" t="s">
        <v>51</v>
      </c>
      <c r="N32" s="2" t="s">
        <v>84</v>
      </c>
      <c r="O32" s="2" t="s">
        <v>51</v>
      </c>
      <c r="P32" s="2" t="s">
        <v>51</v>
      </c>
      <c r="Q32" s="2" t="s">
        <v>89</v>
      </c>
      <c r="R32" s="2" t="s">
        <v>61</v>
      </c>
      <c r="S32" s="2" t="s">
        <v>61</v>
      </c>
      <c r="T32" s="2" t="s">
        <v>61</v>
      </c>
      <c r="U32" s="3">
        <v>0</v>
      </c>
      <c r="V32" s="3">
        <v>0</v>
      </c>
      <c r="W32" s="3">
        <v>0.03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107</v>
      </c>
      <c r="AV32" s="3">
        <v>77</v>
      </c>
    </row>
    <row r="33" spans="1:48" ht="30" customHeight="1" x14ac:dyDescent="0.15">
      <c r="A33" s="16" t="s">
        <v>108</v>
      </c>
      <c r="B33" s="16" t="s">
        <v>109</v>
      </c>
      <c r="C33" s="16" t="s">
        <v>66</v>
      </c>
      <c r="D33" s="14">
        <v>2</v>
      </c>
      <c r="E33" s="15"/>
      <c r="F33" s="15">
        <f t="shared" si="4"/>
        <v>0</v>
      </c>
      <c r="G33" s="15"/>
      <c r="H33" s="15">
        <f t="shared" si="5"/>
        <v>0</v>
      </c>
      <c r="I33" s="15"/>
      <c r="J33" s="15">
        <f t="shared" si="6"/>
        <v>0</v>
      </c>
      <c r="K33" s="15">
        <f t="shared" si="7"/>
        <v>0</v>
      </c>
      <c r="L33" s="15">
        <f t="shared" si="8"/>
        <v>0</v>
      </c>
      <c r="M33" s="16" t="s">
        <v>51</v>
      </c>
      <c r="N33" s="2" t="s">
        <v>110</v>
      </c>
      <c r="O33" s="2" t="s">
        <v>51</v>
      </c>
      <c r="P33" s="2" t="s">
        <v>51</v>
      </c>
      <c r="Q33" s="2" t="s">
        <v>89</v>
      </c>
      <c r="R33" s="2" t="s">
        <v>61</v>
      </c>
      <c r="S33" s="2" t="s">
        <v>61</v>
      </c>
      <c r="T33" s="2" t="s">
        <v>62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111</v>
      </c>
      <c r="AV33" s="3">
        <v>10</v>
      </c>
    </row>
    <row r="34" spans="1:48" ht="30" customHeight="1" x14ac:dyDescent="0.15">
      <c r="A34" s="16" t="s">
        <v>112</v>
      </c>
      <c r="B34" s="16" t="s">
        <v>113</v>
      </c>
      <c r="C34" s="16" t="s">
        <v>66</v>
      </c>
      <c r="D34" s="14">
        <v>2</v>
      </c>
      <c r="E34" s="15"/>
      <c r="F34" s="15">
        <f t="shared" si="4"/>
        <v>0</v>
      </c>
      <c r="G34" s="15"/>
      <c r="H34" s="15">
        <f t="shared" si="5"/>
        <v>0</v>
      </c>
      <c r="I34" s="15"/>
      <c r="J34" s="15">
        <f t="shared" si="6"/>
        <v>0</v>
      </c>
      <c r="K34" s="15">
        <f t="shared" si="7"/>
        <v>0</v>
      </c>
      <c r="L34" s="15">
        <f t="shared" si="8"/>
        <v>0</v>
      </c>
      <c r="M34" s="16" t="s">
        <v>51</v>
      </c>
      <c r="N34" s="2" t="s">
        <v>114</v>
      </c>
      <c r="O34" s="2" t="s">
        <v>51</v>
      </c>
      <c r="P34" s="2" t="s">
        <v>51</v>
      </c>
      <c r="Q34" s="2" t="s">
        <v>89</v>
      </c>
      <c r="R34" s="2" t="s">
        <v>61</v>
      </c>
      <c r="S34" s="2" t="s">
        <v>61</v>
      </c>
      <c r="T34" s="2" t="s">
        <v>62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115</v>
      </c>
      <c r="AV34" s="3">
        <v>11</v>
      </c>
    </row>
    <row r="35" spans="1:48" ht="30" customHeight="1" x14ac:dyDescent="0.15">
      <c r="A35" s="16" t="s">
        <v>116</v>
      </c>
      <c r="B35" s="16" t="s">
        <v>117</v>
      </c>
      <c r="C35" s="16" t="s">
        <v>66</v>
      </c>
      <c r="D35" s="14">
        <v>1</v>
      </c>
      <c r="E35" s="15"/>
      <c r="F35" s="15">
        <f t="shared" si="4"/>
        <v>0</v>
      </c>
      <c r="G35" s="15"/>
      <c r="H35" s="15">
        <f t="shared" si="5"/>
        <v>0</v>
      </c>
      <c r="I35" s="15"/>
      <c r="J35" s="15">
        <f t="shared" si="6"/>
        <v>0</v>
      </c>
      <c r="K35" s="15">
        <f t="shared" si="7"/>
        <v>0</v>
      </c>
      <c r="L35" s="15">
        <f t="shared" si="8"/>
        <v>0</v>
      </c>
      <c r="M35" s="16" t="s">
        <v>51</v>
      </c>
      <c r="N35" s="2" t="s">
        <v>118</v>
      </c>
      <c r="O35" s="2" t="s">
        <v>51</v>
      </c>
      <c r="P35" s="2" t="s">
        <v>51</v>
      </c>
      <c r="Q35" s="2" t="s">
        <v>89</v>
      </c>
      <c r="R35" s="2" t="s">
        <v>61</v>
      </c>
      <c r="S35" s="2" t="s">
        <v>61</v>
      </c>
      <c r="T35" s="2" t="s">
        <v>62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119</v>
      </c>
      <c r="AV35" s="3">
        <v>12</v>
      </c>
    </row>
    <row r="36" spans="1:48" ht="30" customHeight="1" x14ac:dyDescent="0.15">
      <c r="A36" s="16" t="s">
        <v>120</v>
      </c>
      <c r="B36" s="16" t="s">
        <v>121</v>
      </c>
      <c r="C36" s="16" t="s">
        <v>92</v>
      </c>
      <c r="D36" s="14">
        <v>1</v>
      </c>
      <c r="E36" s="15"/>
      <c r="F36" s="15">
        <f t="shared" si="4"/>
        <v>0</v>
      </c>
      <c r="G36" s="15"/>
      <c r="H36" s="15">
        <f t="shared" si="5"/>
        <v>0</v>
      </c>
      <c r="I36" s="15"/>
      <c r="J36" s="15">
        <f t="shared" si="6"/>
        <v>0</v>
      </c>
      <c r="K36" s="15">
        <f t="shared" si="7"/>
        <v>0</v>
      </c>
      <c r="L36" s="15">
        <f t="shared" si="8"/>
        <v>0</v>
      </c>
      <c r="M36" s="16" t="s">
        <v>51</v>
      </c>
      <c r="N36" s="2" t="s">
        <v>122</v>
      </c>
      <c r="O36" s="2" t="s">
        <v>51</v>
      </c>
      <c r="P36" s="2" t="s">
        <v>51</v>
      </c>
      <c r="Q36" s="2" t="s">
        <v>89</v>
      </c>
      <c r="R36" s="2" t="s">
        <v>61</v>
      </c>
      <c r="S36" s="2" t="s">
        <v>61</v>
      </c>
      <c r="T36" s="2" t="s">
        <v>62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51</v>
      </c>
      <c r="AS36" s="2" t="s">
        <v>51</v>
      </c>
      <c r="AT36" s="3"/>
      <c r="AU36" s="2" t="s">
        <v>123</v>
      </c>
      <c r="AV36" s="3">
        <v>13</v>
      </c>
    </row>
    <row r="37" spans="1:48" ht="30" customHeight="1" x14ac:dyDescent="0.15">
      <c r="A37" s="16" t="s">
        <v>124</v>
      </c>
      <c r="B37" s="16" t="s">
        <v>125</v>
      </c>
      <c r="C37" s="16" t="s">
        <v>126</v>
      </c>
      <c r="D37" s="14">
        <v>76</v>
      </c>
      <c r="E37" s="15"/>
      <c r="F37" s="15">
        <f t="shared" si="4"/>
        <v>0</v>
      </c>
      <c r="G37" s="15"/>
      <c r="H37" s="15">
        <f t="shared" si="5"/>
        <v>0</v>
      </c>
      <c r="I37" s="15"/>
      <c r="J37" s="15">
        <f t="shared" si="6"/>
        <v>0</v>
      </c>
      <c r="K37" s="15">
        <f t="shared" si="7"/>
        <v>0</v>
      </c>
      <c r="L37" s="15">
        <f t="shared" si="8"/>
        <v>0</v>
      </c>
      <c r="M37" s="16" t="s">
        <v>51</v>
      </c>
      <c r="N37" s="2" t="s">
        <v>127</v>
      </c>
      <c r="O37" s="2" t="s">
        <v>51</v>
      </c>
      <c r="P37" s="2" t="s">
        <v>51</v>
      </c>
      <c r="Q37" s="2" t="s">
        <v>89</v>
      </c>
      <c r="R37" s="2" t="s">
        <v>61</v>
      </c>
      <c r="S37" s="2" t="s">
        <v>61</v>
      </c>
      <c r="T37" s="2" t="s">
        <v>62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51</v>
      </c>
      <c r="AS37" s="2" t="s">
        <v>51</v>
      </c>
      <c r="AT37" s="3"/>
      <c r="AU37" s="2" t="s">
        <v>128</v>
      </c>
      <c r="AV37" s="3">
        <v>28</v>
      </c>
    </row>
    <row r="38" spans="1:48" ht="30" customHeight="1" x14ac:dyDescent="0.15">
      <c r="A38" s="16" t="s">
        <v>129</v>
      </c>
      <c r="B38" s="16" t="s">
        <v>130</v>
      </c>
      <c r="C38" s="16" t="s">
        <v>66</v>
      </c>
      <c r="D38" s="14">
        <v>9</v>
      </c>
      <c r="E38" s="15"/>
      <c r="F38" s="15">
        <f t="shared" si="4"/>
        <v>0</v>
      </c>
      <c r="G38" s="15"/>
      <c r="H38" s="15">
        <f t="shared" si="5"/>
        <v>0</v>
      </c>
      <c r="I38" s="15"/>
      <c r="J38" s="15">
        <f t="shared" si="6"/>
        <v>0</v>
      </c>
      <c r="K38" s="15">
        <f t="shared" si="7"/>
        <v>0</v>
      </c>
      <c r="L38" s="15">
        <f t="shared" si="8"/>
        <v>0</v>
      </c>
      <c r="M38" s="16" t="s">
        <v>51</v>
      </c>
      <c r="N38" s="2" t="s">
        <v>131</v>
      </c>
      <c r="O38" s="2" t="s">
        <v>51</v>
      </c>
      <c r="P38" s="2" t="s">
        <v>51</v>
      </c>
      <c r="Q38" s="2" t="s">
        <v>89</v>
      </c>
      <c r="R38" s="2" t="s">
        <v>61</v>
      </c>
      <c r="S38" s="2" t="s">
        <v>61</v>
      </c>
      <c r="T38" s="2" t="s">
        <v>62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51</v>
      </c>
      <c r="AS38" s="2" t="s">
        <v>51</v>
      </c>
      <c r="AT38" s="3"/>
      <c r="AU38" s="2" t="s">
        <v>132</v>
      </c>
      <c r="AV38" s="3">
        <v>14</v>
      </c>
    </row>
    <row r="39" spans="1:48" ht="30" customHeight="1" x14ac:dyDescent="0.15">
      <c r="A39" s="16" t="s">
        <v>133</v>
      </c>
      <c r="B39" s="16" t="s">
        <v>134</v>
      </c>
      <c r="C39" s="16" t="s">
        <v>126</v>
      </c>
      <c r="D39" s="14">
        <v>76</v>
      </c>
      <c r="E39" s="15"/>
      <c r="F39" s="15">
        <f t="shared" si="4"/>
        <v>0</v>
      </c>
      <c r="G39" s="15"/>
      <c r="H39" s="15">
        <f t="shared" si="5"/>
        <v>0</v>
      </c>
      <c r="I39" s="15"/>
      <c r="J39" s="15">
        <f t="shared" si="6"/>
        <v>0</v>
      </c>
      <c r="K39" s="15">
        <f t="shared" si="7"/>
        <v>0</v>
      </c>
      <c r="L39" s="15">
        <f t="shared" si="8"/>
        <v>0</v>
      </c>
      <c r="M39" s="16" t="s">
        <v>51</v>
      </c>
      <c r="N39" s="2" t="s">
        <v>135</v>
      </c>
      <c r="O39" s="2" t="s">
        <v>51</v>
      </c>
      <c r="P39" s="2" t="s">
        <v>51</v>
      </c>
      <c r="Q39" s="2" t="s">
        <v>89</v>
      </c>
      <c r="R39" s="2" t="s">
        <v>62</v>
      </c>
      <c r="S39" s="2" t="s">
        <v>61</v>
      </c>
      <c r="T39" s="2" t="s">
        <v>61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51</v>
      </c>
      <c r="AS39" s="2" t="s">
        <v>51</v>
      </c>
      <c r="AT39" s="3"/>
      <c r="AU39" s="2" t="s">
        <v>136</v>
      </c>
      <c r="AV39" s="3">
        <v>30</v>
      </c>
    </row>
    <row r="40" spans="1:48" ht="30" customHeight="1" x14ac:dyDescent="0.15">
      <c r="A40" s="16" t="s">
        <v>137</v>
      </c>
      <c r="B40" s="16" t="s">
        <v>138</v>
      </c>
      <c r="C40" s="16" t="s">
        <v>139</v>
      </c>
      <c r="D40" s="14">
        <v>3</v>
      </c>
      <c r="E40" s="15"/>
      <c r="F40" s="15">
        <f t="shared" si="4"/>
        <v>0</v>
      </c>
      <c r="G40" s="15"/>
      <c r="H40" s="15">
        <f t="shared" si="5"/>
        <v>0</v>
      </c>
      <c r="I40" s="15"/>
      <c r="J40" s="15">
        <f t="shared" si="6"/>
        <v>0</v>
      </c>
      <c r="K40" s="15">
        <f t="shared" si="7"/>
        <v>0</v>
      </c>
      <c r="L40" s="15">
        <f t="shared" si="8"/>
        <v>0</v>
      </c>
      <c r="M40" s="16" t="s">
        <v>51</v>
      </c>
      <c r="N40" s="2" t="s">
        <v>140</v>
      </c>
      <c r="O40" s="2" t="s">
        <v>51</v>
      </c>
      <c r="P40" s="2" t="s">
        <v>51</v>
      </c>
      <c r="Q40" s="2" t="s">
        <v>89</v>
      </c>
      <c r="R40" s="2" t="s">
        <v>62</v>
      </c>
      <c r="S40" s="2" t="s">
        <v>61</v>
      </c>
      <c r="T40" s="2" t="s">
        <v>61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51</v>
      </c>
      <c r="AS40" s="2" t="s">
        <v>51</v>
      </c>
      <c r="AT40" s="3"/>
      <c r="AU40" s="2" t="s">
        <v>141</v>
      </c>
      <c r="AV40" s="3">
        <v>19</v>
      </c>
    </row>
    <row r="41" spans="1:48" ht="30" customHeight="1" x14ac:dyDescent="0.15">
      <c r="A41" s="16" t="s">
        <v>142</v>
      </c>
      <c r="B41" s="16" t="s">
        <v>143</v>
      </c>
      <c r="C41" s="16" t="s">
        <v>139</v>
      </c>
      <c r="D41" s="14">
        <v>3</v>
      </c>
      <c r="E41" s="15"/>
      <c r="F41" s="15">
        <f t="shared" si="4"/>
        <v>0</v>
      </c>
      <c r="G41" s="15"/>
      <c r="H41" s="15">
        <f t="shared" si="5"/>
        <v>0</v>
      </c>
      <c r="I41" s="15"/>
      <c r="J41" s="15">
        <f t="shared" si="6"/>
        <v>0</v>
      </c>
      <c r="K41" s="15">
        <f t="shared" si="7"/>
        <v>0</v>
      </c>
      <c r="L41" s="15">
        <f t="shared" si="8"/>
        <v>0</v>
      </c>
      <c r="M41" s="16" t="s">
        <v>51</v>
      </c>
      <c r="N41" s="2" t="s">
        <v>144</v>
      </c>
      <c r="O41" s="2" t="s">
        <v>51</v>
      </c>
      <c r="P41" s="2" t="s">
        <v>51</v>
      </c>
      <c r="Q41" s="2" t="s">
        <v>89</v>
      </c>
      <c r="R41" s="2" t="s">
        <v>62</v>
      </c>
      <c r="S41" s="2" t="s">
        <v>61</v>
      </c>
      <c r="T41" s="2" t="s">
        <v>61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51</v>
      </c>
      <c r="AS41" s="2" t="s">
        <v>51</v>
      </c>
      <c r="AT41" s="3"/>
      <c r="AU41" s="2" t="s">
        <v>145</v>
      </c>
      <c r="AV41" s="3">
        <v>24</v>
      </c>
    </row>
    <row r="42" spans="1:48" ht="30" customHeight="1" x14ac:dyDescent="0.15">
      <c r="A42" s="16" t="s">
        <v>146</v>
      </c>
      <c r="B42" s="16" t="s">
        <v>147</v>
      </c>
      <c r="C42" s="16" t="s">
        <v>102</v>
      </c>
      <c r="D42" s="14">
        <v>6</v>
      </c>
      <c r="E42" s="15"/>
      <c r="F42" s="15">
        <f t="shared" si="4"/>
        <v>0</v>
      </c>
      <c r="G42" s="15"/>
      <c r="H42" s="15">
        <f t="shared" si="5"/>
        <v>0</v>
      </c>
      <c r="I42" s="15"/>
      <c r="J42" s="15">
        <f t="shared" si="6"/>
        <v>0</v>
      </c>
      <c r="K42" s="15">
        <f t="shared" si="7"/>
        <v>0</v>
      </c>
      <c r="L42" s="15">
        <f t="shared" si="8"/>
        <v>0</v>
      </c>
      <c r="M42" s="16" t="s">
        <v>51</v>
      </c>
      <c r="N42" s="2" t="s">
        <v>148</v>
      </c>
      <c r="O42" s="2" t="s">
        <v>51</v>
      </c>
      <c r="P42" s="2" t="s">
        <v>51</v>
      </c>
      <c r="Q42" s="2" t="s">
        <v>89</v>
      </c>
      <c r="R42" s="2" t="s">
        <v>62</v>
      </c>
      <c r="S42" s="2" t="s">
        <v>61</v>
      </c>
      <c r="T42" s="2" t="s">
        <v>61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51</v>
      </c>
      <c r="AS42" s="2" t="s">
        <v>51</v>
      </c>
      <c r="AT42" s="3"/>
      <c r="AU42" s="2" t="s">
        <v>149</v>
      </c>
      <c r="AV42" s="3">
        <v>16</v>
      </c>
    </row>
    <row r="43" spans="1:48" ht="30" customHeight="1" x14ac:dyDescent="0.15">
      <c r="A43" s="16" t="s">
        <v>146</v>
      </c>
      <c r="B43" s="16" t="s">
        <v>150</v>
      </c>
      <c r="C43" s="16" t="s">
        <v>102</v>
      </c>
      <c r="D43" s="14">
        <v>3</v>
      </c>
      <c r="E43" s="15"/>
      <c r="F43" s="15">
        <f t="shared" si="4"/>
        <v>0</v>
      </c>
      <c r="G43" s="15"/>
      <c r="H43" s="15">
        <f t="shared" si="5"/>
        <v>0</v>
      </c>
      <c r="I43" s="15"/>
      <c r="J43" s="15">
        <f t="shared" si="6"/>
        <v>0</v>
      </c>
      <c r="K43" s="15">
        <f t="shared" si="7"/>
        <v>0</v>
      </c>
      <c r="L43" s="15">
        <f t="shared" si="8"/>
        <v>0</v>
      </c>
      <c r="M43" s="16" t="s">
        <v>51</v>
      </c>
      <c r="N43" s="2" t="s">
        <v>151</v>
      </c>
      <c r="O43" s="2" t="s">
        <v>51</v>
      </c>
      <c r="P43" s="2" t="s">
        <v>51</v>
      </c>
      <c r="Q43" s="2" t="s">
        <v>89</v>
      </c>
      <c r="R43" s="2" t="s">
        <v>62</v>
      </c>
      <c r="S43" s="2" t="s">
        <v>61</v>
      </c>
      <c r="T43" s="2" t="s">
        <v>61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51</v>
      </c>
      <c r="AS43" s="2" t="s">
        <v>51</v>
      </c>
      <c r="AT43" s="3"/>
      <c r="AU43" s="2" t="s">
        <v>152</v>
      </c>
      <c r="AV43" s="3">
        <v>17</v>
      </c>
    </row>
    <row r="44" spans="1:48" ht="30" customHeight="1" x14ac:dyDescent="0.15">
      <c r="A44" s="16" t="s">
        <v>153</v>
      </c>
      <c r="B44" s="16" t="s">
        <v>154</v>
      </c>
      <c r="C44" s="16" t="s">
        <v>97</v>
      </c>
      <c r="D44" s="14">
        <v>23</v>
      </c>
      <c r="E44" s="15"/>
      <c r="F44" s="15">
        <f t="shared" si="4"/>
        <v>0</v>
      </c>
      <c r="G44" s="15"/>
      <c r="H44" s="15">
        <f t="shared" si="5"/>
        <v>0</v>
      </c>
      <c r="I44" s="15"/>
      <c r="J44" s="15">
        <f t="shared" si="6"/>
        <v>0</v>
      </c>
      <c r="K44" s="15">
        <f t="shared" si="7"/>
        <v>0</v>
      </c>
      <c r="L44" s="15">
        <f t="shared" si="8"/>
        <v>0</v>
      </c>
      <c r="M44" s="16" t="s">
        <v>51</v>
      </c>
      <c r="N44" s="2" t="s">
        <v>155</v>
      </c>
      <c r="O44" s="2" t="s">
        <v>51</v>
      </c>
      <c r="P44" s="2" t="s">
        <v>51</v>
      </c>
      <c r="Q44" s="2" t="s">
        <v>89</v>
      </c>
      <c r="R44" s="2" t="s">
        <v>62</v>
      </c>
      <c r="S44" s="2" t="s">
        <v>61</v>
      </c>
      <c r="T44" s="2" t="s">
        <v>61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51</v>
      </c>
      <c r="AS44" s="2" t="s">
        <v>51</v>
      </c>
      <c r="AT44" s="3"/>
      <c r="AU44" s="2" t="s">
        <v>156</v>
      </c>
      <c r="AV44" s="3">
        <v>20</v>
      </c>
    </row>
    <row r="45" spans="1:48" ht="30" customHeight="1" x14ac:dyDescent="0.15">
      <c r="A45" s="16" t="s">
        <v>153</v>
      </c>
      <c r="B45" s="16" t="s">
        <v>157</v>
      </c>
      <c r="C45" s="16" t="s">
        <v>97</v>
      </c>
      <c r="D45" s="14">
        <v>1</v>
      </c>
      <c r="E45" s="15"/>
      <c r="F45" s="15">
        <f t="shared" si="4"/>
        <v>0</v>
      </c>
      <c r="G45" s="15"/>
      <c r="H45" s="15">
        <f t="shared" si="5"/>
        <v>0</v>
      </c>
      <c r="I45" s="15"/>
      <c r="J45" s="15">
        <f t="shared" si="6"/>
        <v>0</v>
      </c>
      <c r="K45" s="15">
        <f t="shared" si="7"/>
        <v>0</v>
      </c>
      <c r="L45" s="15">
        <f t="shared" si="8"/>
        <v>0</v>
      </c>
      <c r="M45" s="16" t="s">
        <v>51</v>
      </c>
      <c r="N45" s="2" t="s">
        <v>158</v>
      </c>
      <c r="O45" s="2" t="s">
        <v>51</v>
      </c>
      <c r="P45" s="2" t="s">
        <v>51</v>
      </c>
      <c r="Q45" s="2" t="s">
        <v>89</v>
      </c>
      <c r="R45" s="2" t="s">
        <v>62</v>
      </c>
      <c r="S45" s="2" t="s">
        <v>61</v>
      </c>
      <c r="T45" s="2" t="s">
        <v>61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51</v>
      </c>
      <c r="AS45" s="2" t="s">
        <v>51</v>
      </c>
      <c r="AT45" s="3"/>
      <c r="AU45" s="2" t="s">
        <v>159</v>
      </c>
      <c r="AV45" s="3">
        <v>21</v>
      </c>
    </row>
    <row r="46" spans="1:48" ht="30" customHeight="1" x14ac:dyDescent="0.15">
      <c r="A46" s="16" t="s">
        <v>160</v>
      </c>
      <c r="B46" s="16" t="s">
        <v>161</v>
      </c>
      <c r="C46" s="16" t="s">
        <v>162</v>
      </c>
      <c r="D46" s="14">
        <v>1</v>
      </c>
      <c r="E46" s="15"/>
      <c r="F46" s="15">
        <f t="shared" si="4"/>
        <v>0</v>
      </c>
      <c r="G46" s="15"/>
      <c r="H46" s="15">
        <f t="shared" si="5"/>
        <v>0</v>
      </c>
      <c r="I46" s="15"/>
      <c r="J46" s="15">
        <f t="shared" si="6"/>
        <v>0</v>
      </c>
      <c r="K46" s="15">
        <f t="shared" si="7"/>
        <v>0</v>
      </c>
      <c r="L46" s="15">
        <f t="shared" si="8"/>
        <v>0</v>
      </c>
      <c r="M46" s="16" t="s">
        <v>51</v>
      </c>
      <c r="N46" s="2" t="s">
        <v>163</v>
      </c>
      <c r="O46" s="2" t="s">
        <v>51</v>
      </c>
      <c r="P46" s="2" t="s">
        <v>51</v>
      </c>
      <c r="Q46" s="2" t="s">
        <v>89</v>
      </c>
      <c r="R46" s="2" t="s">
        <v>62</v>
      </c>
      <c r="S46" s="2" t="s">
        <v>61</v>
      </c>
      <c r="T46" s="2" t="s">
        <v>61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51</v>
      </c>
      <c r="AS46" s="2" t="s">
        <v>51</v>
      </c>
      <c r="AT46" s="3"/>
      <c r="AU46" s="2" t="s">
        <v>164</v>
      </c>
      <c r="AV46" s="3">
        <v>23</v>
      </c>
    </row>
    <row r="47" spans="1:48" ht="30" customHeight="1" x14ac:dyDescent="0.15">
      <c r="A47" s="16" t="s">
        <v>165</v>
      </c>
      <c r="B47" s="16" t="s">
        <v>166</v>
      </c>
      <c r="C47" s="16" t="s">
        <v>97</v>
      </c>
      <c r="D47" s="14">
        <v>10</v>
      </c>
      <c r="E47" s="15"/>
      <c r="F47" s="15">
        <f t="shared" si="4"/>
        <v>0</v>
      </c>
      <c r="G47" s="15"/>
      <c r="H47" s="15">
        <f t="shared" si="5"/>
        <v>0</v>
      </c>
      <c r="I47" s="15"/>
      <c r="J47" s="15">
        <f t="shared" si="6"/>
        <v>0</v>
      </c>
      <c r="K47" s="15">
        <f t="shared" si="7"/>
        <v>0</v>
      </c>
      <c r="L47" s="15">
        <f t="shared" si="8"/>
        <v>0</v>
      </c>
      <c r="M47" s="16" t="s">
        <v>51</v>
      </c>
      <c r="N47" s="2" t="s">
        <v>167</v>
      </c>
      <c r="O47" s="2" t="s">
        <v>51</v>
      </c>
      <c r="P47" s="2" t="s">
        <v>51</v>
      </c>
      <c r="Q47" s="2" t="s">
        <v>89</v>
      </c>
      <c r="R47" s="2" t="s">
        <v>62</v>
      </c>
      <c r="S47" s="2" t="s">
        <v>61</v>
      </c>
      <c r="T47" s="2" t="s">
        <v>61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51</v>
      </c>
      <c r="AS47" s="2" t="s">
        <v>51</v>
      </c>
      <c r="AT47" s="3"/>
      <c r="AU47" s="2" t="s">
        <v>168</v>
      </c>
      <c r="AV47" s="3">
        <v>73</v>
      </c>
    </row>
    <row r="48" spans="1:48" ht="30" customHeight="1" x14ac:dyDescent="0.15">
      <c r="A48" s="16" t="s">
        <v>169</v>
      </c>
      <c r="B48" s="16" t="s">
        <v>51</v>
      </c>
      <c r="C48" s="16" t="s">
        <v>92</v>
      </c>
      <c r="D48" s="14">
        <v>430</v>
      </c>
      <c r="E48" s="15"/>
      <c r="F48" s="15">
        <f t="shared" si="4"/>
        <v>0</v>
      </c>
      <c r="G48" s="15"/>
      <c r="H48" s="15">
        <f t="shared" si="5"/>
        <v>0</v>
      </c>
      <c r="I48" s="15"/>
      <c r="J48" s="15">
        <f t="shared" si="6"/>
        <v>0</v>
      </c>
      <c r="K48" s="15">
        <f t="shared" si="7"/>
        <v>0</v>
      </c>
      <c r="L48" s="15">
        <f t="shared" si="8"/>
        <v>0</v>
      </c>
      <c r="M48" s="16" t="s">
        <v>51</v>
      </c>
      <c r="N48" s="2" t="s">
        <v>170</v>
      </c>
      <c r="O48" s="2" t="s">
        <v>51</v>
      </c>
      <c r="P48" s="2" t="s">
        <v>51</v>
      </c>
      <c r="Q48" s="2" t="s">
        <v>89</v>
      </c>
      <c r="R48" s="2" t="s">
        <v>62</v>
      </c>
      <c r="S48" s="2" t="s">
        <v>61</v>
      </c>
      <c r="T48" s="2" t="s">
        <v>61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51</v>
      </c>
      <c r="AS48" s="2" t="s">
        <v>51</v>
      </c>
      <c r="AT48" s="3"/>
      <c r="AU48" s="2" t="s">
        <v>171</v>
      </c>
      <c r="AV48" s="3">
        <v>74</v>
      </c>
    </row>
    <row r="49" spans="1:48" ht="30" customHeight="1" x14ac:dyDescent="0.15">
      <c r="A49" s="16" t="s">
        <v>73</v>
      </c>
      <c r="B49" s="16" t="s">
        <v>74</v>
      </c>
      <c r="C49" s="16" t="s">
        <v>75</v>
      </c>
      <c r="D49" s="14">
        <v>1</v>
      </c>
      <c r="E49" s="15"/>
      <c r="F49" s="15">
        <f t="shared" si="4"/>
        <v>0</v>
      </c>
      <c r="G49" s="15"/>
      <c r="H49" s="15">
        <f t="shared" si="5"/>
        <v>0</v>
      </c>
      <c r="I49" s="15"/>
      <c r="J49" s="15">
        <f t="shared" si="6"/>
        <v>0</v>
      </c>
      <c r="K49" s="15">
        <f t="shared" si="7"/>
        <v>0</v>
      </c>
      <c r="L49" s="15">
        <f t="shared" si="8"/>
        <v>0</v>
      </c>
      <c r="M49" s="16" t="s">
        <v>51</v>
      </c>
      <c r="N49" s="2" t="s">
        <v>76</v>
      </c>
      <c r="O49" s="2" t="s">
        <v>51</v>
      </c>
      <c r="P49" s="2" t="s">
        <v>51</v>
      </c>
      <c r="Q49" s="2" t="s">
        <v>89</v>
      </c>
      <c r="R49" s="2" t="s">
        <v>61</v>
      </c>
      <c r="S49" s="2" t="s">
        <v>61</v>
      </c>
      <c r="T49" s="2" t="s">
        <v>62</v>
      </c>
      <c r="U49" s="3"/>
      <c r="V49" s="3"/>
      <c r="W49" s="3"/>
      <c r="X49" s="3"/>
      <c r="Y49" s="3">
        <v>2</v>
      </c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51</v>
      </c>
      <c r="AS49" s="2" t="s">
        <v>51</v>
      </c>
      <c r="AT49" s="3"/>
      <c r="AU49" s="2" t="s">
        <v>172</v>
      </c>
      <c r="AV49" s="3">
        <v>25</v>
      </c>
    </row>
    <row r="50" spans="1:48" ht="30" customHeight="1" x14ac:dyDescent="0.15">
      <c r="A50" s="16" t="s">
        <v>173</v>
      </c>
      <c r="B50" s="16" t="s">
        <v>74</v>
      </c>
      <c r="C50" s="16" t="s">
        <v>75</v>
      </c>
      <c r="D50" s="14">
        <v>1</v>
      </c>
      <c r="E50" s="15"/>
      <c r="F50" s="15">
        <f t="shared" si="4"/>
        <v>0</v>
      </c>
      <c r="G50" s="15"/>
      <c r="H50" s="15">
        <f t="shared" si="5"/>
        <v>0</v>
      </c>
      <c r="I50" s="15"/>
      <c r="J50" s="15">
        <f t="shared" si="6"/>
        <v>0</v>
      </c>
      <c r="K50" s="15">
        <f t="shared" si="7"/>
        <v>0</v>
      </c>
      <c r="L50" s="15">
        <f t="shared" si="8"/>
        <v>0</v>
      </c>
      <c r="M50" s="16" t="s">
        <v>51</v>
      </c>
      <c r="N50" s="2" t="s">
        <v>174</v>
      </c>
      <c r="O50" s="2" t="s">
        <v>51</v>
      </c>
      <c r="P50" s="2" t="s">
        <v>51</v>
      </c>
      <c r="Q50" s="2" t="s">
        <v>89</v>
      </c>
      <c r="R50" s="2" t="s">
        <v>61</v>
      </c>
      <c r="S50" s="2" t="s">
        <v>61</v>
      </c>
      <c r="T50" s="2" t="s">
        <v>62</v>
      </c>
      <c r="U50" s="3"/>
      <c r="V50" s="3"/>
      <c r="W50" s="3"/>
      <c r="X50" s="3"/>
      <c r="Y50" s="3">
        <v>2</v>
      </c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51</v>
      </c>
      <c r="AS50" s="2" t="s">
        <v>51</v>
      </c>
      <c r="AT50" s="3"/>
      <c r="AU50" s="2" t="s">
        <v>175</v>
      </c>
      <c r="AV50" s="3">
        <v>26</v>
      </c>
    </row>
    <row r="51" spans="1:48" ht="30" customHeight="1" x14ac:dyDescent="0.15">
      <c r="A51" s="16" t="s">
        <v>176</v>
      </c>
      <c r="B51" s="16" t="s">
        <v>74</v>
      </c>
      <c r="C51" s="16" t="s">
        <v>75</v>
      </c>
      <c r="D51" s="14">
        <v>1</v>
      </c>
      <c r="E51" s="15"/>
      <c r="F51" s="15">
        <f t="shared" si="4"/>
        <v>0</v>
      </c>
      <c r="G51" s="15"/>
      <c r="H51" s="15">
        <f t="shared" si="5"/>
        <v>0</v>
      </c>
      <c r="I51" s="15"/>
      <c r="J51" s="15">
        <f t="shared" si="6"/>
        <v>0</v>
      </c>
      <c r="K51" s="15">
        <f t="shared" si="7"/>
        <v>0</v>
      </c>
      <c r="L51" s="15">
        <f t="shared" si="8"/>
        <v>0</v>
      </c>
      <c r="M51" s="16" t="s">
        <v>51</v>
      </c>
      <c r="N51" s="2" t="s">
        <v>177</v>
      </c>
      <c r="O51" s="2" t="s">
        <v>51</v>
      </c>
      <c r="P51" s="2" t="s">
        <v>51</v>
      </c>
      <c r="Q51" s="2" t="s">
        <v>89</v>
      </c>
      <c r="R51" s="2" t="s">
        <v>61</v>
      </c>
      <c r="S51" s="2" t="s">
        <v>61</v>
      </c>
      <c r="T51" s="2" t="s">
        <v>62</v>
      </c>
      <c r="U51" s="3"/>
      <c r="V51" s="3"/>
      <c r="W51" s="3"/>
      <c r="X51" s="3"/>
      <c r="Y51" s="3">
        <v>2</v>
      </c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51</v>
      </c>
      <c r="AS51" s="2" t="s">
        <v>51</v>
      </c>
      <c r="AT51" s="3"/>
      <c r="AU51" s="2" t="s">
        <v>178</v>
      </c>
      <c r="AV51" s="3">
        <v>27</v>
      </c>
    </row>
    <row r="52" spans="1:48" ht="30" customHeight="1" x14ac:dyDescent="0.15">
      <c r="A52" s="16" t="s">
        <v>81</v>
      </c>
      <c r="B52" s="16" t="s">
        <v>82</v>
      </c>
      <c r="C52" s="16" t="s">
        <v>83</v>
      </c>
      <c r="D52" s="14">
        <v>1</v>
      </c>
      <c r="E52" s="15"/>
      <c r="F52" s="15">
        <f t="shared" si="4"/>
        <v>0</v>
      </c>
      <c r="G52" s="15"/>
      <c r="H52" s="15">
        <f t="shared" si="5"/>
        <v>0</v>
      </c>
      <c r="I52" s="15"/>
      <c r="J52" s="15">
        <f t="shared" si="6"/>
        <v>0</v>
      </c>
      <c r="K52" s="15">
        <f t="shared" si="7"/>
        <v>0</v>
      </c>
      <c r="L52" s="15">
        <f t="shared" si="8"/>
        <v>0</v>
      </c>
      <c r="M52" s="16" t="s">
        <v>51</v>
      </c>
      <c r="N52" s="2" t="s">
        <v>179</v>
      </c>
      <c r="O52" s="2" t="s">
        <v>51</v>
      </c>
      <c r="P52" s="2" t="s">
        <v>51</v>
      </c>
      <c r="Q52" s="2" t="s">
        <v>89</v>
      </c>
      <c r="R52" s="2" t="s">
        <v>61</v>
      </c>
      <c r="S52" s="2" t="s">
        <v>61</v>
      </c>
      <c r="T52" s="2" t="s">
        <v>61</v>
      </c>
      <c r="U52" s="3">
        <v>1</v>
      </c>
      <c r="V52" s="3">
        <v>0</v>
      </c>
      <c r="W52" s="3">
        <v>0.03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51</v>
      </c>
      <c r="AS52" s="2" t="s">
        <v>51</v>
      </c>
      <c r="AT52" s="3"/>
      <c r="AU52" s="2" t="s">
        <v>180</v>
      </c>
      <c r="AV52" s="3">
        <v>33</v>
      </c>
    </row>
    <row r="53" spans="1:48" ht="30" customHeight="1" x14ac:dyDescent="0.15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 t="s">
        <v>89</v>
      </c>
    </row>
    <row r="54" spans="1:48" ht="30" customHeight="1" x14ac:dyDescent="0.15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89</v>
      </c>
    </row>
    <row r="55" spans="1:48" ht="30" customHeight="1" x14ac:dyDescent="0.15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89</v>
      </c>
    </row>
    <row r="56" spans="1:48" ht="30" customHeight="1" x14ac:dyDescent="0.15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89</v>
      </c>
    </row>
    <row r="57" spans="1:48" ht="30" customHeight="1" x14ac:dyDescent="0.15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89</v>
      </c>
    </row>
    <row r="58" spans="1:48" ht="30" customHeight="1" x14ac:dyDescent="0.15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89</v>
      </c>
    </row>
    <row r="59" spans="1:48" ht="30" customHeight="1" x14ac:dyDescent="0.15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89</v>
      </c>
    </row>
    <row r="60" spans="1:48" ht="30" customHeight="1" x14ac:dyDescent="0.15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89</v>
      </c>
    </row>
    <row r="61" spans="1:48" ht="30" customHeight="1" x14ac:dyDescent="0.15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89</v>
      </c>
    </row>
    <row r="62" spans="1:48" ht="30" customHeight="1" x14ac:dyDescent="0.15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89</v>
      </c>
    </row>
    <row r="63" spans="1:48" ht="30" customHeight="1" x14ac:dyDescent="0.15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89</v>
      </c>
    </row>
    <row r="64" spans="1:48" ht="30" customHeight="1" x14ac:dyDescent="0.15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89</v>
      </c>
    </row>
    <row r="65" spans="1:48" ht="30" customHeight="1" x14ac:dyDescent="0.15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89</v>
      </c>
    </row>
    <row r="66" spans="1:48" ht="30" customHeight="1" x14ac:dyDescent="0.15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89</v>
      </c>
    </row>
    <row r="67" spans="1:48" ht="30" customHeight="1" x14ac:dyDescent="0.15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89</v>
      </c>
    </row>
    <row r="68" spans="1:48" ht="30" customHeight="1" x14ac:dyDescent="0.15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89</v>
      </c>
    </row>
    <row r="69" spans="1:48" ht="30" customHeight="1" x14ac:dyDescent="0.15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89</v>
      </c>
    </row>
    <row r="70" spans="1:48" ht="30" customHeight="1" x14ac:dyDescent="0.15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89</v>
      </c>
    </row>
    <row r="71" spans="1:48" ht="30" customHeight="1" x14ac:dyDescent="0.15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89</v>
      </c>
    </row>
    <row r="72" spans="1:48" ht="30" customHeight="1" x14ac:dyDescent="0.15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89</v>
      </c>
    </row>
    <row r="73" spans="1:48" ht="30" customHeight="1" x14ac:dyDescent="0.15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89</v>
      </c>
    </row>
    <row r="74" spans="1:48" ht="30" customHeight="1" x14ac:dyDescent="0.15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89</v>
      </c>
    </row>
    <row r="75" spans="1:48" ht="30" customHeight="1" x14ac:dyDescent="0.15">
      <c r="A75" s="16" t="s">
        <v>86</v>
      </c>
      <c r="B75" s="14"/>
      <c r="C75" s="14"/>
      <c r="D75" s="14"/>
      <c r="E75" s="15"/>
      <c r="F75" s="15">
        <f>SUMIF(Q29:Q74,"010102",F29:F74)</f>
        <v>0</v>
      </c>
      <c r="G75" s="15"/>
      <c r="H75" s="15">
        <f>SUMIF(Q29:Q74,"010102",H29:H74)</f>
        <v>0</v>
      </c>
      <c r="I75" s="15"/>
      <c r="J75" s="15">
        <f>SUMIF(Q29:Q74,"010102",J29:J74)</f>
        <v>0</v>
      </c>
      <c r="K75" s="15"/>
      <c r="L75" s="15">
        <f>SUMIF(Q29:Q74,"010102",L29:L74)</f>
        <v>0</v>
      </c>
      <c r="M75" s="14"/>
      <c r="N75" t="s">
        <v>87</v>
      </c>
    </row>
    <row r="76" spans="1:48" ht="30" customHeight="1" x14ac:dyDescent="0.15">
      <c r="A76" s="16" t="s">
        <v>181</v>
      </c>
      <c r="B76" s="16" t="s">
        <v>51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182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15">
      <c r="A77" s="16" t="s">
        <v>183</v>
      </c>
      <c r="B77" s="16" t="s">
        <v>184</v>
      </c>
      <c r="C77" s="16" t="s">
        <v>59</v>
      </c>
      <c r="D77" s="14">
        <v>10</v>
      </c>
      <c r="E77" s="15"/>
      <c r="F77" s="15">
        <f t="shared" ref="F77:F113" si="9">TRUNC(E77*D77, 0)</f>
        <v>0</v>
      </c>
      <c r="G77" s="15"/>
      <c r="H77" s="15">
        <f t="shared" ref="H77:H113" si="10">TRUNC(G77*D77, 0)</f>
        <v>0</v>
      </c>
      <c r="I77" s="15"/>
      <c r="J77" s="15">
        <f t="shared" ref="J77:J113" si="11">TRUNC(I77*D77, 0)</f>
        <v>0</v>
      </c>
      <c r="K77" s="15">
        <f t="shared" ref="K77:K113" si="12">TRUNC(E77+G77+I77, 0)</f>
        <v>0</v>
      </c>
      <c r="L77" s="15">
        <f t="shared" ref="L77:L113" si="13">TRUNC(F77+H77+J77, 0)</f>
        <v>0</v>
      </c>
      <c r="M77" s="16" t="s">
        <v>51</v>
      </c>
      <c r="N77" s="2" t="s">
        <v>185</v>
      </c>
      <c r="O77" s="2" t="s">
        <v>51</v>
      </c>
      <c r="P77" s="2" t="s">
        <v>51</v>
      </c>
      <c r="Q77" s="2" t="s">
        <v>182</v>
      </c>
      <c r="R77" s="2" t="s">
        <v>61</v>
      </c>
      <c r="S77" s="2" t="s">
        <v>61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186</v>
      </c>
      <c r="AV77" s="3">
        <v>35</v>
      </c>
    </row>
    <row r="78" spans="1:48" ht="30" customHeight="1" x14ac:dyDescent="0.15">
      <c r="A78" s="16" t="s">
        <v>187</v>
      </c>
      <c r="B78" s="16" t="s">
        <v>188</v>
      </c>
      <c r="C78" s="16" t="s">
        <v>59</v>
      </c>
      <c r="D78" s="14">
        <v>10</v>
      </c>
      <c r="E78" s="15"/>
      <c r="F78" s="15">
        <f t="shared" si="9"/>
        <v>0</v>
      </c>
      <c r="G78" s="15"/>
      <c r="H78" s="15">
        <f t="shared" si="10"/>
        <v>0</v>
      </c>
      <c r="I78" s="15"/>
      <c r="J78" s="15">
        <f t="shared" si="11"/>
        <v>0</v>
      </c>
      <c r="K78" s="15">
        <f t="shared" si="12"/>
        <v>0</v>
      </c>
      <c r="L78" s="15">
        <f t="shared" si="13"/>
        <v>0</v>
      </c>
      <c r="M78" s="16" t="s">
        <v>51</v>
      </c>
      <c r="N78" s="2" t="s">
        <v>189</v>
      </c>
      <c r="O78" s="2" t="s">
        <v>51</v>
      </c>
      <c r="P78" s="2" t="s">
        <v>51</v>
      </c>
      <c r="Q78" s="2" t="s">
        <v>182</v>
      </c>
      <c r="R78" s="2" t="s">
        <v>61</v>
      </c>
      <c r="S78" s="2" t="s">
        <v>61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190</v>
      </c>
      <c r="AV78" s="3">
        <v>36</v>
      </c>
    </row>
    <row r="79" spans="1:48" ht="30" customHeight="1" x14ac:dyDescent="0.15">
      <c r="A79" s="16" t="s">
        <v>191</v>
      </c>
      <c r="B79" s="16" t="s">
        <v>192</v>
      </c>
      <c r="C79" s="16" t="s">
        <v>102</v>
      </c>
      <c r="D79" s="14">
        <v>260</v>
      </c>
      <c r="E79" s="15"/>
      <c r="F79" s="15">
        <f t="shared" si="9"/>
        <v>0</v>
      </c>
      <c r="G79" s="15"/>
      <c r="H79" s="15">
        <f t="shared" si="10"/>
        <v>0</v>
      </c>
      <c r="I79" s="15"/>
      <c r="J79" s="15">
        <f t="shared" si="11"/>
        <v>0</v>
      </c>
      <c r="K79" s="15">
        <f t="shared" si="12"/>
        <v>0</v>
      </c>
      <c r="L79" s="15">
        <f t="shared" si="13"/>
        <v>0</v>
      </c>
      <c r="M79" s="16" t="s">
        <v>51</v>
      </c>
      <c r="N79" s="2" t="s">
        <v>193</v>
      </c>
      <c r="O79" s="2" t="s">
        <v>51</v>
      </c>
      <c r="P79" s="2" t="s">
        <v>51</v>
      </c>
      <c r="Q79" s="2" t="s">
        <v>182</v>
      </c>
      <c r="R79" s="2" t="s">
        <v>61</v>
      </c>
      <c r="S79" s="2" t="s">
        <v>61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194</v>
      </c>
      <c r="AV79" s="3">
        <v>37</v>
      </c>
    </row>
    <row r="80" spans="1:48" ht="30" customHeight="1" x14ac:dyDescent="0.15">
      <c r="A80" s="16" t="s">
        <v>195</v>
      </c>
      <c r="B80" s="16" t="s">
        <v>196</v>
      </c>
      <c r="C80" s="16" t="s">
        <v>102</v>
      </c>
      <c r="D80" s="14">
        <v>260</v>
      </c>
      <c r="E80" s="15"/>
      <c r="F80" s="15">
        <f t="shared" si="9"/>
        <v>0</v>
      </c>
      <c r="G80" s="15"/>
      <c r="H80" s="15">
        <f t="shared" si="10"/>
        <v>0</v>
      </c>
      <c r="I80" s="15"/>
      <c r="J80" s="15">
        <f t="shared" si="11"/>
        <v>0</v>
      </c>
      <c r="K80" s="15">
        <f t="shared" si="12"/>
        <v>0</v>
      </c>
      <c r="L80" s="15">
        <f t="shared" si="13"/>
        <v>0</v>
      </c>
      <c r="M80" s="16" t="s">
        <v>51</v>
      </c>
      <c r="N80" s="2" t="s">
        <v>197</v>
      </c>
      <c r="O80" s="2" t="s">
        <v>51</v>
      </c>
      <c r="P80" s="2" t="s">
        <v>51</v>
      </c>
      <c r="Q80" s="2" t="s">
        <v>182</v>
      </c>
      <c r="R80" s="2" t="s">
        <v>61</v>
      </c>
      <c r="S80" s="2" t="s">
        <v>61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198</v>
      </c>
      <c r="AV80" s="3">
        <v>38</v>
      </c>
    </row>
    <row r="81" spans="1:48" ht="30" customHeight="1" x14ac:dyDescent="0.15">
      <c r="A81" s="16" t="s">
        <v>199</v>
      </c>
      <c r="B81" s="16" t="s">
        <v>200</v>
      </c>
      <c r="C81" s="16" t="s">
        <v>66</v>
      </c>
      <c r="D81" s="14">
        <v>10</v>
      </c>
      <c r="E81" s="15"/>
      <c r="F81" s="15">
        <f t="shared" si="9"/>
        <v>0</v>
      </c>
      <c r="G81" s="15"/>
      <c r="H81" s="15">
        <f t="shared" si="10"/>
        <v>0</v>
      </c>
      <c r="I81" s="15"/>
      <c r="J81" s="15">
        <f t="shared" si="11"/>
        <v>0</v>
      </c>
      <c r="K81" s="15">
        <f t="shared" si="12"/>
        <v>0</v>
      </c>
      <c r="L81" s="15">
        <f t="shared" si="13"/>
        <v>0</v>
      </c>
      <c r="M81" s="16" t="s">
        <v>51</v>
      </c>
      <c r="N81" s="2" t="s">
        <v>201</v>
      </c>
      <c r="O81" s="2" t="s">
        <v>51</v>
      </c>
      <c r="P81" s="2" t="s">
        <v>51</v>
      </c>
      <c r="Q81" s="2" t="s">
        <v>182</v>
      </c>
      <c r="R81" s="2" t="s">
        <v>61</v>
      </c>
      <c r="S81" s="2" t="s">
        <v>61</v>
      </c>
      <c r="T81" s="2" t="s">
        <v>62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51</v>
      </c>
      <c r="AS81" s="2" t="s">
        <v>51</v>
      </c>
      <c r="AT81" s="3"/>
      <c r="AU81" s="2" t="s">
        <v>202</v>
      </c>
      <c r="AV81" s="3">
        <v>39</v>
      </c>
    </row>
    <row r="82" spans="1:48" ht="30" customHeight="1" x14ac:dyDescent="0.15">
      <c r="A82" s="16" t="s">
        <v>203</v>
      </c>
      <c r="B82" s="16" t="s">
        <v>204</v>
      </c>
      <c r="C82" s="16" t="s">
        <v>102</v>
      </c>
      <c r="D82" s="14">
        <v>120</v>
      </c>
      <c r="E82" s="15"/>
      <c r="F82" s="15">
        <f t="shared" si="9"/>
        <v>0</v>
      </c>
      <c r="G82" s="15"/>
      <c r="H82" s="15">
        <f t="shared" si="10"/>
        <v>0</v>
      </c>
      <c r="I82" s="15"/>
      <c r="J82" s="15">
        <f t="shared" si="11"/>
        <v>0</v>
      </c>
      <c r="K82" s="15">
        <f t="shared" si="12"/>
        <v>0</v>
      </c>
      <c r="L82" s="15">
        <f t="shared" si="13"/>
        <v>0</v>
      </c>
      <c r="M82" s="16" t="s">
        <v>51</v>
      </c>
      <c r="N82" s="2" t="s">
        <v>205</v>
      </c>
      <c r="O82" s="2" t="s">
        <v>51</v>
      </c>
      <c r="P82" s="2" t="s">
        <v>51</v>
      </c>
      <c r="Q82" s="2" t="s">
        <v>182</v>
      </c>
      <c r="R82" s="2" t="s">
        <v>61</v>
      </c>
      <c r="S82" s="2" t="s">
        <v>61</v>
      </c>
      <c r="T82" s="2" t="s">
        <v>62</v>
      </c>
      <c r="U82" s="3"/>
      <c r="V82" s="3"/>
      <c r="W82" s="3"/>
      <c r="X82" s="3">
        <v>1</v>
      </c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51</v>
      </c>
      <c r="AS82" s="2" t="s">
        <v>51</v>
      </c>
      <c r="AT82" s="3"/>
      <c r="AU82" s="2" t="s">
        <v>206</v>
      </c>
      <c r="AV82" s="3">
        <v>40</v>
      </c>
    </row>
    <row r="83" spans="1:48" ht="30" customHeight="1" x14ac:dyDescent="0.15">
      <c r="A83" s="16" t="s">
        <v>203</v>
      </c>
      <c r="B83" s="16" t="s">
        <v>207</v>
      </c>
      <c r="C83" s="16" t="s">
        <v>102</v>
      </c>
      <c r="D83" s="14">
        <v>48</v>
      </c>
      <c r="E83" s="15"/>
      <c r="F83" s="15">
        <f t="shared" si="9"/>
        <v>0</v>
      </c>
      <c r="G83" s="15"/>
      <c r="H83" s="15">
        <f t="shared" si="10"/>
        <v>0</v>
      </c>
      <c r="I83" s="15"/>
      <c r="J83" s="15">
        <f t="shared" si="11"/>
        <v>0</v>
      </c>
      <c r="K83" s="15">
        <f t="shared" si="12"/>
        <v>0</v>
      </c>
      <c r="L83" s="15">
        <f t="shared" si="13"/>
        <v>0</v>
      </c>
      <c r="M83" s="16" t="s">
        <v>51</v>
      </c>
      <c r="N83" s="2" t="s">
        <v>208</v>
      </c>
      <c r="O83" s="2" t="s">
        <v>51</v>
      </c>
      <c r="P83" s="2" t="s">
        <v>51</v>
      </c>
      <c r="Q83" s="2" t="s">
        <v>182</v>
      </c>
      <c r="R83" s="2" t="s">
        <v>61</v>
      </c>
      <c r="S83" s="2" t="s">
        <v>61</v>
      </c>
      <c r="T83" s="2" t="s">
        <v>62</v>
      </c>
      <c r="U83" s="3"/>
      <c r="V83" s="3"/>
      <c r="W83" s="3"/>
      <c r="X83" s="3">
        <v>1</v>
      </c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209</v>
      </c>
      <c r="AV83" s="3">
        <v>41</v>
      </c>
    </row>
    <row r="84" spans="1:48" ht="30" customHeight="1" x14ac:dyDescent="0.15">
      <c r="A84" s="16" t="s">
        <v>203</v>
      </c>
      <c r="B84" s="16" t="s">
        <v>210</v>
      </c>
      <c r="C84" s="16" t="s">
        <v>102</v>
      </c>
      <c r="D84" s="14">
        <v>40</v>
      </c>
      <c r="E84" s="15"/>
      <c r="F84" s="15">
        <f t="shared" si="9"/>
        <v>0</v>
      </c>
      <c r="G84" s="15"/>
      <c r="H84" s="15">
        <f t="shared" si="10"/>
        <v>0</v>
      </c>
      <c r="I84" s="15"/>
      <c r="J84" s="15">
        <f t="shared" si="11"/>
        <v>0</v>
      </c>
      <c r="K84" s="15">
        <f t="shared" si="12"/>
        <v>0</v>
      </c>
      <c r="L84" s="15">
        <f t="shared" si="13"/>
        <v>0</v>
      </c>
      <c r="M84" s="16" t="s">
        <v>51</v>
      </c>
      <c r="N84" s="2" t="s">
        <v>211</v>
      </c>
      <c r="O84" s="2" t="s">
        <v>51</v>
      </c>
      <c r="P84" s="2" t="s">
        <v>51</v>
      </c>
      <c r="Q84" s="2" t="s">
        <v>182</v>
      </c>
      <c r="R84" s="2" t="s">
        <v>61</v>
      </c>
      <c r="S84" s="2" t="s">
        <v>61</v>
      </c>
      <c r="T84" s="2" t="s">
        <v>62</v>
      </c>
      <c r="U84" s="3"/>
      <c r="V84" s="3"/>
      <c r="W84" s="3"/>
      <c r="X84" s="3">
        <v>1</v>
      </c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212</v>
      </c>
      <c r="AV84" s="3">
        <v>42</v>
      </c>
    </row>
    <row r="85" spans="1:48" ht="30" customHeight="1" x14ac:dyDescent="0.15">
      <c r="A85" s="16" t="s">
        <v>105</v>
      </c>
      <c r="B85" s="16" t="s">
        <v>213</v>
      </c>
      <c r="C85" s="16" t="s">
        <v>83</v>
      </c>
      <c r="D85" s="14">
        <v>1</v>
      </c>
      <c r="E85" s="15"/>
      <c r="F85" s="15">
        <f t="shared" si="9"/>
        <v>0</v>
      </c>
      <c r="G85" s="15"/>
      <c r="H85" s="15">
        <f t="shared" si="10"/>
        <v>0</v>
      </c>
      <c r="I85" s="15"/>
      <c r="J85" s="15">
        <f t="shared" si="11"/>
        <v>0</v>
      </c>
      <c r="K85" s="15">
        <f t="shared" si="12"/>
        <v>0</v>
      </c>
      <c r="L85" s="15">
        <f t="shared" si="13"/>
        <v>0</v>
      </c>
      <c r="M85" s="16" t="s">
        <v>51</v>
      </c>
      <c r="N85" s="2" t="s">
        <v>84</v>
      </c>
      <c r="O85" s="2" t="s">
        <v>51</v>
      </c>
      <c r="P85" s="2" t="s">
        <v>51</v>
      </c>
      <c r="Q85" s="2" t="s">
        <v>182</v>
      </c>
      <c r="R85" s="2" t="s">
        <v>61</v>
      </c>
      <c r="S85" s="2" t="s">
        <v>61</v>
      </c>
      <c r="T85" s="2" t="s">
        <v>61</v>
      </c>
      <c r="U85" s="3">
        <v>0</v>
      </c>
      <c r="V85" s="3">
        <v>0</v>
      </c>
      <c r="W85" s="3">
        <v>0.05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214</v>
      </c>
      <c r="AV85" s="3">
        <v>43</v>
      </c>
    </row>
    <row r="86" spans="1:48" ht="30" customHeight="1" x14ac:dyDescent="0.15">
      <c r="A86" s="16" t="s">
        <v>215</v>
      </c>
      <c r="B86" s="16" t="s">
        <v>216</v>
      </c>
      <c r="C86" s="16" t="s">
        <v>139</v>
      </c>
      <c r="D86" s="14">
        <v>146</v>
      </c>
      <c r="E86" s="15"/>
      <c r="F86" s="15">
        <f t="shared" si="9"/>
        <v>0</v>
      </c>
      <c r="G86" s="15"/>
      <c r="H86" s="15">
        <f t="shared" si="10"/>
        <v>0</v>
      </c>
      <c r="I86" s="15"/>
      <c r="J86" s="15">
        <f t="shared" si="11"/>
        <v>0</v>
      </c>
      <c r="K86" s="15">
        <f t="shared" si="12"/>
        <v>0</v>
      </c>
      <c r="L86" s="15">
        <f t="shared" si="13"/>
        <v>0</v>
      </c>
      <c r="M86" s="16" t="s">
        <v>51</v>
      </c>
      <c r="N86" s="2" t="s">
        <v>217</v>
      </c>
      <c r="O86" s="2" t="s">
        <v>51</v>
      </c>
      <c r="P86" s="2" t="s">
        <v>51</v>
      </c>
      <c r="Q86" s="2" t="s">
        <v>182</v>
      </c>
      <c r="R86" s="2" t="s">
        <v>62</v>
      </c>
      <c r="S86" s="2" t="s">
        <v>61</v>
      </c>
      <c r="T86" s="2" t="s">
        <v>61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218</v>
      </c>
      <c r="AV86" s="3">
        <v>44</v>
      </c>
    </row>
    <row r="87" spans="1:48" ht="30" customHeight="1" x14ac:dyDescent="0.15">
      <c r="A87" s="16" t="s">
        <v>203</v>
      </c>
      <c r="B87" s="16" t="s">
        <v>219</v>
      </c>
      <c r="C87" s="16" t="s">
        <v>66</v>
      </c>
      <c r="D87" s="14">
        <v>20</v>
      </c>
      <c r="E87" s="15"/>
      <c r="F87" s="15">
        <f t="shared" si="9"/>
        <v>0</v>
      </c>
      <c r="G87" s="15"/>
      <c r="H87" s="15">
        <f t="shared" si="10"/>
        <v>0</v>
      </c>
      <c r="I87" s="15"/>
      <c r="J87" s="15">
        <f t="shared" si="11"/>
        <v>0</v>
      </c>
      <c r="K87" s="15">
        <f t="shared" si="12"/>
        <v>0</v>
      </c>
      <c r="L87" s="15">
        <f t="shared" si="13"/>
        <v>0</v>
      </c>
      <c r="M87" s="16" t="s">
        <v>51</v>
      </c>
      <c r="N87" s="2" t="s">
        <v>220</v>
      </c>
      <c r="O87" s="2" t="s">
        <v>51</v>
      </c>
      <c r="P87" s="2" t="s">
        <v>51</v>
      </c>
      <c r="Q87" s="2" t="s">
        <v>182</v>
      </c>
      <c r="R87" s="2" t="s">
        <v>61</v>
      </c>
      <c r="S87" s="2" t="s">
        <v>61</v>
      </c>
      <c r="T87" s="2" t="s">
        <v>62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221</v>
      </c>
      <c r="AV87" s="3">
        <v>45</v>
      </c>
    </row>
    <row r="88" spans="1:48" ht="30" customHeight="1" x14ac:dyDescent="0.15">
      <c r="A88" s="16" t="s">
        <v>203</v>
      </c>
      <c r="B88" s="16" t="s">
        <v>222</v>
      </c>
      <c r="C88" s="16" t="s">
        <v>66</v>
      </c>
      <c r="D88" s="14">
        <v>20</v>
      </c>
      <c r="E88" s="15"/>
      <c r="F88" s="15">
        <f t="shared" si="9"/>
        <v>0</v>
      </c>
      <c r="G88" s="15"/>
      <c r="H88" s="15">
        <f t="shared" si="10"/>
        <v>0</v>
      </c>
      <c r="I88" s="15"/>
      <c r="J88" s="15">
        <f t="shared" si="11"/>
        <v>0</v>
      </c>
      <c r="K88" s="15">
        <f t="shared" si="12"/>
        <v>0</v>
      </c>
      <c r="L88" s="15">
        <f t="shared" si="13"/>
        <v>0</v>
      </c>
      <c r="M88" s="16" t="s">
        <v>51</v>
      </c>
      <c r="N88" s="2" t="s">
        <v>223</v>
      </c>
      <c r="O88" s="2" t="s">
        <v>51</v>
      </c>
      <c r="P88" s="2" t="s">
        <v>51</v>
      </c>
      <c r="Q88" s="2" t="s">
        <v>182</v>
      </c>
      <c r="R88" s="2" t="s">
        <v>61</v>
      </c>
      <c r="S88" s="2" t="s">
        <v>61</v>
      </c>
      <c r="T88" s="2" t="s">
        <v>62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224</v>
      </c>
      <c r="AV88" s="3">
        <v>46</v>
      </c>
    </row>
    <row r="89" spans="1:48" ht="30" customHeight="1" x14ac:dyDescent="0.15">
      <c r="A89" s="16" t="s">
        <v>203</v>
      </c>
      <c r="B89" s="16" t="s">
        <v>225</v>
      </c>
      <c r="C89" s="16" t="s">
        <v>226</v>
      </c>
      <c r="D89" s="14">
        <v>20</v>
      </c>
      <c r="E89" s="15"/>
      <c r="F89" s="15">
        <f t="shared" si="9"/>
        <v>0</v>
      </c>
      <c r="G89" s="15"/>
      <c r="H89" s="15">
        <f t="shared" si="10"/>
        <v>0</v>
      </c>
      <c r="I89" s="15"/>
      <c r="J89" s="15">
        <f t="shared" si="11"/>
        <v>0</v>
      </c>
      <c r="K89" s="15">
        <f t="shared" si="12"/>
        <v>0</v>
      </c>
      <c r="L89" s="15">
        <f t="shared" si="13"/>
        <v>0</v>
      </c>
      <c r="M89" s="16" t="s">
        <v>51</v>
      </c>
      <c r="N89" s="2" t="s">
        <v>227</v>
      </c>
      <c r="O89" s="2" t="s">
        <v>51</v>
      </c>
      <c r="P89" s="2" t="s">
        <v>51</v>
      </c>
      <c r="Q89" s="2" t="s">
        <v>182</v>
      </c>
      <c r="R89" s="2" t="s">
        <v>61</v>
      </c>
      <c r="S89" s="2" t="s">
        <v>61</v>
      </c>
      <c r="T89" s="2" t="s">
        <v>62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228</v>
      </c>
      <c r="AV89" s="3">
        <v>47</v>
      </c>
    </row>
    <row r="90" spans="1:48" ht="30" customHeight="1" x14ac:dyDescent="0.15">
      <c r="A90" s="16" t="s">
        <v>203</v>
      </c>
      <c r="B90" s="16" t="s">
        <v>229</v>
      </c>
      <c r="C90" s="16" t="s">
        <v>226</v>
      </c>
      <c r="D90" s="14">
        <v>20</v>
      </c>
      <c r="E90" s="15"/>
      <c r="F90" s="15">
        <f t="shared" si="9"/>
        <v>0</v>
      </c>
      <c r="G90" s="15"/>
      <c r="H90" s="15">
        <f t="shared" si="10"/>
        <v>0</v>
      </c>
      <c r="I90" s="15"/>
      <c r="J90" s="15">
        <f t="shared" si="11"/>
        <v>0</v>
      </c>
      <c r="K90" s="15">
        <f t="shared" si="12"/>
        <v>0</v>
      </c>
      <c r="L90" s="15">
        <f t="shared" si="13"/>
        <v>0</v>
      </c>
      <c r="M90" s="16" t="s">
        <v>51</v>
      </c>
      <c r="N90" s="2" t="s">
        <v>230</v>
      </c>
      <c r="O90" s="2" t="s">
        <v>51</v>
      </c>
      <c r="P90" s="2" t="s">
        <v>51</v>
      </c>
      <c r="Q90" s="2" t="s">
        <v>182</v>
      </c>
      <c r="R90" s="2" t="s">
        <v>61</v>
      </c>
      <c r="S90" s="2" t="s">
        <v>61</v>
      </c>
      <c r="T90" s="2" t="s">
        <v>62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231</v>
      </c>
      <c r="AV90" s="3">
        <v>48</v>
      </c>
    </row>
    <row r="91" spans="1:48" ht="30" customHeight="1" x14ac:dyDescent="0.15">
      <c r="A91" s="16" t="s">
        <v>203</v>
      </c>
      <c r="B91" s="16" t="s">
        <v>232</v>
      </c>
      <c r="C91" s="16" t="s">
        <v>226</v>
      </c>
      <c r="D91" s="14">
        <v>20</v>
      </c>
      <c r="E91" s="15"/>
      <c r="F91" s="15">
        <f t="shared" si="9"/>
        <v>0</v>
      </c>
      <c r="G91" s="15"/>
      <c r="H91" s="15">
        <f t="shared" si="10"/>
        <v>0</v>
      </c>
      <c r="I91" s="15"/>
      <c r="J91" s="15">
        <f t="shared" si="11"/>
        <v>0</v>
      </c>
      <c r="K91" s="15">
        <f t="shared" si="12"/>
        <v>0</v>
      </c>
      <c r="L91" s="15">
        <f t="shared" si="13"/>
        <v>0</v>
      </c>
      <c r="M91" s="16" t="s">
        <v>51</v>
      </c>
      <c r="N91" s="2" t="s">
        <v>233</v>
      </c>
      <c r="O91" s="2" t="s">
        <v>51</v>
      </c>
      <c r="P91" s="2" t="s">
        <v>51</v>
      </c>
      <c r="Q91" s="2" t="s">
        <v>182</v>
      </c>
      <c r="R91" s="2" t="s">
        <v>61</v>
      </c>
      <c r="S91" s="2" t="s">
        <v>61</v>
      </c>
      <c r="T91" s="2" t="s">
        <v>62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234</v>
      </c>
      <c r="AV91" s="3">
        <v>49</v>
      </c>
    </row>
    <row r="92" spans="1:48" ht="30" customHeight="1" x14ac:dyDescent="0.15">
      <c r="A92" s="16" t="s">
        <v>203</v>
      </c>
      <c r="B92" s="16" t="s">
        <v>235</v>
      </c>
      <c r="C92" s="16" t="s">
        <v>226</v>
      </c>
      <c r="D92" s="14">
        <v>76</v>
      </c>
      <c r="E92" s="15"/>
      <c r="F92" s="15">
        <f t="shared" si="9"/>
        <v>0</v>
      </c>
      <c r="G92" s="15"/>
      <c r="H92" s="15">
        <f t="shared" si="10"/>
        <v>0</v>
      </c>
      <c r="I92" s="15"/>
      <c r="J92" s="15">
        <f t="shared" si="11"/>
        <v>0</v>
      </c>
      <c r="K92" s="15">
        <f t="shared" si="12"/>
        <v>0</v>
      </c>
      <c r="L92" s="15">
        <f t="shared" si="13"/>
        <v>0</v>
      </c>
      <c r="M92" s="16" t="s">
        <v>51</v>
      </c>
      <c r="N92" s="2" t="s">
        <v>236</v>
      </c>
      <c r="O92" s="2" t="s">
        <v>51</v>
      </c>
      <c r="P92" s="2" t="s">
        <v>51</v>
      </c>
      <c r="Q92" s="2" t="s">
        <v>182</v>
      </c>
      <c r="R92" s="2" t="s">
        <v>61</v>
      </c>
      <c r="S92" s="2" t="s">
        <v>61</v>
      </c>
      <c r="T92" s="2" t="s">
        <v>62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237</v>
      </c>
      <c r="AV92" s="3">
        <v>50</v>
      </c>
    </row>
    <row r="93" spans="1:48" ht="30" customHeight="1" x14ac:dyDescent="0.15">
      <c r="A93" s="16" t="s">
        <v>203</v>
      </c>
      <c r="B93" s="16" t="s">
        <v>238</v>
      </c>
      <c r="C93" s="16" t="s">
        <v>226</v>
      </c>
      <c r="D93" s="14">
        <v>64</v>
      </c>
      <c r="E93" s="15"/>
      <c r="F93" s="15">
        <f t="shared" si="9"/>
        <v>0</v>
      </c>
      <c r="G93" s="15"/>
      <c r="H93" s="15">
        <f t="shared" si="10"/>
        <v>0</v>
      </c>
      <c r="I93" s="15"/>
      <c r="J93" s="15">
        <f t="shared" si="11"/>
        <v>0</v>
      </c>
      <c r="K93" s="15">
        <f t="shared" si="12"/>
        <v>0</v>
      </c>
      <c r="L93" s="15">
        <f t="shared" si="13"/>
        <v>0</v>
      </c>
      <c r="M93" s="16" t="s">
        <v>51</v>
      </c>
      <c r="N93" s="2" t="s">
        <v>239</v>
      </c>
      <c r="O93" s="2" t="s">
        <v>51</v>
      </c>
      <c r="P93" s="2" t="s">
        <v>51</v>
      </c>
      <c r="Q93" s="2" t="s">
        <v>182</v>
      </c>
      <c r="R93" s="2" t="s">
        <v>61</v>
      </c>
      <c r="S93" s="2" t="s">
        <v>61</v>
      </c>
      <c r="T93" s="2" t="s">
        <v>62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240</v>
      </c>
      <c r="AV93" s="3">
        <v>51</v>
      </c>
    </row>
    <row r="94" spans="1:48" ht="30" customHeight="1" x14ac:dyDescent="0.15">
      <c r="A94" s="16" t="s">
        <v>203</v>
      </c>
      <c r="B94" s="16" t="s">
        <v>241</v>
      </c>
      <c r="C94" s="16" t="s">
        <v>226</v>
      </c>
      <c r="D94" s="14">
        <v>361</v>
      </c>
      <c r="E94" s="15"/>
      <c r="F94" s="15">
        <f t="shared" si="9"/>
        <v>0</v>
      </c>
      <c r="G94" s="15"/>
      <c r="H94" s="15">
        <f t="shared" si="10"/>
        <v>0</v>
      </c>
      <c r="I94" s="15"/>
      <c r="J94" s="15">
        <f t="shared" si="11"/>
        <v>0</v>
      </c>
      <c r="K94" s="15">
        <f t="shared" si="12"/>
        <v>0</v>
      </c>
      <c r="L94" s="15">
        <f t="shared" si="13"/>
        <v>0</v>
      </c>
      <c r="M94" s="16" t="s">
        <v>51</v>
      </c>
      <c r="N94" s="2" t="s">
        <v>242</v>
      </c>
      <c r="O94" s="2" t="s">
        <v>51</v>
      </c>
      <c r="P94" s="2" t="s">
        <v>51</v>
      </c>
      <c r="Q94" s="2" t="s">
        <v>182</v>
      </c>
      <c r="R94" s="2" t="s">
        <v>61</v>
      </c>
      <c r="S94" s="2" t="s">
        <v>61</v>
      </c>
      <c r="T94" s="2" t="s">
        <v>62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51</v>
      </c>
      <c r="AS94" s="2" t="s">
        <v>51</v>
      </c>
      <c r="AT94" s="3"/>
      <c r="AU94" s="2" t="s">
        <v>243</v>
      </c>
      <c r="AV94" s="3">
        <v>52</v>
      </c>
    </row>
    <row r="95" spans="1:48" ht="30" customHeight="1" x14ac:dyDescent="0.15">
      <c r="A95" s="16" t="s">
        <v>203</v>
      </c>
      <c r="B95" s="16" t="s">
        <v>244</v>
      </c>
      <c r="C95" s="16" t="s">
        <v>226</v>
      </c>
      <c r="D95" s="14">
        <v>34</v>
      </c>
      <c r="E95" s="15"/>
      <c r="F95" s="15">
        <f t="shared" si="9"/>
        <v>0</v>
      </c>
      <c r="G95" s="15"/>
      <c r="H95" s="15">
        <f t="shared" si="10"/>
        <v>0</v>
      </c>
      <c r="I95" s="15"/>
      <c r="J95" s="15">
        <f t="shared" si="11"/>
        <v>0</v>
      </c>
      <c r="K95" s="15">
        <f t="shared" si="12"/>
        <v>0</v>
      </c>
      <c r="L95" s="15">
        <f t="shared" si="13"/>
        <v>0</v>
      </c>
      <c r="M95" s="16" t="s">
        <v>51</v>
      </c>
      <c r="N95" s="2" t="s">
        <v>245</v>
      </c>
      <c r="O95" s="2" t="s">
        <v>51</v>
      </c>
      <c r="P95" s="2" t="s">
        <v>51</v>
      </c>
      <c r="Q95" s="2" t="s">
        <v>182</v>
      </c>
      <c r="R95" s="2" t="s">
        <v>61</v>
      </c>
      <c r="S95" s="2" t="s">
        <v>61</v>
      </c>
      <c r="T95" s="2" t="s">
        <v>62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51</v>
      </c>
      <c r="AS95" s="2" t="s">
        <v>51</v>
      </c>
      <c r="AT95" s="3"/>
      <c r="AU95" s="2" t="s">
        <v>246</v>
      </c>
      <c r="AV95" s="3">
        <v>53</v>
      </c>
    </row>
    <row r="96" spans="1:48" ht="30" customHeight="1" x14ac:dyDescent="0.15">
      <c r="A96" s="16" t="s">
        <v>203</v>
      </c>
      <c r="B96" s="16" t="s">
        <v>247</v>
      </c>
      <c r="C96" s="16" t="s">
        <v>226</v>
      </c>
      <c r="D96" s="14">
        <v>20</v>
      </c>
      <c r="E96" s="15"/>
      <c r="F96" s="15">
        <f t="shared" si="9"/>
        <v>0</v>
      </c>
      <c r="G96" s="15"/>
      <c r="H96" s="15">
        <f t="shared" si="10"/>
        <v>0</v>
      </c>
      <c r="I96" s="15"/>
      <c r="J96" s="15">
        <f t="shared" si="11"/>
        <v>0</v>
      </c>
      <c r="K96" s="15">
        <f t="shared" si="12"/>
        <v>0</v>
      </c>
      <c r="L96" s="15">
        <f t="shared" si="13"/>
        <v>0</v>
      </c>
      <c r="M96" s="16" t="s">
        <v>51</v>
      </c>
      <c r="N96" s="2" t="s">
        <v>248</v>
      </c>
      <c r="O96" s="2" t="s">
        <v>51</v>
      </c>
      <c r="P96" s="2" t="s">
        <v>51</v>
      </c>
      <c r="Q96" s="2" t="s">
        <v>182</v>
      </c>
      <c r="R96" s="2" t="s">
        <v>61</v>
      </c>
      <c r="S96" s="2" t="s">
        <v>61</v>
      </c>
      <c r="T96" s="2" t="s">
        <v>62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51</v>
      </c>
      <c r="AS96" s="2" t="s">
        <v>51</v>
      </c>
      <c r="AT96" s="3"/>
      <c r="AU96" s="2" t="s">
        <v>249</v>
      </c>
      <c r="AV96" s="3">
        <v>54</v>
      </c>
    </row>
    <row r="97" spans="1:48" ht="30" customHeight="1" x14ac:dyDescent="0.15">
      <c r="A97" s="16" t="s">
        <v>203</v>
      </c>
      <c r="B97" s="16" t="s">
        <v>250</v>
      </c>
      <c r="C97" s="16" t="s">
        <v>226</v>
      </c>
      <c r="D97" s="14">
        <v>20</v>
      </c>
      <c r="E97" s="15"/>
      <c r="F97" s="15">
        <f t="shared" si="9"/>
        <v>0</v>
      </c>
      <c r="G97" s="15"/>
      <c r="H97" s="15">
        <f t="shared" si="10"/>
        <v>0</v>
      </c>
      <c r="I97" s="15"/>
      <c r="J97" s="15">
        <f t="shared" si="11"/>
        <v>0</v>
      </c>
      <c r="K97" s="15">
        <f t="shared" si="12"/>
        <v>0</v>
      </c>
      <c r="L97" s="15">
        <f t="shared" si="13"/>
        <v>0</v>
      </c>
      <c r="M97" s="16" t="s">
        <v>51</v>
      </c>
      <c r="N97" s="2" t="s">
        <v>251</v>
      </c>
      <c r="O97" s="2" t="s">
        <v>51</v>
      </c>
      <c r="P97" s="2" t="s">
        <v>51</v>
      </c>
      <c r="Q97" s="2" t="s">
        <v>182</v>
      </c>
      <c r="R97" s="2" t="s">
        <v>61</v>
      </c>
      <c r="S97" s="2" t="s">
        <v>61</v>
      </c>
      <c r="T97" s="2" t="s">
        <v>62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51</v>
      </c>
      <c r="AS97" s="2" t="s">
        <v>51</v>
      </c>
      <c r="AT97" s="3"/>
      <c r="AU97" s="2" t="s">
        <v>252</v>
      </c>
      <c r="AV97" s="3">
        <v>55</v>
      </c>
    </row>
    <row r="98" spans="1:48" ht="30" customHeight="1" x14ac:dyDescent="0.15">
      <c r="A98" s="16" t="s">
        <v>112</v>
      </c>
      <c r="B98" s="16" t="s">
        <v>253</v>
      </c>
      <c r="C98" s="16" t="s">
        <v>226</v>
      </c>
      <c r="D98" s="14">
        <v>40</v>
      </c>
      <c r="E98" s="15"/>
      <c r="F98" s="15">
        <f t="shared" si="9"/>
        <v>0</v>
      </c>
      <c r="G98" s="15"/>
      <c r="H98" s="15">
        <f t="shared" si="10"/>
        <v>0</v>
      </c>
      <c r="I98" s="15"/>
      <c r="J98" s="15">
        <f t="shared" si="11"/>
        <v>0</v>
      </c>
      <c r="K98" s="15">
        <f t="shared" si="12"/>
        <v>0</v>
      </c>
      <c r="L98" s="15">
        <f t="shared" si="13"/>
        <v>0</v>
      </c>
      <c r="M98" s="16" t="s">
        <v>51</v>
      </c>
      <c r="N98" s="2" t="s">
        <v>254</v>
      </c>
      <c r="O98" s="2" t="s">
        <v>51</v>
      </c>
      <c r="P98" s="2" t="s">
        <v>51</v>
      </c>
      <c r="Q98" s="2" t="s">
        <v>182</v>
      </c>
      <c r="R98" s="2" t="s">
        <v>61</v>
      </c>
      <c r="S98" s="2" t="s">
        <v>61</v>
      </c>
      <c r="T98" s="2" t="s">
        <v>62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51</v>
      </c>
      <c r="AS98" s="2" t="s">
        <v>51</v>
      </c>
      <c r="AT98" s="3"/>
      <c r="AU98" s="2" t="s">
        <v>255</v>
      </c>
      <c r="AV98" s="3">
        <v>56</v>
      </c>
    </row>
    <row r="99" spans="1:48" ht="30" customHeight="1" x14ac:dyDescent="0.15">
      <c r="A99" s="16" t="s">
        <v>112</v>
      </c>
      <c r="B99" s="16" t="s">
        <v>256</v>
      </c>
      <c r="C99" s="16" t="s">
        <v>226</v>
      </c>
      <c r="D99" s="14">
        <v>40</v>
      </c>
      <c r="E99" s="15"/>
      <c r="F99" s="15">
        <f t="shared" si="9"/>
        <v>0</v>
      </c>
      <c r="G99" s="15"/>
      <c r="H99" s="15">
        <f t="shared" si="10"/>
        <v>0</v>
      </c>
      <c r="I99" s="15"/>
      <c r="J99" s="15">
        <f t="shared" si="11"/>
        <v>0</v>
      </c>
      <c r="K99" s="15">
        <f t="shared" si="12"/>
        <v>0</v>
      </c>
      <c r="L99" s="15">
        <f t="shared" si="13"/>
        <v>0</v>
      </c>
      <c r="M99" s="16" t="s">
        <v>51</v>
      </c>
      <c r="N99" s="2" t="s">
        <v>257</v>
      </c>
      <c r="O99" s="2" t="s">
        <v>51</v>
      </c>
      <c r="P99" s="2" t="s">
        <v>51</v>
      </c>
      <c r="Q99" s="2" t="s">
        <v>182</v>
      </c>
      <c r="R99" s="2" t="s">
        <v>61</v>
      </c>
      <c r="S99" s="2" t="s">
        <v>61</v>
      </c>
      <c r="T99" s="2" t="s">
        <v>62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51</v>
      </c>
      <c r="AS99" s="2" t="s">
        <v>51</v>
      </c>
      <c r="AT99" s="3"/>
      <c r="AU99" s="2" t="s">
        <v>258</v>
      </c>
      <c r="AV99" s="3">
        <v>57</v>
      </c>
    </row>
    <row r="100" spans="1:48" ht="30" customHeight="1" x14ac:dyDescent="0.15">
      <c r="A100" s="16" t="s">
        <v>259</v>
      </c>
      <c r="B100" s="16" t="s">
        <v>260</v>
      </c>
      <c r="C100" s="16" t="s">
        <v>102</v>
      </c>
      <c r="D100" s="14">
        <v>120</v>
      </c>
      <c r="E100" s="15"/>
      <c r="F100" s="15">
        <f t="shared" si="9"/>
        <v>0</v>
      </c>
      <c r="G100" s="15"/>
      <c r="H100" s="15">
        <f t="shared" si="10"/>
        <v>0</v>
      </c>
      <c r="I100" s="15"/>
      <c r="J100" s="15">
        <f t="shared" si="11"/>
        <v>0</v>
      </c>
      <c r="K100" s="15">
        <f t="shared" si="12"/>
        <v>0</v>
      </c>
      <c r="L100" s="15">
        <f t="shared" si="13"/>
        <v>0</v>
      </c>
      <c r="M100" s="16" t="s">
        <v>51</v>
      </c>
      <c r="N100" s="2" t="s">
        <v>261</v>
      </c>
      <c r="O100" s="2" t="s">
        <v>51</v>
      </c>
      <c r="P100" s="2" t="s">
        <v>51</v>
      </c>
      <c r="Q100" s="2" t="s">
        <v>182</v>
      </c>
      <c r="R100" s="2" t="s">
        <v>61</v>
      </c>
      <c r="S100" s="2" t="s">
        <v>61</v>
      </c>
      <c r="T100" s="2" t="s">
        <v>62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51</v>
      </c>
      <c r="AS100" s="2" t="s">
        <v>51</v>
      </c>
      <c r="AT100" s="3"/>
      <c r="AU100" s="2" t="s">
        <v>262</v>
      </c>
      <c r="AV100" s="3">
        <v>58</v>
      </c>
    </row>
    <row r="101" spans="1:48" ht="30" customHeight="1" x14ac:dyDescent="0.15">
      <c r="A101" s="16" t="s">
        <v>203</v>
      </c>
      <c r="B101" s="16" t="s">
        <v>263</v>
      </c>
      <c r="C101" s="16" t="s">
        <v>102</v>
      </c>
      <c r="D101" s="14">
        <v>80</v>
      </c>
      <c r="E101" s="15"/>
      <c r="F101" s="15">
        <f t="shared" si="9"/>
        <v>0</v>
      </c>
      <c r="G101" s="15"/>
      <c r="H101" s="15">
        <f t="shared" si="10"/>
        <v>0</v>
      </c>
      <c r="I101" s="15"/>
      <c r="J101" s="15">
        <f t="shared" si="11"/>
        <v>0</v>
      </c>
      <c r="K101" s="15">
        <f t="shared" si="12"/>
        <v>0</v>
      </c>
      <c r="L101" s="15">
        <f t="shared" si="13"/>
        <v>0</v>
      </c>
      <c r="M101" s="16" t="s">
        <v>51</v>
      </c>
      <c r="N101" s="2" t="s">
        <v>264</v>
      </c>
      <c r="O101" s="2" t="s">
        <v>51</v>
      </c>
      <c r="P101" s="2" t="s">
        <v>51</v>
      </c>
      <c r="Q101" s="2" t="s">
        <v>182</v>
      </c>
      <c r="R101" s="2" t="s">
        <v>61</v>
      </c>
      <c r="S101" s="2" t="s">
        <v>61</v>
      </c>
      <c r="T101" s="2" t="s">
        <v>62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265</v>
      </c>
      <c r="AV101" s="3">
        <v>59</v>
      </c>
    </row>
    <row r="102" spans="1:48" ht="30" customHeight="1" x14ac:dyDescent="0.15">
      <c r="A102" s="16" t="s">
        <v>259</v>
      </c>
      <c r="B102" s="16" t="s">
        <v>266</v>
      </c>
      <c r="C102" s="16" t="s">
        <v>226</v>
      </c>
      <c r="D102" s="14">
        <v>128</v>
      </c>
      <c r="E102" s="15"/>
      <c r="F102" s="15">
        <f t="shared" si="9"/>
        <v>0</v>
      </c>
      <c r="G102" s="15"/>
      <c r="H102" s="15">
        <f t="shared" si="10"/>
        <v>0</v>
      </c>
      <c r="I102" s="15"/>
      <c r="J102" s="15">
        <f t="shared" si="11"/>
        <v>0</v>
      </c>
      <c r="K102" s="15">
        <f t="shared" si="12"/>
        <v>0</v>
      </c>
      <c r="L102" s="15">
        <f t="shared" si="13"/>
        <v>0</v>
      </c>
      <c r="M102" s="16" t="s">
        <v>51</v>
      </c>
      <c r="N102" s="2" t="s">
        <v>267</v>
      </c>
      <c r="O102" s="2" t="s">
        <v>51</v>
      </c>
      <c r="P102" s="2" t="s">
        <v>51</v>
      </c>
      <c r="Q102" s="2" t="s">
        <v>182</v>
      </c>
      <c r="R102" s="2" t="s">
        <v>61</v>
      </c>
      <c r="S102" s="2" t="s">
        <v>61</v>
      </c>
      <c r="T102" s="2" t="s">
        <v>62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268</v>
      </c>
      <c r="AV102" s="3">
        <v>60</v>
      </c>
    </row>
    <row r="103" spans="1:48" ht="30" customHeight="1" x14ac:dyDescent="0.15">
      <c r="A103" s="16" t="s">
        <v>259</v>
      </c>
      <c r="B103" s="16" t="s">
        <v>269</v>
      </c>
      <c r="C103" s="16" t="s">
        <v>226</v>
      </c>
      <c r="D103" s="14">
        <v>40</v>
      </c>
      <c r="E103" s="15"/>
      <c r="F103" s="15">
        <f t="shared" si="9"/>
        <v>0</v>
      </c>
      <c r="G103" s="15"/>
      <c r="H103" s="15">
        <f t="shared" si="10"/>
        <v>0</v>
      </c>
      <c r="I103" s="15"/>
      <c r="J103" s="15">
        <f t="shared" si="11"/>
        <v>0</v>
      </c>
      <c r="K103" s="15">
        <f t="shared" si="12"/>
        <v>0</v>
      </c>
      <c r="L103" s="15">
        <f t="shared" si="13"/>
        <v>0</v>
      </c>
      <c r="M103" s="16" t="s">
        <v>51</v>
      </c>
      <c r="N103" s="2" t="s">
        <v>270</v>
      </c>
      <c r="O103" s="2" t="s">
        <v>51</v>
      </c>
      <c r="P103" s="2" t="s">
        <v>51</v>
      </c>
      <c r="Q103" s="2" t="s">
        <v>182</v>
      </c>
      <c r="R103" s="2" t="s">
        <v>61</v>
      </c>
      <c r="S103" s="2" t="s">
        <v>61</v>
      </c>
      <c r="T103" s="2" t="s">
        <v>62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271</v>
      </c>
      <c r="AV103" s="3">
        <v>61</v>
      </c>
    </row>
    <row r="104" spans="1:48" ht="30" customHeight="1" x14ac:dyDescent="0.15">
      <c r="A104" s="16" t="s">
        <v>259</v>
      </c>
      <c r="B104" s="16" t="s">
        <v>272</v>
      </c>
      <c r="C104" s="16" t="s">
        <v>226</v>
      </c>
      <c r="D104" s="14">
        <v>184</v>
      </c>
      <c r="E104" s="15"/>
      <c r="F104" s="15">
        <f t="shared" si="9"/>
        <v>0</v>
      </c>
      <c r="G104" s="15"/>
      <c r="H104" s="15">
        <f t="shared" si="10"/>
        <v>0</v>
      </c>
      <c r="I104" s="15"/>
      <c r="J104" s="15">
        <f t="shared" si="11"/>
        <v>0</v>
      </c>
      <c r="K104" s="15">
        <f t="shared" si="12"/>
        <v>0</v>
      </c>
      <c r="L104" s="15">
        <f t="shared" si="13"/>
        <v>0</v>
      </c>
      <c r="M104" s="16" t="s">
        <v>51</v>
      </c>
      <c r="N104" s="2" t="s">
        <v>273</v>
      </c>
      <c r="O104" s="2" t="s">
        <v>51</v>
      </c>
      <c r="P104" s="2" t="s">
        <v>51</v>
      </c>
      <c r="Q104" s="2" t="s">
        <v>182</v>
      </c>
      <c r="R104" s="2" t="s">
        <v>61</v>
      </c>
      <c r="S104" s="2" t="s">
        <v>61</v>
      </c>
      <c r="T104" s="2" t="s">
        <v>62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274</v>
      </c>
      <c r="AV104" s="3">
        <v>62</v>
      </c>
    </row>
    <row r="105" spans="1:48" ht="30" customHeight="1" x14ac:dyDescent="0.15">
      <c r="A105" s="16" t="s">
        <v>275</v>
      </c>
      <c r="B105" s="16" t="s">
        <v>276</v>
      </c>
      <c r="C105" s="16" t="s">
        <v>226</v>
      </c>
      <c r="D105" s="14">
        <v>50</v>
      </c>
      <c r="E105" s="15"/>
      <c r="F105" s="15">
        <f t="shared" si="9"/>
        <v>0</v>
      </c>
      <c r="G105" s="15"/>
      <c r="H105" s="15">
        <f t="shared" si="10"/>
        <v>0</v>
      </c>
      <c r="I105" s="15"/>
      <c r="J105" s="15">
        <f t="shared" si="11"/>
        <v>0</v>
      </c>
      <c r="K105" s="15">
        <f t="shared" si="12"/>
        <v>0</v>
      </c>
      <c r="L105" s="15">
        <f t="shared" si="13"/>
        <v>0</v>
      </c>
      <c r="M105" s="16" t="s">
        <v>51</v>
      </c>
      <c r="N105" s="2" t="s">
        <v>277</v>
      </c>
      <c r="O105" s="2" t="s">
        <v>51</v>
      </c>
      <c r="P105" s="2" t="s">
        <v>51</v>
      </c>
      <c r="Q105" s="2" t="s">
        <v>182</v>
      </c>
      <c r="R105" s="2" t="s">
        <v>61</v>
      </c>
      <c r="S105" s="2" t="s">
        <v>61</v>
      </c>
      <c r="T105" s="2" t="s">
        <v>62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278</v>
      </c>
      <c r="AV105" s="3">
        <v>63</v>
      </c>
    </row>
    <row r="106" spans="1:48" ht="30" customHeight="1" x14ac:dyDescent="0.15">
      <c r="A106" s="16" t="s">
        <v>279</v>
      </c>
      <c r="B106" s="16" t="s">
        <v>280</v>
      </c>
      <c r="C106" s="16" t="s">
        <v>226</v>
      </c>
      <c r="D106" s="14">
        <v>20</v>
      </c>
      <c r="E106" s="15"/>
      <c r="F106" s="15">
        <f t="shared" si="9"/>
        <v>0</v>
      </c>
      <c r="G106" s="15"/>
      <c r="H106" s="15">
        <f t="shared" si="10"/>
        <v>0</v>
      </c>
      <c r="I106" s="15"/>
      <c r="J106" s="15">
        <f t="shared" si="11"/>
        <v>0</v>
      </c>
      <c r="K106" s="15">
        <f t="shared" si="12"/>
        <v>0</v>
      </c>
      <c r="L106" s="15">
        <f t="shared" si="13"/>
        <v>0</v>
      </c>
      <c r="M106" s="16" t="s">
        <v>51</v>
      </c>
      <c r="N106" s="2" t="s">
        <v>281</v>
      </c>
      <c r="O106" s="2" t="s">
        <v>51</v>
      </c>
      <c r="P106" s="2" t="s">
        <v>51</v>
      </c>
      <c r="Q106" s="2" t="s">
        <v>182</v>
      </c>
      <c r="R106" s="2" t="s">
        <v>61</v>
      </c>
      <c r="S106" s="2" t="s">
        <v>61</v>
      </c>
      <c r="T106" s="2" t="s">
        <v>62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282</v>
      </c>
      <c r="AV106" s="3">
        <v>64</v>
      </c>
    </row>
    <row r="107" spans="1:48" ht="30" customHeight="1" x14ac:dyDescent="0.15">
      <c r="A107" s="16" t="s">
        <v>69</v>
      </c>
      <c r="B107" s="16" t="s">
        <v>70</v>
      </c>
      <c r="C107" s="16" t="s">
        <v>59</v>
      </c>
      <c r="D107" s="14">
        <v>1</v>
      </c>
      <c r="E107" s="15"/>
      <c r="F107" s="15">
        <f t="shared" si="9"/>
        <v>0</v>
      </c>
      <c r="G107" s="15"/>
      <c r="H107" s="15">
        <f t="shared" si="10"/>
        <v>0</v>
      </c>
      <c r="I107" s="15"/>
      <c r="J107" s="15">
        <f t="shared" si="11"/>
        <v>0</v>
      </c>
      <c r="K107" s="15">
        <f t="shared" si="12"/>
        <v>0</v>
      </c>
      <c r="L107" s="15">
        <f t="shared" si="13"/>
        <v>0</v>
      </c>
      <c r="M107" s="16"/>
      <c r="N107" s="2" t="s">
        <v>71</v>
      </c>
      <c r="O107" s="2" t="s">
        <v>51</v>
      </c>
      <c r="P107" s="2" t="s">
        <v>51</v>
      </c>
      <c r="Q107" s="2" t="s">
        <v>182</v>
      </c>
      <c r="R107" s="2" t="s">
        <v>61</v>
      </c>
      <c r="S107" s="2" t="s">
        <v>61</v>
      </c>
      <c r="T107" s="2" t="s">
        <v>62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283</v>
      </c>
      <c r="AV107" s="3">
        <v>65</v>
      </c>
    </row>
    <row r="108" spans="1:48" ht="30" customHeight="1" x14ac:dyDescent="0.15">
      <c r="A108" s="16" t="s">
        <v>73</v>
      </c>
      <c r="B108" s="16" t="s">
        <v>74</v>
      </c>
      <c r="C108" s="16" t="s">
        <v>75</v>
      </c>
      <c r="D108" s="14">
        <v>10.8</v>
      </c>
      <c r="E108" s="15"/>
      <c r="F108" s="15">
        <f t="shared" si="9"/>
        <v>0</v>
      </c>
      <c r="G108" s="15"/>
      <c r="H108" s="15">
        <f t="shared" si="10"/>
        <v>0</v>
      </c>
      <c r="I108" s="15"/>
      <c r="J108" s="15">
        <f t="shared" si="11"/>
        <v>0</v>
      </c>
      <c r="K108" s="15">
        <f t="shared" si="12"/>
        <v>0</v>
      </c>
      <c r="L108" s="15">
        <f t="shared" si="13"/>
        <v>0</v>
      </c>
      <c r="M108" s="16" t="s">
        <v>51</v>
      </c>
      <c r="N108" s="2" t="s">
        <v>76</v>
      </c>
      <c r="O108" s="2" t="s">
        <v>51</v>
      </c>
      <c r="P108" s="2" t="s">
        <v>51</v>
      </c>
      <c r="Q108" s="2" t="s">
        <v>182</v>
      </c>
      <c r="R108" s="2" t="s">
        <v>61</v>
      </c>
      <c r="S108" s="2" t="s">
        <v>61</v>
      </c>
      <c r="T108" s="2" t="s">
        <v>62</v>
      </c>
      <c r="U108" s="3"/>
      <c r="V108" s="3"/>
      <c r="W108" s="3"/>
      <c r="X108" s="3"/>
      <c r="Y108" s="3">
        <v>2</v>
      </c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284</v>
      </c>
      <c r="AV108" s="3">
        <v>66</v>
      </c>
    </row>
    <row r="109" spans="1:48" ht="30" customHeight="1" x14ac:dyDescent="0.15">
      <c r="A109" s="16" t="s">
        <v>176</v>
      </c>
      <c r="B109" s="16" t="s">
        <v>74</v>
      </c>
      <c r="C109" s="16" t="s">
        <v>75</v>
      </c>
      <c r="D109" s="14">
        <v>72.8</v>
      </c>
      <c r="E109" s="15"/>
      <c r="F109" s="15">
        <f t="shared" si="9"/>
        <v>0</v>
      </c>
      <c r="G109" s="15"/>
      <c r="H109" s="15">
        <f t="shared" si="10"/>
        <v>0</v>
      </c>
      <c r="I109" s="15"/>
      <c r="J109" s="15">
        <f t="shared" si="11"/>
        <v>0</v>
      </c>
      <c r="K109" s="15">
        <f t="shared" si="12"/>
        <v>0</v>
      </c>
      <c r="L109" s="15">
        <f t="shared" si="13"/>
        <v>0</v>
      </c>
      <c r="M109" s="16" t="s">
        <v>51</v>
      </c>
      <c r="N109" s="2" t="s">
        <v>177</v>
      </c>
      <c r="O109" s="2" t="s">
        <v>51</v>
      </c>
      <c r="P109" s="2" t="s">
        <v>51</v>
      </c>
      <c r="Q109" s="2" t="s">
        <v>182</v>
      </c>
      <c r="R109" s="2" t="s">
        <v>61</v>
      </c>
      <c r="S109" s="2" t="s">
        <v>61</v>
      </c>
      <c r="T109" s="2" t="s">
        <v>62</v>
      </c>
      <c r="U109" s="3"/>
      <c r="V109" s="3"/>
      <c r="W109" s="3"/>
      <c r="X109" s="3"/>
      <c r="Y109" s="3">
        <v>2</v>
      </c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285</v>
      </c>
      <c r="AV109" s="3">
        <v>67</v>
      </c>
    </row>
    <row r="110" spans="1:48" ht="30" customHeight="1" x14ac:dyDescent="0.15">
      <c r="A110" s="16" t="s">
        <v>78</v>
      </c>
      <c r="B110" s="16" t="s">
        <v>74</v>
      </c>
      <c r="C110" s="16" t="s">
        <v>75</v>
      </c>
      <c r="D110" s="14">
        <v>3.6</v>
      </c>
      <c r="E110" s="15"/>
      <c r="F110" s="15">
        <f t="shared" si="9"/>
        <v>0</v>
      </c>
      <c r="G110" s="15"/>
      <c r="H110" s="15">
        <f t="shared" si="10"/>
        <v>0</v>
      </c>
      <c r="I110" s="15"/>
      <c r="J110" s="15">
        <f t="shared" si="11"/>
        <v>0</v>
      </c>
      <c r="K110" s="15">
        <f t="shared" si="12"/>
        <v>0</v>
      </c>
      <c r="L110" s="15">
        <f t="shared" si="13"/>
        <v>0</v>
      </c>
      <c r="M110" s="16" t="s">
        <v>51</v>
      </c>
      <c r="N110" s="2" t="s">
        <v>79</v>
      </c>
      <c r="O110" s="2" t="s">
        <v>51</v>
      </c>
      <c r="P110" s="2" t="s">
        <v>51</v>
      </c>
      <c r="Q110" s="2" t="s">
        <v>182</v>
      </c>
      <c r="R110" s="2" t="s">
        <v>61</v>
      </c>
      <c r="S110" s="2" t="s">
        <v>61</v>
      </c>
      <c r="T110" s="2" t="s">
        <v>62</v>
      </c>
      <c r="U110" s="3"/>
      <c r="V110" s="3"/>
      <c r="W110" s="3"/>
      <c r="X110" s="3"/>
      <c r="Y110" s="3">
        <v>2</v>
      </c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286</v>
      </c>
      <c r="AV110" s="3">
        <v>68</v>
      </c>
    </row>
    <row r="111" spans="1:48" ht="30" customHeight="1" x14ac:dyDescent="0.15">
      <c r="A111" s="16" t="s">
        <v>287</v>
      </c>
      <c r="B111" s="16" t="s">
        <v>74</v>
      </c>
      <c r="C111" s="16" t="s">
        <v>75</v>
      </c>
      <c r="D111" s="14">
        <v>12.4</v>
      </c>
      <c r="E111" s="15"/>
      <c r="F111" s="15">
        <f t="shared" si="9"/>
        <v>0</v>
      </c>
      <c r="G111" s="15"/>
      <c r="H111" s="15">
        <f t="shared" si="10"/>
        <v>0</v>
      </c>
      <c r="I111" s="15"/>
      <c r="J111" s="15">
        <f t="shared" si="11"/>
        <v>0</v>
      </c>
      <c r="K111" s="15">
        <f t="shared" si="12"/>
        <v>0</v>
      </c>
      <c r="L111" s="15">
        <f t="shared" si="13"/>
        <v>0</v>
      </c>
      <c r="M111" s="16" t="s">
        <v>51</v>
      </c>
      <c r="N111" s="2" t="s">
        <v>288</v>
      </c>
      <c r="O111" s="2" t="s">
        <v>51</v>
      </c>
      <c r="P111" s="2" t="s">
        <v>51</v>
      </c>
      <c r="Q111" s="2" t="s">
        <v>182</v>
      </c>
      <c r="R111" s="2" t="s">
        <v>61</v>
      </c>
      <c r="S111" s="2" t="s">
        <v>61</v>
      </c>
      <c r="T111" s="2" t="s">
        <v>62</v>
      </c>
      <c r="U111" s="3"/>
      <c r="V111" s="3"/>
      <c r="W111" s="3"/>
      <c r="X111" s="3"/>
      <c r="Y111" s="3">
        <v>2</v>
      </c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289</v>
      </c>
      <c r="AV111" s="3">
        <v>69</v>
      </c>
    </row>
    <row r="112" spans="1:48" ht="30" customHeight="1" x14ac:dyDescent="0.15">
      <c r="A112" s="16" t="s">
        <v>290</v>
      </c>
      <c r="B112" s="16" t="s">
        <v>74</v>
      </c>
      <c r="C112" s="16" t="s">
        <v>75</v>
      </c>
      <c r="D112" s="14">
        <v>3.9</v>
      </c>
      <c r="E112" s="15"/>
      <c r="F112" s="15">
        <f t="shared" si="9"/>
        <v>0</v>
      </c>
      <c r="G112" s="15"/>
      <c r="H112" s="15">
        <f t="shared" si="10"/>
        <v>0</v>
      </c>
      <c r="I112" s="15"/>
      <c r="J112" s="15">
        <f t="shared" si="11"/>
        <v>0</v>
      </c>
      <c r="K112" s="15">
        <f t="shared" si="12"/>
        <v>0</v>
      </c>
      <c r="L112" s="15">
        <f t="shared" si="13"/>
        <v>0</v>
      </c>
      <c r="M112" s="16" t="s">
        <v>51</v>
      </c>
      <c r="N112" s="2" t="s">
        <v>291</v>
      </c>
      <c r="O112" s="2" t="s">
        <v>51</v>
      </c>
      <c r="P112" s="2" t="s">
        <v>51</v>
      </c>
      <c r="Q112" s="2" t="s">
        <v>182</v>
      </c>
      <c r="R112" s="2" t="s">
        <v>61</v>
      </c>
      <c r="S112" s="2" t="s">
        <v>61</v>
      </c>
      <c r="T112" s="2" t="s">
        <v>62</v>
      </c>
      <c r="U112" s="3"/>
      <c r="V112" s="3"/>
      <c r="W112" s="3"/>
      <c r="X112" s="3"/>
      <c r="Y112" s="3">
        <v>2</v>
      </c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51</v>
      </c>
      <c r="AS112" s="2" t="s">
        <v>51</v>
      </c>
      <c r="AT112" s="3"/>
      <c r="AU112" s="2" t="s">
        <v>292</v>
      </c>
      <c r="AV112" s="3">
        <v>70</v>
      </c>
    </row>
    <row r="113" spans="1:48" ht="30" customHeight="1" x14ac:dyDescent="0.15">
      <c r="A113" s="16" t="s">
        <v>81</v>
      </c>
      <c r="B113" s="16" t="s">
        <v>82</v>
      </c>
      <c r="C113" s="16" t="s">
        <v>83</v>
      </c>
      <c r="D113" s="14">
        <v>1</v>
      </c>
      <c r="E113" s="15"/>
      <c r="F113" s="15">
        <f t="shared" si="9"/>
        <v>0</v>
      </c>
      <c r="G113" s="15"/>
      <c r="H113" s="15">
        <f t="shared" si="10"/>
        <v>0</v>
      </c>
      <c r="I113" s="15"/>
      <c r="J113" s="15">
        <f t="shared" si="11"/>
        <v>0</v>
      </c>
      <c r="K113" s="15">
        <f t="shared" si="12"/>
        <v>0</v>
      </c>
      <c r="L113" s="15">
        <f t="shared" si="13"/>
        <v>0</v>
      </c>
      <c r="M113" s="16" t="s">
        <v>51</v>
      </c>
      <c r="N113" s="2" t="s">
        <v>179</v>
      </c>
      <c r="O113" s="2" t="s">
        <v>51</v>
      </c>
      <c r="P113" s="2" t="s">
        <v>51</v>
      </c>
      <c r="Q113" s="2" t="s">
        <v>182</v>
      </c>
      <c r="R113" s="2" t="s">
        <v>61</v>
      </c>
      <c r="S113" s="2" t="s">
        <v>61</v>
      </c>
      <c r="T113" s="2" t="s">
        <v>61</v>
      </c>
      <c r="U113" s="3">
        <v>1</v>
      </c>
      <c r="V113" s="3">
        <v>0</v>
      </c>
      <c r="W113" s="3">
        <v>0.03</v>
      </c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51</v>
      </c>
      <c r="AS113" s="2" t="s">
        <v>51</v>
      </c>
      <c r="AT113" s="3"/>
      <c r="AU113" s="2" t="s">
        <v>293</v>
      </c>
      <c r="AV113" s="3">
        <v>71</v>
      </c>
    </row>
    <row r="114" spans="1:48" ht="30" customHeight="1" x14ac:dyDescent="0.15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182</v>
      </c>
    </row>
    <row r="115" spans="1:48" ht="30" customHeight="1" x14ac:dyDescent="0.15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182</v>
      </c>
    </row>
    <row r="116" spans="1:48" ht="30" customHeight="1" x14ac:dyDescent="0.15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182</v>
      </c>
    </row>
    <row r="117" spans="1:48" ht="30" customHeight="1" x14ac:dyDescent="0.15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182</v>
      </c>
    </row>
    <row r="118" spans="1:48" ht="30" customHeight="1" x14ac:dyDescent="0.15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182</v>
      </c>
    </row>
    <row r="119" spans="1:48" ht="30" customHeight="1" x14ac:dyDescent="0.15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182</v>
      </c>
    </row>
    <row r="120" spans="1:48" ht="30" customHeight="1" x14ac:dyDescent="0.15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182</v>
      </c>
    </row>
    <row r="121" spans="1:48" ht="30" customHeight="1" x14ac:dyDescent="0.15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182</v>
      </c>
    </row>
    <row r="122" spans="1:48" ht="30" customHeight="1" x14ac:dyDescent="0.15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182</v>
      </c>
    </row>
    <row r="123" spans="1:48" ht="30" customHeight="1" x14ac:dyDescent="0.15">
      <c r="A123" s="16" t="s">
        <v>86</v>
      </c>
      <c r="B123" s="14"/>
      <c r="C123" s="14"/>
      <c r="D123" s="14"/>
      <c r="E123" s="15"/>
      <c r="F123" s="15">
        <f>SUMIF(Q77:Q122,"010103",F77:F122)</f>
        <v>0</v>
      </c>
      <c r="G123" s="15"/>
      <c r="H123" s="15">
        <f>SUMIF(Q77:Q122,"010103",H77:H122)</f>
        <v>0</v>
      </c>
      <c r="I123" s="15"/>
      <c r="J123" s="15">
        <f>SUMIF(Q77:Q122,"010103",J77:J122)</f>
        <v>0</v>
      </c>
      <c r="K123" s="15"/>
      <c r="L123" s="15">
        <f>SUMIF(Q77:Q122,"010103",L77:L122)</f>
        <v>0</v>
      </c>
      <c r="M123" s="14"/>
      <c r="N123" t="s">
        <v>87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65" right="0" top="0.39370078740157483" bottom="0.19685039370078741" header="0" footer="0"/>
  <pageSetup paperSize="9" scale="65" fitToHeight="0" orientation="landscape" r:id="rId1"/>
  <rowBreaks count="3" manualBreakCount="3">
    <brk id="27" max="16383" man="1"/>
    <brk id="75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표지</vt:lpstr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김응모</dc:creator>
  <cp:lastModifiedBy>user</cp:lastModifiedBy>
  <cp:lastPrinted>2026-09-08T23:43:16Z</cp:lastPrinted>
  <dcterms:created xsi:type="dcterms:W3CDTF">2026-08-23T23:58:37Z</dcterms:created>
  <dcterms:modified xsi:type="dcterms:W3CDTF">2026-10-12T07:59:30Z</dcterms:modified>
</cp:coreProperties>
</file>