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홍주표 업무폴더\01 영통2구역\02 주택건설공사 감리자(건축,전기) 모집\09 주택건설공사 감리자(전기) 모집 공고\"/>
    </mc:Choice>
  </mc:AlternateContent>
  <xr:revisionPtr revIDLastSave="0" documentId="8_{E3FD0CEF-F05B-4A37-8014-26B2C4D6C43B}" xr6:coauthVersionLast="47" xr6:coauthVersionMax="47" xr10:uidLastSave="{00000000-0000-0000-0000-000000000000}"/>
  <bookViews>
    <workbookView xWindow="25080" yWindow="-120" windowWidth="29040" windowHeight="15720" tabRatio="925" xr2:uid="{00000000-000D-0000-FFFF-FFFF00000000}"/>
  </bookViews>
  <sheets>
    <sheet name="사업개요" sheetId="9" r:id="rId1"/>
    <sheet name="총사업비산출총괄표(전기)" sheetId="3" r:id="rId2"/>
    <sheet name="공종별현황표(전기)" sheetId="6" r:id="rId3"/>
    <sheet name="예정공정표 및 감리원 배치" sheetId="8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" hidden="1">#REF!</definedName>
    <definedName name="_Dist_Bin" hidden="1">#REF!</definedName>
    <definedName name="_Dist_Values" hidden="1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In" hidden="1">#REF!</definedName>
    <definedName name="_Sort" hidden="1">#REF!</definedName>
    <definedName name="_Table1_In1" hidden="1">#REF!</definedName>
    <definedName name="_Table1_Out" hidden="1">#REF!</definedName>
    <definedName name="ADC" hidden="1">#REF!</definedName>
    <definedName name="_xlnm.Database" localSheetId="1">#REF!</definedName>
    <definedName name="_xlnm.Database">#REF!</definedName>
    <definedName name="EK" hidden="1">#REF!</definedName>
    <definedName name="_xlnm.Print_Area" localSheetId="2">'공종별현황표(전기)'!$A$1:$G$23</definedName>
    <definedName name="_xlnm.Print_Area" localSheetId="1">'총사업비산출총괄표(전기)'!$A$1:$G$34</definedName>
    <definedName name="_xlnm.Print_Area">[1]Sheet2!#REF!</definedName>
    <definedName name="PRINT_AREA_MI" localSheetId="1">[1]Sheet2!#REF!</definedName>
    <definedName name="PRINT_AREA_MI">[1]Sheet2!#REF!</definedName>
    <definedName name="_xlnm.Print_Titles" localSheetId="2">'공종별현황표(전기)'!$4:$4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개발비" localSheetId="1">[2]사업성분석!#REF!</definedName>
    <definedName name="개발비">[2]사업성분석!#REF!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수나눈값">[3]계수!$E$1</definedName>
    <definedName name="계수영역">[3]계수!$A$2:$C$13</definedName>
    <definedName name="계약금">'[4]1-최종안'!$G$13</definedName>
    <definedName name="공영정산" localSheetId="1">[2]사업성분석!#REF!</definedName>
    <definedName name="공영정산">[2]사업성분석!#REF!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1">#REF!</definedName>
    <definedName name="금융2">#REF!</definedName>
    <definedName name="기안" hidden="1">#REF!</definedName>
    <definedName name="기안변경" hidden="1">#REF!</definedName>
    <definedName name="김동종" hidden="1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[5]사업수지!$H$77</definedName>
    <definedName name="당사모델운영">[5]사업수지!$H$78</definedName>
    <definedName name="당사사업추진">[5]사업수지!$H$79</definedName>
    <definedName name="대여이자" localSheetId="1">[2]사업성분석!#REF!</definedName>
    <definedName name="대여이자">[2]사업성분석!#REF!</definedName>
    <definedName name="도급계">[2]사업성분석!$H$45</definedName>
    <definedName name="도로부담금" localSheetId="1">[6]당사!#REF!</definedName>
    <definedName name="도로부담금">[6]당사!#REF!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무이주비" localSheetId="1">[2]사업성분석!#REF!</definedName>
    <definedName name="무이주비">[2]사업성분석!#REF!</definedName>
    <definedName name="보증" localSheetId="1">[7]수지!#REF!</definedName>
    <definedName name="보증">[7]수지!#REF!</definedName>
    <definedName name="분양금액">'[4]사업분석-분양가결정'!$H$17</definedName>
    <definedName name="사업성분석">[8]사업분석!$I$22</definedName>
    <definedName name="산출내역서0">[9]계수!$G$1</definedName>
    <definedName name="설계보상" localSheetId="1">[2]사업성분석!#REF!</definedName>
    <definedName name="설계보상">[2]사업성분석!#REF!</definedName>
    <definedName name="설비" hidden="1">#REF!</definedName>
    <definedName name="수" hidden="1">#REF!</definedName>
    <definedName name="승수">[3]계수!$F$1</definedName>
    <definedName name="승수비율">[3]계수!$G$1</definedName>
    <definedName name="ㅇㄹㄹ" hidden="1">#REF!</definedName>
    <definedName name="ㅇ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무거나" hidden="1">#REF!</definedName>
    <definedName name="용역" localSheetId="1">[2]사업성분석!#REF!</definedName>
    <definedName name="용역">[2]사업성분석!#REF!</definedName>
    <definedName name="유이주비" localSheetId="1">[2]사업성분석!#REF!</definedName>
    <definedName name="유이주비">[2]사업성분석!#REF!</definedName>
    <definedName name="유토지" localSheetId="1">[2]사업성분석!#REF!</definedName>
    <definedName name="유토지">[2]사업성분석!#REF!</definedName>
    <definedName name="이주비이자" localSheetId="1">[2]사업성분석!#REF!</definedName>
    <definedName name="이주비이자">[2]사업성분석!#REF!</definedName>
    <definedName name="인허가" localSheetId="1">[2]사업성분석!#REF!</definedName>
    <definedName name="인허가">[2]사업성분석!#REF!</definedName>
    <definedName name="임직" hidden="1">#REF!</definedName>
    <definedName name="잔여유토지" localSheetId="1">[2]사업성분석!#REF!</definedName>
    <definedName name="잔여유토지">[2]사업성분석!#REF!</definedName>
    <definedName name="정산설계" localSheetId="1">[2]사업성분석!#REF!</definedName>
    <definedName name="정산설계">[2]사업성분석!#REF!</definedName>
    <definedName name="정산시공보증" localSheetId="1">[2]사업성분석!#REF!</definedName>
    <definedName name="정산시공보증">[2]사업성분석!#REF!</definedName>
    <definedName name="정산용역" localSheetId="1">[2]사업성분석!#REF!</definedName>
    <definedName name="정산용역">[2]사업성분석!#REF!</definedName>
    <definedName name="정산이자" localSheetId="1">[2]사업성분석!#REF!</definedName>
    <definedName name="정산이자">[2]사업성분석!#REF!</definedName>
    <definedName name="정산조합개소비" localSheetId="1">[2]사업성분석!#REF!</definedName>
    <definedName name="정산조합개소비">[2]사업성분석!#REF!</definedName>
    <definedName name="정산조합운영" localSheetId="1">[2]사업성분석!#REF!</definedName>
    <definedName name="정산조합운영">[2]사업성분석!#REF!</definedName>
    <definedName name="정산토지" localSheetId="1">[2]사업성분석!#REF!</definedName>
    <definedName name="정산토지">[2]사업성분석!#REF!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총괄" hidden="1">#REF!</definedName>
    <definedName name="총괄표" hidden="1">#REF!</definedName>
    <definedName name="측량" localSheetId="1">[2]사업성분석!#REF!</definedName>
    <definedName name="측량">[2]사업성분석!#REF!</definedName>
    <definedName name="측량지질" localSheetId="1">[2]사업성분석!#REF!</definedName>
    <definedName name="측량지질">[2]사업성분석!#REF!</definedName>
    <definedName name="특기시방" hidden="1">#REF!</definedName>
    <definedName name="표지" localSheetId="1">#REF!</definedName>
    <definedName name="표지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1">[7]수지!#REF!</definedName>
    <definedName name="하자보수">[7]수지!#REF!</definedName>
    <definedName name="ㅐㅐ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0" i="6" l="1"/>
  <c r="C25" i="9" l="1"/>
  <c r="C24" i="9"/>
  <c r="C23" i="9"/>
  <c r="C22" i="9"/>
  <c r="C21" i="9"/>
  <c r="C20" i="9"/>
  <c r="Y25" i="8"/>
  <c r="Z25" i="8" s="1"/>
  <c r="AA25" i="8" s="1"/>
  <c r="AB25" i="8" s="1"/>
  <c r="AC25" i="8" s="1"/>
  <c r="AD25" i="8" s="1"/>
  <c r="AE25" i="8" s="1"/>
  <c r="AF25" i="8" s="1"/>
  <c r="AG25" i="8" s="1"/>
  <c r="AH25" i="8" s="1"/>
  <c r="AI25" i="8" s="1"/>
  <c r="AJ25" i="8" s="1"/>
  <c r="AK25" i="8" s="1"/>
  <c r="AL25" i="8" s="1"/>
  <c r="AM25" i="8" s="1"/>
  <c r="AN25" i="8" s="1"/>
  <c r="AO25" i="8" s="1"/>
  <c r="AP25" i="8" s="1"/>
  <c r="AQ25" i="8" s="1"/>
  <c r="AR25" i="8" s="1"/>
  <c r="AR28" i="8"/>
  <c r="AS28" i="8" s="1"/>
  <c r="AT28" i="8" s="1"/>
  <c r="AU28" i="8" s="1"/>
  <c r="AV28" i="8" s="1"/>
  <c r="P28" i="8"/>
  <c r="Q28" i="8" s="1"/>
  <c r="R28" i="8" s="1"/>
  <c r="H5" i="8"/>
  <c r="BF28" i="8"/>
  <c r="BF27" i="8"/>
  <c r="AL27" i="8"/>
  <c r="AM27" i="8" s="1"/>
  <c r="AN27" i="8" s="1"/>
  <c r="AO27" i="8" s="1"/>
  <c r="AP27" i="8" s="1"/>
  <c r="AQ27" i="8" s="1"/>
  <c r="AR27" i="8" s="1"/>
  <c r="BF26" i="8"/>
  <c r="AO26" i="8"/>
  <c r="AP26" i="8" s="1"/>
  <c r="AQ26" i="8" s="1"/>
  <c r="AR26" i="8" s="1"/>
  <c r="AS26" i="8" s="1"/>
  <c r="AT26" i="8" s="1"/>
  <c r="AU26" i="8" s="1"/>
  <c r="AV26" i="8" s="1"/>
  <c r="BF25" i="8"/>
  <c r="BF24" i="8"/>
  <c r="R24" i="8"/>
  <c r="S24" i="8" s="1"/>
  <c r="T24" i="8" s="1"/>
  <c r="U24" i="8" s="1"/>
  <c r="V24" i="8" s="1"/>
  <c r="W24" i="8" s="1"/>
  <c r="X24" i="8" s="1"/>
  <c r="Y24" i="8" s="1"/>
  <c r="Z24" i="8" s="1"/>
  <c r="AA24" i="8" s="1"/>
  <c r="AB24" i="8" s="1"/>
  <c r="AC24" i="8" s="1"/>
  <c r="AD24" i="8" s="1"/>
  <c r="AE24" i="8" s="1"/>
  <c r="AF24" i="8" s="1"/>
  <c r="AG24" i="8" s="1"/>
  <c r="AH24" i="8" s="1"/>
  <c r="AI24" i="8" s="1"/>
  <c r="AJ24" i="8" s="1"/>
  <c r="AK24" i="8" s="1"/>
  <c r="AL24" i="8" s="1"/>
  <c r="AM24" i="8" s="1"/>
  <c r="AN24" i="8" s="1"/>
  <c r="AO24" i="8" s="1"/>
  <c r="AP24" i="8" s="1"/>
  <c r="AQ24" i="8" s="1"/>
  <c r="AR24" i="8" s="1"/>
  <c r="AS24" i="8" s="1"/>
  <c r="BF23" i="8"/>
  <c r="AK23" i="8"/>
  <c r="AL23" i="8" s="1"/>
  <c r="AM23" i="8" s="1"/>
  <c r="AN23" i="8" s="1"/>
  <c r="AO23" i="8" s="1"/>
  <c r="AP23" i="8" s="1"/>
  <c r="AQ23" i="8" s="1"/>
  <c r="AR23" i="8" s="1"/>
  <c r="BF22" i="8"/>
  <c r="Q22" i="8"/>
  <c r="R22" i="8" s="1"/>
  <c r="S22" i="8" s="1"/>
  <c r="T22" i="8" s="1"/>
  <c r="U22" i="8" s="1"/>
  <c r="V22" i="8" s="1"/>
  <c r="W22" i="8" s="1"/>
  <c r="X22" i="8" s="1"/>
  <c r="Y22" i="8" s="1"/>
  <c r="Z22" i="8" s="1"/>
  <c r="AA22" i="8" s="1"/>
  <c r="AB22" i="8" s="1"/>
  <c r="AC22" i="8" s="1"/>
  <c r="AD22" i="8" s="1"/>
  <c r="AE22" i="8" s="1"/>
  <c r="AF22" i="8" s="1"/>
  <c r="AG22" i="8" s="1"/>
  <c r="AH22" i="8" s="1"/>
  <c r="AI22" i="8" s="1"/>
  <c r="AJ22" i="8" s="1"/>
  <c r="AK22" i="8" s="1"/>
  <c r="AL22" i="8" s="1"/>
  <c r="AM22" i="8" s="1"/>
  <c r="AN22" i="8" s="1"/>
  <c r="AO22" i="8" s="1"/>
  <c r="AP22" i="8" s="1"/>
  <c r="AQ22" i="8" s="1"/>
  <c r="BF21" i="8"/>
  <c r="BF20" i="8"/>
  <c r="BF19" i="8"/>
  <c r="BF18" i="8"/>
  <c r="BF17" i="8"/>
  <c r="BF16" i="8"/>
  <c r="BF15" i="8"/>
  <c r="BF14" i="8"/>
  <c r="BF13" i="8"/>
  <c r="BF12" i="8"/>
  <c r="BF11" i="8"/>
  <c r="BF10" i="8"/>
  <c r="BF9" i="8"/>
  <c r="BF8" i="8"/>
  <c r="BF7" i="8"/>
  <c r="BF6" i="8"/>
  <c r="H6" i="8"/>
  <c r="I6" i="8" s="1"/>
  <c r="J6" i="8" s="1"/>
  <c r="K6" i="8" s="1"/>
  <c r="L6" i="8" s="1"/>
  <c r="M6" i="8" s="1"/>
  <c r="N6" i="8" s="1"/>
  <c r="O6" i="8" s="1"/>
  <c r="P6" i="8" s="1"/>
  <c r="Q6" i="8" s="1"/>
  <c r="R6" i="8" s="1"/>
  <c r="S6" i="8" s="1"/>
  <c r="T6" i="8" s="1"/>
  <c r="U6" i="8" s="1"/>
  <c r="V6" i="8" s="1"/>
  <c r="W6" i="8" s="1"/>
  <c r="X6" i="8" s="1"/>
  <c r="Y6" i="8" s="1"/>
  <c r="Z6" i="8" s="1"/>
  <c r="AA6" i="8" s="1"/>
  <c r="AB6" i="8" s="1"/>
  <c r="AC6" i="8" s="1"/>
  <c r="AD6" i="8" s="1"/>
  <c r="AE6" i="8" s="1"/>
  <c r="AF6" i="8" s="1"/>
  <c r="AG6" i="8" s="1"/>
  <c r="AH6" i="8" s="1"/>
  <c r="AI6" i="8" s="1"/>
  <c r="AJ6" i="8" s="1"/>
  <c r="AK6" i="8" s="1"/>
  <c r="AL6" i="8" s="1"/>
  <c r="AM6" i="8" s="1"/>
  <c r="AN6" i="8" s="1"/>
  <c r="AO6" i="8" s="1"/>
  <c r="AP6" i="8" s="1"/>
  <c r="AQ6" i="8" s="1"/>
  <c r="AR6" i="8" s="1"/>
  <c r="AS6" i="8" s="1"/>
  <c r="AT6" i="8" s="1"/>
  <c r="AU6" i="8" s="1"/>
  <c r="AV6" i="8" s="1"/>
  <c r="E4" i="8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BA4" i="8" s="1"/>
  <c r="I5" i="8" l="1"/>
  <c r="J5" i="8" s="1"/>
  <c r="K5" i="8" s="1"/>
  <c r="L5" i="8" s="1"/>
  <c r="M5" i="8" s="1"/>
  <c r="N5" i="8" s="1"/>
  <c r="O5" i="8" s="1"/>
  <c r="P5" i="8" s="1"/>
  <c r="Q5" i="8" s="1"/>
  <c r="R5" i="8" s="1"/>
  <c r="S5" i="8" s="1"/>
  <c r="T5" i="8" s="1"/>
  <c r="U5" i="8" s="1"/>
  <c r="V5" i="8" s="1"/>
  <c r="W5" i="8" s="1"/>
  <c r="X5" i="8" s="1"/>
  <c r="Y5" i="8" s="1"/>
  <c r="Z5" i="8" s="1"/>
  <c r="AA5" i="8" s="1"/>
  <c r="AB5" i="8" s="1"/>
  <c r="AC5" i="8" s="1"/>
  <c r="AD5" i="8" s="1"/>
  <c r="AE5" i="8" s="1"/>
  <c r="AF5" i="8" s="1"/>
  <c r="AG5" i="8" s="1"/>
  <c r="AH5" i="8" s="1"/>
  <c r="AI5" i="8" s="1"/>
  <c r="AJ5" i="8" s="1"/>
  <c r="AK5" i="8" s="1"/>
  <c r="AL5" i="8" s="1"/>
  <c r="AM5" i="8" s="1"/>
  <c r="AN5" i="8" s="1"/>
  <c r="AO5" i="8" s="1"/>
  <c r="AP5" i="8" s="1"/>
  <c r="AQ5" i="8" s="1"/>
  <c r="AR5" i="8" s="1"/>
  <c r="AS5" i="8" s="1"/>
  <c r="AT5" i="8" s="1"/>
  <c r="AU5" i="8" s="1"/>
  <c r="AV5" i="8" s="1"/>
  <c r="F10" i="3" l="1"/>
  <c r="F9" i="3"/>
  <c r="D11" i="3"/>
  <c r="G23" i="3"/>
  <c r="G20" i="3"/>
  <c r="G19" i="3"/>
  <c r="G18" i="3"/>
  <c r="G17" i="3"/>
  <c r="G16" i="3"/>
  <c r="G15" i="3"/>
  <c r="F7" i="3"/>
  <c r="F6" i="3"/>
  <c r="F5" i="3"/>
  <c r="G22" i="6"/>
  <c r="E13" i="6"/>
  <c r="G21" i="6"/>
  <c r="E5" i="6"/>
  <c r="G23" i="6" l="1"/>
  <c r="E14" i="6"/>
  <c r="E6" i="6"/>
  <c r="E7" i="6"/>
  <c r="E16" i="6"/>
  <c r="E8" i="6"/>
  <c r="E17" i="6"/>
  <c r="E9" i="6"/>
  <c r="E10" i="6"/>
  <c r="E20" i="6"/>
  <c r="E11" i="6"/>
  <c r="E8" i="3"/>
  <c r="E12" i="6"/>
  <c r="E15" i="6"/>
  <c r="D23" i="6"/>
  <c r="E23" i="6" l="1"/>
  <c r="G21" i="3" l="1"/>
  <c r="F21" i="3"/>
  <c r="D21" i="3" l="1"/>
  <c r="E21" i="3"/>
  <c r="G14" i="3" l="1"/>
  <c r="G24" i="3" s="1"/>
  <c r="E11" i="3"/>
  <c r="F11" i="3"/>
  <c r="F14" i="3" s="1"/>
  <c r="F24" i="3" s="1"/>
  <c r="E14" i="3" l="1"/>
  <c r="E24" i="3" s="1"/>
  <c r="D14" i="3"/>
  <c r="D24" i="3" s="1"/>
</calcChain>
</file>

<file path=xl/sharedStrings.xml><?xml version="1.0" encoding="utf-8"?>
<sst xmlns="http://schemas.openxmlformats.org/spreadsheetml/2006/main" count="137" uniqueCount="131">
  <si>
    <t>구                    분</t>
    <phoneticPr fontId="3" type="noConversion"/>
  </si>
  <si>
    <t>감리대상</t>
    <phoneticPr fontId="3" type="noConversion"/>
  </si>
  <si>
    <t>감리제외</t>
    <phoneticPr fontId="3" type="noConversion"/>
  </si>
  <si>
    <t>타법감리</t>
    <phoneticPr fontId="3" type="noConversion"/>
  </si>
  <si>
    <t>[별지 제1호 서식]</t>
    <phoneticPr fontId="3" type="noConversion"/>
  </si>
  <si>
    <t>전    체</t>
    <phoneticPr fontId="3" type="noConversion"/>
  </si>
  <si>
    <t>총공사비</t>
    <phoneticPr fontId="3" type="noConversion"/>
  </si>
  <si>
    <t>순공사비</t>
    <phoneticPr fontId="3" type="noConversion"/>
  </si>
  <si>
    <t>토목공사</t>
    <phoneticPr fontId="3" type="noConversion"/>
  </si>
  <si>
    <t>건축공사</t>
    <phoneticPr fontId="3" type="noConversion"/>
  </si>
  <si>
    <t>기계설비공사</t>
    <phoneticPr fontId="3" type="noConversion"/>
  </si>
  <si>
    <t>전기공사</t>
    <phoneticPr fontId="3" type="noConversion"/>
  </si>
  <si>
    <t>정보통신공사</t>
    <phoneticPr fontId="3" type="noConversion"/>
  </si>
  <si>
    <t>소방설비공사</t>
    <phoneticPr fontId="3" type="noConversion"/>
  </si>
  <si>
    <t>소  계</t>
    <phoneticPr fontId="3" type="noConversion"/>
  </si>
  <si>
    <t>소   계</t>
    <phoneticPr fontId="3" type="noConversion"/>
  </si>
  <si>
    <t>간접비</t>
    <phoneticPr fontId="3" type="noConversion"/>
  </si>
  <si>
    <t>설계비</t>
    <phoneticPr fontId="3" type="noConversion"/>
  </si>
  <si>
    <t>일반분양시설경비</t>
    <phoneticPr fontId="3" type="noConversion"/>
  </si>
  <si>
    <t>분담금 및 부담금</t>
    <phoneticPr fontId="3" type="noConversion"/>
  </si>
  <si>
    <t>기타사업성경비</t>
    <phoneticPr fontId="3" type="noConversion"/>
  </si>
  <si>
    <t>대  지  비</t>
    <phoneticPr fontId="3" type="noConversion"/>
  </si>
  <si>
    <t>부가가치세액</t>
    <phoneticPr fontId="3" type="noConversion"/>
  </si>
  <si>
    <t>총   사   업   비   계</t>
    <phoneticPr fontId="3" type="noConversion"/>
  </si>
  <si>
    <t>감리비</t>
    <phoneticPr fontId="2" type="noConversion"/>
  </si>
  <si>
    <t>보상비</t>
    <phoneticPr fontId="2" type="noConversion"/>
  </si>
  <si>
    <t>총사업비 산출내역서 (전기)</t>
    <phoneticPr fontId="3" type="noConversion"/>
  </si>
  <si>
    <t>단위 : 천원</t>
    <phoneticPr fontId="3" type="noConversion"/>
  </si>
  <si>
    <t>단위 : 천원</t>
    <phoneticPr fontId="2" type="noConversion"/>
  </si>
  <si>
    <t>공종별 총공사비 구성 현황표(전기/통신/소방)</t>
    <phoneticPr fontId="3" type="noConversion"/>
  </si>
  <si>
    <t>구           분</t>
    <phoneticPr fontId="3" type="noConversion"/>
  </si>
  <si>
    <t>전체</t>
    <phoneticPr fontId="3" type="noConversion"/>
  </si>
  <si>
    <t>전력간선공사</t>
  </si>
  <si>
    <t>전력제어공사</t>
  </si>
  <si>
    <t>조명제어공사</t>
  </si>
  <si>
    <t>소    계</t>
    <phoneticPr fontId="3" type="noConversion"/>
  </si>
  <si>
    <t>정보통신</t>
    <phoneticPr fontId="3" type="noConversion"/>
  </si>
  <si>
    <t>소방설비</t>
    <phoneticPr fontId="3" type="noConversion"/>
  </si>
  <si>
    <t>총  공  사  비  계</t>
    <phoneticPr fontId="3" type="noConversion"/>
  </si>
  <si>
    <t>[별치 제2호 서식]</t>
    <phoneticPr fontId="3" type="noConversion"/>
  </si>
  <si>
    <t>공   종</t>
    <phoneticPr fontId="2" type="noConversion"/>
  </si>
  <si>
    <t>2027년</t>
    <phoneticPr fontId="2" type="noConversion"/>
  </si>
  <si>
    <t>2028년</t>
    <phoneticPr fontId="2" type="noConversion"/>
  </si>
  <si>
    <t>2029년</t>
    <phoneticPr fontId="2" type="noConversion"/>
  </si>
  <si>
    <t>비고</t>
    <phoneticPr fontId="2" type="noConversion"/>
  </si>
  <si>
    <t>건축공사</t>
    <phoneticPr fontId="2" type="noConversion"/>
  </si>
  <si>
    <t>2025.10~2028.12
(39개월)</t>
    <phoneticPr fontId="2" type="noConversion"/>
  </si>
  <si>
    <t>구조체공사</t>
    <phoneticPr fontId="2" type="noConversion"/>
  </si>
  <si>
    <t>2026.04~2027.12
(21개월)</t>
    <phoneticPr fontId="2" type="noConversion"/>
  </si>
  <si>
    <t>토목공사</t>
    <phoneticPr fontId="2" type="noConversion"/>
  </si>
  <si>
    <t>2025.10~2026.10
2027.03~2028.11
(34개월)</t>
    <phoneticPr fontId="2" type="noConversion"/>
  </si>
  <si>
    <t>조경공사</t>
    <phoneticPr fontId="2" type="noConversion"/>
  </si>
  <si>
    <t>2027.09~2028.11
(15개월)</t>
    <phoneticPr fontId="2" type="noConversion"/>
  </si>
  <si>
    <t>설비공사</t>
    <phoneticPr fontId="2" type="noConversion"/>
  </si>
  <si>
    <t>2026.04~2028.12
(33개월)</t>
    <phoneticPr fontId="2" type="noConversion"/>
  </si>
  <si>
    <t>전기
공사</t>
    <phoneticPr fontId="2" type="noConversion"/>
  </si>
  <si>
    <t>매입배관</t>
    <phoneticPr fontId="2" type="noConversion"/>
  </si>
  <si>
    <t>노출배관</t>
    <phoneticPr fontId="2" type="noConversion"/>
  </si>
  <si>
    <t>입선배관</t>
    <phoneticPr fontId="2" type="noConversion"/>
  </si>
  <si>
    <t>CABLE TRAY설치
CABLE 풀링</t>
    <phoneticPr fontId="2" type="noConversion"/>
  </si>
  <si>
    <t>조명기구/
배선기구 취부</t>
    <phoneticPr fontId="2" type="noConversion"/>
  </si>
  <si>
    <t>수배전반/분전반</t>
    <phoneticPr fontId="2" type="noConversion"/>
  </si>
  <si>
    <t>접지 및 피뢰공사</t>
    <phoneticPr fontId="2" type="noConversion"/>
  </si>
  <si>
    <t>순공사비</t>
    <phoneticPr fontId="2" type="noConversion"/>
  </si>
  <si>
    <t>동력설비공사</t>
  </si>
  <si>
    <t>전등전열공사</t>
  </si>
  <si>
    <t>경관조명공사</t>
  </si>
  <si>
    <t>케이블트레이전기공사</t>
  </si>
  <si>
    <t>피뢰접지공사</t>
  </si>
  <si>
    <t>단위세대전기공사</t>
  </si>
  <si>
    <t>수변전설비공사</t>
  </si>
  <si>
    <t>스노우멜팅공사</t>
  </si>
  <si>
    <t>전기차충전공사</t>
  </si>
  <si>
    <t>신재생공사</t>
  </si>
  <si>
    <t>(13개공종)</t>
    <phoneticPr fontId="3" type="noConversion"/>
  </si>
  <si>
    <t>전체공정</t>
    <phoneticPr fontId="2" type="noConversion"/>
  </si>
  <si>
    <t>2030년</t>
    <phoneticPr fontId="2" type="noConversion"/>
  </si>
  <si>
    <t>'27.01.01 ~ '30.06.30
(42개월)</t>
    <phoneticPr fontId="2" type="noConversion"/>
  </si>
  <si>
    <t>'27.10.01 ~ '30.01.31
(28개월)</t>
    <phoneticPr fontId="2" type="noConversion"/>
  </si>
  <si>
    <t>'29.06.01 ~ '30.02.28
(9개월)</t>
    <phoneticPr fontId="2" type="noConversion"/>
  </si>
  <si>
    <t>'27.11.01 ~ '30.03.31
(29개월)</t>
    <phoneticPr fontId="2" type="noConversion"/>
  </si>
  <si>
    <t>'29.10.01 ~ '30.06.30
(9개월)</t>
    <phoneticPr fontId="2" type="noConversion"/>
  </si>
  <si>
    <t>'29.07.01 ~ '30.02.28
(8개월)</t>
    <phoneticPr fontId="2" type="noConversion"/>
  </si>
  <si>
    <t>'28.06.01 ~ '30.02.28
(21개월)</t>
    <phoneticPr fontId="2" type="noConversion"/>
  </si>
  <si>
    <t>사  업  개  요  서</t>
    <phoneticPr fontId="70" type="noConversion"/>
  </si>
  <si>
    <t>가. 사업현황</t>
    <phoneticPr fontId="70" type="noConversion"/>
  </si>
  <si>
    <t>구  분</t>
    <phoneticPr fontId="70" type="noConversion"/>
  </si>
  <si>
    <t>내    용</t>
    <phoneticPr fontId="70" type="noConversion"/>
  </si>
  <si>
    <t>비  고</t>
    <phoneticPr fontId="70" type="noConversion"/>
  </si>
  <si>
    <t>1. 사업명</t>
    <phoneticPr fontId="70" type="noConversion"/>
  </si>
  <si>
    <t>수원 영통2구역 주택재건축 정비사업</t>
    <phoneticPr fontId="3" type="noConversion"/>
  </si>
  <si>
    <t>2. 사업주체</t>
    <phoneticPr fontId="70" type="noConversion"/>
  </si>
  <si>
    <t>수원 영통2구역 주택재건축 정비사업조합(조합장 장석우)</t>
    <phoneticPr fontId="3" type="noConversion"/>
  </si>
  <si>
    <t>3. 설계자</t>
    <phoneticPr fontId="70" type="noConversion"/>
  </si>
  <si>
    <t>㈜하우드엔지니어링종합건축사사무소</t>
    <phoneticPr fontId="3" type="noConversion"/>
  </si>
  <si>
    <t>4. 시공사</t>
    <phoneticPr fontId="70" type="noConversion"/>
  </si>
  <si>
    <t>GS건설</t>
    <phoneticPr fontId="70" type="noConversion"/>
  </si>
  <si>
    <t>IPARK현대산업개발</t>
    <phoneticPr fontId="3" type="noConversion"/>
  </si>
  <si>
    <t>5. 사업개요</t>
    <phoneticPr fontId="70" type="noConversion"/>
  </si>
  <si>
    <t xml:space="preserve"> 위치 : 경기도 수원시 영통구 인계로 189번길 일원</t>
    <phoneticPr fontId="3" type="noConversion"/>
  </si>
  <si>
    <t xml:space="preserve"> 대지면적 : 222,842.8㎡</t>
    <phoneticPr fontId="3" type="noConversion"/>
  </si>
  <si>
    <t xml:space="preserve"> 연  면 적 : 714,633.33㎡</t>
    <phoneticPr fontId="3" type="noConversion"/>
  </si>
  <si>
    <t xml:space="preserve"> 공사규모 : 아파트 29개동, 지하2층/ 지상35층 (공동주택 3,737세대) 및 
 부대복리시설</t>
    <phoneticPr fontId="3" type="noConversion"/>
  </si>
  <si>
    <t>나. 총사업비</t>
    <phoneticPr fontId="70" type="noConversion"/>
  </si>
  <si>
    <t>(단위 : 천원)</t>
    <phoneticPr fontId="70" type="noConversion"/>
  </si>
  <si>
    <t>항   목</t>
    <phoneticPr fontId="70" type="noConversion"/>
  </si>
  <si>
    <t>금   액</t>
    <phoneticPr fontId="70" type="noConversion"/>
  </si>
  <si>
    <t>총사업비</t>
    <phoneticPr fontId="70" type="noConversion"/>
  </si>
  <si>
    <t>대 지 비</t>
    <phoneticPr fontId="70" type="noConversion"/>
  </si>
  <si>
    <t>총공사비</t>
    <phoneticPr fontId="70" type="noConversion"/>
  </si>
  <si>
    <t>가.건축감리대상공사비</t>
    <phoneticPr fontId="70" type="noConversion"/>
  </si>
  <si>
    <t>나.전기감리대상공사비</t>
    <phoneticPr fontId="70" type="noConversion"/>
  </si>
  <si>
    <t>다.타법감리대상공사비</t>
    <phoneticPr fontId="70" type="noConversion"/>
  </si>
  <si>
    <t>일반관리비
(순공사비내 포함)</t>
    <phoneticPr fontId="3" type="noConversion"/>
  </si>
  <si>
    <t>이       윤
(순공사비내 포함)</t>
    <phoneticPr fontId="3" type="noConversion"/>
  </si>
  <si>
    <t xml:space="preserve">    3 : 부가가치세액의 정의와 산정방법은 ‘부가가치세법’에 따름.</t>
  </si>
  <si>
    <t xml:space="preserve">    · 일반분양시설경비 : 모델하우스설치공사비, 분양 보증 수수료, 분양 촉진비 등</t>
    <phoneticPr fontId="3" type="noConversion"/>
  </si>
  <si>
    <t xml:space="preserve">    · 분담금 및 부담금 : 인입공사비(가스, 전기, 수도, 지역난방), 학교용지확보 부담금,광역교통시설분담금,지역난방부담금 등</t>
    <phoneticPr fontId="3" type="noConversion"/>
  </si>
  <si>
    <t xml:space="preserve">    · 보상금 : 영업손실보상비, 기타이주보상비,현금청산비 등</t>
    <phoneticPr fontId="3" type="noConversion"/>
  </si>
  <si>
    <t xml:space="preserve">    · 대지비 : 대지 구입비, 대지 구입 관련 금융비용 및 제세공과금,국공유지매입비, 토지수용비 등</t>
    <phoneticPr fontId="3" type="noConversion"/>
  </si>
  <si>
    <t xml:space="preserve">    2 : 일반관리비와 이윤에 대한 정의 및 산정방법은 ‘원가계산에 의한 예정가격작성준칙(회계 예규)’에 따름.</t>
    <phoneticPr fontId="2" type="noConversion"/>
  </si>
  <si>
    <t xml:space="preserve"> 주 1 : 순수 공사비란 재료비, 노무비, 경비를 합한 금액임.</t>
    <phoneticPr fontId="2" type="noConversion"/>
  </si>
  <si>
    <t xml:space="preserve">    4 : 간접비란 사업비 중 총공사비를 제외한 설계비, 감리비, 일반분양시설경비 등 사업비성 경비를 말하며,</t>
    <phoneticPr fontId="2" type="noConversion"/>
  </si>
  <si>
    <t xml:space="preserve">        세부 비목은 다음과 같음.</t>
    <phoneticPr fontId="2" type="noConversion"/>
  </si>
  <si>
    <t xml:space="preserve">       입주 관리비, 감정평가 수수료, 분양· 임대보증 및 하자보증수수료 등 기타 사업비성 경비</t>
    <phoneticPr fontId="2" type="noConversion"/>
  </si>
  <si>
    <t xml:space="preserve">    · 기타 사업비성 경비 : 제세공과금, 측량·교통·환경 영향평가 수수료, 취득세, 등록세, 건물보존 등기비 및</t>
    <phoneticPr fontId="2" type="noConversion"/>
  </si>
  <si>
    <t xml:space="preserve"> 공사기간 : 2027년 10월01일 - 2030년 06월30일( 34개월)</t>
    <phoneticPr fontId="3" type="noConversion"/>
  </si>
  <si>
    <t>○예정공정표</t>
    <phoneticPr fontId="2" type="noConversion"/>
  </si>
  <si>
    <t>현장명 : 영통2구역 재건축정비사업</t>
    <phoneticPr fontId="2" type="noConversion"/>
  </si>
  <si>
    <t>'27.09.01 ~ 30.06.30
 중 일부(10개월)</t>
    <phoneticPr fontId="2" type="noConversion"/>
  </si>
  <si>
    <t>(최초) 사업계획승인일 :2021. 05. 03.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</si>
</sst>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&quot;₩&quot;\!\ "/>
    <numFmt numFmtId="178" formatCode="#"/>
    <numFmt numFmtId="179" formatCode="_(&quot;$&quot;* #,##0_);_(&quot;$&quot;* \(#,##0\);_(&quot;$&quot;* &quot;-&quot;_);_(@_)"/>
    <numFmt numFmtId="180" formatCode="&quot;$&quot;#,##0_);[Red]\(&quot;$&quot;#,##0\)"/>
    <numFmt numFmtId="181" formatCode="_ &quot;₩&quot;* #,##0.00_ ;_ &quot;₩&quot;* &quot;₩&quot;\!\-#,##0.00_ ;_ &quot;₩&quot;* &quot;-&quot;??_ ;_ @_ "/>
    <numFmt numFmtId="182" formatCode="&quot;·&quot;General"/>
    <numFmt numFmtId="183" formatCode="d/m/yy\ h:mm"/>
    <numFmt numFmtId="184" formatCode="&quot;₩&quot;#,##0;&quot;₩&quot;\!\-&quot;₩&quot;#,##0"/>
    <numFmt numFmtId="185" formatCode="_(* #,##0.0_);_(* &quot;₩&quot;\!\(#,##0.0&quot;₩&quot;\!\);_(* &quot;-&quot;??_);_(@_)"/>
    <numFmt numFmtId="186" formatCode="_-* #,##0.0_-;\-* #,##0.0_-;_-* &quot;-&quot;??_-;_-@_-"/>
    <numFmt numFmtId="187" formatCode="0.0000&quot;  &quot;"/>
    <numFmt numFmtId="188" formatCode="0.0%"/>
    <numFmt numFmtId="189" formatCode="_(* #,##0.000_);_(* &quot;₩&quot;\!\(#,##0.000&quot;₩&quot;\!\);_(* &quot;-&quot;??_);_(@_)"/>
    <numFmt numFmtId="190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191" formatCode="&quot;₩&quot;#,##0;\!\-&quot;₩&quot;#,##0"/>
    <numFmt numFmtId="192" formatCode="&quot;₩&quot;#,##0;[Red]\!\-&quot;₩&quot;#,##0"/>
    <numFmt numFmtId="193" formatCode="&quot;D&quot;###&quot; X &quot;##&quot;m&quot;"/>
    <numFmt numFmtId="194" formatCode="#,##0;[Red]&quot;△&quot;#,##0"/>
    <numFmt numFmtId="195" formatCode="_-&quot;₩&quot;* #,##0.00_-;\!\-&quot;₩&quot;* #,##0.00_-;_-&quot;₩&quot;* &quot;-&quot;??_-;_-@_-"/>
    <numFmt numFmtId="196" formatCode="&quot;₩&quot;#,##0.00;\!\-&quot;₩&quot;#,##0.00"/>
    <numFmt numFmtId="197" formatCode="_-* #,##0_-;\!\-* #,##0_-;_-* &quot;-&quot;_-;_-@_-"/>
    <numFmt numFmtId="198" formatCode="_-&quot;₩&quot;* #,##0_-;\!\-&quot;₩&quot;* #,##0_-;_-&quot;₩&quot;* &quot;-&quot;_-;_-@_-"/>
    <numFmt numFmtId="199" formatCode="&quot;₩&quot;#,##0.00;[Red]\!\-&quot;₩&quot;#,##0.00"/>
    <numFmt numFmtId="200" formatCode="&quot;M+&quot;##"/>
    <numFmt numFmtId="201" formatCode="_-* #,##0.00_-;\-* #,##0.00_-;_-* &quot;-&quot;_-;_-@_-"/>
  </numFmts>
  <fonts count="76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11"/>
      <color indexed="16"/>
      <name val="Courier"/>
      <family val="3"/>
    </font>
    <font>
      <sz val="9"/>
      <color indexed="19"/>
      <name val="Courier"/>
      <family val="3"/>
    </font>
    <font>
      <u/>
      <sz val="12"/>
      <color indexed="19"/>
      <name val="Courier"/>
      <family val="3"/>
    </font>
    <font>
      <sz val="11"/>
      <color indexed="19"/>
      <name val="Courier"/>
      <family val="3"/>
    </font>
    <font>
      <sz val="10"/>
      <name val="Geneva"/>
      <family val="2"/>
    </font>
    <font>
      <sz val="11"/>
      <name val="Arial"/>
      <family val="2"/>
    </font>
    <font>
      <sz val="10"/>
      <name val="Arial Narrow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name val="¹UAAA¼"/>
      <family val="1"/>
      <charset val="129"/>
    </font>
    <font>
      <sz val="11"/>
      <name val="μ¸¿o"/>
      <family val="3"/>
      <charset val="129"/>
    </font>
    <font>
      <sz val="12"/>
      <name val="ⓒoUAAA¨u"/>
      <family val="1"/>
      <charset val="129"/>
    </font>
    <font>
      <sz val="8"/>
      <name val="¹UAAA¼"/>
      <family val="1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4"/>
      <color indexed="36"/>
      <name val="Cordia New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4"/>
      <color indexed="12"/>
      <name val="Cordia New"/>
      <family val="2"/>
    </font>
    <font>
      <sz val="10"/>
      <name val="Times New Roman"/>
      <family val="1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8"/>
      <color indexed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11"/>
      <name val="Courier"/>
      <family val="3"/>
    </font>
    <font>
      <sz val="11"/>
      <color indexed="8"/>
      <name val="돋움"/>
      <family val="3"/>
      <charset val="129"/>
    </font>
    <font>
      <sz val="12"/>
      <name val="굴림체"/>
      <family val="3"/>
      <charset val="129"/>
    </font>
    <font>
      <sz val="12"/>
      <name val="뼻뮝"/>
      <family val="1"/>
      <charset val="129"/>
    </font>
    <font>
      <sz val="8"/>
      <name val="바탕체"/>
      <family val="1"/>
      <charset val="129"/>
    </font>
    <font>
      <sz val="9"/>
      <name val="굴림체"/>
      <family val="3"/>
      <charset val="129"/>
    </font>
    <font>
      <u/>
      <sz val="11"/>
      <color indexed="11"/>
      <name val="Courier"/>
      <family val="3"/>
    </font>
    <font>
      <sz val="12"/>
      <color indexed="11"/>
      <name val="Courier"/>
      <family val="3"/>
    </font>
    <font>
      <u/>
      <sz val="11"/>
      <color theme="10"/>
      <name val="맑은 고딕"/>
      <family val="3"/>
      <charset val="129"/>
    </font>
    <font>
      <b/>
      <sz val="20"/>
      <name val="굴림체"/>
      <family val="3"/>
      <charset val="129"/>
    </font>
    <font>
      <sz val="11"/>
      <color rgb="FFFF0000"/>
      <name val="굴림체"/>
      <family val="3"/>
      <charset val="129"/>
    </font>
    <font>
      <b/>
      <sz val="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4"/>
      <color theme="1"/>
      <name val="굴림체"/>
      <family val="3"/>
      <charset val="129"/>
    </font>
    <font>
      <sz val="14"/>
      <color theme="0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3" tint="0.39997558519241921"/>
      <name val="맑은 고딕"/>
      <family val="3"/>
      <charset val="129"/>
      <scheme val="major"/>
    </font>
    <font>
      <sz val="10"/>
      <color theme="1"/>
      <name val="굴림체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medium">
        <color auto="1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auto="1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18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" fontId="6" fillId="0" borderId="0">
      <alignment vertical="center"/>
    </xf>
    <xf numFmtId="176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6" fillId="0" borderId="0">
      <protection locked="0"/>
    </xf>
    <xf numFmtId="177" fontId="6" fillId="0" borderId="0" applyFill="0" applyBorder="0" applyProtection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38" fontId="8" fillId="0" borderId="0" applyFill="0" applyBorder="0" applyAlignment="0" applyProtection="0"/>
    <xf numFmtId="178" fontId="9" fillId="0" borderId="0">
      <alignment vertical="center"/>
      <protection locked="0"/>
    </xf>
    <xf numFmtId="178" fontId="9" fillId="0" borderId="0">
      <alignment vertical="center"/>
      <protection locked="0"/>
    </xf>
    <xf numFmtId="0" fontId="6" fillId="0" borderId="0"/>
    <xf numFmtId="0" fontId="6" fillId="0" borderId="0"/>
    <xf numFmtId="178" fontId="10" fillId="0" borderId="0">
      <alignment vertical="center"/>
      <protection locked="0"/>
    </xf>
    <xf numFmtId="178" fontId="11" fillId="0" borderId="0">
      <alignment vertical="center"/>
      <protection locked="0"/>
    </xf>
    <xf numFmtId="178" fontId="12" fillId="0" borderId="0">
      <alignment vertical="center"/>
      <protection locked="0"/>
    </xf>
    <xf numFmtId="178" fontId="12" fillId="0" borderId="0">
      <alignment vertical="center"/>
      <protection locked="0"/>
    </xf>
    <xf numFmtId="178" fontId="12" fillId="0" borderId="0">
      <alignment vertical="center"/>
      <protection locked="0"/>
    </xf>
    <xf numFmtId="179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8" fontId="12" fillId="0" borderId="0">
      <alignment vertical="center"/>
      <protection locked="0"/>
    </xf>
    <xf numFmtId="178" fontId="12" fillId="0" borderId="0">
      <alignment vertical="center"/>
      <protection locked="0"/>
    </xf>
    <xf numFmtId="178" fontId="12" fillId="0" borderId="0">
      <alignment vertical="center"/>
      <protection locked="0"/>
    </xf>
    <xf numFmtId="179" fontId="13" fillId="0" borderId="0" applyFont="0" applyFill="0" applyBorder="0" applyAlignment="0" applyProtection="0"/>
    <xf numFmtId="178" fontId="12" fillId="0" borderId="0">
      <alignment vertical="center"/>
      <protection locked="0"/>
    </xf>
    <xf numFmtId="178" fontId="12" fillId="0" borderId="0">
      <alignment vertical="center"/>
      <protection locked="0"/>
    </xf>
    <xf numFmtId="179" fontId="13" fillId="0" borderId="0" applyFont="0" applyFill="0" applyBorder="0" applyAlignment="0" applyProtection="0"/>
    <xf numFmtId="178" fontId="10" fillId="0" borderId="0">
      <alignment vertical="center"/>
      <protection locked="0"/>
    </xf>
    <xf numFmtId="178" fontId="12" fillId="0" borderId="0">
      <alignment vertical="center"/>
      <protection locked="0"/>
    </xf>
    <xf numFmtId="0" fontId="8" fillId="0" borderId="0"/>
    <xf numFmtId="38" fontId="8" fillId="0" borderId="0" applyFill="0" applyBorder="0" applyAlignment="0" applyProtection="0"/>
    <xf numFmtId="180" fontId="13" fillId="0" borderId="0" applyFont="0" applyFill="0" applyBorder="0" applyAlignment="0" applyProtection="0"/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81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1" fillId="0" borderId="0"/>
    <xf numFmtId="0" fontId="22" fillId="0" borderId="0"/>
    <xf numFmtId="182" fontId="7" fillId="0" borderId="0" applyFill="0" applyBorder="0" applyAlignment="0"/>
    <xf numFmtId="0" fontId="23" fillId="0" borderId="0"/>
    <xf numFmtId="179" fontId="24" fillId="0" borderId="0" applyFont="0" applyFill="0" applyBorder="0" applyAlignment="0" applyProtection="0"/>
    <xf numFmtId="4" fontId="25" fillId="0" borderId="0">
      <protection locked="0"/>
    </xf>
    <xf numFmtId="0" fontId="8" fillId="0" borderId="0" applyFont="0" applyFill="0" applyBorder="0" applyAlignment="0" applyProtection="0"/>
    <xf numFmtId="183" fontId="6" fillId="0" borderId="0"/>
    <xf numFmtId="0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0" fontId="26" fillId="0" borderId="0" applyNumberFormat="0" applyAlignment="0">
      <alignment horizontal="left"/>
    </xf>
    <xf numFmtId="0" fontId="6" fillId="0" borderId="0" applyFont="0" applyFill="0" applyBorder="0" applyAlignment="0" applyProtection="0"/>
    <xf numFmtId="0" fontId="25" fillId="0" borderId="0">
      <protection locked="0"/>
    </xf>
    <xf numFmtId="0" fontId="8" fillId="0" borderId="0" applyFont="0" applyFill="0" applyBorder="0" applyAlignment="0" applyProtection="0"/>
    <xf numFmtId="0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37" fontId="6" fillId="0" borderId="0"/>
    <xf numFmtId="185" fontId="6" fillId="0" borderId="0">
      <protection locked="0"/>
    </xf>
    <xf numFmtId="186" fontId="7" fillId="0" borderId="0" applyFont="0" applyFill="0" applyBorder="0" applyAlignment="0" applyProtection="0"/>
    <xf numFmtId="187" fontId="6" fillId="0" borderId="0"/>
    <xf numFmtId="0" fontId="27" fillId="0" borderId="0" applyNumberFormat="0" applyAlignment="0">
      <alignment horizontal="left"/>
    </xf>
    <xf numFmtId="0" fontId="25" fillId="0" borderId="0">
      <protection locked="0"/>
    </xf>
    <xf numFmtId="0" fontId="25" fillId="0" borderId="0">
      <protection locked="0"/>
    </xf>
    <xf numFmtId="0" fontId="28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8" fillId="0" borderId="0">
      <protection locked="0"/>
    </xf>
    <xf numFmtId="188" fontId="6" fillId="0" borderId="0"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38" fontId="30" fillId="4" borderId="0" applyNumberFormat="0" applyBorder="0" applyAlignment="0" applyProtection="0"/>
    <xf numFmtId="0" fontId="31" fillId="0" borderId="0">
      <alignment horizontal="left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2" fillId="0" borderId="7">
      <alignment horizontal="left" vertical="center"/>
    </xf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89" fontId="6" fillId="0" borderId="0">
      <protection locked="0"/>
    </xf>
    <xf numFmtId="189" fontId="6" fillId="0" borderId="0">
      <protection locked="0"/>
    </xf>
    <xf numFmtId="176" fontId="6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179" fontId="35" fillId="0" borderId="0" applyFont="0" applyFill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10" fontId="30" fillId="5" borderId="8" applyNumberFormat="0" applyBorder="0" applyAlignment="0" applyProtection="0"/>
    <xf numFmtId="0" fontId="36" fillId="0" borderId="9"/>
    <xf numFmtId="0" fontId="36" fillId="0" borderId="9"/>
    <xf numFmtId="0" fontId="36" fillId="0" borderId="9"/>
    <xf numFmtId="190" fontId="7" fillId="0" borderId="0"/>
    <xf numFmtId="191" fontId="7" fillId="0" borderId="0"/>
    <xf numFmtId="191" fontId="7" fillId="0" borderId="0"/>
    <xf numFmtId="191" fontId="7" fillId="0" borderId="0"/>
    <xf numFmtId="191" fontId="7" fillId="0" borderId="0"/>
    <xf numFmtId="0" fontId="6" fillId="0" borderId="0"/>
    <xf numFmtId="0" fontId="24" fillId="0" borderId="0"/>
    <xf numFmtId="0" fontId="25" fillId="0" borderId="0">
      <protection locked="0"/>
    </xf>
    <xf numFmtId="10" fontId="24" fillId="0" borderId="0" applyFont="0" applyFill="0" applyBorder="0" applyAlignment="0" applyProtection="0"/>
    <xf numFmtId="0" fontId="6" fillId="0" borderId="0">
      <protection locked="0"/>
    </xf>
    <xf numFmtId="30" fontId="37" fillId="0" borderId="0" applyNumberFormat="0" applyFill="0" applyBorder="0" applyAlignment="0" applyProtection="0">
      <alignment horizontal="left"/>
    </xf>
    <xf numFmtId="0" fontId="36" fillId="0" borderId="0"/>
    <xf numFmtId="40" fontId="38" fillId="0" borderId="0" applyBorder="0">
      <alignment horizontal="right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89" fontId="6" fillId="0" borderId="10">
      <protection locked="0"/>
    </xf>
    <xf numFmtId="192" fontId="7" fillId="0" borderId="0">
      <protection locked="0"/>
    </xf>
    <xf numFmtId="192" fontId="7" fillId="0" borderId="0">
      <protection locked="0"/>
    </xf>
    <xf numFmtId="192" fontId="7" fillId="0" borderId="0">
      <protection locked="0"/>
    </xf>
    <xf numFmtId="192" fontId="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40" fillId="0" borderId="0"/>
    <xf numFmtId="193" fontId="41" fillId="0" borderId="0"/>
    <xf numFmtId="194" fontId="42" fillId="0" borderId="11" applyFont="0" applyFill="0" applyBorder="0" applyAlignment="0">
      <alignment horizontal="left" vertical="center"/>
    </xf>
    <xf numFmtId="0" fontId="25" fillId="0" borderId="0">
      <protection locked="0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8" fillId="0" borderId="4">
      <alignment horizontal="center"/>
    </xf>
    <xf numFmtId="3" fontId="43" fillId="0" borderId="12" applyNumberFormat="0" applyFill="0" applyBorder="0" applyProtection="0">
      <alignment horizontal="center" vertical="center"/>
    </xf>
    <xf numFmtId="3" fontId="43" fillId="0" borderId="12" applyNumberFormat="0" applyFill="0" applyBorder="0" applyProtection="0">
      <alignment horizontal="center" vertical="center"/>
    </xf>
    <xf numFmtId="3" fontId="43" fillId="0" borderId="12" applyNumberFormat="0" applyFill="0" applyBorder="0" applyProtection="0">
      <alignment horizontal="center" vertical="center"/>
    </xf>
    <xf numFmtId="3" fontId="43" fillId="0" borderId="12" applyNumberFormat="0" applyFill="0" applyBorder="0" applyProtection="0">
      <alignment horizontal="center" vertical="center"/>
    </xf>
    <xf numFmtId="0" fontId="25" fillId="0" borderId="0"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40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78" fontId="46" fillId="0" borderId="0">
      <alignment vertical="center"/>
      <protection locked="0"/>
    </xf>
    <xf numFmtId="9" fontId="4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9" fillId="0" borderId="0"/>
    <xf numFmtId="195" fontId="7" fillId="0" borderId="0">
      <alignment vertical="center"/>
    </xf>
    <xf numFmtId="195" fontId="7" fillId="0" borderId="0">
      <alignment vertical="center"/>
    </xf>
    <xf numFmtId="195" fontId="7" fillId="0" borderId="0">
      <alignment vertical="center"/>
    </xf>
    <xf numFmtId="195" fontId="7" fillId="0" borderId="0">
      <alignment vertical="center"/>
    </xf>
    <xf numFmtId="178" fontId="46" fillId="0" borderId="0">
      <alignment vertical="center"/>
      <protection locked="0"/>
    </xf>
    <xf numFmtId="178" fontId="46" fillId="0" borderId="0">
      <alignment vertical="center"/>
      <protection locked="0"/>
    </xf>
    <xf numFmtId="41" fontId="5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51" fillId="0" borderId="13" applyFont="0" applyFill="0" applyBorder="0" applyAlignment="0" applyProtection="0">
      <alignment horizontal="center" vertical="center"/>
    </xf>
    <xf numFmtId="41" fontId="7" fillId="0" borderId="0" applyFont="0" applyFill="0" applyBorder="0" applyAlignment="0" applyProtection="0">
      <alignment vertical="center"/>
    </xf>
    <xf numFmtId="41" fontId="51" fillId="0" borderId="13" applyFont="0" applyFill="0" applyBorder="0" applyAlignment="0" applyProtection="0">
      <alignment horizontal="center" vertical="center"/>
    </xf>
    <xf numFmtId="41" fontId="3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/>
    <xf numFmtId="38" fontId="8" fillId="0" borderId="0" applyFill="0" applyBorder="0" applyAlignment="0" applyProtection="0"/>
    <xf numFmtId="178" fontId="52" fillId="0" borderId="0">
      <alignment vertical="center"/>
      <protection locked="0"/>
    </xf>
    <xf numFmtId="4" fontId="25" fillId="0" borderId="0">
      <protection locked="0"/>
    </xf>
    <xf numFmtId="196" fontId="7" fillId="0" borderId="0">
      <protection locked="0"/>
    </xf>
    <xf numFmtId="196" fontId="7" fillId="0" borderId="0">
      <protection locked="0"/>
    </xf>
    <xf numFmtId="196" fontId="7" fillId="0" borderId="0">
      <protection locked="0"/>
    </xf>
    <xf numFmtId="196" fontId="7" fillId="0" borderId="0">
      <protection locked="0"/>
    </xf>
    <xf numFmtId="0" fontId="6" fillId="0" borderId="0">
      <alignment vertical="center"/>
    </xf>
    <xf numFmtId="0" fontId="4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178" fontId="46" fillId="0" borderId="0">
      <alignment vertical="center"/>
      <protection locked="0"/>
    </xf>
    <xf numFmtId="178" fontId="46" fillId="0" borderId="0">
      <alignment vertical="center"/>
      <protection locked="0"/>
    </xf>
    <xf numFmtId="42" fontId="7" fillId="0" borderId="0" applyFont="0" applyFill="0" applyBorder="0" applyAlignment="0" applyProtection="0">
      <alignment vertical="center"/>
    </xf>
    <xf numFmtId="197" fontId="7" fillId="0" borderId="0">
      <protection locked="0"/>
    </xf>
    <xf numFmtId="197" fontId="7" fillId="0" borderId="0">
      <protection locked="0"/>
    </xf>
    <xf numFmtId="197" fontId="7" fillId="0" borderId="0">
      <protection locked="0"/>
    </xf>
    <xf numFmtId="197" fontId="7" fillId="0" borderId="0">
      <protection locked="0"/>
    </xf>
    <xf numFmtId="178" fontId="46" fillId="0" borderId="0">
      <alignment vertical="center"/>
      <protection locked="0"/>
    </xf>
    <xf numFmtId="178" fontId="53" fillId="0" borderId="0">
      <alignment vertical="center"/>
      <protection locked="0"/>
    </xf>
    <xf numFmtId="178" fontId="53" fillId="0" borderId="0">
      <alignment vertical="center"/>
      <protection locked="0"/>
    </xf>
    <xf numFmtId="178" fontId="53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7" fillId="0" borderId="0"/>
    <xf numFmtId="0" fontId="7" fillId="0" borderId="0">
      <alignment vertical="center"/>
    </xf>
    <xf numFmtId="37" fontId="5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41" fontId="51" fillId="0" borderId="0">
      <alignment vertical="center"/>
    </xf>
    <xf numFmtId="178" fontId="52" fillId="0" borderId="0">
      <alignment vertical="center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25" fillId="0" borderId="14">
      <protection locked="0"/>
    </xf>
    <xf numFmtId="198" fontId="7" fillId="0" borderId="0">
      <protection locked="0"/>
    </xf>
    <xf numFmtId="198" fontId="7" fillId="0" borderId="0">
      <protection locked="0"/>
    </xf>
    <xf numFmtId="198" fontId="7" fillId="0" borderId="0">
      <protection locked="0"/>
    </xf>
    <xf numFmtId="198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82" fontId="7" fillId="0" borderId="0" applyFill="0" applyBorder="0" applyAlignment="0"/>
    <xf numFmtId="190" fontId="7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7" fillId="0" borderId="0">
      <alignment vertical="center"/>
    </xf>
    <xf numFmtId="41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89">
    <xf numFmtId="0" fontId="0" fillId="0" borderId="0" xfId="0">
      <alignment vertical="center"/>
    </xf>
    <xf numFmtId="41" fontId="4" fillId="0" borderId="0" xfId="1" applyFont="1" applyAlignment="1">
      <alignment vertical="center"/>
    </xf>
    <xf numFmtId="41" fontId="42" fillId="0" borderId="0" xfId="1" applyFont="1" applyAlignment="1">
      <alignment vertical="center"/>
    </xf>
    <xf numFmtId="41" fontId="42" fillId="0" borderId="0" xfId="1" applyFont="1" applyAlignment="1">
      <alignment horizontal="center" vertical="center"/>
    </xf>
    <xf numFmtId="41" fontId="41" fillId="0" borderId="0" xfId="1" applyFont="1" applyAlignment="1">
      <alignment vertical="center"/>
    </xf>
    <xf numFmtId="41" fontId="56" fillId="0" borderId="0" xfId="1" applyFont="1" applyAlignment="1">
      <alignment vertical="center"/>
    </xf>
    <xf numFmtId="41" fontId="57" fillId="0" borderId="0" xfId="1" applyFont="1" applyAlignment="1">
      <alignment vertical="center"/>
    </xf>
    <xf numFmtId="41" fontId="41" fillId="0" borderId="23" xfId="1" applyFont="1" applyFill="1" applyBorder="1" applyAlignment="1">
      <alignment vertical="center"/>
    </xf>
    <xf numFmtId="41" fontId="41" fillId="6" borderId="16" xfId="1" applyFont="1" applyFill="1" applyBorder="1" applyAlignment="1">
      <alignment horizontal="center" vertical="center"/>
    </xf>
    <xf numFmtId="41" fontId="41" fillId="4" borderId="4" xfId="1" applyFont="1" applyFill="1" applyBorder="1" applyAlignment="1">
      <alignment vertical="center"/>
    </xf>
    <xf numFmtId="41" fontId="42" fillId="0" borderId="3" xfId="1" applyFont="1" applyFill="1" applyBorder="1" applyAlignment="1">
      <alignment horizontal="left" vertical="center"/>
    </xf>
    <xf numFmtId="41" fontId="42" fillId="0" borderId="3" xfId="1" applyFont="1" applyFill="1" applyBorder="1" applyAlignment="1">
      <alignment vertical="center"/>
    </xf>
    <xf numFmtId="41" fontId="42" fillId="0" borderId="18" xfId="1" applyFont="1" applyFill="1" applyBorder="1" applyAlignment="1">
      <alignment vertical="center"/>
    </xf>
    <xf numFmtId="41" fontId="41" fillId="0" borderId="3" xfId="1" applyFont="1" applyFill="1" applyBorder="1" applyAlignment="1">
      <alignment vertical="center"/>
    </xf>
    <xf numFmtId="41" fontId="41" fillId="0" borderId="18" xfId="1" applyFont="1" applyFill="1" applyBorder="1" applyAlignment="1">
      <alignment vertical="center"/>
    </xf>
    <xf numFmtId="41" fontId="41" fillId="0" borderId="20" xfId="1" applyFont="1" applyFill="1" applyBorder="1" applyAlignment="1">
      <alignment vertical="center"/>
    </xf>
    <xf numFmtId="41" fontId="41" fillId="0" borderId="22" xfId="1" applyFont="1" applyFill="1" applyBorder="1" applyAlignment="1">
      <alignment vertical="center"/>
    </xf>
    <xf numFmtId="41" fontId="41" fillId="6" borderId="2" xfId="1" applyFont="1" applyFill="1" applyBorder="1" applyAlignment="1">
      <alignment horizontal="center" vertical="center"/>
    </xf>
    <xf numFmtId="41" fontId="41" fillId="0" borderId="3" xfId="1" applyFont="1" applyFill="1" applyBorder="1" applyAlignment="1">
      <alignment horizontal="center" vertical="center"/>
    </xf>
    <xf numFmtId="41" fontId="4" fillId="7" borderId="3" xfId="961" applyFont="1" applyFill="1" applyBorder="1">
      <alignment vertical="center"/>
    </xf>
    <xf numFmtId="41" fontId="4" fillId="7" borderId="18" xfId="961" applyFont="1" applyFill="1" applyBorder="1">
      <alignment vertical="center"/>
    </xf>
    <xf numFmtId="41" fontId="4" fillId="0" borderId="0" xfId="1" applyFont="1" applyAlignment="1" applyProtection="1">
      <alignment horizontal="left" vertical="center"/>
      <protection hidden="1"/>
    </xf>
    <xf numFmtId="41" fontId="4" fillId="7" borderId="22" xfId="961" applyFont="1" applyFill="1" applyBorder="1">
      <alignment vertical="center"/>
    </xf>
    <xf numFmtId="41" fontId="4" fillId="7" borderId="23" xfId="961" applyFont="1" applyFill="1" applyBorder="1">
      <alignment vertical="center"/>
    </xf>
    <xf numFmtId="41" fontId="42" fillId="0" borderId="0" xfId="1" applyFont="1" applyAlignment="1" applyProtection="1">
      <alignment horizontal="center" vertical="center"/>
      <protection hidden="1"/>
    </xf>
    <xf numFmtId="0" fontId="60" fillId="0" borderId="0" xfId="0" applyFont="1">
      <alignment vertical="center"/>
    </xf>
    <xf numFmtId="0" fontId="61" fillId="0" borderId="0" xfId="0" applyFont="1" applyAlignment="1"/>
    <xf numFmtId="0" fontId="65" fillId="0" borderId="38" xfId="0" applyFont="1" applyBorder="1" applyAlignment="1">
      <alignment horizontal="center" vertical="center"/>
    </xf>
    <xf numFmtId="0" fontId="65" fillId="0" borderId="48" xfId="0" applyFont="1" applyBorder="1" applyAlignment="1">
      <alignment horizontal="center" vertical="center"/>
    </xf>
    <xf numFmtId="0" fontId="65" fillId="0" borderId="44" xfId="0" applyFont="1" applyBorder="1" applyAlignment="1">
      <alignment horizontal="center" vertical="center"/>
    </xf>
    <xf numFmtId="0" fontId="65" fillId="0" borderId="51" xfId="0" applyFont="1" applyBorder="1" applyAlignment="1">
      <alignment horizontal="center" vertical="center"/>
    </xf>
    <xf numFmtId="0" fontId="65" fillId="0" borderId="51" xfId="0" applyFont="1" applyBorder="1" applyAlignment="1">
      <alignment horizontal="center" vertical="center" wrapText="1"/>
    </xf>
    <xf numFmtId="0" fontId="65" fillId="0" borderId="54" xfId="0" applyFont="1" applyBorder="1" applyAlignment="1">
      <alignment horizontal="center" vertical="center"/>
    </xf>
    <xf numFmtId="41" fontId="42" fillId="13" borderId="3" xfId="1" applyFont="1" applyFill="1" applyBorder="1" applyAlignment="1">
      <alignment vertical="center"/>
    </xf>
    <xf numFmtId="200" fontId="64" fillId="9" borderId="55" xfId="0" applyNumberFormat="1" applyFont="1" applyFill="1" applyBorder="1" applyAlignment="1">
      <alignment horizontal="center" vertical="center"/>
    </xf>
    <xf numFmtId="0" fontId="65" fillId="0" borderId="45" xfId="0" quotePrefix="1" applyFont="1" applyBorder="1" applyAlignment="1">
      <alignment horizontal="center" vertical="center" wrapText="1"/>
    </xf>
    <xf numFmtId="0" fontId="65" fillId="0" borderId="51" xfId="0" quotePrefix="1" applyFont="1" applyBorder="1" applyAlignment="1">
      <alignment horizontal="center" vertical="center" wrapText="1"/>
    </xf>
    <xf numFmtId="0" fontId="67" fillId="0" borderId="0" xfId="0" applyFont="1">
      <alignment vertical="center"/>
    </xf>
    <xf numFmtId="0" fontId="68" fillId="0" borderId="0" xfId="0" applyFont="1">
      <alignment vertical="center"/>
    </xf>
    <xf numFmtId="14" fontId="68" fillId="0" borderId="0" xfId="0" applyNumberFormat="1" applyFont="1">
      <alignment vertical="center"/>
    </xf>
    <xf numFmtId="41" fontId="68" fillId="0" borderId="0" xfId="1" applyFont="1">
      <alignment vertical="center"/>
    </xf>
    <xf numFmtId="0" fontId="65" fillId="0" borderId="54" xfId="0" quotePrefix="1" applyFont="1" applyBorder="1" applyAlignment="1">
      <alignment horizontal="center" vertical="center" wrapText="1"/>
    </xf>
    <xf numFmtId="0" fontId="61" fillId="9" borderId="61" xfId="0" applyFont="1" applyFill="1" applyBorder="1" applyAlignment="1">
      <alignment horizontal="center" vertical="center"/>
    </xf>
    <xf numFmtId="0" fontId="61" fillId="9" borderId="3" xfId="0" applyFont="1" applyFill="1" applyBorder="1" applyAlignment="1">
      <alignment horizontal="center" vertical="center"/>
    </xf>
    <xf numFmtId="0" fontId="61" fillId="9" borderId="18" xfId="0" applyFont="1" applyFill="1" applyBorder="1" applyAlignment="1">
      <alignment horizontal="center" vertical="center"/>
    </xf>
    <xf numFmtId="0" fontId="65" fillId="0" borderId="3" xfId="0" applyFont="1" applyBorder="1" applyAlignment="1">
      <alignment horizontal="center" vertical="center"/>
    </xf>
    <xf numFmtId="0" fontId="65" fillId="0" borderId="18" xfId="0" applyFont="1" applyBorder="1" applyAlignment="1">
      <alignment horizontal="center" vertical="center"/>
    </xf>
    <xf numFmtId="0" fontId="66" fillId="0" borderId="61" xfId="0" applyFont="1" applyBorder="1" applyAlignment="1">
      <alignment horizontal="right"/>
    </xf>
    <xf numFmtId="0" fontId="66" fillId="0" borderId="3" xfId="0" applyFont="1" applyBorder="1" applyAlignment="1">
      <alignment horizontal="right"/>
    </xf>
    <xf numFmtId="0" fontId="66" fillId="0" borderId="18" xfId="0" applyFont="1" applyBorder="1" applyAlignment="1">
      <alignment horizontal="right"/>
    </xf>
    <xf numFmtId="0" fontId="66" fillId="11" borderId="61" xfId="0" applyFont="1" applyFill="1" applyBorder="1" applyAlignment="1">
      <alignment horizontal="right"/>
    </xf>
    <xf numFmtId="0" fontId="66" fillId="11" borderId="3" xfId="0" applyFont="1" applyFill="1" applyBorder="1" applyAlignment="1">
      <alignment horizontal="right"/>
    </xf>
    <xf numFmtId="0" fontId="66" fillId="11" borderId="18" xfId="0" applyFont="1" applyFill="1" applyBorder="1" applyAlignment="1">
      <alignment horizontal="right"/>
    </xf>
    <xf numFmtId="0" fontId="65" fillId="12" borderId="3" xfId="0" applyFont="1" applyFill="1" applyBorder="1" applyAlignment="1">
      <alignment horizontal="center" vertical="center"/>
    </xf>
    <xf numFmtId="0" fontId="60" fillId="0" borderId="3" xfId="0" applyFont="1" applyBorder="1">
      <alignment vertical="center"/>
    </xf>
    <xf numFmtId="0" fontId="60" fillId="0" borderId="18" xfId="0" applyFont="1" applyBorder="1">
      <alignment vertical="center"/>
    </xf>
    <xf numFmtId="0" fontId="66" fillId="0" borderId="62" xfId="0" applyFont="1" applyBorder="1" applyAlignment="1">
      <alignment horizontal="right"/>
    </xf>
    <xf numFmtId="0" fontId="66" fillId="0" borderId="32" xfId="0" applyFont="1" applyBorder="1" applyAlignment="1">
      <alignment horizontal="right"/>
    </xf>
    <xf numFmtId="0" fontId="65" fillId="0" borderId="32" xfId="0" applyFont="1" applyBorder="1" applyAlignment="1">
      <alignment horizontal="center" vertical="center"/>
    </xf>
    <xf numFmtId="0" fontId="65" fillId="12" borderId="32" xfId="0" applyFont="1" applyFill="1" applyBorder="1" applyAlignment="1">
      <alignment horizontal="center" vertical="center"/>
    </xf>
    <xf numFmtId="0" fontId="65" fillId="0" borderId="63" xfId="0" applyFont="1" applyBorder="1" applyAlignment="1">
      <alignment horizontal="center" vertical="center"/>
    </xf>
    <xf numFmtId="0" fontId="65" fillId="0" borderId="22" xfId="0" applyFont="1" applyBorder="1" applyAlignment="1">
      <alignment horizontal="center" vertical="center"/>
    </xf>
    <xf numFmtId="0" fontId="65" fillId="10" borderId="22" xfId="0" applyFont="1" applyFill="1" applyBorder="1" applyAlignment="1">
      <alignment horizontal="center" vertical="center"/>
    </xf>
    <xf numFmtId="0" fontId="65" fillId="0" borderId="23" xfId="0" applyFont="1" applyBorder="1" applyAlignment="1">
      <alignment horizontal="center" vertical="center"/>
    </xf>
    <xf numFmtId="0" fontId="64" fillId="9" borderId="64" xfId="0" applyFont="1" applyFill="1" applyBorder="1" applyAlignment="1">
      <alignment horizontal="center" vertical="center"/>
    </xf>
    <xf numFmtId="200" fontId="64" fillId="9" borderId="65" xfId="0" applyNumberFormat="1" applyFont="1" applyFill="1" applyBorder="1" applyAlignment="1">
      <alignment horizontal="center" vertical="center"/>
    </xf>
    <xf numFmtId="200" fontId="64" fillId="9" borderId="66" xfId="0" applyNumberFormat="1" applyFont="1" applyFill="1" applyBorder="1" applyAlignment="1">
      <alignment horizontal="center" vertical="center"/>
    </xf>
    <xf numFmtId="0" fontId="61" fillId="9" borderId="20" xfId="0" applyFont="1" applyFill="1" applyBorder="1" applyAlignment="1">
      <alignment horizontal="center" vertical="center"/>
    </xf>
    <xf numFmtId="200" fontId="64" fillId="9" borderId="68" xfId="0" applyNumberFormat="1" applyFont="1" applyFill="1" applyBorder="1" applyAlignment="1">
      <alignment horizontal="center" vertical="center"/>
    </xf>
    <xf numFmtId="0" fontId="65" fillId="0" borderId="69" xfId="0" applyFont="1" applyBorder="1" applyAlignment="1">
      <alignment horizontal="center" vertical="center"/>
    </xf>
    <xf numFmtId="0" fontId="66" fillId="0" borderId="20" xfId="0" applyFont="1" applyBorder="1" applyAlignment="1">
      <alignment horizontal="right"/>
    </xf>
    <xf numFmtId="0" fontId="66" fillId="11" borderId="20" xfId="0" applyFont="1" applyFill="1" applyBorder="1" applyAlignment="1">
      <alignment horizontal="right"/>
    </xf>
    <xf numFmtId="0" fontId="66" fillId="0" borderId="70" xfId="0" applyFont="1" applyBorder="1" applyAlignment="1">
      <alignment horizontal="right"/>
    </xf>
    <xf numFmtId="0" fontId="61" fillId="9" borderId="21" xfId="0" applyFont="1" applyFill="1" applyBorder="1" applyAlignment="1">
      <alignment horizontal="center" vertical="center"/>
    </xf>
    <xf numFmtId="200" fontId="64" fillId="9" borderId="72" xfId="0" applyNumberFormat="1" applyFont="1" applyFill="1" applyBorder="1" applyAlignment="1">
      <alignment horizontal="center" vertical="center"/>
    </xf>
    <xf numFmtId="0" fontId="65" fillId="10" borderId="73" xfId="0" applyFont="1" applyFill="1" applyBorder="1" applyAlignment="1">
      <alignment horizontal="center" vertical="center"/>
    </xf>
    <xf numFmtId="0" fontId="66" fillId="0" borderId="21" xfId="0" applyFont="1" applyBorder="1" applyAlignment="1">
      <alignment horizontal="right"/>
    </xf>
    <xf numFmtId="0" fontId="66" fillId="11" borderId="21" xfId="0" applyFont="1" applyFill="1" applyBorder="1" applyAlignment="1">
      <alignment horizontal="right"/>
    </xf>
    <xf numFmtId="0" fontId="65" fillId="12" borderId="21" xfId="0" applyFont="1" applyFill="1" applyBorder="1" applyAlignment="1">
      <alignment horizontal="center" vertical="center"/>
    </xf>
    <xf numFmtId="0" fontId="61" fillId="9" borderId="17" xfId="0" applyFont="1" applyFill="1" applyBorder="1" applyAlignment="1">
      <alignment horizontal="center" vertical="center"/>
    </xf>
    <xf numFmtId="0" fontId="65" fillId="10" borderId="30" xfId="0" applyFont="1" applyFill="1" applyBorder="1" applyAlignment="1">
      <alignment horizontal="center" vertical="center"/>
    </xf>
    <xf numFmtId="0" fontId="65" fillId="10" borderId="23" xfId="0" applyFont="1" applyFill="1" applyBorder="1" applyAlignment="1">
      <alignment horizontal="center" vertical="center"/>
    </xf>
    <xf numFmtId="0" fontId="66" fillId="0" borderId="17" xfId="0" applyFont="1" applyBorder="1" applyAlignment="1">
      <alignment horizontal="right"/>
    </xf>
    <xf numFmtId="0" fontId="66" fillId="11" borderId="17" xfId="0" applyFont="1" applyFill="1" applyBorder="1" applyAlignment="1">
      <alignment horizontal="right"/>
    </xf>
    <xf numFmtId="0" fontId="65" fillId="12" borderId="18" xfId="0" applyFont="1" applyFill="1" applyBorder="1" applyAlignment="1">
      <alignment horizontal="center" vertical="center"/>
    </xf>
    <xf numFmtId="0" fontId="66" fillId="0" borderId="31" xfId="0" applyFont="1" applyBorder="1" applyAlignment="1">
      <alignment horizontal="right"/>
    </xf>
    <xf numFmtId="0" fontId="65" fillId="12" borderId="33" xfId="0" applyFont="1" applyFill="1" applyBorder="1" applyAlignment="1">
      <alignment horizontal="center" vertical="center"/>
    </xf>
    <xf numFmtId="0" fontId="65" fillId="12" borderId="17" xfId="0" applyFont="1" applyFill="1" applyBorder="1" applyAlignment="1">
      <alignment horizontal="center" vertical="center"/>
    </xf>
    <xf numFmtId="0" fontId="65" fillId="0" borderId="17" xfId="0" applyFont="1" applyBorder="1" applyAlignment="1">
      <alignment horizontal="center" vertical="center"/>
    </xf>
    <xf numFmtId="0" fontId="66" fillId="0" borderId="33" xfId="0" applyFont="1" applyBorder="1" applyAlignment="1">
      <alignment horizontal="right"/>
    </xf>
    <xf numFmtId="0" fontId="60" fillId="0" borderId="32" xfId="0" applyFont="1" applyBorder="1">
      <alignment vertical="center"/>
    </xf>
    <xf numFmtId="0" fontId="60" fillId="0" borderId="33" xfId="0" applyFont="1" applyBorder="1">
      <alignment vertical="center"/>
    </xf>
    <xf numFmtId="0" fontId="67" fillId="0" borderId="0" xfId="1057" applyFont="1" applyAlignment="1">
      <alignment vertical="center"/>
    </xf>
    <xf numFmtId="0" fontId="71" fillId="0" borderId="0" xfId="1057" applyFont="1" applyAlignment="1">
      <alignment vertical="center"/>
    </xf>
    <xf numFmtId="0" fontId="72" fillId="0" borderId="8" xfId="1057" applyFont="1" applyBorder="1" applyAlignment="1">
      <alignment horizontal="center" vertical="center"/>
    </xf>
    <xf numFmtId="0" fontId="67" fillId="0" borderId="8" xfId="1057" applyFont="1" applyBorder="1" applyAlignment="1">
      <alignment vertical="center"/>
    </xf>
    <xf numFmtId="0" fontId="73" fillId="0" borderId="8" xfId="1057" applyFont="1" applyBorder="1" applyAlignment="1">
      <alignment vertical="center"/>
    </xf>
    <xf numFmtId="201" fontId="67" fillId="0" borderId="0" xfId="962" applyNumberFormat="1" applyFont="1" applyAlignment="1">
      <alignment vertical="center"/>
    </xf>
    <xf numFmtId="0" fontId="73" fillId="0" borderId="8" xfId="1057" applyFont="1" applyBorder="1" applyAlignment="1">
      <alignment vertical="center" wrapText="1"/>
    </xf>
    <xf numFmtId="0" fontId="72" fillId="0" borderId="0" xfId="1057" applyFont="1" applyAlignment="1">
      <alignment horizontal="center" vertical="center"/>
    </xf>
    <xf numFmtId="0" fontId="67" fillId="0" borderId="0" xfId="1057" applyFont="1" applyAlignment="1">
      <alignment horizontal="right" vertical="center"/>
    </xf>
    <xf numFmtId="3" fontId="74" fillId="0" borderId="8" xfId="962" applyNumberFormat="1" applyFont="1" applyFill="1" applyBorder="1" applyAlignment="1">
      <alignment horizontal="right" vertical="center"/>
    </xf>
    <xf numFmtId="41" fontId="67" fillId="0" borderId="0" xfId="962" applyFont="1" applyAlignment="1">
      <alignment vertical="center"/>
    </xf>
    <xf numFmtId="43" fontId="67" fillId="0" borderId="0" xfId="1057" applyNumberFormat="1" applyFont="1" applyAlignment="1">
      <alignment vertical="center"/>
    </xf>
    <xf numFmtId="3" fontId="74" fillId="0" borderId="8" xfId="962" applyNumberFormat="1" applyFont="1" applyBorder="1" applyAlignment="1">
      <alignment horizontal="right" vertical="center"/>
    </xf>
    <xf numFmtId="0" fontId="4" fillId="13" borderId="0" xfId="1052" applyFont="1" applyFill="1">
      <alignment vertical="center"/>
    </xf>
    <xf numFmtId="41" fontId="4" fillId="13" borderId="0" xfId="961" applyFont="1" applyFill="1">
      <alignment vertical="center"/>
    </xf>
    <xf numFmtId="0" fontId="4" fillId="0" borderId="0" xfId="1052" applyFont="1" applyFill="1">
      <alignment vertical="center"/>
    </xf>
    <xf numFmtId="0" fontId="51" fillId="0" borderId="0" xfId="1052" applyFont="1" applyFill="1" applyAlignment="1">
      <alignment horizontal="right"/>
    </xf>
    <xf numFmtId="0" fontId="5" fillId="0" borderId="26" xfId="1052" applyFont="1" applyFill="1" applyBorder="1" applyAlignment="1">
      <alignment horizontal="center" vertical="center"/>
    </xf>
    <xf numFmtId="0" fontId="5" fillId="0" borderId="6" xfId="1052" applyFont="1" applyFill="1" applyBorder="1" applyAlignment="1">
      <alignment horizontal="center" vertical="center"/>
    </xf>
    <xf numFmtId="0" fontId="5" fillId="0" borderId="5" xfId="1052" applyFont="1" applyFill="1" applyBorder="1" applyAlignment="1">
      <alignment horizontal="center" vertical="center"/>
    </xf>
    <xf numFmtId="0" fontId="4" fillId="0" borderId="28" xfId="1052" applyFont="1" applyFill="1" applyBorder="1" applyAlignment="1">
      <alignment horizontal="center" vertical="center"/>
    </xf>
    <xf numFmtId="0" fontId="4" fillId="0" borderId="18" xfId="1052" applyFont="1" applyFill="1" applyBorder="1" applyAlignment="1">
      <alignment horizontal="left" vertical="center"/>
    </xf>
    <xf numFmtId="41" fontId="4" fillId="0" borderId="3" xfId="961" applyFont="1" applyFill="1" applyBorder="1">
      <alignment vertical="center"/>
    </xf>
    <xf numFmtId="41" fontId="4" fillId="0" borderId="18" xfId="961" applyFont="1" applyFill="1" applyBorder="1">
      <alignment vertical="center"/>
    </xf>
    <xf numFmtId="41" fontId="4" fillId="0" borderId="17" xfId="961" applyFont="1" applyFill="1" applyBorder="1">
      <alignment vertical="center"/>
    </xf>
    <xf numFmtId="41" fontId="4" fillId="0" borderId="21" xfId="961" applyFont="1" applyFill="1" applyBorder="1">
      <alignment vertical="center"/>
    </xf>
    <xf numFmtId="0" fontId="4" fillId="0" borderId="22" xfId="1052" applyFont="1" applyFill="1" applyBorder="1" applyAlignment="1">
      <alignment horizontal="center" vertical="center"/>
    </xf>
    <xf numFmtId="0" fontId="5" fillId="0" borderId="18" xfId="1052" applyFont="1" applyFill="1" applyBorder="1" applyAlignment="1">
      <alignment horizontal="center" vertical="center"/>
    </xf>
    <xf numFmtId="41" fontId="5" fillId="0" borderId="3" xfId="961" applyFont="1" applyFill="1" applyBorder="1">
      <alignment vertical="center"/>
    </xf>
    <xf numFmtId="41" fontId="5" fillId="0" borderId="18" xfId="961" applyFont="1" applyFill="1" applyBorder="1">
      <alignment vertical="center"/>
    </xf>
    <xf numFmtId="41" fontId="4" fillId="0" borderId="29" xfId="961" applyFont="1" applyFill="1" applyBorder="1">
      <alignment vertical="center"/>
    </xf>
    <xf numFmtId="0" fontId="75" fillId="0" borderId="0" xfId="0" applyFont="1">
      <alignment vertical="center"/>
    </xf>
    <xf numFmtId="41" fontId="42" fillId="13" borderId="29" xfId="1" applyFont="1" applyFill="1" applyBorder="1" applyAlignment="1">
      <alignment vertical="center"/>
    </xf>
    <xf numFmtId="41" fontId="4" fillId="0" borderId="77" xfId="961" applyFont="1" applyFill="1" applyBorder="1">
      <alignment vertical="center"/>
    </xf>
    <xf numFmtId="41" fontId="5" fillId="13" borderId="57" xfId="961" applyFont="1" applyFill="1" applyBorder="1">
      <alignment vertical="center"/>
    </xf>
    <xf numFmtId="41" fontId="5" fillId="13" borderId="56" xfId="961" applyFont="1" applyFill="1" applyBorder="1">
      <alignment vertical="center"/>
    </xf>
    <xf numFmtId="41" fontId="5" fillId="13" borderId="80" xfId="961" applyFont="1" applyFill="1" applyBorder="1">
      <alignment vertical="center"/>
    </xf>
    <xf numFmtId="41" fontId="4" fillId="13" borderId="0" xfId="1052" applyNumberFormat="1" applyFont="1" applyFill="1">
      <alignment vertical="center"/>
    </xf>
    <xf numFmtId="41" fontId="5" fillId="13" borderId="3" xfId="1" applyFont="1" applyFill="1" applyBorder="1" applyAlignment="1">
      <alignment vertical="center"/>
    </xf>
    <xf numFmtId="0" fontId="72" fillId="0" borderId="75" xfId="1057" applyFont="1" applyBorder="1" applyAlignment="1">
      <alignment horizontal="center" vertical="center"/>
    </xf>
    <xf numFmtId="0" fontId="69" fillId="0" borderId="0" xfId="1057" applyFont="1" applyAlignment="1">
      <alignment horizontal="center" vertical="center"/>
    </xf>
    <xf numFmtId="0" fontId="72" fillId="0" borderId="75" xfId="1057" applyFont="1" applyBorder="1" applyAlignment="1">
      <alignment horizontal="center" vertical="center"/>
    </xf>
    <xf numFmtId="0" fontId="72" fillId="0" borderId="11" xfId="1057" applyFont="1" applyBorder="1" applyAlignment="1">
      <alignment horizontal="center" vertical="center"/>
    </xf>
    <xf numFmtId="0" fontId="72" fillId="0" borderId="76" xfId="1057" applyFont="1" applyBorder="1" applyAlignment="1">
      <alignment horizontal="center" vertical="center"/>
    </xf>
    <xf numFmtId="41" fontId="42" fillId="0" borderId="17" xfId="1" applyFont="1" applyFill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4" xfId="1" applyFont="1" applyFill="1" applyBorder="1" applyAlignment="1">
      <alignment horizontal="center" vertical="center"/>
    </xf>
    <xf numFmtId="41" fontId="42" fillId="0" borderId="3" xfId="1" applyFont="1" applyFill="1" applyBorder="1" applyAlignment="1">
      <alignment horizontal="center" vertical="center"/>
    </xf>
    <xf numFmtId="41" fontId="41" fillId="0" borderId="3" xfId="1" applyFont="1" applyFill="1" applyBorder="1" applyAlignment="1">
      <alignment horizontal="center" vertical="center"/>
    </xf>
    <xf numFmtId="41" fontId="42" fillId="0" borderId="20" xfId="1" applyFont="1" applyFill="1" applyBorder="1" applyAlignment="1">
      <alignment horizontal="center" vertical="center"/>
    </xf>
    <xf numFmtId="41" fontId="42" fillId="0" borderId="21" xfId="1" applyFont="1" applyFill="1" applyBorder="1" applyAlignment="1">
      <alignment horizontal="center" vertical="center"/>
    </xf>
    <xf numFmtId="41" fontId="55" fillId="0" borderId="0" xfId="1" applyFont="1" applyBorder="1" applyAlignment="1">
      <alignment horizontal="center" vertical="center"/>
    </xf>
    <xf numFmtId="41" fontId="42" fillId="0" borderId="0" xfId="1" applyFont="1" applyBorder="1" applyAlignment="1">
      <alignment horizontal="right"/>
    </xf>
    <xf numFmtId="41" fontId="41" fillId="6" borderId="15" xfId="1" applyFont="1" applyFill="1" applyBorder="1" applyAlignment="1">
      <alignment horizontal="center" vertical="center"/>
    </xf>
    <xf numFmtId="41" fontId="41" fillId="6" borderId="2" xfId="1" applyFont="1" applyFill="1" applyBorder="1" applyAlignment="1">
      <alignment horizontal="center" vertical="center"/>
    </xf>
    <xf numFmtId="41" fontId="42" fillId="0" borderId="3" xfId="1" applyFont="1" applyFill="1" applyBorder="1" applyAlignment="1">
      <alignment horizontal="center" vertical="center" wrapText="1"/>
    </xf>
    <xf numFmtId="0" fontId="55" fillId="0" borderId="0" xfId="1052" applyFont="1" applyFill="1" applyAlignment="1">
      <alignment horizontal="center" vertical="center"/>
    </xf>
    <xf numFmtId="0" fontId="5" fillId="0" borderId="24" xfId="1052" applyFont="1" applyFill="1" applyBorder="1" applyAlignment="1">
      <alignment horizontal="center" vertical="center"/>
    </xf>
    <xf numFmtId="0" fontId="5" fillId="0" borderId="7" xfId="1052" applyFont="1" applyFill="1" applyBorder="1" applyAlignment="1">
      <alignment horizontal="center" vertical="center"/>
    </xf>
    <xf numFmtId="0" fontId="5" fillId="0" borderId="25" xfId="1052" applyFont="1" applyFill="1" applyBorder="1" applyAlignment="1">
      <alignment horizontal="center" vertical="center"/>
    </xf>
    <xf numFmtId="0" fontId="4" fillId="0" borderId="3" xfId="1052" applyFont="1" applyFill="1" applyBorder="1" applyAlignment="1">
      <alignment horizontal="center" vertical="center"/>
    </xf>
    <xf numFmtId="0" fontId="4" fillId="0" borderId="18" xfId="1052" applyFont="1" applyFill="1" applyBorder="1" applyAlignment="1">
      <alignment horizontal="center" vertical="center"/>
    </xf>
    <xf numFmtId="0" fontId="4" fillId="0" borderId="29" xfId="1052" applyFont="1" applyFill="1" applyBorder="1" applyAlignment="1">
      <alignment horizontal="center" vertical="center"/>
    </xf>
    <xf numFmtId="0" fontId="4" fillId="0" borderId="77" xfId="1052" applyFont="1" applyFill="1" applyBorder="1" applyAlignment="1">
      <alignment horizontal="center" vertical="center"/>
    </xf>
    <xf numFmtId="0" fontId="5" fillId="13" borderId="78" xfId="1052" applyFont="1" applyFill="1" applyBorder="1" applyAlignment="1">
      <alignment horizontal="center" vertical="center"/>
    </xf>
    <xf numFmtId="0" fontId="5" fillId="13" borderId="79" xfId="1052" applyFont="1" applyFill="1" applyBorder="1" applyAlignment="1">
      <alignment horizontal="center" vertical="center"/>
    </xf>
    <xf numFmtId="0" fontId="5" fillId="13" borderId="80" xfId="1052" applyFont="1" applyFill="1" applyBorder="1" applyAlignment="1">
      <alignment horizontal="center" vertical="center"/>
    </xf>
    <xf numFmtId="0" fontId="4" fillId="0" borderId="52" xfId="1052" applyFont="1" applyFill="1" applyBorder="1" applyAlignment="1">
      <alignment horizontal="center" vertical="center"/>
    </xf>
    <xf numFmtId="0" fontId="4" fillId="0" borderId="27" xfId="1052" applyFont="1" applyFill="1" applyBorder="1" applyAlignment="1">
      <alignment horizontal="center" vertical="center"/>
    </xf>
    <xf numFmtId="0" fontId="65" fillId="0" borderId="47" xfId="0" applyFont="1" applyBorder="1" applyAlignment="1">
      <alignment horizontal="center" vertical="center"/>
    </xf>
    <xf numFmtId="0" fontId="65" fillId="0" borderId="46" xfId="0" applyFont="1" applyBorder="1" applyAlignment="1">
      <alignment horizontal="center" vertical="center"/>
    </xf>
    <xf numFmtId="0" fontId="65" fillId="0" borderId="50" xfId="0" applyFont="1" applyBorder="1" applyAlignment="1">
      <alignment horizontal="center" vertical="center"/>
    </xf>
    <xf numFmtId="0" fontId="65" fillId="0" borderId="49" xfId="0" applyFont="1" applyBorder="1" applyAlignment="1">
      <alignment horizontal="center" vertical="center" wrapText="1"/>
    </xf>
    <xf numFmtId="0" fontId="65" fillId="0" borderId="39" xfId="0" applyFont="1" applyBorder="1" applyAlignment="1">
      <alignment horizontal="center" vertical="center"/>
    </xf>
    <xf numFmtId="0" fontId="65" fillId="0" borderId="45" xfId="0" applyFont="1" applyBorder="1" applyAlignment="1">
      <alignment horizontal="center" vertical="center"/>
    </xf>
    <xf numFmtId="0" fontId="65" fillId="0" borderId="46" xfId="0" applyFont="1" applyBorder="1" applyAlignment="1">
      <alignment horizontal="center" vertical="center" wrapText="1"/>
    </xf>
    <xf numFmtId="0" fontId="65" fillId="0" borderId="53" xfId="0" applyFont="1" applyBorder="1" applyAlignment="1">
      <alignment horizontal="center" vertical="center"/>
    </xf>
    <xf numFmtId="0" fontId="65" fillId="0" borderId="39" xfId="0" applyFont="1" applyBorder="1" applyAlignment="1">
      <alignment horizontal="center" vertical="center" wrapText="1"/>
    </xf>
    <xf numFmtId="0" fontId="59" fillId="0" borderId="0" xfId="0" applyFont="1" applyAlignment="1">
      <alignment horizontal="left" vertical="center"/>
    </xf>
    <xf numFmtId="0" fontId="62" fillId="8" borderId="34" xfId="1179" applyFont="1" applyFill="1" applyBorder="1" applyAlignment="1">
      <alignment horizontal="center" vertical="center" wrapText="1"/>
    </xf>
    <xf numFmtId="0" fontId="62" fillId="8" borderId="35" xfId="1179" applyFont="1" applyFill="1" applyBorder="1" applyAlignment="1">
      <alignment horizontal="center" vertical="center" wrapText="1"/>
    </xf>
    <xf numFmtId="0" fontId="62" fillId="8" borderId="37" xfId="1179" applyFont="1" applyFill="1" applyBorder="1" applyAlignment="1">
      <alignment horizontal="center" vertical="center" wrapText="1"/>
    </xf>
    <xf numFmtId="0" fontId="62" fillId="8" borderId="38" xfId="1179" applyFont="1" applyFill="1" applyBorder="1" applyAlignment="1">
      <alignment horizontal="center" vertical="center" wrapText="1"/>
    </xf>
    <xf numFmtId="0" fontId="62" fillId="8" borderId="40" xfId="1179" applyFont="1" applyFill="1" applyBorder="1" applyAlignment="1">
      <alignment horizontal="center" vertical="center" wrapText="1"/>
    </xf>
    <xf numFmtId="0" fontId="62" fillId="8" borderId="41" xfId="1179" applyFont="1" applyFill="1" applyBorder="1" applyAlignment="1">
      <alignment horizontal="center" vertical="center" wrapText="1"/>
    </xf>
    <xf numFmtId="0" fontId="61" fillId="9" borderId="58" xfId="0" applyFont="1" applyFill="1" applyBorder="1" applyAlignment="1">
      <alignment horizontal="center" vertical="center"/>
    </xf>
    <xf numFmtId="0" fontId="61" fillId="9" borderId="59" xfId="0" applyFont="1" applyFill="1" applyBorder="1" applyAlignment="1">
      <alignment horizontal="center" vertical="center"/>
    </xf>
    <xf numFmtId="0" fontId="61" fillId="9" borderId="67" xfId="0" applyFont="1" applyFill="1" applyBorder="1" applyAlignment="1">
      <alignment horizontal="center" vertical="center"/>
    </xf>
    <xf numFmtId="0" fontId="61" fillId="9" borderId="74" xfId="0" applyFont="1" applyFill="1" applyBorder="1" applyAlignment="1">
      <alignment horizontal="center" vertical="center"/>
    </xf>
    <xf numFmtId="0" fontId="61" fillId="9" borderId="60" xfId="0" applyFont="1" applyFill="1" applyBorder="1" applyAlignment="1">
      <alignment horizontal="center" vertical="center"/>
    </xf>
    <xf numFmtId="0" fontId="61" fillId="9" borderId="71" xfId="0" applyFont="1" applyFill="1" applyBorder="1" applyAlignment="1">
      <alignment horizontal="center" vertical="center"/>
    </xf>
    <xf numFmtId="0" fontId="63" fillId="9" borderId="36" xfId="0" applyFont="1" applyFill="1" applyBorder="1" applyAlignment="1">
      <alignment horizontal="center" vertical="center"/>
    </xf>
    <xf numFmtId="0" fontId="63" fillId="9" borderId="39" xfId="0" applyFont="1" applyFill="1" applyBorder="1" applyAlignment="1">
      <alignment horizontal="center" vertical="center"/>
    </xf>
    <xf numFmtId="0" fontId="63" fillId="9" borderId="42" xfId="0" applyFont="1" applyFill="1" applyBorder="1" applyAlignment="1">
      <alignment horizontal="center" vertical="center"/>
    </xf>
    <xf numFmtId="0" fontId="65" fillId="0" borderId="43" xfId="0" applyFont="1" applyBorder="1" applyAlignment="1">
      <alignment horizontal="center" vertical="center"/>
    </xf>
    <xf numFmtId="0" fontId="65" fillId="0" borderId="44" xfId="0" applyFont="1" applyBorder="1" applyAlignment="1">
      <alignment horizontal="center" vertical="center"/>
    </xf>
  </cellXfs>
  <cellStyles count="1186">
    <cellStyle name="_x0001_" xfId="3" xr:uid="{00000000-0005-0000-0000-000000000000}"/>
    <cellStyle name="_x001f_" xfId="4" xr:uid="{00000000-0005-0000-0000-000001000000}"/>
    <cellStyle name=" " xfId="5" xr:uid="{00000000-0005-0000-0000-000002000000}"/>
    <cellStyle name="' '" xfId="6" xr:uid="{00000000-0005-0000-0000-000003000000}"/>
    <cellStyle name=" _97연말" xfId="7" xr:uid="{00000000-0005-0000-0000-000004000000}"/>
    <cellStyle name=" _97연말1" xfId="8" xr:uid="{00000000-0005-0000-0000-000005000000}"/>
    <cellStyle name=" _Book1" xfId="9" xr:uid="{00000000-0005-0000-0000-000006000000}"/>
    <cellStyle name="_x000a_ἀ̀က᠀" xfId="10" xr:uid="{00000000-0005-0000-0000-000007000000}"/>
    <cellStyle name="?" xfId="11" xr:uid="{00000000-0005-0000-0000-000008000000}"/>
    <cellStyle name="??" xfId="12" xr:uid="{00000000-0005-0000-0000-000009000000}"/>
    <cellStyle name="??&amp;O?&amp;H?_x0008__x000f__x0007_?_x0007__x0001__x0001_" xfId="13" xr:uid="{00000000-0005-0000-0000-00000A000000}"/>
    <cellStyle name="??&amp;O?&amp;H?_x0008_??_x0007__x0001__x0001_" xfId="14" xr:uid="{00000000-0005-0000-0000-00000B000000}"/>
    <cellStyle name="???" xfId="15" xr:uid="{00000000-0005-0000-0000-00000C000000}"/>
    <cellStyle name="????" xfId="16" xr:uid="{00000000-0005-0000-0000-00000D000000}"/>
    <cellStyle name="??_대비표2" xfId="17" xr:uid="{00000000-0005-0000-0000-00000E000000}"/>
    <cellStyle name="?_대비표2" xfId="18" xr:uid="{00000000-0005-0000-0000-00000F000000}"/>
    <cellStyle name="?_실행예산" xfId="19" xr:uid="{00000000-0005-0000-0000-000010000000}"/>
    <cellStyle name="_01-신도림미래사랑시티(050912최종)" xfId="20" xr:uid="{00000000-0005-0000-0000-000011000000}"/>
    <cellStyle name="_NEGS_1화 [0]_nh_x0010_통화 [0]_OCT-Price" xfId="21" xr:uid="{00000000-0005-0000-0000-000012000000}"/>
    <cellStyle name="_PRICE" xfId="22" xr:uid="{00000000-0005-0000-0000-000013000000}"/>
    <cellStyle name="_경비(2005년)" xfId="23" xr:uid="{00000000-0005-0000-0000-000014000000}"/>
    <cellStyle name="_경비(FINAL2005)" xfId="24" xr:uid="{00000000-0005-0000-0000-000015000000}"/>
    <cellStyle name="_경비프로그램(2005년)" xfId="25" xr:uid="{00000000-0005-0000-0000-000016000000}"/>
    <cellStyle name="_부산월드마크아시아드실행예산(FINAL)" xfId="26" xr:uid="{00000000-0005-0000-0000-000017000000}"/>
    <cellStyle name="_부산월드마크아시아드실행예산(현장검토후-1)" xfId="27" xr:uid="{00000000-0005-0000-0000-000018000000}"/>
    <cellStyle name="_부산월드마크아시아드실행예산(현장검토후-3)" xfId="28" xr:uid="{00000000-0005-0000-0000-000019000000}"/>
    <cellStyle name="_삼선1구역경비(2005년기준)" xfId="29" xr:uid="{00000000-0005-0000-0000-00001A000000}"/>
    <cellStyle name="_삼선1구역실행예산(FINAL)-3" xfId="30" xr:uid="{00000000-0005-0000-0000-00001B000000}"/>
    <cellStyle name="_삼선1구역실행예산(FINAL-예산팀검토접수)-7" xfId="31" xr:uid="{00000000-0005-0000-0000-00001C000000}"/>
    <cellStyle name="_석자재" xfId="32" xr:uid="{00000000-0005-0000-0000-00001D000000}"/>
    <cellStyle name="_실행예산" xfId="33" xr:uid="{00000000-0005-0000-0000-00001E000000}"/>
    <cellStyle name="_용산시티파크공사분석3" xfId="34" xr:uid="{00000000-0005-0000-0000-00001F000000}"/>
    <cellStyle name="_총괄공사대갑 " xfId="35" xr:uid="{00000000-0005-0000-0000-000020000000}"/>
    <cellStyle name="_포장공" xfId="36" xr:uid="{00000000-0005-0000-0000-000021000000}"/>
    <cellStyle name="0]_laroux_1_PLDT" xfId="37" xr:uid="{00000000-0005-0000-0000-000022000000}"/>
    <cellStyle name="40% - 강조색6 2" xfId="38" xr:uid="{00000000-0005-0000-0000-000023000000}"/>
    <cellStyle name="60% - 강조색6 2" xfId="39" xr:uid="{00000000-0005-0000-0000-000024000000}"/>
    <cellStyle name="AeE­ [0]_INQUIRY ¿μ¾÷AßAø " xfId="40" xr:uid="{00000000-0005-0000-0000-000025000000}"/>
    <cellStyle name="AeE­_¿￢±¸°³¹ßAoAU2" xfId="41" xr:uid="{00000000-0005-0000-0000-000026000000}"/>
    <cellStyle name="AeE¡ⓒ_laroux" xfId="42" xr:uid="{00000000-0005-0000-0000-000027000000}"/>
    <cellStyle name="AÞ¸¶ [0]_¸AAa_PERSONAL" xfId="43" xr:uid="{00000000-0005-0000-0000-000028000000}"/>
    <cellStyle name="AÞ¸¶_INQUIRY ¿μ¾÷AßAø " xfId="44" xr:uid="{00000000-0005-0000-0000-000029000000}"/>
    <cellStyle name="B_x000e_통화 [0]_MBO9_x000d_통화 [0]_MST_K1" xfId="45" xr:uid="{00000000-0005-0000-0000-00002A000000}"/>
    <cellStyle name="C￥AØ_  FAB AIA¤  " xfId="46" xr:uid="{00000000-0005-0000-0000-00002B000000}"/>
    <cellStyle name="Ç¥ÁØ_ÀÏÀ§´ë°¡ (2)" xfId="47" xr:uid="{00000000-0005-0000-0000-00002C000000}"/>
    <cellStyle name="Calc Currency (0)" xfId="48" xr:uid="{00000000-0005-0000-0000-00002D000000}"/>
    <cellStyle name="Calc Currency (0) 2" xfId="1167" xr:uid="{00000000-0005-0000-0000-00002E000000}"/>
    <cellStyle name="category" xfId="49" xr:uid="{00000000-0005-0000-0000-00002F000000}"/>
    <cellStyle name="ce" xfId="50" xr:uid="{00000000-0005-0000-0000-000030000000}"/>
    <cellStyle name="Comma" xfId="51" xr:uid="{00000000-0005-0000-0000-000031000000}"/>
    <cellStyle name="Comma [0]" xfId="52" xr:uid="{00000000-0005-0000-0000-000032000000}"/>
    <cellStyle name="comma zerodec" xfId="53" xr:uid="{00000000-0005-0000-0000-000033000000}"/>
    <cellStyle name="Comma_ SG&amp;A Bridge " xfId="54" xr:uid="{00000000-0005-0000-0000-000034000000}"/>
    <cellStyle name="Comma0" xfId="55" xr:uid="{00000000-0005-0000-0000-000035000000}"/>
    <cellStyle name="Copied" xfId="56" xr:uid="{00000000-0005-0000-0000-000036000000}"/>
    <cellStyle name="Curren" xfId="57" xr:uid="{00000000-0005-0000-0000-000037000000}"/>
    <cellStyle name="Currency" xfId="58" xr:uid="{00000000-0005-0000-0000-000038000000}"/>
    <cellStyle name="Currency [0]" xfId="59" xr:uid="{00000000-0005-0000-0000-000039000000}"/>
    <cellStyle name="Currency_ SG&amp;A Bridge " xfId="60" xr:uid="{00000000-0005-0000-0000-00003A000000}"/>
    <cellStyle name="Currency0" xfId="61" xr:uid="{00000000-0005-0000-0000-00003B000000}"/>
    <cellStyle name="Currency1" xfId="62" xr:uid="{00000000-0005-0000-0000-00003C000000}"/>
    <cellStyle name="Date" xfId="63" xr:uid="{00000000-0005-0000-0000-00003D000000}"/>
    <cellStyle name="Dezimal [0]_laroux" xfId="64" xr:uid="{00000000-0005-0000-0000-00003E000000}"/>
    <cellStyle name="Dollar (zero dec)" xfId="65" xr:uid="{00000000-0005-0000-0000-00003F000000}"/>
    <cellStyle name="Entered" xfId="66" xr:uid="{00000000-0005-0000-0000-000040000000}"/>
    <cellStyle name="F2" xfId="67" xr:uid="{00000000-0005-0000-0000-000041000000}"/>
    <cellStyle name="F3" xfId="68" xr:uid="{00000000-0005-0000-0000-000042000000}"/>
    <cellStyle name="F4" xfId="69" xr:uid="{00000000-0005-0000-0000-000043000000}"/>
    <cellStyle name="F5" xfId="70" xr:uid="{00000000-0005-0000-0000-000044000000}"/>
    <cellStyle name="F6" xfId="71" xr:uid="{00000000-0005-0000-0000-000045000000}"/>
    <cellStyle name="F7" xfId="72" xr:uid="{00000000-0005-0000-0000-000046000000}"/>
    <cellStyle name="F8" xfId="73" xr:uid="{00000000-0005-0000-0000-000047000000}"/>
    <cellStyle name="Fixed" xfId="74" xr:uid="{00000000-0005-0000-0000-000048000000}"/>
    <cellStyle name="Followed Hyperlink" xfId="75" xr:uid="{00000000-0005-0000-0000-000049000000}"/>
    <cellStyle name="Grey" xfId="76" xr:uid="{00000000-0005-0000-0000-00004A000000}"/>
    <cellStyle name="HEADER" xfId="77" xr:uid="{00000000-0005-0000-0000-00004B000000}"/>
    <cellStyle name="Header1" xfId="78" xr:uid="{00000000-0005-0000-0000-00004C000000}"/>
    <cellStyle name="Header1 2" xfId="79" xr:uid="{00000000-0005-0000-0000-00004D000000}"/>
    <cellStyle name="Header1 2 2" xfId="80" xr:uid="{00000000-0005-0000-0000-00004E000000}"/>
    <cellStyle name="Header1 2 2 2" xfId="81" xr:uid="{00000000-0005-0000-0000-00004F000000}"/>
    <cellStyle name="Header1 2 2 2 2" xfId="82" xr:uid="{00000000-0005-0000-0000-000050000000}"/>
    <cellStyle name="Header1 2 2 2 2 2" xfId="83" xr:uid="{00000000-0005-0000-0000-000051000000}"/>
    <cellStyle name="Header1 2 2 2 2 3" xfId="84" xr:uid="{00000000-0005-0000-0000-000052000000}"/>
    <cellStyle name="Header1 2 2 2 2 4" xfId="85" xr:uid="{00000000-0005-0000-0000-000053000000}"/>
    <cellStyle name="Header1 2 2 2 3" xfId="86" xr:uid="{00000000-0005-0000-0000-000054000000}"/>
    <cellStyle name="Header1 2 2 2 4" xfId="87" xr:uid="{00000000-0005-0000-0000-000055000000}"/>
    <cellStyle name="Header1 2 2 2 5" xfId="88" xr:uid="{00000000-0005-0000-0000-000056000000}"/>
    <cellStyle name="Header1 2 2 2 6" xfId="89" xr:uid="{00000000-0005-0000-0000-000057000000}"/>
    <cellStyle name="Header1 2 2 3" xfId="90" xr:uid="{00000000-0005-0000-0000-000058000000}"/>
    <cellStyle name="Header1 2 2 3 2" xfId="91" xr:uid="{00000000-0005-0000-0000-000059000000}"/>
    <cellStyle name="Header1 2 2 3 2 2" xfId="92" xr:uid="{00000000-0005-0000-0000-00005A000000}"/>
    <cellStyle name="Header1 2 2 3 2 3" xfId="93" xr:uid="{00000000-0005-0000-0000-00005B000000}"/>
    <cellStyle name="Header1 2 2 3 2 4" xfId="94" xr:uid="{00000000-0005-0000-0000-00005C000000}"/>
    <cellStyle name="Header1 2 2 3 3" xfId="95" xr:uid="{00000000-0005-0000-0000-00005D000000}"/>
    <cellStyle name="Header1 2 2 3 4" xfId="96" xr:uid="{00000000-0005-0000-0000-00005E000000}"/>
    <cellStyle name="Header1 2 2 3 5" xfId="97" xr:uid="{00000000-0005-0000-0000-00005F000000}"/>
    <cellStyle name="Header1 2 2 3 6" xfId="98" xr:uid="{00000000-0005-0000-0000-000060000000}"/>
    <cellStyle name="Header1 2 2 4" xfId="99" xr:uid="{00000000-0005-0000-0000-000061000000}"/>
    <cellStyle name="Header1 2 2 4 2" xfId="100" xr:uid="{00000000-0005-0000-0000-000062000000}"/>
    <cellStyle name="Header1 2 2 4 2 2" xfId="101" xr:uid="{00000000-0005-0000-0000-000063000000}"/>
    <cellStyle name="Header1 2 2 4 2 3" xfId="102" xr:uid="{00000000-0005-0000-0000-000064000000}"/>
    <cellStyle name="Header1 2 2 4 2 4" xfId="103" xr:uid="{00000000-0005-0000-0000-000065000000}"/>
    <cellStyle name="Header1 2 2 4 3" xfId="104" xr:uid="{00000000-0005-0000-0000-000066000000}"/>
    <cellStyle name="Header1 2 2 4 4" xfId="105" xr:uid="{00000000-0005-0000-0000-000067000000}"/>
    <cellStyle name="Header1 2 2 4 5" xfId="106" xr:uid="{00000000-0005-0000-0000-000068000000}"/>
    <cellStyle name="Header1 2 2 4 6" xfId="107" xr:uid="{00000000-0005-0000-0000-000069000000}"/>
    <cellStyle name="Header1 2 2 5" xfId="108" xr:uid="{00000000-0005-0000-0000-00006A000000}"/>
    <cellStyle name="Header1 2 2 5 2" xfId="109" xr:uid="{00000000-0005-0000-0000-00006B000000}"/>
    <cellStyle name="Header1 2 2 5 3" xfId="110" xr:uid="{00000000-0005-0000-0000-00006C000000}"/>
    <cellStyle name="Header1 2 2 5 4" xfId="111" xr:uid="{00000000-0005-0000-0000-00006D000000}"/>
    <cellStyle name="Header1 2 2 6" xfId="112" xr:uid="{00000000-0005-0000-0000-00006E000000}"/>
    <cellStyle name="Header1 2 2 7" xfId="113" xr:uid="{00000000-0005-0000-0000-00006F000000}"/>
    <cellStyle name="Header1 2 2 8" xfId="114" xr:uid="{00000000-0005-0000-0000-000070000000}"/>
    <cellStyle name="Header1 2 2 9" xfId="115" xr:uid="{00000000-0005-0000-0000-000071000000}"/>
    <cellStyle name="Header1 2 3" xfId="116" xr:uid="{00000000-0005-0000-0000-000072000000}"/>
    <cellStyle name="Header1 2 3 2" xfId="117" xr:uid="{00000000-0005-0000-0000-000073000000}"/>
    <cellStyle name="Header1 2 3 2 2" xfId="118" xr:uid="{00000000-0005-0000-0000-000074000000}"/>
    <cellStyle name="Header1 2 3 2 2 2" xfId="119" xr:uid="{00000000-0005-0000-0000-000075000000}"/>
    <cellStyle name="Header1 2 3 2 2 3" xfId="120" xr:uid="{00000000-0005-0000-0000-000076000000}"/>
    <cellStyle name="Header1 2 3 2 2 4" xfId="121" xr:uid="{00000000-0005-0000-0000-000077000000}"/>
    <cellStyle name="Header1 2 3 2 3" xfId="122" xr:uid="{00000000-0005-0000-0000-000078000000}"/>
    <cellStyle name="Header1 2 3 2 4" xfId="123" xr:uid="{00000000-0005-0000-0000-000079000000}"/>
    <cellStyle name="Header1 2 3 2 5" xfId="124" xr:uid="{00000000-0005-0000-0000-00007A000000}"/>
    <cellStyle name="Header1 2 3 2 6" xfId="125" xr:uid="{00000000-0005-0000-0000-00007B000000}"/>
    <cellStyle name="Header1 2 3 3" xfId="126" xr:uid="{00000000-0005-0000-0000-00007C000000}"/>
    <cellStyle name="Header1 2 3 3 2" xfId="127" xr:uid="{00000000-0005-0000-0000-00007D000000}"/>
    <cellStyle name="Header1 2 3 3 2 2" xfId="128" xr:uid="{00000000-0005-0000-0000-00007E000000}"/>
    <cellStyle name="Header1 2 3 3 2 3" xfId="129" xr:uid="{00000000-0005-0000-0000-00007F000000}"/>
    <cellStyle name="Header1 2 3 3 2 4" xfId="130" xr:uid="{00000000-0005-0000-0000-000080000000}"/>
    <cellStyle name="Header1 2 3 3 3" xfId="131" xr:uid="{00000000-0005-0000-0000-000081000000}"/>
    <cellStyle name="Header1 2 3 3 4" xfId="132" xr:uid="{00000000-0005-0000-0000-000082000000}"/>
    <cellStyle name="Header1 2 3 3 5" xfId="133" xr:uid="{00000000-0005-0000-0000-000083000000}"/>
    <cellStyle name="Header1 2 3 3 6" xfId="134" xr:uid="{00000000-0005-0000-0000-000084000000}"/>
    <cellStyle name="Header1 2 3 4" xfId="135" xr:uid="{00000000-0005-0000-0000-000085000000}"/>
    <cellStyle name="Header1 2 3 4 2" xfId="136" xr:uid="{00000000-0005-0000-0000-000086000000}"/>
    <cellStyle name="Header1 2 3 4 3" xfId="137" xr:uid="{00000000-0005-0000-0000-000087000000}"/>
    <cellStyle name="Header1 2 3 4 4" xfId="138" xr:uid="{00000000-0005-0000-0000-000088000000}"/>
    <cellStyle name="Header1 2 3 5" xfId="139" xr:uid="{00000000-0005-0000-0000-000089000000}"/>
    <cellStyle name="Header1 2 3 6" xfId="140" xr:uid="{00000000-0005-0000-0000-00008A000000}"/>
    <cellStyle name="Header1 2 3 7" xfId="141" xr:uid="{00000000-0005-0000-0000-00008B000000}"/>
    <cellStyle name="Header1 2 3 8" xfId="142" xr:uid="{00000000-0005-0000-0000-00008C000000}"/>
    <cellStyle name="Header1 2 4" xfId="143" xr:uid="{00000000-0005-0000-0000-00008D000000}"/>
    <cellStyle name="Header1 2 4 2" xfId="144" xr:uid="{00000000-0005-0000-0000-00008E000000}"/>
    <cellStyle name="Header1 2 4 2 2" xfId="145" xr:uid="{00000000-0005-0000-0000-00008F000000}"/>
    <cellStyle name="Header1 2 4 2 2 2" xfId="146" xr:uid="{00000000-0005-0000-0000-000090000000}"/>
    <cellStyle name="Header1 2 4 2 2 3" xfId="147" xr:uid="{00000000-0005-0000-0000-000091000000}"/>
    <cellStyle name="Header1 2 4 2 2 4" xfId="148" xr:uid="{00000000-0005-0000-0000-000092000000}"/>
    <cellStyle name="Header1 2 4 2 3" xfId="149" xr:uid="{00000000-0005-0000-0000-000093000000}"/>
    <cellStyle name="Header1 2 4 2 4" xfId="150" xr:uid="{00000000-0005-0000-0000-000094000000}"/>
    <cellStyle name="Header1 2 4 2 5" xfId="151" xr:uid="{00000000-0005-0000-0000-000095000000}"/>
    <cellStyle name="Header1 2 4 2 6" xfId="152" xr:uid="{00000000-0005-0000-0000-000096000000}"/>
    <cellStyle name="Header1 2 4 3" xfId="153" xr:uid="{00000000-0005-0000-0000-000097000000}"/>
    <cellStyle name="Header1 2 4 3 2" xfId="154" xr:uid="{00000000-0005-0000-0000-000098000000}"/>
    <cellStyle name="Header1 2 4 3 2 2" xfId="155" xr:uid="{00000000-0005-0000-0000-000099000000}"/>
    <cellStyle name="Header1 2 4 3 2 3" xfId="156" xr:uid="{00000000-0005-0000-0000-00009A000000}"/>
    <cellStyle name="Header1 2 4 3 2 4" xfId="157" xr:uid="{00000000-0005-0000-0000-00009B000000}"/>
    <cellStyle name="Header1 2 4 3 3" xfId="158" xr:uid="{00000000-0005-0000-0000-00009C000000}"/>
    <cellStyle name="Header1 2 4 3 4" xfId="159" xr:uid="{00000000-0005-0000-0000-00009D000000}"/>
    <cellStyle name="Header1 2 4 3 5" xfId="160" xr:uid="{00000000-0005-0000-0000-00009E000000}"/>
    <cellStyle name="Header1 2 4 3 6" xfId="161" xr:uid="{00000000-0005-0000-0000-00009F000000}"/>
    <cellStyle name="Header1 2 4 4" xfId="162" xr:uid="{00000000-0005-0000-0000-0000A0000000}"/>
    <cellStyle name="Header1 2 4 4 2" xfId="163" xr:uid="{00000000-0005-0000-0000-0000A1000000}"/>
    <cellStyle name="Header1 2 4 4 2 2" xfId="164" xr:uid="{00000000-0005-0000-0000-0000A2000000}"/>
    <cellStyle name="Header1 2 4 4 2 3" xfId="165" xr:uid="{00000000-0005-0000-0000-0000A3000000}"/>
    <cellStyle name="Header1 2 4 4 2 4" xfId="166" xr:uid="{00000000-0005-0000-0000-0000A4000000}"/>
    <cellStyle name="Header1 2 4 4 3" xfId="167" xr:uid="{00000000-0005-0000-0000-0000A5000000}"/>
    <cellStyle name="Header1 2 4 4 4" xfId="168" xr:uid="{00000000-0005-0000-0000-0000A6000000}"/>
    <cellStyle name="Header1 2 4 4 5" xfId="169" xr:uid="{00000000-0005-0000-0000-0000A7000000}"/>
    <cellStyle name="Header1 2 4 4 6" xfId="170" xr:uid="{00000000-0005-0000-0000-0000A8000000}"/>
    <cellStyle name="Header1 2 4 5" xfId="171" xr:uid="{00000000-0005-0000-0000-0000A9000000}"/>
    <cellStyle name="Header1 2 5" xfId="172" xr:uid="{00000000-0005-0000-0000-0000AA000000}"/>
    <cellStyle name="Header1 2 5 2" xfId="173" xr:uid="{00000000-0005-0000-0000-0000AB000000}"/>
    <cellStyle name="Header1 2 5 2 2" xfId="174" xr:uid="{00000000-0005-0000-0000-0000AC000000}"/>
    <cellStyle name="Header1 2 5 2 3" xfId="175" xr:uid="{00000000-0005-0000-0000-0000AD000000}"/>
    <cellStyle name="Header1 2 5 2 4" xfId="176" xr:uid="{00000000-0005-0000-0000-0000AE000000}"/>
    <cellStyle name="Header1 2 5 3" xfId="177" xr:uid="{00000000-0005-0000-0000-0000AF000000}"/>
    <cellStyle name="Header1 2 5 4" xfId="178" xr:uid="{00000000-0005-0000-0000-0000B0000000}"/>
    <cellStyle name="Header1 2 5 5" xfId="179" xr:uid="{00000000-0005-0000-0000-0000B1000000}"/>
    <cellStyle name="Header1 2 5 6" xfId="180" xr:uid="{00000000-0005-0000-0000-0000B2000000}"/>
    <cellStyle name="Header1 2 6" xfId="181" xr:uid="{00000000-0005-0000-0000-0000B3000000}"/>
    <cellStyle name="Header1 2 6 2" xfId="182" xr:uid="{00000000-0005-0000-0000-0000B4000000}"/>
    <cellStyle name="Header1 2 6 2 2" xfId="183" xr:uid="{00000000-0005-0000-0000-0000B5000000}"/>
    <cellStyle name="Header1 2 6 2 3" xfId="184" xr:uid="{00000000-0005-0000-0000-0000B6000000}"/>
    <cellStyle name="Header1 2 6 2 4" xfId="185" xr:uid="{00000000-0005-0000-0000-0000B7000000}"/>
    <cellStyle name="Header1 2 6 3" xfId="186" xr:uid="{00000000-0005-0000-0000-0000B8000000}"/>
    <cellStyle name="Header1 2 6 4" xfId="187" xr:uid="{00000000-0005-0000-0000-0000B9000000}"/>
    <cellStyle name="Header1 2 6 5" xfId="188" xr:uid="{00000000-0005-0000-0000-0000BA000000}"/>
    <cellStyle name="Header1 2 6 6" xfId="189" xr:uid="{00000000-0005-0000-0000-0000BB000000}"/>
    <cellStyle name="Header1 2 7" xfId="190" xr:uid="{00000000-0005-0000-0000-0000BC000000}"/>
    <cellStyle name="Header1 2 7 2" xfId="191" xr:uid="{00000000-0005-0000-0000-0000BD000000}"/>
    <cellStyle name="Header1 2 7 2 2" xfId="192" xr:uid="{00000000-0005-0000-0000-0000BE000000}"/>
    <cellStyle name="Header1 2 7 2 3" xfId="193" xr:uid="{00000000-0005-0000-0000-0000BF000000}"/>
    <cellStyle name="Header1 2 7 2 4" xfId="194" xr:uid="{00000000-0005-0000-0000-0000C0000000}"/>
    <cellStyle name="Header1 2 7 3" xfId="195" xr:uid="{00000000-0005-0000-0000-0000C1000000}"/>
    <cellStyle name="Header1 2 7 4" xfId="196" xr:uid="{00000000-0005-0000-0000-0000C2000000}"/>
    <cellStyle name="Header1 2 7 5" xfId="197" xr:uid="{00000000-0005-0000-0000-0000C3000000}"/>
    <cellStyle name="Header1 2 7 6" xfId="198" xr:uid="{00000000-0005-0000-0000-0000C4000000}"/>
    <cellStyle name="Header1 2 8" xfId="199" xr:uid="{00000000-0005-0000-0000-0000C5000000}"/>
    <cellStyle name="Header1 2 8 2" xfId="200" xr:uid="{00000000-0005-0000-0000-0000C6000000}"/>
    <cellStyle name="Header1 2 8 2 2" xfId="201" xr:uid="{00000000-0005-0000-0000-0000C7000000}"/>
    <cellStyle name="Header1 2 8 2 3" xfId="202" xr:uid="{00000000-0005-0000-0000-0000C8000000}"/>
    <cellStyle name="Header1 2 8 2 4" xfId="203" xr:uid="{00000000-0005-0000-0000-0000C9000000}"/>
    <cellStyle name="Header1 2 8 3" xfId="204" xr:uid="{00000000-0005-0000-0000-0000CA000000}"/>
    <cellStyle name="Header1 2 8 4" xfId="205" xr:uid="{00000000-0005-0000-0000-0000CB000000}"/>
    <cellStyle name="Header1 2 8 5" xfId="206" xr:uid="{00000000-0005-0000-0000-0000CC000000}"/>
    <cellStyle name="Header1 2 8 6" xfId="207" xr:uid="{00000000-0005-0000-0000-0000CD000000}"/>
    <cellStyle name="Header1 2 9" xfId="208" xr:uid="{00000000-0005-0000-0000-0000CE000000}"/>
    <cellStyle name="Header1 3" xfId="209" xr:uid="{00000000-0005-0000-0000-0000CF000000}"/>
    <cellStyle name="Header1 3 10" xfId="210" xr:uid="{00000000-0005-0000-0000-0000D0000000}"/>
    <cellStyle name="Header1 3 11" xfId="211" xr:uid="{00000000-0005-0000-0000-0000D1000000}"/>
    <cellStyle name="Header1 3 2" xfId="212" xr:uid="{00000000-0005-0000-0000-0000D2000000}"/>
    <cellStyle name="Header1 3 2 2" xfId="213" xr:uid="{00000000-0005-0000-0000-0000D3000000}"/>
    <cellStyle name="Header1 3 2 2 2" xfId="214" xr:uid="{00000000-0005-0000-0000-0000D4000000}"/>
    <cellStyle name="Header1 3 2 2 2 2" xfId="215" xr:uid="{00000000-0005-0000-0000-0000D5000000}"/>
    <cellStyle name="Header1 3 2 2 2 3" xfId="216" xr:uid="{00000000-0005-0000-0000-0000D6000000}"/>
    <cellStyle name="Header1 3 2 2 2 4" xfId="217" xr:uid="{00000000-0005-0000-0000-0000D7000000}"/>
    <cellStyle name="Header1 3 2 2 3" xfId="218" xr:uid="{00000000-0005-0000-0000-0000D8000000}"/>
    <cellStyle name="Header1 3 2 2 4" xfId="219" xr:uid="{00000000-0005-0000-0000-0000D9000000}"/>
    <cellStyle name="Header1 3 2 2 5" xfId="220" xr:uid="{00000000-0005-0000-0000-0000DA000000}"/>
    <cellStyle name="Header1 3 2 2 6" xfId="221" xr:uid="{00000000-0005-0000-0000-0000DB000000}"/>
    <cellStyle name="Header1 3 2 3" xfId="222" xr:uid="{00000000-0005-0000-0000-0000DC000000}"/>
    <cellStyle name="Header1 3 2 3 2" xfId="223" xr:uid="{00000000-0005-0000-0000-0000DD000000}"/>
    <cellStyle name="Header1 3 2 3 2 2" xfId="224" xr:uid="{00000000-0005-0000-0000-0000DE000000}"/>
    <cellStyle name="Header1 3 2 3 2 3" xfId="225" xr:uid="{00000000-0005-0000-0000-0000DF000000}"/>
    <cellStyle name="Header1 3 2 3 2 4" xfId="226" xr:uid="{00000000-0005-0000-0000-0000E0000000}"/>
    <cellStyle name="Header1 3 2 3 3" xfId="227" xr:uid="{00000000-0005-0000-0000-0000E1000000}"/>
    <cellStyle name="Header1 3 2 3 4" xfId="228" xr:uid="{00000000-0005-0000-0000-0000E2000000}"/>
    <cellStyle name="Header1 3 2 3 5" xfId="229" xr:uid="{00000000-0005-0000-0000-0000E3000000}"/>
    <cellStyle name="Header1 3 2 3 6" xfId="230" xr:uid="{00000000-0005-0000-0000-0000E4000000}"/>
    <cellStyle name="Header1 3 2 4" xfId="231" xr:uid="{00000000-0005-0000-0000-0000E5000000}"/>
    <cellStyle name="Header1 3 2 4 2" xfId="232" xr:uid="{00000000-0005-0000-0000-0000E6000000}"/>
    <cellStyle name="Header1 3 2 4 3" xfId="233" xr:uid="{00000000-0005-0000-0000-0000E7000000}"/>
    <cellStyle name="Header1 3 2 4 4" xfId="234" xr:uid="{00000000-0005-0000-0000-0000E8000000}"/>
    <cellStyle name="Header1 3 2 5" xfId="235" xr:uid="{00000000-0005-0000-0000-0000E9000000}"/>
    <cellStyle name="Header1 3 2 6" xfId="236" xr:uid="{00000000-0005-0000-0000-0000EA000000}"/>
    <cellStyle name="Header1 3 2 7" xfId="237" xr:uid="{00000000-0005-0000-0000-0000EB000000}"/>
    <cellStyle name="Header1 3 2 8" xfId="238" xr:uid="{00000000-0005-0000-0000-0000EC000000}"/>
    <cellStyle name="Header1 3 3" xfId="239" xr:uid="{00000000-0005-0000-0000-0000ED000000}"/>
    <cellStyle name="Header1 3 3 2" xfId="240" xr:uid="{00000000-0005-0000-0000-0000EE000000}"/>
    <cellStyle name="Header1 3 3 2 2" xfId="241" xr:uid="{00000000-0005-0000-0000-0000EF000000}"/>
    <cellStyle name="Header1 3 3 2 2 2" xfId="242" xr:uid="{00000000-0005-0000-0000-0000F0000000}"/>
    <cellStyle name="Header1 3 3 2 2 3" xfId="243" xr:uid="{00000000-0005-0000-0000-0000F1000000}"/>
    <cellStyle name="Header1 3 3 2 2 4" xfId="244" xr:uid="{00000000-0005-0000-0000-0000F2000000}"/>
    <cellStyle name="Header1 3 3 2 3" xfId="245" xr:uid="{00000000-0005-0000-0000-0000F3000000}"/>
    <cellStyle name="Header1 3 3 2 4" xfId="246" xr:uid="{00000000-0005-0000-0000-0000F4000000}"/>
    <cellStyle name="Header1 3 3 2 5" xfId="247" xr:uid="{00000000-0005-0000-0000-0000F5000000}"/>
    <cellStyle name="Header1 3 3 2 6" xfId="248" xr:uid="{00000000-0005-0000-0000-0000F6000000}"/>
    <cellStyle name="Header1 3 3 3" xfId="249" xr:uid="{00000000-0005-0000-0000-0000F7000000}"/>
    <cellStyle name="Header1 3 3 3 2" xfId="250" xr:uid="{00000000-0005-0000-0000-0000F8000000}"/>
    <cellStyle name="Header1 3 3 3 2 2" xfId="251" xr:uid="{00000000-0005-0000-0000-0000F9000000}"/>
    <cellStyle name="Header1 3 3 3 2 3" xfId="252" xr:uid="{00000000-0005-0000-0000-0000FA000000}"/>
    <cellStyle name="Header1 3 3 3 2 4" xfId="253" xr:uid="{00000000-0005-0000-0000-0000FB000000}"/>
    <cellStyle name="Header1 3 3 3 3" xfId="254" xr:uid="{00000000-0005-0000-0000-0000FC000000}"/>
    <cellStyle name="Header1 3 3 3 4" xfId="255" xr:uid="{00000000-0005-0000-0000-0000FD000000}"/>
    <cellStyle name="Header1 3 3 3 5" xfId="256" xr:uid="{00000000-0005-0000-0000-0000FE000000}"/>
    <cellStyle name="Header1 3 3 3 6" xfId="257" xr:uid="{00000000-0005-0000-0000-0000FF000000}"/>
    <cellStyle name="Header1 3 3 4" xfId="258" xr:uid="{00000000-0005-0000-0000-000000010000}"/>
    <cellStyle name="Header1 3 3 4 2" xfId="259" xr:uid="{00000000-0005-0000-0000-000001010000}"/>
    <cellStyle name="Header1 3 3 4 3" xfId="260" xr:uid="{00000000-0005-0000-0000-000002010000}"/>
    <cellStyle name="Header1 3 3 4 4" xfId="261" xr:uid="{00000000-0005-0000-0000-000003010000}"/>
    <cellStyle name="Header1 3 3 5" xfId="262" xr:uid="{00000000-0005-0000-0000-000004010000}"/>
    <cellStyle name="Header1 3 3 6" xfId="263" xr:uid="{00000000-0005-0000-0000-000005010000}"/>
    <cellStyle name="Header1 3 3 7" xfId="264" xr:uid="{00000000-0005-0000-0000-000006010000}"/>
    <cellStyle name="Header1 3 3 8" xfId="265" xr:uid="{00000000-0005-0000-0000-000007010000}"/>
    <cellStyle name="Header1 3 4" xfId="266" xr:uid="{00000000-0005-0000-0000-000008010000}"/>
    <cellStyle name="Header1 3 4 2" xfId="267" xr:uid="{00000000-0005-0000-0000-000009010000}"/>
    <cellStyle name="Header1 3 4 2 2" xfId="268" xr:uid="{00000000-0005-0000-0000-00000A010000}"/>
    <cellStyle name="Header1 3 4 2 2 2" xfId="269" xr:uid="{00000000-0005-0000-0000-00000B010000}"/>
    <cellStyle name="Header1 3 4 2 2 3" xfId="270" xr:uid="{00000000-0005-0000-0000-00000C010000}"/>
    <cellStyle name="Header1 3 4 2 2 4" xfId="271" xr:uid="{00000000-0005-0000-0000-00000D010000}"/>
    <cellStyle name="Header1 3 4 2 3" xfId="272" xr:uid="{00000000-0005-0000-0000-00000E010000}"/>
    <cellStyle name="Header1 3 4 2 4" xfId="273" xr:uid="{00000000-0005-0000-0000-00000F010000}"/>
    <cellStyle name="Header1 3 4 2 5" xfId="274" xr:uid="{00000000-0005-0000-0000-000010010000}"/>
    <cellStyle name="Header1 3 4 2 6" xfId="275" xr:uid="{00000000-0005-0000-0000-000011010000}"/>
    <cellStyle name="Header1 3 4 3" xfId="276" xr:uid="{00000000-0005-0000-0000-000012010000}"/>
    <cellStyle name="Header1 3 4 3 2" xfId="277" xr:uid="{00000000-0005-0000-0000-000013010000}"/>
    <cellStyle name="Header1 3 4 3 2 2" xfId="278" xr:uid="{00000000-0005-0000-0000-000014010000}"/>
    <cellStyle name="Header1 3 4 3 2 3" xfId="279" xr:uid="{00000000-0005-0000-0000-000015010000}"/>
    <cellStyle name="Header1 3 4 3 2 4" xfId="280" xr:uid="{00000000-0005-0000-0000-000016010000}"/>
    <cellStyle name="Header1 3 4 3 3" xfId="281" xr:uid="{00000000-0005-0000-0000-000017010000}"/>
    <cellStyle name="Header1 3 4 3 4" xfId="282" xr:uid="{00000000-0005-0000-0000-000018010000}"/>
    <cellStyle name="Header1 3 4 3 5" xfId="283" xr:uid="{00000000-0005-0000-0000-000019010000}"/>
    <cellStyle name="Header1 3 4 3 6" xfId="284" xr:uid="{00000000-0005-0000-0000-00001A010000}"/>
    <cellStyle name="Header1 3 4 4" xfId="285" xr:uid="{00000000-0005-0000-0000-00001B010000}"/>
    <cellStyle name="Header1 3 4 4 2" xfId="286" xr:uid="{00000000-0005-0000-0000-00001C010000}"/>
    <cellStyle name="Header1 3 4 4 2 2" xfId="287" xr:uid="{00000000-0005-0000-0000-00001D010000}"/>
    <cellStyle name="Header1 3 4 4 2 3" xfId="288" xr:uid="{00000000-0005-0000-0000-00001E010000}"/>
    <cellStyle name="Header1 3 4 4 2 4" xfId="289" xr:uid="{00000000-0005-0000-0000-00001F010000}"/>
    <cellStyle name="Header1 3 4 4 3" xfId="290" xr:uid="{00000000-0005-0000-0000-000020010000}"/>
    <cellStyle name="Header1 3 4 4 4" xfId="291" xr:uid="{00000000-0005-0000-0000-000021010000}"/>
    <cellStyle name="Header1 3 4 4 5" xfId="292" xr:uid="{00000000-0005-0000-0000-000022010000}"/>
    <cellStyle name="Header1 3 4 4 6" xfId="293" xr:uid="{00000000-0005-0000-0000-000023010000}"/>
    <cellStyle name="Header1 3 4 5" xfId="294" xr:uid="{00000000-0005-0000-0000-000024010000}"/>
    <cellStyle name="Header1 3 5" xfId="295" xr:uid="{00000000-0005-0000-0000-000025010000}"/>
    <cellStyle name="Header1 3 5 2" xfId="296" xr:uid="{00000000-0005-0000-0000-000026010000}"/>
    <cellStyle name="Header1 3 5 2 2" xfId="297" xr:uid="{00000000-0005-0000-0000-000027010000}"/>
    <cellStyle name="Header1 3 5 2 2 2" xfId="298" xr:uid="{00000000-0005-0000-0000-000028010000}"/>
    <cellStyle name="Header1 3 5 2 2 3" xfId="299" xr:uid="{00000000-0005-0000-0000-000029010000}"/>
    <cellStyle name="Header1 3 5 2 2 4" xfId="300" xr:uid="{00000000-0005-0000-0000-00002A010000}"/>
    <cellStyle name="Header1 3 5 2 3" xfId="301" xr:uid="{00000000-0005-0000-0000-00002B010000}"/>
    <cellStyle name="Header1 3 5 2 4" xfId="302" xr:uid="{00000000-0005-0000-0000-00002C010000}"/>
    <cellStyle name="Header1 3 5 2 5" xfId="303" xr:uid="{00000000-0005-0000-0000-00002D010000}"/>
    <cellStyle name="Header1 3 5 2 6" xfId="304" xr:uid="{00000000-0005-0000-0000-00002E010000}"/>
    <cellStyle name="Header1 3 5 3" xfId="305" xr:uid="{00000000-0005-0000-0000-00002F010000}"/>
    <cellStyle name="Header1 3 5 3 2" xfId="306" xr:uid="{00000000-0005-0000-0000-000030010000}"/>
    <cellStyle name="Header1 3 5 3 2 2" xfId="307" xr:uid="{00000000-0005-0000-0000-000031010000}"/>
    <cellStyle name="Header1 3 5 3 2 3" xfId="308" xr:uid="{00000000-0005-0000-0000-000032010000}"/>
    <cellStyle name="Header1 3 5 3 2 4" xfId="309" xr:uid="{00000000-0005-0000-0000-000033010000}"/>
    <cellStyle name="Header1 3 5 3 3" xfId="310" xr:uid="{00000000-0005-0000-0000-000034010000}"/>
    <cellStyle name="Header1 3 5 3 4" xfId="311" xr:uid="{00000000-0005-0000-0000-000035010000}"/>
    <cellStyle name="Header1 3 5 3 5" xfId="312" xr:uid="{00000000-0005-0000-0000-000036010000}"/>
    <cellStyle name="Header1 3 5 3 6" xfId="313" xr:uid="{00000000-0005-0000-0000-000037010000}"/>
    <cellStyle name="Header1 3 5 4" xfId="314" xr:uid="{00000000-0005-0000-0000-000038010000}"/>
    <cellStyle name="Header1 3 5 4 2" xfId="315" xr:uid="{00000000-0005-0000-0000-000039010000}"/>
    <cellStyle name="Header1 3 5 4 2 2" xfId="316" xr:uid="{00000000-0005-0000-0000-00003A010000}"/>
    <cellStyle name="Header1 3 5 4 2 3" xfId="317" xr:uid="{00000000-0005-0000-0000-00003B010000}"/>
    <cellStyle name="Header1 3 5 4 2 4" xfId="318" xr:uid="{00000000-0005-0000-0000-00003C010000}"/>
    <cellStyle name="Header1 3 5 4 3" xfId="319" xr:uid="{00000000-0005-0000-0000-00003D010000}"/>
    <cellStyle name="Header1 3 5 4 4" xfId="320" xr:uid="{00000000-0005-0000-0000-00003E010000}"/>
    <cellStyle name="Header1 3 5 4 5" xfId="321" xr:uid="{00000000-0005-0000-0000-00003F010000}"/>
    <cellStyle name="Header1 3 5 4 6" xfId="322" xr:uid="{00000000-0005-0000-0000-000040010000}"/>
    <cellStyle name="Header1 3 5 5" xfId="323" xr:uid="{00000000-0005-0000-0000-000041010000}"/>
    <cellStyle name="Header1 3 6" xfId="324" xr:uid="{00000000-0005-0000-0000-000042010000}"/>
    <cellStyle name="Header1 3 6 2" xfId="325" xr:uid="{00000000-0005-0000-0000-000043010000}"/>
    <cellStyle name="Header1 3 6 2 2" xfId="326" xr:uid="{00000000-0005-0000-0000-000044010000}"/>
    <cellStyle name="Header1 3 6 2 3" xfId="327" xr:uid="{00000000-0005-0000-0000-000045010000}"/>
    <cellStyle name="Header1 3 6 2 4" xfId="328" xr:uid="{00000000-0005-0000-0000-000046010000}"/>
    <cellStyle name="Header1 3 6 3" xfId="329" xr:uid="{00000000-0005-0000-0000-000047010000}"/>
    <cellStyle name="Header1 3 6 4" xfId="330" xr:uid="{00000000-0005-0000-0000-000048010000}"/>
    <cellStyle name="Header1 3 6 5" xfId="331" xr:uid="{00000000-0005-0000-0000-000049010000}"/>
    <cellStyle name="Header1 3 6 6" xfId="332" xr:uid="{00000000-0005-0000-0000-00004A010000}"/>
    <cellStyle name="Header1 3 7" xfId="333" xr:uid="{00000000-0005-0000-0000-00004B010000}"/>
    <cellStyle name="Header1 3 7 2" xfId="334" xr:uid="{00000000-0005-0000-0000-00004C010000}"/>
    <cellStyle name="Header1 3 7 2 2" xfId="335" xr:uid="{00000000-0005-0000-0000-00004D010000}"/>
    <cellStyle name="Header1 3 7 2 3" xfId="336" xr:uid="{00000000-0005-0000-0000-00004E010000}"/>
    <cellStyle name="Header1 3 7 2 4" xfId="337" xr:uid="{00000000-0005-0000-0000-00004F010000}"/>
    <cellStyle name="Header1 3 7 3" xfId="338" xr:uid="{00000000-0005-0000-0000-000050010000}"/>
    <cellStyle name="Header1 3 7 4" xfId="339" xr:uid="{00000000-0005-0000-0000-000051010000}"/>
    <cellStyle name="Header1 3 7 5" xfId="340" xr:uid="{00000000-0005-0000-0000-000052010000}"/>
    <cellStyle name="Header1 3 7 6" xfId="341" xr:uid="{00000000-0005-0000-0000-000053010000}"/>
    <cellStyle name="Header1 3 8" xfId="342" xr:uid="{00000000-0005-0000-0000-000054010000}"/>
    <cellStyle name="Header1 3 8 2" xfId="343" xr:uid="{00000000-0005-0000-0000-000055010000}"/>
    <cellStyle name="Header1 3 8 2 2" xfId="344" xr:uid="{00000000-0005-0000-0000-000056010000}"/>
    <cellStyle name="Header1 3 8 2 3" xfId="345" xr:uid="{00000000-0005-0000-0000-000057010000}"/>
    <cellStyle name="Header1 3 8 2 4" xfId="346" xr:uid="{00000000-0005-0000-0000-000058010000}"/>
    <cellStyle name="Header1 3 8 3" xfId="347" xr:uid="{00000000-0005-0000-0000-000059010000}"/>
    <cellStyle name="Header1 3 8 4" xfId="348" xr:uid="{00000000-0005-0000-0000-00005A010000}"/>
    <cellStyle name="Header1 3 8 5" xfId="349" xr:uid="{00000000-0005-0000-0000-00005B010000}"/>
    <cellStyle name="Header1 3 8 6" xfId="350" xr:uid="{00000000-0005-0000-0000-00005C010000}"/>
    <cellStyle name="Header1 3 9" xfId="351" xr:uid="{00000000-0005-0000-0000-00005D010000}"/>
    <cellStyle name="Header1 3 9 2" xfId="352" xr:uid="{00000000-0005-0000-0000-00005E010000}"/>
    <cellStyle name="Header1 3 9 2 2" xfId="353" xr:uid="{00000000-0005-0000-0000-00005F010000}"/>
    <cellStyle name="Header1 3 9 2 3" xfId="354" xr:uid="{00000000-0005-0000-0000-000060010000}"/>
    <cellStyle name="Header1 3 9 2 4" xfId="355" xr:uid="{00000000-0005-0000-0000-000061010000}"/>
    <cellStyle name="Header1 3 9 3" xfId="356" xr:uid="{00000000-0005-0000-0000-000062010000}"/>
    <cellStyle name="Header1 3 9 4" xfId="357" xr:uid="{00000000-0005-0000-0000-000063010000}"/>
    <cellStyle name="Header1 3 9 5" xfId="358" xr:uid="{00000000-0005-0000-0000-000064010000}"/>
    <cellStyle name="Header1 3 9 6" xfId="359" xr:uid="{00000000-0005-0000-0000-000065010000}"/>
    <cellStyle name="Header1 4" xfId="360" xr:uid="{00000000-0005-0000-0000-000066010000}"/>
    <cellStyle name="Header1 4 2" xfId="361" xr:uid="{00000000-0005-0000-0000-000067010000}"/>
    <cellStyle name="Header1 4 2 2" xfId="362" xr:uid="{00000000-0005-0000-0000-000068010000}"/>
    <cellStyle name="Header1 4 2 2 2" xfId="363" xr:uid="{00000000-0005-0000-0000-000069010000}"/>
    <cellStyle name="Header1 4 2 2 3" xfId="364" xr:uid="{00000000-0005-0000-0000-00006A010000}"/>
    <cellStyle name="Header1 4 2 2 4" xfId="365" xr:uid="{00000000-0005-0000-0000-00006B010000}"/>
    <cellStyle name="Header1 4 2 3" xfId="366" xr:uid="{00000000-0005-0000-0000-00006C010000}"/>
    <cellStyle name="Header1 4 2 4" xfId="367" xr:uid="{00000000-0005-0000-0000-00006D010000}"/>
    <cellStyle name="Header1 4 2 5" xfId="368" xr:uid="{00000000-0005-0000-0000-00006E010000}"/>
    <cellStyle name="Header1 4 2 6" xfId="369" xr:uid="{00000000-0005-0000-0000-00006F010000}"/>
    <cellStyle name="Header1 4 3" xfId="370" xr:uid="{00000000-0005-0000-0000-000070010000}"/>
    <cellStyle name="Header1 4 3 2" xfId="371" xr:uid="{00000000-0005-0000-0000-000071010000}"/>
    <cellStyle name="Header1 4 3 2 2" xfId="372" xr:uid="{00000000-0005-0000-0000-000072010000}"/>
    <cellStyle name="Header1 4 3 2 3" xfId="373" xr:uid="{00000000-0005-0000-0000-000073010000}"/>
    <cellStyle name="Header1 4 3 2 4" xfId="374" xr:uid="{00000000-0005-0000-0000-000074010000}"/>
    <cellStyle name="Header1 4 3 3" xfId="375" xr:uid="{00000000-0005-0000-0000-000075010000}"/>
    <cellStyle name="Header1 4 3 4" xfId="376" xr:uid="{00000000-0005-0000-0000-000076010000}"/>
    <cellStyle name="Header1 4 3 5" xfId="377" xr:uid="{00000000-0005-0000-0000-000077010000}"/>
    <cellStyle name="Header1 4 3 6" xfId="378" xr:uid="{00000000-0005-0000-0000-000078010000}"/>
    <cellStyle name="Header1 4 4" xfId="379" xr:uid="{00000000-0005-0000-0000-000079010000}"/>
    <cellStyle name="Header1 4 4 2" xfId="380" xr:uid="{00000000-0005-0000-0000-00007A010000}"/>
    <cellStyle name="Header1 4 4 2 2" xfId="381" xr:uid="{00000000-0005-0000-0000-00007B010000}"/>
    <cellStyle name="Header1 4 4 2 3" xfId="382" xr:uid="{00000000-0005-0000-0000-00007C010000}"/>
    <cellStyle name="Header1 4 4 2 4" xfId="383" xr:uid="{00000000-0005-0000-0000-00007D010000}"/>
    <cellStyle name="Header1 4 4 3" xfId="384" xr:uid="{00000000-0005-0000-0000-00007E010000}"/>
    <cellStyle name="Header1 4 4 4" xfId="385" xr:uid="{00000000-0005-0000-0000-00007F010000}"/>
    <cellStyle name="Header1 4 4 5" xfId="386" xr:uid="{00000000-0005-0000-0000-000080010000}"/>
    <cellStyle name="Header1 4 4 6" xfId="387" xr:uid="{00000000-0005-0000-0000-000081010000}"/>
    <cellStyle name="Header1 4 5" xfId="388" xr:uid="{00000000-0005-0000-0000-000082010000}"/>
    <cellStyle name="Header1 4 5 2" xfId="389" xr:uid="{00000000-0005-0000-0000-000083010000}"/>
    <cellStyle name="Header1 4 5 3" xfId="390" xr:uid="{00000000-0005-0000-0000-000084010000}"/>
    <cellStyle name="Header1 4 5 4" xfId="391" xr:uid="{00000000-0005-0000-0000-000085010000}"/>
    <cellStyle name="Header1 4 6" xfId="392" xr:uid="{00000000-0005-0000-0000-000086010000}"/>
    <cellStyle name="Header1 4 7" xfId="393" xr:uid="{00000000-0005-0000-0000-000087010000}"/>
    <cellStyle name="Header1 4 8" xfId="394" xr:uid="{00000000-0005-0000-0000-000088010000}"/>
    <cellStyle name="Header1 4 9" xfId="395" xr:uid="{00000000-0005-0000-0000-000089010000}"/>
    <cellStyle name="Header1 5" xfId="396" xr:uid="{00000000-0005-0000-0000-00008A010000}"/>
    <cellStyle name="Header1 5 2" xfId="397" xr:uid="{00000000-0005-0000-0000-00008B010000}"/>
    <cellStyle name="Header1 5 2 2" xfId="398" xr:uid="{00000000-0005-0000-0000-00008C010000}"/>
    <cellStyle name="Header1 5 2 2 2" xfId="399" xr:uid="{00000000-0005-0000-0000-00008D010000}"/>
    <cellStyle name="Header1 5 2 2 3" xfId="400" xr:uid="{00000000-0005-0000-0000-00008E010000}"/>
    <cellStyle name="Header1 5 2 2 4" xfId="401" xr:uid="{00000000-0005-0000-0000-00008F010000}"/>
    <cellStyle name="Header1 5 2 3" xfId="402" xr:uid="{00000000-0005-0000-0000-000090010000}"/>
    <cellStyle name="Header1 5 2 4" xfId="403" xr:uid="{00000000-0005-0000-0000-000091010000}"/>
    <cellStyle name="Header1 5 2 5" xfId="404" xr:uid="{00000000-0005-0000-0000-000092010000}"/>
    <cellStyle name="Header1 5 2 6" xfId="405" xr:uid="{00000000-0005-0000-0000-000093010000}"/>
    <cellStyle name="Header1 5 3" xfId="406" xr:uid="{00000000-0005-0000-0000-000094010000}"/>
    <cellStyle name="Header1 5 3 2" xfId="407" xr:uid="{00000000-0005-0000-0000-000095010000}"/>
    <cellStyle name="Header1 5 3 2 2" xfId="408" xr:uid="{00000000-0005-0000-0000-000096010000}"/>
    <cellStyle name="Header1 5 3 2 3" xfId="409" xr:uid="{00000000-0005-0000-0000-000097010000}"/>
    <cellStyle name="Header1 5 3 2 4" xfId="410" xr:uid="{00000000-0005-0000-0000-000098010000}"/>
    <cellStyle name="Header1 5 3 3" xfId="411" xr:uid="{00000000-0005-0000-0000-000099010000}"/>
    <cellStyle name="Header1 5 3 4" xfId="412" xr:uid="{00000000-0005-0000-0000-00009A010000}"/>
    <cellStyle name="Header1 5 3 5" xfId="413" xr:uid="{00000000-0005-0000-0000-00009B010000}"/>
    <cellStyle name="Header1 5 3 6" xfId="414" xr:uid="{00000000-0005-0000-0000-00009C010000}"/>
    <cellStyle name="Header1 5 4" xfId="415" xr:uid="{00000000-0005-0000-0000-00009D010000}"/>
    <cellStyle name="Header1 5 4 2" xfId="416" xr:uid="{00000000-0005-0000-0000-00009E010000}"/>
    <cellStyle name="Header1 5 4 2 2" xfId="417" xr:uid="{00000000-0005-0000-0000-00009F010000}"/>
    <cellStyle name="Header1 5 4 2 3" xfId="418" xr:uid="{00000000-0005-0000-0000-0000A0010000}"/>
    <cellStyle name="Header1 5 4 2 4" xfId="419" xr:uid="{00000000-0005-0000-0000-0000A1010000}"/>
    <cellStyle name="Header1 5 4 3" xfId="420" xr:uid="{00000000-0005-0000-0000-0000A2010000}"/>
    <cellStyle name="Header1 5 4 4" xfId="421" xr:uid="{00000000-0005-0000-0000-0000A3010000}"/>
    <cellStyle name="Header1 5 4 5" xfId="422" xr:uid="{00000000-0005-0000-0000-0000A4010000}"/>
    <cellStyle name="Header1 5 4 6" xfId="423" xr:uid="{00000000-0005-0000-0000-0000A5010000}"/>
    <cellStyle name="Header1 5 5" xfId="424" xr:uid="{00000000-0005-0000-0000-0000A6010000}"/>
    <cellStyle name="Header1 6" xfId="425" xr:uid="{00000000-0005-0000-0000-0000A7010000}"/>
    <cellStyle name="Header1 6 2" xfId="426" xr:uid="{00000000-0005-0000-0000-0000A8010000}"/>
    <cellStyle name="Header1 6 3" xfId="427" xr:uid="{00000000-0005-0000-0000-0000A9010000}"/>
    <cellStyle name="Header1 6 4" xfId="428" xr:uid="{00000000-0005-0000-0000-0000AA010000}"/>
    <cellStyle name="Header1 7" xfId="429" xr:uid="{00000000-0005-0000-0000-0000AB010000}"/>
    <cellStyle name="Header1 8" xfId="430" xr:uid="{00000000-0005-0000-0000-0000AC010000}"/>
    <cellStyle name="Header2" xfId="431" xr:uid="{00000000-0005-0000-0000-0000AD010000}"/>
    <cellStyle name="Header2 2" xfId="432" xr:uid="{00000000-0005-0000-0000-0000AE010000}"/>
    <cellStyle name="Header2 2 2" xfId="433" xr:uid="{00000000-0005-0000-0000-0000AF010000}"/>
    <cellStyle name="Header2 2 2 2" xfId="434" xr:uid="{00000000-0005-0000-0000-0000B0010000}"/>
    <cellStyle name="Header2 2 2 2 2" xfId="435" xr:uid="{00000000-0005-0000-0000-0000B1010000}"/>
    <cellStyle name="Header2 2 2 2 2 2" xfId="436" xr:uid="{00000000-0005-0000-0000-0000B2010000}"/>
    <cellStyle name="Header2 2 2 2 2 3" xfId="437" xr:uid="{00000000-0005-0000-0000-0000B3010000}"/>
    <cellStyle name="Header2 2 2 2 2 4" xfId="438" xr:uid="{00000000-0005-0000-0000-0000B4010000}"/>
    <cellStyle name="Header2 2 2 2 3" xfId="439" xr:uid="{00000000-0005-0000-0000-0000B5010000}"/>
    <cellStyle name="Header2 2 2 2 4" xfId="440" xr:uid="{00000000-0005-0000-0000-0000B6010000}"/>
    <cellStyle name="Header2 2 2 2 5" xfId="441" xr:uid="{00000000-0005-0000-0000-0000B7010000}"/>
    <cellStyle name="Header2 2 2 3" xfId="442" xr:uid="{00000000-0005-0000-0000-0000B8010000}"/>
    <cellStyle name="Header2 2 2 3 2" xfId="443" xr:uid="{00000000-0005-0000-0000-0000B9010000}"/>
    <cellStyle name="Header2 2 2 3 3" xfId="444" xr:uid="{00000000-0005-0000-0000-0000BA010000}"/>
    <cellStyle name="Header2 2 2 3 4" xfId="445" xr:uid="{00000000-0005-0000-0000-0000BB010000}"/>
    <cellStyle name="Header2 2 2 4" xfId="446" xr:uid="{00000000-0005-0000-0000-0000BC010000}"/>
    <cellStyle name="Header2 2 2 5" xfId="447" xr:uid="{00000000-0005-0000-0000-0000BD010000}"/>
    <cellStyle name="Header2 2 3" xfId="448" xr:uid="{00000000-0005-0000-0000-0000BE010000}"/>
    <cellStyle name="Header2 2 3 2" xfId="449" xr:uid="{00000000-0005-0000-0000-0000BF010000}"/>
    <cellStyle name="Header2 2 3 2 2" xfId="450" xr:uid="{00000000-0005-0000-0000-0000C0010000}"/>
    <cellStyle name="Header2 2 3 2 2 2" xfId="451" xr:uid="{00000000-0005-0000-0000-0000C1010000}"/>
    <cellStyle name="Header2 2 3 2 2 3" xfId="452" xr:uid="{00000000-0005-0000-0000-0000C2010000}"/>
    <cellStyle name="Header2 2 3 2 2 4" xfId="453" xr:uid="{00000000-0005-0000-0000-0000C3010000}"/>
    <cellStyle name="Header2 2 3 2 3" xfId="454" xr:uid="{00000000-0005-0000-0000-0000C4010000}"/>
    <cellStyle name="Header2 2 3 2 4" xfId="455" xr:uid="{00000000-0005-0000-0000-0000C5010000}"/>
    <cellStyle name="Header2 2 3 2 5" xfId="456" xr:uid="{00000000-0005-0000-0000-0000C6010000}"/>
    <cellStyle name="Header2 2 3 3" xfId="457" xr:uid="{00000000-0005-0000-0000-0000C7010000}"/>
    <cellStyle name="Header2 2 3 3 2" xfId="458" xr:uid="{00000000-0005-0000-0000-0000C8010000}"/>
    <cellStyle name="Header2 2 3 3 3" xfId="459" xr:uid="{00000000-0005-0000-0000-0000C9010000}"/>
    <cellStyle name="Header2 2 3 3 4" xfId="460" xr:uid="{00000000-0005-0000-0000-0000CA010000}"/>
    <cellStyle name="Header2 2 3 4" xfId="461" xr:uid="{00000000-0005-0000-0000-0000CB010000}"/>
    <cellStyle name="Header2 2 3 5" xfId="462" xr:uid="{00000000-0005-0000-0000-0000CC010000}"/>
    <cellStyle name="Header2 2 4" xfId="463" xr:uid="{00000000-0005-0000-0000-0000CD010000}"/>
    <cellStyle name="Header2 2 4 2" xfId="464" xr:uid="{00000000-0005-0000-0000-0000CE010000}"/>
    <cellStyle name="Header2 2 4 2 2" xfId="465" xr:uid="{00000000-0005-0000-0000-0000CF010000}"/>
    <cellStyle name="Header2 2 4 2 2 2" xfId="466" xr:uid="{00000000-0005-0000-0000-0000D0010000}"/>
    <cellStyle name="Header2 2 4 2 2 3" xfId="467" xr:uid="{00000000-0005-0000-0000-0000D1010000}"/>
    <cellStyle name="Header2 2 4 2 2 4" xfId="468" xr:uid="{00000000-0005-0000-0000-0000D2010000}"/>
    <cellStyle name="Header2 2 4 2 3" xfId="469" xr:uid="{00000000-0005-0000-0000-0000D3010000}"/>
    <cellStyle name="Header2 2 4 2 4" xfId="470" xr:uid="{00000000-0005-0000-0000-0000D4010000}"/>
    <cellStyle name="Header2 2 4 2 5" xfId="471" xr:uid="{00000000-0005-0000-0000-0000D5010000}"/>
    <cellStyle name="Header2 2 4 3" xfId="472" xr:uid="{00000000-0005-0000-0000-0000D6010000}"/>
    <cellStyle name="Header2 2 4 3 2" xfId="473" xr:uid="{00000000-0005-0000-0000-0000D7010000}"/>
    <cellStyle name="Header2 2 4 3 3" xfId="474" xr:uid="{00000000-0005-0000-0000-0000D8010000}"/>
    <cellStyle name="Header2 2 4 3 4" xfId="475" xr:uid="{00000000-0005-0000-0000-0000D9010000}"/>
    <cellStyle name="Header2 2 4 4" xfId="476" xr:uid="{00000000-0005-0000-0000-0000DA010000}"/>
    <cellStyle name="Header2 2 4 5" xfId="477" xr:uid="{00000000-0005-0000-0000-0000DB010000}"/>
    <cellStyle name="Header2 2 5" xfId="478" xr:uid="{00000000-0005-0000-0000-0000DC010000}"/>
    <cellStyle name="Header2 2 5 2" xfId="479" xr:uid="{00000000-0005-0000-0000-0000DD010000}"/>
    <cellStyle name="Header2 2 5 2 2" xfId="480" xr:uid="{00000000-0005-0000-0000-0000DE010000}"/>
    <cellStyle name="Header2 2 5 2 2 2" xfId="481" xr:uid="{00000000-0005-0000-0000-0000DF010000}"/>
    <cellStyle name="Header2 2 5 2 2 3" xfId="482" xr:uid="{00000000-0005-0000-0000-0000E0010000}"/>
    <cellStyle name="Header2 2 5 2 2 4" xfId="483" xr:uid="{00000000-0005-0000-0000-0000E1010000}"/>
    <cellStyle name="Header2 2 5 2 3" xfId="484" xr:uid="{00000000-0005-0000-0000-0000E2010000}"/>
    <cellStyle name="Header2 2 5 2 4" xfId="485" xr:uid="{00000000-0005-0000-0000-0000E3010000}"/>
    <cellStyle name="Header2 2 5 2 5" xfId="486" xr:uid="{00000000-0005-0000-0000-0000E4010000}"/>
    <cellStyle name="Header2 2 5 3" xfId="487" xr:uid="{00000000-0005-0000-0000-0000E5010000}"/>
    <cellStyle name="Header2 2 5 3 2" xfId="488" xr:uid="{00000000-0005-0000-0000-0000E6010000}"/>
    <cellStyle name="Header2 2 5 3 3" xfId="489" xr:uid="{00000000-0005-0000-0000-0000E7010000}"/>
    <cellStyle name="Header2 2 5 3 4" xfId="490" xr:uid="{00000000-0005-0000-0000-0000E8010000}"/>
    <cellStyle name="Header2 2 5 4" xfId="491" xr:uid="{00000000-0005-0000-0000-0000E9010000}"/>
    <cellStyle name="Header2 2 5 5" xfId="492" xr:uid="{00000000-0005-0000-0000-0000EA010000}"/>
    <cellStyle name="Header2 2 6" xfId="493" xr:uid="{00000000-0005-0000-0000-0000EB010000}"/>
    <cellStyle name="Header2 2 6 2" xfId="494" xr:uid="{00000000-0005-0000-0000-0000EC010000}"/>
    <cellStyle name="Header2 2 6 2 2" xfId="495" xr:uid="{00000000-0005-0000-0000-0000ED010000}"/>
    <cellStyle name="Header2 2 6 2 3" xfId="496" xr:uid="{00000000-0005-0000-0000-0000EE010000}"/>
    <cellStyle name="Header2 2 6 2 4" xfId="497" xr:uid="{00000000-0005-0000-0000-0000EF010000}"/>
    <cellStyle name="Header2 2 6 3" xfId="498" xr:uid="{00000000-0005-0000-0000-0000F0010000}"/>
    <cellStyle name="Header2 2 6 4" xfId="499" xr:uid="{00000000-0005-0000-0000-0000F1010000}"/>
    <cellStyle name="Header2 2 7" xfId="500" xr:uid="{00000000-0005-0000-0000-0000F2010000}"/>
    <cellStyle name="Header2 2 7 2" xfId="501" xr:uid="{00000000-0005-0000-0000-0000F3010000}"/>
    <cellStyle name="Header2 2 7 3" xfId="502" xr:uid="{00000000-0005-0000-0000-0000F4010000}"/>
    <cellStyle name="Header2 2 7 4" xfId="503" xr:uid="{00000000-0005-0000-0000-0000F5010000}"/>
    <cellStyle name="Header2 2 8" xfId="504" xr:uid="{00000000-0005-0000-0000-0000F6010000}"/>
    <cellStyle name="Header2 2 9" xfId="505" xr:uid="{00000000-0005-0000-0000-0000F7010000}"/>
    <cellStyle name="Header2 3" xfId="506" xr:uid="{00000000-0005-0000-0000-0000F8010000}"/>
    <cellStyle name="Header2 3 2" xfId="507" xr:uid="{00000000-0005-0000-0000-0000F9010000}"/>
    <cellStyle name="Header2 3 2 2" xfId="508" xr:uid="{00000000-0005-0000-0000-0000FA010000}"/>
    <cellStyle name="Header2 3 2 2 2" xfId="509" xr:uid="{00000000-0005-0000-0000-0000FB010000}"/>
    <cellStyle name="Header2 3 2 2 2 2" xfId="510" xr:uid="{00000000-0005-0000-0000-0000FC010000}"/>
    <cellStyle name="Header2 3 2 2 2 3" xfId="511" xr:uid="{00000000-0005-0000-0000-0000FD010000}"/>
    <cellStyle name="Header2 3 2 2 2 4" xfId="512" xr:uid="{00000000-0005-0000-0000-0000FE010000}"/>
    <cellStyle name="Header2 3 2 2 3" xfId="513" xr:uid="{00000000-0005-0000-0000-0000FF010000}"/>
    <cellStyle name="Header2 3 2 2 4" xfId="514" xr:uid="{00000000-0005-0000-0000-000000020000}"/>
    <cellStyle name="Header2 3 2 2 5" xfId="515" xr:uid="{00000000-0005-0000-0000-000001020000}"/>
    <cellStyle name="Header2 3 2 3" xfId="516" xr:uid="{00000000-0005-0000-0000-000002020000}"/>
    <cellStyle name="Header2 3 2 3 2" xfId="517" xr:uid="{00000000-0005-0000-0000-000003020000}"/>
    <cellStyle name="Header2 3 2 3 3" xfId="518" xr:uid="{00000000-0005-0000-0000-000004020000}"/>
    <cellStyle name="Header2 3 2 3 4" xfId="519" xr:uid="{00000000-0005-0000-0000-000005020000}"/>
    <cellStyle name="Header2 3 2 4" xfId="520" xr:uid="{00000000-0005-0000-0000-000006020000}"/>
    <cellStyle name="Header2 3 2 5" xfId="521" xr:uid="{00000000-0005-0000-0000-000007020000}"/>
    <cellStyle name="Header2 3 3" xfId="522" xr:uid="{00000000-0005-0000-0000-000008020000}"/>
    <cellStyle name="Header2 3 3 2" xfId="523" xr:uid="{00000000-0005-0000-0000-000009020000}"/>
    <cellStyle name="Header2 3 3 2 2" xfId="524" xr:uid="{00000000-0005-0000-0000-00000A020000}"/>
    <cellStyle name="Header2 3 3 2 2 2" xfId="525" xr:uid="{00000000-0005-0000-0000-00000B020000}"/>
    <cellStyle name="Header2 3 3 2 2 3" xfId="526" xr:uid="{00000000-0005-0000-0000-00000C020000}"/>
    <cellStyle name="Header2 3 3 2 2 4" xfId="527" xr:uid="{00000000-0005-0000-0000-00000D020000}"/>
    <cellStyle name="Header2 3 3 2 3" xfId="528" xr:uid="{00000000-0005-0000-0000-00000E020000}"/>
    <cellStyle name="Header2 3 3 2 4" xfId="529" xr:uid="{00000000-0005-0000-0000-00000F020000}"/>
    <cellStyle name="Header2 3 3 2 5" xfId="530" xr:uid="{00000000-0005-0000-0000-000010020000}"/>
    <cellStyle name="Header2 3 3 3" xfId="531" xr:uid="{00000000-0005-0000-0000-000011020000}"/>
    <cellStyle name="Header2 3 3 3 2" xfId="532" xr:uid="{00000000-0005-0000-0000-000012020000}"/>
    <cellStyle name="Header2 3 3 3 3" xfId="533" xr:uid="{00000000-0005-0000-0000-000013020000}"/>
    <cellStyle name="Header2 3 3 3 4" xfId="534" xr:uid="{00000000-0005-0000-0000-000014020000}"/>
    <cellStyle name="Header2 3 3 4" xfId="535" xr:uid="{00000000-0005-0000-0000-000015020000}"/>
    <cellStyle name="Header2 3 3 5" xfId="536" xr:uid="{00000000-0005-0000-0000-000016020000}"/>
    <cellStyle name="Header2 3 4" xfId="537" xr:uid="{00000000-0005-0000-0000-000017020000}"/>
    <cellStyle name="Header2 3 4 2" xfId="538" xr:uid="{00000000-0005-0000-0000-000018020000}"/>
    <cellStyle name="Header2 3 4 2 2" xfId="539" xr:uid="{00000000-0005-0000-0000-000019020000}"/>
    <cellStyle name="Header2 3 4 2 2 2" xfId="540" xr:uid="{00000000-0005-0000-0000-00001A020000}"/>
    <cellStyle name="Header2 3 4 2 2 3" xfId="541" xr:uid="{00000000-0005-0000-0000-00001B020000}"/>
    <cellStyle name="Header2 3 4 2 2 4" xfId="542" xr:uid="{00000000-0005-0000-0000-00001C020000}"/>
    <cellStyle name="Header2 3 4 2 3" xfId="543" xr:uid="{00000000-0005-0000-0000-00001D020000}"/>
    <cellStyle name="Header2 3 4 2 4" xfId="544" xr:uid="{00000000-0005-0000-0000-00001E020000}"/>
    <cellStyle name="Header2 3 4 2 5" xfId="545" xr:uid="{00000000-0005-0000-0000-00001F020000}"/>
    <cellStyle name="Header2 3 4 3" xfId="546" xr:uid="{00000000-0005-0000-0000-000020020000}"/>
    <cellStyle name="Header2 3 4 3 2" xfId="547" xr:uid="{00000000-0005-0000-0000-000021020000}"/>
    <cellStyle name="Header2 3 4 3 3" xfId="548" xr:uid="{00000000-0005-0000-0000-000022020000}"/>
    <cellStyle name="Header2 3 4 3 4" xfId="549" xr:uid="{00000000-0005-0000-0000-000023020000}"/>
    <cellStyle name="Header2 3 4 4" xfId="550" xr:uid="{00000000-0005-0000-0000-000024020000}"/>
    <cellStyle name="Header2 3 4 5" xfId="551" xr:uid="{00000000-0005-0000-0000-000025020000}"/>
    <cellStyle name="Header2 3 5" xfId="552" xr:uid="{00000000-0005-0000-0000-000026020000}"/>
    <cellStyle name="Header2 3 5 2" xfId="553" xr:uid="{00000000-0005-0000-0000-000027020000}"/>
    <cellStyle name="Header2 3 5 2 2" xfId="554" xr:uid="{00000000-0005-0000-0000-000028020000}"/>
    <cellStyle name="Header2 3 5 2 2 2" xfId="555" xr:uid="{00000000-0005-0000-0000-000029020000}"/>
    <cellStyle name="Header2 3 5 2 2 3" xfId="556" xr:uid="{00000000-0005-0000-0000-00002A020000}"/>
    <cellStyle name="Header2 3 5 2 2 4" xfId="557" xr:uid="{00000000-0005-0000-0000-00002B020000}"/>
    <cellStyle name="Header2 3 5 2 3" xfId="558" xr:uid="{00000000-0005-0000-0000-00002C020000}"/>
    <cellStyle name="Header2 3 5 2 4" xfId="559" xr:uid="{00000000-0005-0000-0000-00002D020000}"/>
    <cellStyle name="Header2 3 5 2 5" xfId="560" xr:uid="{00000000-0005-0000-0000-00002E020000}"/>
    <cellStyle name="Header2 3 5 3" xfId="561" xr:uid="{00000000-0005-0000-0000-00002F020000}"/>
    <cellStyle name="Header2 3 5 3 2" xfId="562" xr:uid="{00000000-0005-0000-0000-000030020000}"/>
    <cellStyle name="Header2 3 5 3 3" xfId="563" xr:uid="{00000000-0005-0000-0000-000031020000}"/>
    <cellStyle name="Header2 3 5 3 4" xfId="564" xr:uid="{00000000-0005-0000-0000-000032020000}"/>
    <cellStyle name="Header2 3 5 4" xfId="565" xr:uid="{00000000-0005-0000-0000-000033020000}"/>
    <cellStyle name="Header2 3 5 5" xfId="566" xr:uid="{00000000-0005-0000-0000-000034020000}"/>
    <cellStyle name="Header2 3 6" xfId="567" xr:uid="{00000000-0005-0000-0000-000035020000}"/>
    <cellStyle name="Header2 3 6 2" xfId="568" xr:uid="{00000000-0005-0000-0000-000036020000}"/>
    <cellStyle name="Header2 3 6 3" xfId="569" xr:uid="{00000000-0005-0000-0000-000037020000}"/>
    <cellStyle name="Header2 3 6 4" xfId="570" xr:uid="{00000000-0005-0000-0000-000038020000}"/>
    <cellStyle name="Header2 3 7" xfId="571" xr:uid="{00000000-0005-0000-0000-000039020000}"/>
    <cellStyle name="Header2 3 8" xfId="572" xr:uid="{00000000-0005-0000-0000-00003A020000}"/>
    <cellStyle name="Header2 4" xfId="573" xr:uid="{00000000-0005-0000-0000-00003B020000}"/>
    <cellStyle name="Header2 4 2" xfId="574" xr:uid="{00000000-0005-0000-0000-00003C020000}"/>
    <cellStyle name="Header2 4 3" xfId="575" xr:uid="{00000000-0005-0000-0000-00003D020000}"/>
    <cellStyle name="Header2 4 4" xfId="576" xr:uid="{00000000-0005-0000-0000-00003E020000}"/>
    <cellStyle name="Header2 5" xfId="577" xr:uid="{00000000-0005-0000-0000-00003F020000}"/>
    <cellStyle name="Header2 5 2" xfId="578" xr:uid="{00000000-0005-0000-0000-000040020000}"/>
    <cellStyle name="Heading 1" xfId="579" xr:uid="{00000000-0005-0000-0000-000041020000}"/>
    <cellStyle name="Heading 2" xfId="580" xr:uid="{00000000-0005-0000-0000-000042020000}"/>
    <cellStyle name="Heading1" xfId="581" xr:uid="{00000000-0005-0000-0000-000043020000}"/>
    <cellStyle name="Heading2" xfId="582" xr:uid="{00000000-0005-0000-0000-000044020000}"/>
    <cellStyle name="heet1æꂘß_x0001__x0001__x0010__x0001_ဠ" xfId="583" xr:uid="{00000000-0005-0000-0000-000045020000}"/>
    <cellStyle name="Hyperlink" xfId="584" xr:uid="{00000000-0005-0000-0000-000046020000}"/>
    <cellStyle name="h_x0010_통화 [0]_OCT-Price" xfId="585" xr:uid="{00000000-0005-0000-0000-000047020000}"/>
    <cellStyle name="Input [yellow]" xfId="586" xr:uid="{00000000-0005-0000-0000-000048020000}"/>
    <cellStyle name="Input [yellow] 2" xfId="587" xr:uid="{00000000-0005-0000-0000-000049020000}"/>
    <cellStyle name="Input [yellow] 2 2" xfId="588" xr:uid="{00000000-0005-0000-0000-00004A020000}"/>
    <cellStyle name="Input [yellow] 2 2 2" xfId="589" xr:uid="{00000000-0005-0000-0000-00004B020000}"/>
    <cellStyle name="Input [yellow] 2 2 2 2" xfId="590" xr:uid="{00000000-0005-0000-0000-00004C020000}"/>
    <cellStyle name="Input [yellow] 2 2 2 2 2" xfId="591" xr:uid="{00000000-0005-0000-0000-00004D020000}"/>
    <cellStyle name="Input [yellow] 2 2 2 2 3" xfId="592" xr:uid="{00000000-0005-0000-0000-00004E020000}"/>
    <cellStyle name="Input [yellow] 2 2 2 3" xfId="593" xr:uid="{00000000-0005-0000-0000-00004F020000}"/>
    <cellStyle name="Input [yellow] 2 2 2 4" xfId="594" xr:uid="{00000000-0005-0000-0000-000050020000}"/>
    <cellStyle name="Input [yellow] 2 2 2 5" xfId="595" xr:uid="{00000000-0005-0000-0000-000051020000}"/>
    <cellStyle name="Input [yellow] 2 2 3" xfId="596" xr:uid="{00000000-0005-0000-0000-000052020000}"/>
    <cellStyle name="Input [yellow] 2 2 3 2" xfId="597" xr:uid="{00000000-0005-0000-0000-000053020000}"/>
    <cellStyle name="Input [yellow] 2 2 3 3" xfId="598" xr:uid="{00000000-0005-0000-0000-000054020000}"/>
    <cellStyle name="Input [yellow] 2 2 4" xfId="599" xr:uid="{00000000-0005-0000-0000-000055020000}"/>
    <cellStyle name="Input [yellow] 2 2 5" xfId="600" xr:uid="{00000000-0005-0000-0000-000056020000}"/>
    <cellStyle name="Input [yellow] 2 3" xfId="601" xr:uid="{00000000-0005-0000-0000-000057020000}"/>
    <cellStyle name="Input [yellow] 2 3 2" xfId="602" xr:uid="{00000000-0005-0000-0000-000058020000}"/>
    <cellStyle name="Input [yellow] 2 3 2 2" xfId="603" xr:uid="{00000000-0005-0000-0000-000059020000}"/>
    <cellStyle name="Input [yellow] 2 3 2 2 2" xfId="604" xr:uid="{00000000-0005-0000-0000-00005A020000}"/>
    <cellStyle name="Input [yellow] 2 3 2 2 3" xfId="605" xr:uid="{00000000-0005-0000-0000-00005B020000}"/>
    <cellStyle name="Input [yellow] 2 3 2 3" xfId="606" xr:uid="{00000000-0005-0000-0000-00005C020000}"/>
    <cellStyle name="Input [yellow] 2 3 2 4" xfId="607" xr:uid="{00000000-0005-0000-0000-00005D020000}"/>
    <cellStyle name="Input [yellow] 2 3 2 5" xfId="608" xr:uid="{00000000-0005-0000-0000-00005E020000}"/>
    <cellStyle name="Input [yellow] 2 3 3" xfId="609" xr:uid="{00000000-0005-0000-0000-00005F020000}"/>
    <cellStyle name="Input [yellow] 2 3 3 2" xfId="610" xr:uid="{00000000-0005-0000-0000-000060020000}"/>
    <cellStyle name="Input [yellow] 2 3 3 3" xfId="611" xr:uid="{00000000-0005-0000-0000-000061020000}"/>
    <cellStyle name="Input [yellow] 2 3 4" xfId="612" xr:uid="{00000000-0005-0000-0000-000062020000}"/>
    <cellStyle name="Input [yellow] 2 3 5" xfId="613" xr:uid="{00000000-0005-0000-0000-000063020000}"/>
    <cellStyle name="Input [yellow] 2 4" xfId="614" xr:uid="{00000000-0005-0000-0000-000064020000}"/>
    <cellStyle name="Input [yellow] 2 4 2" xfId="615" xr:uid="{00000000-0005-0000-0000-000065020000}"/>
    <cellStyle name="Input [yellow] 2 4 2 2" xfId="616" xr:uid="{00000000-0005-0000-0000-000066020000}"/>
    <cellStyle name="Input [yellow] 2 4 2 2 2" xfId="617" xr:uid="{00000000-0005-0000-0000-000067020000}"/>
    <cellStyle name="Input [yellow] 2 4 2 2 3" xfId="618" xr:uid="{00000000-0005-0000-0000-000068020000}"/>
    <cellStyle name="Input [yellow] 2 4 2 3" xfId="619" xr:uid="{00000000-0005-0000-0000-000069020000}"/>
    <cellStyle name="Input [yellow] 2 4 2 4" xfId="620" xr:uid="{00000000-0005-0000-0000-00006A020000}"/>
    <cellStyle name="Input [yellow] 2 4 2 5" xfId="621" xr:uid="{00000000-0005-0000-0000-00006B020000}"/>
    <cellStyle name="Input [yellow] 2 4 3" xfId="622" xr:uid="{00000000-0005-0000-0000-00006C020000}"/>
    <cellStyle name="Input [yellow] 2 4 3 2" xfId="623" xr:uid="{00000000-0005-0000-0000-00006D020000}"/>
    <cellStyle name="Input [yellow] 2 4 3 3" xfId="624" xr:uid="{00000000-0005-0000-0000-00006E020000}"/>
    <cellStyle name="Input [yellow] 2 4 4" xfId="625" xr:uid="{00000000-0005-0000-0000-00006F020000}"/>
    <cellStyle name="Input [yellow] 2 4 5" xfId="626" xr:uid="{00000000-0005-0000-0000-000070020000}"/>
    <cellStyle name="Input [yellow] 2 5" xfId="627" xr:uid="{00000000-0005-0000-0000-000071020000}"/>
    <cellStyle name="Input [yellow] 2 5 2" xfId="628" xr:uid="{00000000-0005-0000-0000-000072020000}"/>
    <cellStyle name="Input [yellow] 2 5 2 2" xfId="629" xr:uid="{00000000-0005-0000-0000-000073020000}"/>
    <cellStyle name="Input [yellow] 2 5 2 2 2" xfId="630" xr:uid="{00000000-0005-0000-0000-000074020000}"/>
    <cellStyle name="Input [yellow] 2 5 2 2 3" xfId="631" xr:uid="{00000000-0005-0000-0000-000075020000}"/>
    <cellStyle name="Input [yellow] 2 5 2 3" xfId="632" xr:uid="{00000000-0005-0000-0000-000076020000}"/>
    <cellStyle name="Input [yellow] 2 5 2 4" xfId="633" xr:uid="{00000000-0005-0000-0000-000077020000}"/>
    <cellStyle name="Input [yellow] 2 5 2 5" xfId="634" xr:uid="{00000000-0005-0000-0000-000078020000}"/>
    <cellStyle name="Input [yellow] 2 5 3" xfId="635" xr:uid="{00000000-0005-0000-0000-000079020000}"/>
    <cellStyle name="Input [yellow] 2 5 3 2" xfId="636" xr:uid="{00000000-0005-0000-0000-00007A020000}"/>
    <cellStyle name="Input [yellow] 2 5 3 3" xfId="637" xr:uid="{00000000-0005-0000-0000-00007B020000}"/>
    <cellStyle name="Input [yellow] 2 5 4" xfId="638" xr:uid="{00000000-0005-0000-0000-00007C020000}"/>
    <cellStyle name="Input [yellow] 2 5 5" xfId="639" xr:uid="{00000000-0005-0000-0000-00007D020000}"/>
    <cellStyle name="Input [yellow] 2 6" xfId="640" xr:uid="{00000000-0005-0000-0000-00007E020000}"/>
    <cellStyle name="Input [yellow] 2 6 2" xfId="641" xr:uid="{00000000-0005-0000-0000-00007F020000}"/>
    <cellStyle name="Input [yellow] 2 6 2 2" xfId="642" xr:uid="{00000000-0005-0000-0000-000080020000}"/>
    <cellStyle name="Input [yellow] 2 6 2 3" xfId="643" xr:uid="{00000000-0005-0000-0000-000081020000}"/>
    <cellStyle name="Input [yellow] 2 6 3" xfId="644" xr:uid="{00000000-0005-0000-0000-000082020000}"/>
    <cellStyle name="Input [yellow] 2 6 4" xfId="645" xr:uid="{00000000-0005-0000-0000-000083020000}"/>
    <cellStyle name="Input [yellow] 2 7" xfId="646" xr:uid="{00000000-0005-0000-0000-000084020000}"/>
    <cellStyle name="Input [yellow] 2 7 2" xfId="647" xr:uid="{00000000-0005-0000-0000-000085020000}"/>
    <cellStyle name="Input [yellow] 2 7 3" xfId="648" xr:uid="{00000000-0005-0000-0000-000086020000}"/>
    <cellStyle name="Input [yellow] 2 8" xfId="649" xr:uid="{00000000-0005-0000-0000-000087020000}"/>
    <cellStyle name="Input [yellow] 2 9" xfId="650" xr:uid="{00000000-0005-0000-0000-000088020000}"/>
    <cellStyle name="Input [yellow] 3" xfId="651" xr:uid="{00000000-0005-0000-0000-000089020000}"/>
    <cellStyle name="Input [yellow] 3 2" xfId="652" xr:uid="{00000000-0005-0000-0000-00008A020000}"/>
    <cellStyle name="Input [yellow] 3 2 2" xfId="653" xr:uid="{00000000-0005-0000-0000-00008B020000}"/>
    <cellStyle name="Input [yellow] 3 2 2 2" xfId="654" xr:uid="{00000000-0005-0000-0000-00008C020000}"/>
    <cellStyle name="Input [yellow] 3 2 2 2 2" xfId="655" xr:uid="{00000000-0005-0000-0000-00008D020000}"/>
    <cellStyle name="Input [yellow] 3 2 2 2 3" xfId="656" xr:uid="{00000000-0005-0000-0000-00008E020000}"/>
    <cellStyle name="Input [yellow] 3 2 2 3" xfId="657" xr:uid="{00000000-0005-0000-0000-00008F020000}"/>
    <cellStyle name="Input [yellow] 3 2 2 4" xfId="658" xr:uid="{00000000-0005-0000-0000-000090020000}"/>
    <cellStyle name="Input [yellow] 3 2 2 5" xfId="659" xr:uid="{00000000-0005-0000-0000-000091020000}"/>
    <cellStyle name="Input [yellow] 3 2 3" xfId="660" xr:uid="{00000000-0005-0000-0000-000092020000}"/>
    <cellStyle name="Input [yellow] 3 2 3 2" xfId="661" xr:uid="{00000000-0005-0000-0000-000093020000}"/>
    <cellStyle name="Input [yellow] 3 2 3 3" xfId="662" xr:uid="{00000000-0005-0000-0000-000094020000}"/>
    <cellStyle name="Input [yellow] 3 2 4" xfId="663" xr:uid="{00000000-0005-0000-0000-000095020000}"/>
    <cellStyle name="Input [yellow] 3 2 5" xfId="664" xr:uid="{00000000-0005-0000-0000-000096020000}"/>
    <cellStyle name="Input [yellow] 3 3" xfId="665" xr:uid="{00000000-0005-0000-0000-000097020000}"/>
    <cellStyle name="Input [yellow] 3 3 2" xfId="666" xr:uid="{00000000-0005-0000-0000-000098020000}"/>
    <cellStyle name="Input [yellow] 3 3 2 2" xfId="667" xr:uid="{00000000-0005-0000-0000-000099020000}"/>
    <cellStyle name="Input [yellow] 3 3 2 2 2" xfId="668" xr:uid="{00000000-0005-0000-0000-00009A020000}"/>
    <cellStyle name="Input [yellow] 3 3 2 2 3" xfId="669" xr:uid="{00000000-0005-0000-0000-00009B020000}"/>
    <cellStyle name="Input [yellow] 3 3 2 3" xfId="670" xr:uid="{00000000-0005-0000-0000-00009C020000}"/>
    <cellStyle name="Input [yellow] 3 3 2 4" xfId="671" xr:uid="{00000000-0005-0000-0000-00009D020000}"/>
    <cellStyle name="Input [yellow] 3 3 2 5" xfId="672" xr:uid="{00000000-0005-0000-0000-00009E020000}"/>
    <cellStyle name="Input [yellow] 3 3 3" xfId="673" xr:uid="{00000000-0005-0000-0000-00009F020000}"/>
    <cellStyle name="Input [yellow] 3 3 3 2" xfId="674" xr:uid="{00000000-0005-0000-0000-0000A0020000}"/>
    <cellStyle name="Input [yellow] 3 3 3 3" xfId="675" xr:uid="{00000000-0005-0000-0000-0000A1020000}"/>
    <cellStyle name="Input [yellow] 3 3 4" xfId="676" xr:uid="{00000000-0005-0000-0000-0000A2020000}"/>
    <cellStyle name="Input [yellow] 3 3 5" xfId="677" xr:uid="{00000000-0005-0000-0000-0000A3020000}"/>
    <cellStyle name="Input [yellow] 3 4" xfId="678" xr:uid="{00000000-0005-0000-0000-0000A4020000}"/>
    <cellStyle name="Input [yellow] 3 4 2" xfId="679" xr:uid="{00000000-0005-0000-0000-0000A5020000}"/>
    <cellStyle name="Input [yellow] 3 4 2 2" xfId="680" xr:uid="{00000000-0005-0000-0000-0000A6020000}"/>
    <cellStyle name="Input [yellow] 3 4 2 2 2" xfId="681" xr:uid="{00000000-0005-0000-0000-0000A7020000}"/>
    <cellStyle name="Input [yellow] 3 4 2 2 3" xfId="682" xr:uid="{00000000-0005-0000-0000-0000A8020000}"/>
    <cellStyle name="Input [yellow] 3 4 2 3" xfId="683" xr:uid="{00000000-0005-0000-0000-0000A9020000}"/>
    <cellStyle name="Input [yellow] 3 4 2 4" xfId="684" xr:uid="{00000000-0005-0000-0000-0000AA020000}"/>
    <cellStyle name="Input [yellow] 3 4 2 5" xfId="685" xr:uid="{00000000-0005-0000-0000-0000AB020000}"/>
    <cellStyle name="Input [yellow] 3 4 3" xfId="686" xr:uid="{00000000-0005-0000-0000-0000AC020000}"/>
    <cellStyle name="Input [yellow] 3 4 3 2" xfId="687" xr:uid="{00000000-0005-0000-0000-0000AD020000}"/>
    <cellStyle name="Input [yellow] 3 4 3 3" xfId="688" xr:uid="{00000000-0005-0000-0000-0000AE020000}"/>
    <cellStyle name="Input [yellow] 3 4 4" xfId="689" xr:uid="{00000000-0005-0000-0000-0000AF020000}"/>
    <cellStyle name="Input [yellow] 3 4 5" xfId="690" xr:uid="{00000000-0005-0000-0000-0000B0020000}"/>
    <cellStyle name="Input [yellow] 3 5" xfId="691" xr:uid="{00000000-0005-0000-0000-0000B1020000}"/>
    <cellStyle name="Input [yellow] 3 5 2" xfId="692" xr:uid="{00000000-0005-0000-0000-0000B2020000}"/>
    <cellStyle name="Input [yellow] 3 5 2 2" xfId="693" xr:uid="{00000000-0005-0000-0000-0000B3020000}"/>
    <cellStyle name="Input [yellow] 3 5 2 2 2" xfId="694" xr:uid="{00000000-0005-0000-0000-0000B4020000}"/>
    <cellStyle name="Input [yellow] 3 5 2 2 3" xfId="695" xr:uid="{00000000-0005-0000-0000-0000B5020000}"/>
    <cellStyle name="Input [yellow] 3 5 2 3" xfId="696" xr:uid="{00000000-0005-0000-0000-0000B6020000}"/>
    <cellStyle name="Input [yellow] 3 5 2 4" xfId="697" xr:uid="{00000000-0005-0000-0000-0000B7020000}"/>
    <cellStyle name="Input [yellow] 3 5 2 5" xfId="698" xr:uid="{00000000-0005-0000-0000-0000B8020000}"/>
    <cellStyle name="Input [yellow] 3 5 3" xfId="699" xr:uid="{00000000-0005-0000-0000-0000B9020000}"/>
    <cellStyle name="Input [yellow] 3 5 3 2" xfId="700" xr:uid="{00000000-0005-0000-0000-0000BA020000}"/>
    <cellStyle name="Input [yellow] 3 5 3 3" xfId="701" xr:uid="{00000000-0005-0000-0000-0000BB020000}"/>
    <cellStyle name="Input [yellow] 3 5 4" xfId="702" xr:uid="{00000000-0005-0000-0000-0000BC020000}"/>
    <cellStyle name="Input [yellow] 3 5 5" xfId="703" xr:uid="{00000000-0005-0000-0000-0000BD020000}"/>
    <cellStyle name="Input [yellow] 3 6" xfId="704" xr:uid="{00000000-0005-0000-0000-0000BE020000}"/>
    <cellStyle name="Input [yellow] 3 6 2" xfId="705" xr:uid="{00000000-0005-0000-0000-0000BF020000}"/>
    <cellStyle name="Input [yellow] 3 6 2 2" xfId="706" xr:uid="{00000000-0005-0000-0000-0000C0020000}"/>
    <cellStyle name="Input [yellow] 3 6 2 3" xfId="707" xr:uid="{00000000-0005-0000-0000-0000C1020000}"/>
    <cellStyle name="Input [yellow] 3 6 3" xfId="708" xr:uid="{00000000-0005-0000-0000-0000C2020000}"/>
    <cellStyle name="Input [yellow] 3 6 4" xfId="709" xr:uid="{00000000-0005-0000-0000-0000C3020000}"/>
    <cellStyle name="Input [yellow] 3 7" xfId="710" xr:uid="{00000000-0005-0000-0000-0000C4020000}"/>
    <cellStyle name="Input [yellow] 3 7 2" xfId="711" xr:uid="{00000000-0005-0000-0000-0000C5020000}"/>
    <cellStyle name="Input [yellow] 3 7 3" xfId="712" xr:uid="{00000000-0005-0000-0000-0000C6020000}"/>
    <cellStyle name="Input [yellow] 3 8" xfId="713" xr:uid="{00000000-0005-0000-0000-0000C7020000}"/>
    <cellStyle name="Input [yellow] 3 9" xfId="714" xr:uid="{00000000-0005-0000-0000-0000C8020000}"/>
    <cellStyle name="Input [yellow] 4" xfId="715" xr:uid="{00000000-0005-0000-0000-0000C9020000}"/>
    <cellStyle name="Input [yellow] 4 2" xfId="716" xr:uid="{00000000-0005-0000-0000-0000CA020000}"/>
    <cellStyle name="Input [yellow] 4 3" xfId="717" xr:uid="{00000000-0005-0000-0000-0000CB020000}"/>
    <cellStyle name="Input [yellow] 5" xfId="718" xr:uid="{00000000-0005-0000-0000-0000CC020000}"/>
    <cellStyle name="Input [yellow] 5 2" xfId="719" xr:uid="{00000000-0005-0000-0000-0000CD020000}"/>
    <cellStyle name="Model" xfId="720" xr:uid="{00000000-0005-0000-0000-0000CE020000}"/>
    <cellStyle name="Model 2" xfId="721" xr:uid="{00000000-0005-0000-0000-0000CF020000}"/>
    <cellStyle name="Model 3" xfId="722" xr:uid="{00000000-0005-0000-0000-0000D0020000}"/>
    <cellStyle name="Normal - Style1" xfId="723" xr:uid="{00000000-0005-0000-0000-0000D1020000}"/>
    <cellStyle name="Normal - Style1 2" xfId="724" xr:uid="{00000000-0005-0000-0000-0000D2020000}"/>
    <cellStyle name="Normal - Style1 3" xfId="725" xr:uid="{00000000-0005-0000-0000-0000D3020000}"/>
    <cellStyle name="Normal - Style1 4" xfId="726" xr:uid="{00000000-0005-0000-0000-0000D4020000}"/>
    <cellStyle name="Normal - Style1 5" xfId="727" xr:uid="{00000000-0005-0000-0000-0000D5020000}"/>
    <cellStyle name="Normal - Style1 6" xfId="1168" xr:uid="{00000000-0005-0000-0000-0000D6020000}"/>
    <cellStyle name="Normal - 유형1" xfId="728" xr:uid="{00000000-0005-0000-0000-0000D7020000}"/>
    <cellStyle name="Normal_ SG&amp;A Bridge " xfId="729" xr:uid="{00000000-0005-0000-0000-0000D8020000}"/>
    <cellStyle name="Percent" xfId="730" xr:uid="{00000000-0005-0000-0000-0000D9020000}"/>
    <cellStyle name="Percent [2]" xfId="731" xr:uid="{00000000-0005-0000-0000-0000DA020000}"/>
    <cellStyle name="Percent_0203 부산 온천동 M Project-TopDown공법(상무님)" xfId="732" xr:uid="{00000000-0005-0000-0000-0000DB020000}"/>
    <cellStyle name="RevList" xfId="733" xr:uid="{00000000-0005-0000-0000-0000DC020000}"/>
    <cellStyle name="subhead" xfId="734" xr:uid="{00000000-0005-0000-0000-0000DD020000}"/>
    <cellStyle name="Subtotal" xfId="735" xr:uid="{00000000-0005-0000-0000-0000DE020000}"/>
    <cellStyle name="T_1화 [0]_PLDT_2화 [0]_PLDT_N_x000c_통화 [0]_PRICE" xfId="736" xr:uid="{00000000-0005-0000-0000-0000DF020000}"/>
    <cellStyle name="T_1화 [0]_PLDT_2화 [0]_PLDT_N_x000c_통화 [0]_PRICE 2" xfId="737" xr:uid="{00000000-0005-0000-0000-0000E0020000}"/>
    <cellStyle name="T_1화 [0]_PLDT_2화 [0]_PLDT_N_x000c_통화 [0]_PRICE 3" xfId="738" xr:uid="{00000000-0005-0000-0000-0000E1020000}"/>
    <cellStyle name="T_1화 [0]_PLDT_2화 [0]_PLDT_N_x000c_통화 [0]_PRICE 4" xfId="739" xr:uid="{00000000-0005-0000-0000-0000E2020000}"/>
    <cellStyle name="Total" xfId="740" xr:uid="{00000000-0005-0000-0000-0000E3020000}"/>
    <cellStyle name="Total 2" xfId="741" xr:uid="{00000000-0005-0000-0000-0000E4020000}"/>
    <cellStyle name="Total 2 2" xfId="742" xr:uid="{00000000-0005-0000-0000-0000E5020000}"/>
    <cellStyle name="Total 2 2 2" xfId="743" xr:uid="{00000000-0005-0000-0000-0000E6020000}"/>
    <cellStyle name="Total 2 2 2 2" xfId="744" xr:uid="{00000000-0005-0000-0000-0000E7020000}"/>
    <cellStyle name="Total 2 2 2 3" xfId="745" xr:uid="{00000000-0005-0000-0000-0000E8020000}"/>
    <cellStyle name="Total 2 2 3" xfId="746" xr:uid="{00000000-0005-0000-0000-0000E9020000}"/>
    <cellStyle name="Total 2 2 4" xfId="747" xr:uid="{00000000-0005-0000-0000-0000EA020000}"/>
    <cellStyle name="Total 2 3" xfId="748" xr:uid="{00000000-0005-0000-0000-0000EB020000}"/>
    <cellStyle name="Total 2 3 2" xfId="749" xr:uid="{00000000-0005-0000-0000-0000EC020000}"/>
    <cellStyle name="Total 2 3 2 2" xfId="750" xr:uid="{00000000-0005-0000-0000-0000ED020000}"/>
    <cellStyle name="Total 2 3 2 3" xfId="751" xr:uid="{00000000-0005-0000-0000-0000EE020000}"/>
    <cellStyle name="Total 2 3 3" xfId="752" xr:uid="{00000000-0005-0000-0000-0000EF020000}"/>
    <cellStyle name="Total 2 3 4" xfId="753" xr:uid="{00000000-0005-0000-0000-0000F0020000}"/>
    <cellStyle name="Total 2 4" xfId="754" xr:uid="{00000000-0005-0000-0000-0000F1020000}"/>
    <cellStyle name="Total 2 4 2" xfId="755" xr:uid="{00000000-0005-0000-0000-0000F2020000}"/>
    <cellStyle name="Total 2 4 2 2" xfId="756" xr:uid="{00000000-0005-0000-0000-0000F3020000}"/>
    <cellStyle name="Total 2 4 2 3" xfId="757" xr:uid="{00000000-0005-0000-0000-0000F4020000}"/>
    <cellStyle name="Total 2 4 3" xfId="758" xr:uid="{00000000-0005-0000-0000-0000F5020000}"/>
    <cellStyle name="Total 2 4 4" xfId="759" xr:uid="{00000000-0005-0000-0000-0000F6020000}"/>
    <cellStyle name="Total 2 5" xfId="760" xr:uid="{00000000-0005-0000-0000-0000F7020000}"/>
    <cellStyle name="Total 2 5 2" xfId="761" xr:uid="{00000000-0005-0000-0000-0000F8020000}"/>
    <cellStyle name="Total 2 5 3" xfId="762" xr:uid="{00000000-0005-0000-0000-0000F9020000}"/>
    <cellStyle name="Total 2 6" xfId="763" xr:uid="{00000000-0005-0000-0000-0000FA020000}"/>
    <cellStyle name="Total 2 7" xfId="764" xr:uid="{00000000-0005-0000-0000-0000FB020000}"/>
    <cellStyle name="Total 3" xfId="765" xr:uid="{00000000-0005-0000-0000-0000FC020000}"/>
    <cellStyle name="Total 3 2" xfId="766" xr:uid="{00000000-0005-0000-0000-0000FD020000}"/>
    <cellStyle name="Total 3 3" xfId="767" xr:uid="{00000000-0005-0000-0000-0000FE020000}"/>
    <cellStyle name="Total 4" xfId="768" xr:uid="{00000000-0005-0000-0000-0000FF020000}"/>
    <cellStyle name="고정소숫점" xfId="769" xr:uid="{00000000-0005-0000-0000-000000030000}"/>
    <cellStyle name="고정소숫점 2" xfId="770" xr:uid="{00000000-0005-0000-0000-000001030000}"/>
    <cellStyle name="고정소숫점 3" xfId="771" xr:uid="{00000000-0005-0000-0000-000002030000}"/>
    <cellStyle name="고정소숫점 4" xfId="772" xr:uid="{00000000-0005-0000-0000-000003030000}"/>
    <cellStyle name="고정출력1" xfId="773" xr:uid="{00000000-0005-0000-0000-000004030000}"/>
    <cellStyle name="고정출력2" xfId="774" xr:uid="{00000000-0005-0000-0000-000005030000}"/>
    <cellStyle name="공사원가계산서(조경)" xfId="775" xr:uid="{00000000-0005-0000-0000-000006030000}"/>
    <cellStyle name="규격" xfId="776" xr:uid="{00000000-0005-0000-0000-000007030000}"/>
    <cellStyle name="기본숫자" xfId="777" xr:uid="{00000000-0005-0000-0000-000008030000}"/>
    <cellStyle name="날짜" xfId="778" xr:uid="{00000000-0005-0000-0000-000009030000}"/>
    <cellStyle name="내역서" xfId="779" xr:uid="{00000000-0005-0000-0000-00000A030000}"/>
    <cellStyle name="내역서 2" xfId="780" xr:uid="{00000000-0005-0000-0000-00000B030000}"/>
    <cellStyle name="내역서 2 10" xfId="781" xr:uid="{00000000-0005-0000-0000-00000C030000}"/>
    <cellStyle name="내역서 2 11" xfId="782" xr:uid="{00000000-0005-0000-0000-00000D030000}"/>
    <cellStyle name="내역서 2 2" xfId="783" xr:uid="{00000000-0005-0000-0000-00000E030000}"/>
    <cellStyle name="내역서 2 2 2" xfId="784" xr:uid="{00000000-0005-0000-0000-00000F030000}"/>
    <cellStyle name="내역서 2 2 2 2" xfId="785" xr:uid="{00000000-0005-0000-0000-000010030000}"/>
    <cellStyle name="내역서 2 2 2 3" xfId="786" xr:uid="{00000000-0005-0000-0000-000011030000}"/>
    <cellStyle name="내역서 2 2 2 4" xfId="787" xr:uid="{00000000-0005-0000-0000-000012030000}"/>
    <cellStyle name="내역서 2 2 2 5" xfId="788" xr:uid="{00000000-0005-0000-0000-000013030000}"/>
    <cellStyle name="내역서 2 2 3" xfId="789" xr:uid="{00000000-0005-0000-0000-000014030000}"/>
    <cellStyle name="내역서 2 2 4" xfId="790" xr:uid="{00000000-0005-0000-0000-000015030000}"/>
    <cellStyle name="내역서 2 2 5" xfId="791" xr:uid="{00000000-0005-0000-0000-000016030000}"/>
    <cellStyle name="내역서 2 2 6" xfId="792" xr:uid="{00000000-0005-0000-0000-000017030000}"/>
    <cellStyle name="내역서 2 3" xfId="793" xr:uid="{00000000-0005-0000-0000-000018030000}"/>
    <cellStyle name="내역서 2 3 2" xfId="794" xr:uid="{00000000-0005-0000-0000-000019030000}"/>
    <cellStyle name="내역서 2 3 2 2" xfId="795" xr:uid="{00000000-0005-0000-0000-00001A030000}"/>
    <cellStyle name="내역서 2 3 2 3" xfId="796" xr:uid="{00000000-0005-0000-0000-00001B030000}"/>
    <cellStyle name="내역서 2 3 2 4" xfId="797" xr:uid="{00000000-0005-0000-0000-00001C030000}"/>
    <cellStyle name="내역서 2 3 2 5" xfId="798" xr:uid="{00000000-0005-0000-0000-00001D030000}"/>
    <cellStyle name="내역서 2 3 3" xfId="799" xr:uid="{00000000-0005-0000-0000-00001E030000}"/>
    <cellStyle name="내역서 2 3 4" xfId="800" xr:uid="{00000000-0005-0000-0000-00001F030000}"/>
    <cellStyle name="내역서 2 3 5" xfId="801" xr:uid="{00000000-0005-0000-0000-000020030000}"/>
    <cellStyle name="내역서 2 3 6" xfId="802" xr:uid="{00000000-0005-0000-0000-000021030000}"/>
    <cellStyle name="내역서 2 4" xfId="803" xr:uid="{00000000-0005-0000-0000-000022030000}"/>
    <cellStyle name="내역서 2 4 2" xfId="804" xr:uid="{00000000-0005-0000-0000-000023030000}"/>
    <cellStyle name="내역서 2 4 2 2" xfId="805" xr:uid="{00000000-0005-0000-0000-000024030000}"/>
    <cellStyle name="내역서 2 4 2 3" xfId="806" xr:uid="{00000000-0005-0000-0000-000025030000}"/>
    <cellStyle name="내역서 2 4 2 4" xfId="807" xr:uid="{00000000-0005-0000-0000-000026030000}"/>
    <cellStyle name="내역서 2 4 2 5" xfId="808" xr:uid="{00000000-0005-0000-0000-000027030000}"/>
    <cellStyle name="내역서 2 4 3" xfId="809" xr:uid="{00000000-0005-0000-0000-000028030000}"/>
    <cellStyle name="내역서 2 4 4" xfId="810" xr:uid="{00000000-0005-0000-0000-000029030000}"/>
    <cellStyle name="내역서 2 4 5" xfId="811" xr:uid="{00000000-0005-0000-0000-00002A030000}"/>
    <cellStyle name="내역서 2 4 6" xfId="812" xr:uid="{00000000-0005-0000-0000-00002B030000}"/>
    <cellStyle name="내역서 2 5" xfId="813" xr:uid="{00000000-0005-0000-0000-00002C030000}"/>
    <cellStyle name="내역서 2 5 2" xfId="814" xr:uid="{00000000-0005-0000-0000-00002D030000}"/>
    <cellStyle name="내역서 2 5 2 2" xfId="815" xr:uid="{00000000-0005-0000-0000-00002E030000}"/>
    <cellStyle name="내역서 2 5 2 3" xfId="816" xr:uid="{00000000-0005-0000-0000-00002F030000}"/>
    <cellStyle name="내역서 2 5 2 4" xfId="817" xr:uid="{00000000-0005-0000-0000-000030030000}"/>
    <cellStyle name="내역서 2 5 2 5" xfId="818" xr:uid="{00000000-0005-0000-0000-000031030000}"/>
    <cellStyle name="내역서 2 5 3" xfId="819" xr:uid="{00000000-0005-0000-0000-000032030000}"/>
    <cellStyle name="내역서 2 5 4" xfId="820" xr:uid="{00000000-0005-0000-0000-000033030000}"/>
    <cellStyle name="내역서 2 5 5" xfId="821" xr:uid="{00000000-0005-0000-0000-000034030000}"/>
    <cellStyle name="내역서 2 5 6" xfId="822" xr:uid="{00000000-0005-0000-0000-000035030000}"/>
    <cellStyle name="내역서 2 6" xfId="823" xr:uid="{00000000-0005-0000-0000-000036030000}"/>
    <cellStyle name="내역서 2 6 2" xfId="824" xr:uid="{00000000-0005-0000-0000-000037030000}"/>
    <cellStyle name="내역서 2 6 2 2" xfId="825" xr:uid="{00000000-0005-0000-0000-000038030000}"/>
    <cellStyle name="내역서 2 6 2 3" xfId="826" xr:uid="{00000000-0005-0000-0000-000039030000}"/>
    <cellStyle name="내역서 2 6 2 4" xfId="827" xr:uid="{00000000-0005-0000-0000-00003A030000}"/>
    <cellStyle name="내역서 2 6 2 5" xfId="828" xr:uid="{00000000-0005-0000-0000-00003B030000}"/>
    <cellStyle name="내역서 2 6 3" xfId="829" xr:uid="{00000000-0005-0000-0000-00003C030000}"/>
    <cellStyle name="내역서 2 6 4" xfId="830" xr:uid="{00000000-0005-0000-0000-00003D030000}"/>
    <cellStyle name="내역서 2 6 5" xfId="831" xr:uid="{00000000-0005-0000-0000-00003E030000}"/>
    <cellStyle name="내역서 2 6 6" xfId="832" xr:uid="{00000000-0005-0000-0000-00003F030000}"/>
    <cellStyle name="내역서 2 7" xfId="833" xr:uid="{00000000-0005-0000-0000-000040030000}"/>
    <cellStyle name="내역서 2 7 2" xfId="834" xr:uid="{00000000-0005-0000-0000-000041030000}"/>
    <cellStyle name="내역서 2 7 3" xfId="835" xr:uid="{00000000-0005-0000-0000-000042030000}"/>
    <cellStyle name="내역서 2 7 4" xfId="836" xr:uid="{00000000-0005-0000-0000-000043030000}"/>
    <cellStyle name="내역서 2 7 5" xfId="837" xr:uid="{00000000-0005-0000-0000-000044030000}"/>
    <cellStyle name="내역서 2 8" xfId="838" xr:uid="{00000000-0005-0000-0000-000045030000}"/>
    <cellStyle name="내역서 2 9" xfId="839" xr:uid="{00000000-0005-0000-0000-000046030000}"/>
    <cellStyle name="내역서 3" xfId="840" xr:uid="{00000000-0005-0000-0000-000047030000}"/>
    <cellStyle name="내역서 3 10" xfId="841" xr:uid="{00000000-0005-0000-0000-000048030000}"/>
    <cellStyle name="내역서 3 2" xfId="842" xr:uid="{00000000-0005-0000-0000-000049030000}"/>
    <cellStyle name="내역서 3 2 2" xfId="843" xr:uid="{00000000-0005-0000-0000-00004A030000}"/>
    <cellStyle name="내역서 3 2 2 2" xfId="844" xr:uid="{00000000-0005-0000-0000-00004B030000}"/>
    <cellStyle name="내역서 3 2 2 3" xfId="845" xr:uid="{00000000-0005-0000-0000-00004C030000}"/>
    <cellStyle name="내역서 3 2 2 4" xfId="846" xr:uid="{00000000-0005-0000-0000-00004D030000}"/>
    <cellStyle name="내역서 3 2 2 5" xfId="847" xr:uid="{00000000-0005-0000-0000-00004E030000}"/>
    <cellStyle name="내역서 3 2 3" xfId="848" xr:uid="{00000000-0005-0000-0000-00004F030000}"/>
    <cellStyle name="내역서 3 2 4" xfId="849" xr:uid="{00000000-0005-0000-0000-000050030000}"/>
    <cellStyle name="내역서 3 2 5" xfId="850" xr:uid="{00000000-0005-0000-0000-000051030000}"/>
    <cellStyle name="내역서 3 2 6" xfId="851" xr:uid="{00000000-0005-0000-0000-000052030000}"/>
    <cellStyle name="내역서 3 3" xfId="852" xr:uid="{00000000-0005-0000-0000-000053030000}"/>
    <cellStyle name="내역서 3 3 2" xfId="853" xr:uid="{00000000-0005-0000-0000-000054030000}"/>
    <cellStyle name="내역서 3 3 2 2" xfId="854" xr:uid="{00000000-0005-0000-0000-000055030000}"/>
    <cellStyle name="내역서 3 3 2 3" xfId="855" xr:uid="{00000000-0005-0000-0000-000056030000}"/>
    <cellStyle name="내역서 3 3 2 4" xfId="856" xr:uid="{00000000-0005-0000-0000-000057030000}"/>
    <cellStyle name="내역서 3 3 2 5" xfId="857" xr:uid="{00000000-0005-0000-0000-000058030000}"/>
    <cellStyle name="내역서 3 3 3" xfId="858" xr:uid="{00000000-0005-0000-0000-000059030000}"/>
    <cellStyle name="내역서 3 3 4" xfId="859" xr:uid="{00000000-0005-0000-0000-00005A030000}"/>
    <cellStyle name="내역서 3 3 5" xfId="860" xr:uid="{00000000-0005-0000-0000-00005B030000}"/>
    <cellStyle name="내역서 3 3 6" xfId="861" xr:uid="{00000000-0005-0000-0000-00005C030000}"/>
    <cellStyle name="내역서 3 4" xfId="862" xr:uid="{00000000-0005-0000-0000-00005D030000}"/>
    <cellStyle name="내역서 3 4 2" xfId="863" xr:uid="{00000000-0005-0000-0000-00005E030000}"/>
    <cellStyle name="내역서 3 4 2 2" xfId="864" xr:uid="{00000000-0005-0000-0000-00005F030000}"/>
    <cellStyle name="내역서 3 4 2 3" xfId="865" xr:uid="{00000000-0005-0000-0000-000060030000}"/>
    <cellStyle name="내역서 3 4 2 4" xfId="866" xr:uid="{00000000-0005-0000-0000-000061030000}"/>
    <cellStyle name="내역서 3 4 2 5" xfId="867" xr:uid="{00000000-0005-0000-0000-000062030000}"/>
    <cellStyle name="내역서 3 4 3" xfId="868" xr:uid="{00000000-0005-0000-0000-000063030000}"/>
    <cellStyle name="내역서 3 4 4" xfId="869" xr:uid="{00000000-0005-0000-0000-000064030000}"/>
    <cellStyle name="내역서 3 4 5" xfId="870" xr:uid="{00000000-0005-0000-0000-000065030000}"/>
    <cellStyle name="내역서 3 4 6" xfId="871" xr:uid="{00000000-0005-0000-0000-000066030000}"/>
    <cellStyle name="내역서 3 5" xfId="872" xr:uid="{00000000-0005-0000-0000-000067030000}"/>
    <cellStyle name="내역서 3 5 2" xfId="873" xr:uid="{00000000-0005-0000-0000-000068030000}"/>
    <cellStyle name="내역서 3 5 2 2" xfId="874" xr:uid="{00000000-0005-0000-0000-000069030000}"/>
    <cellStyle name="내역서 3 5 2 3" xfId="875" xr:uid="{00000000-0005-0000-0000-00006A030000}"/>
    <cellStyle name="내역서 3 5 2 4" xfId="876" xr:uid="{00000000-0005-0000-0000-00006B030000}"/>
    <cellStyle name="내역서 3 5 2 5" xfId="877" xr:uid="{00000000-0005-0000-0000-00006C030000}"/>
    <cellStyle name="내역서 3 5 3" xfId="878" xr:uid="{00000000-0005-0000-0000-00006D030000}"/>
    <cellStyle name="내역서 3 5 4" xfId="879" xr:uid="{00000000-0005-0000-0000-00006E030000}"/>
    <cellStyle name="내역서 3 5 5" xfId="880" xr:uid="{00000000-0005-0000-0000-00006F030000}"/>
    <cellStyle name="내역서 3 5 6" xfId="881" xr:uid="{00000000-0005-0000-0000-000070030000}"/>
    <cellStyle name="내역서 3 6" xfId="882" xr:uid="{00000000-0005-0000-0000-000071030000}"/>
    <cellStyle name="내역서 3 6 2" xfId="883" xr:uid="{00000000-0005-0000-0000-000072030000}"/>
    <cellStyle name="내역서 3 6 3" xfId="884" xr:uid="{00000000-0005-0000-0000-000073030000}"/>
    <cellStyle name="내역서 3 6 4" xfId="885" xr:uid="{00000000-0005-0000-0000-000074030000}"/>
    <cellStyle name="내역서 3 6 5" xfId="886" xr:uid="{00000000-0005-0000-0000-000075030000}"/>
    <cellStyle name="내역서 3 7" xfId="887" xr:uid="{00000000-0005-0000-0000-000076030000}"/>
    <cellStyle name="내역서 3 8" xfId="888" xr:uid="{00000000-0005-0000-0000-000077030000}"/>
    <cellStyle name="내역서 3 9" xfId="889" xr:uid="{00000000-0005-0000-0000-000078030000}"/>
    <cellStyle name="내역서 4" xfId="890" xr:uid="{00000000-0005-0000-0000-000079030000}"/>
    <cellStyle name="내역서 4 2" xfId="891" xr:uid="{00000000-0005-0000-0000-00007A030000}"/>
    <cellStyle name="내역서 4 3" xfId="892" xr:uid="{00000000-0005-0000-0000-00007B030000}"/>
    <cellStyle name="내역서 4 4" xfId="893" xr:uid="{00000000-0005-0000-0000-00007C030000}"/>
    <cellStyle name="내역서 4 5" xfId="894" xr:uid="{00000000-0005-0000-0000-00007D030000}"/>
    <cellStyle name="내역서 5" xfId="895" xr:uid="{00000000-0005-0000-0000-00007E030000}"/>
    <cellStyle name="내역서 5 2" xfId="896" xr:uid="{00000000-0005-0000-0000-00007F030000}"/>
    <cellStyle name="단위" xfId="897" xr:uid="{00000000-0005-0000-0000-000080030000}"/>
    <cellStyle name="단위 2" xfId="898" xr:uid="{00000000-0005-0000-0000-000081030000}"/>
    <cellStyle name="단위 3" xfId="899" xr:uid="{00000000-0005-0000-0000-000082030000}"/>
    <cellStyle name="단위 4" xfId="900" xr:uid="{00000000-0005-0000-0000-000083030000}"/>
    <cellStyle name="달러" xfId="901" xr:uid="{00000000-0005-0000-0000-000084030000}"/>
    <cellStyle name="뒤에 오는 하이퍼링크_1김해장유3차토공흙막이ver1(최초)" xfId="902" xr:uid="{00000000-0005-0000-0000-000085030000}"/>
    <cellStyle name="똿떓죶Ø괻 [0.00]_NT Server " xfId="903" xr:uid="{00000000-0005-0000-0000-000086030000}"/>
    <cellStyle name="똿떓죶Ø괻_NT Server " xfId="904" xr:uid="{00000000-0005-0000-0000-000087030000}"/>
    <cellStyle name="똿뗦먛귟 [0.00]_PRODUCT DETAIL Q1" xfId="905" xr:uid="{00000000-0005-0000-0000-000088030000}"/>
    <cellStyle name="똿뗦먛귟_PRODUCT DETAIL Q1" xfId="906" xr:uid="{00000000-0005-0000-0000-000089030000}"/>
    <cellStyle name="묮뎋 [0.00]_NT Server " xfId="907" xr:uid="{00000000-0005-0000-0000-00008A030000}"/>
    <cellStyle name="묮뎋_NT Server " xfId="908" xr:uid="{00000000-0005-0000-0000-00008B030000}"/>
    <cellStyle name="믅됞 [0.00]_PRODUCT DETAIL Q1" xfId="909" xr:uid="{00000000-0005-0000-0000-00008C030000}"/>
    <cellStyle name="믅됞_PRODUCT DETAIL Q1" xfId="910" xr:uid="{00000000-0005-0000-0000-00008D030000}"/>
    <cellStyle name="백" xfId="911" xr:uid="{00000000-0005-0000-0000-00008E030000}"/>
    <cellStyle name="백분율 2" xfId="912" xr:uid="{00000000-0005-0000-0000-00008F030000}"/>
    <cellStyle name="백분율 2 2" xfId="913" xr:uid="{00000000-0005-0000-0000-000090030000}"/>
    <cellStyle name="백분율 2 3" xfId="914" xr:uid="{00000000-0005-0000-0000-000091030000}"/>
    <cellStyle name="백분율 2 4" xfId="1185" xr:uid="{00000000-0005-0000-0000-000092030000}"/>
    <cellStyle name="백분율 3" xfId="915" xr:uid="{00000000-0005-0000-0000-000093030000}"/>
    <cellStyle name="백분율 4" xfId="916" xr:uid="{00000000-0005-0000-0000-000094030000}"/>
    <cellStyle name="백분율 5" xfId="917" xr:uid="{00000000-0005-0000-0000-000095030000}"/>
    <cellStyle name="백분율 5 2" xfId="918" xr:uid="{00000000-0005-0000-0000-000096030000}"/>
    <cellStyle name="백분율 5 2 2" xfId="919" xr:uid="{00000000-0005-0000-0000-000097030000}"/>
    <cellStyle name="백분율 5 2 2 2" xfId="920" xr:uid="{00000000-0005-0000-0000-000098030000}"/>
    <cellStyle name="백분율 5 2 3" xfId="921" xr:uid="{00000000-0005-0000-0000-000099030000}"/>
    <cellStyle name="백분율 5 3" xfId="922" xr:uid="{00000000-0005-0000-0000-00009A030000}"/>
    <cellStyle name="백분율 5 3 2" xfId="923" xr:uid="{00000000-0005-0000-0000-00009B030000}"/>
    <cellStyle name="백분율 5 3 2 2" xfId="924" xr:uid="{00000000-0005-0000-0000-00009C030000}"/>
    <cellStyle name="백분율 5 3 3" xfId="925" xr:uid="{00000000-0005-0000-0000-00009D030000}"/>
    <cellStyle name="백분율 5 4" xfId="926" xr:uid="{00000000-0005-0000-0000-00009E030000}"/>
    <cellStyle name="백분율 5 4 2" xfId="927" xr:uid="{00000000-0005-0000-0000-00009F030000}"/>
    <cellStyle name="백분율 5 5" xfId="928" xr:uid="{00000000-0005-0000-0000-0000A0030000}"/>
    <cellStyle name="백분율 6" xfId="929" xr:uid="{00000000-0005-0000-0000-0000A1030000}"/>
    <cellStyle name="백분율 7" xfId="930" xr:uid="{00000000-0005-0000-0000-0000A2030000}"/>
    <cellStyle name="백분율 8" xfId="1169" xr:uid="{00000000-0005-0000-0000-0000A3030000}"/>
    <cellStyle name="백분율 9" xfId="1173" xr:uid="{00000000-0005-0000-0000-0000A4030000}"/>
    <cellStyle name="백분율 9 2" xfId="1176" xr:uid="{00000000-0005-0000-0000-0000A5030000}"/>
    <cellStyle name="백분율 9 3" xfId="1182" xr:uid="{00000000-0005-0000-0000-0000A6030000}"/>
    <cellStyle name="뷭?_BOOKSHIP" xfId="931" xr:uid="{00000000-0005-0000-0000-0000A7030000}"/>
    <cellStyle name="숫자(R)" xfId="932" xr:uid="{00000000-0005-0000-0000-0000A8030000}"/>
    <cellStyle name="숫자(R) 2" xfId="933" xr:uid="{00000000-0005-0000-0000-0000A9030000}"/>
    <cellStyle name="숫자(R) 3" xfId="934" xr:uid="{00000000-0005-0000-0000-0000AA030000}"/>
    <cellStyle name="숫자(R) 4" xfId="935" xr:uid="{00000000-0005-0000-0000-0000AB030000}"/>
    <cellStyle name="쉼" xfId="936" xr:uid="{00000000-0005-0000-0000-0000AC030000}"/>
    <cellStyle name="쉼표 [" xfId="937" xr:uid="{00000000-0005-0000-0000-0000AD030000}"/>
    <cellStyle name="쉼표 [0]" xfId="1" builtinId="6"/>
    <cellStyle name="쉼표 [0] 10" xfId="938" xr:uid="{00000000-0005-0000-0000-0000AF030000}"/>
    <cellStyle name="쉼표 [0] 10 2" xfId="939" xr:uid="{00000000-0005-0000-0000-0000B0030000}"/>
    <cellStyle name="쉼표 [0] 10 2 2" xfId="940" xr:uid="{00000000-0005-0000-0000-0000B1030000}"/>
    <cellStyle name="쉼표 [0] 10 2 2 2" xfId="941" xr:uid="{00000000-0005-0000-0000-0000B2030000}"/>
    <cellStyle name="쉼표 [0] 10 2 2 2 2" xfId="942" xr:uid="{00000000-0005-0000-0000-0000B3030000}"/>
    <cellStyle name="쉼표 [0] 10 2 2 3" xfId="943" xr:uid="{00000000-0005-0000-0000-0000B4030000}"/>
    <cellStyle name="쉼표 [0] 10 2 3" xfId="944" xr:uid="{00000000-0005-0000-0000-0000B5030000}"/>
    <cellStyle name="쉼표 [0] 10 2 3 2" xfId="945" xr:uid="{00000000-0005-0000-0000-0000B6030000}"/>
    <cellStyle name="쉼표 [0] 10 2 4" xfId="946" xr:uid="{00000000-0005-0000-0000-0000B7030000}"/>
    <cellStyle name="쉼표 [0] 10 3" xfId="947" xr:uid="{00000000-0005-0000-0000-0000B8030000}"/>
    <cellStyle name="쉼표 [0] 10 3 2" xfId="948" xr:uid="{00000000-0005-0000-0000-0000B9030000}"/>
    <cellStyle name="쉼표 [0] 10 3 2 2" xfId="949" xr:uid="{00000000-0005-0000-0000-0000BA030000}"/>
    <cellStyle name="쉼표 [0] 10 3 3" xfId="950" xr:uid="{00000000-0005-0000-0000-0000BB030000}"/>
    <cellStyle name="쉼표 [0] 10 4" xfId="951" xr:uid="{00000000-0005-0000-0000-0000BC030000}"/>
    <cellStyle name="쉼표 [0] 10 4 2" xfId="952" xr:uid="{00000000-0005-0000-0000-0000BD030000}"/>
    <cellStyle name="쉼표 [0] 10 4 2 2" xfId="953" xr:uid="{00000000-0005-0000-0000-0000BE030000}"/>
    <cellStyle name="쉼표 [0] 10 4 3" xfId="954" xr:uid="{00000000-0005-0000-0000-0000BF030000}"/>
    <cellStyle name="쉼표 [0] 10 5" xfId="955" xr:uid="{00000000-0005-0000-0000-0000C0030000}"/>
    <cellStyle name="쉼표 [0] 10 5 2" xfId="956" xr:uid="{00000000-0005-0000-0000-0000C1030000}"/>
    <cellStyle name="쉼표 [0] 10 6" xfId="957" xr:uid="{00000000-0005-0000-0000-0000C2030000}"/>
    <cellStyle name="쉼표 [0] 10 6 2" xfId="958" xr:uid="{00000000-0005-0000-0000-0000C3030000}"/>
    <cellStyle name="쉼표 [0] 10 7" xfId="959" xr:uid="{00000000-0005-0000-0000-0000C4030000}"/>
    <cellStyle name="쉼표 [0] 10 7 2" xfId="960" xr:uid="{00000000-0005-0000-0000-0000C5030000}"/>
    <cellStyle name="쉼표 [0] 11" xfId="961" xr:uid="{00000000-0005-0000-0000-0000C6030000}"/>
    <cellStyle name="쉼표 [0] 12" xfId="962" xr:uid="{00000000-0005-0000-0000-0000C7030000}"/>
    <cellStyle name="쉼표 [0] 12 2" xfId="963" xr:uid="{00000000-0005-0000-0000-0000C8030000}"/>
    <cellStyle name="쉼표 [0] 12 2 2" xfId="964" xr:uid="{00000000-0005-0000-0000-0000C9030000}"/>
    <cellStyle name="쉼표 [0] 12 2 2 2" xfId="965" xr:uid="{00000000-0005-0000-0000-0000CA030000}"/>
    <cellStyle name="쉼표 [0] 12 2 3" xfId="966" xr:uid="{00000000-0005-0000-0000-0000CB030000}"/>
    <cellStyle name="쉼표 [0] 12 3" xfId="967" xr:uid="{00000000-0005-0000-0000-0000CC030000}"/>
    <cellStyle name="쉼표 [0] 12 3 2" xfId="968" xr:uid="{00000000-0005-0000-0000-0000CD030000}"/>
    <cellStyle name="쉼표 [0] 12 4" xfId="969" xr:uid="{00000000-0005-0000-0000-0000CE030000}"/>
    <cellStyle name="쉼표 [0] 12 4 2" xfId="970" xr:uid="{00000000-0005-0000-0000-0000CF030000}"/>
    <cellStyle name="쉼표 [0] 13" xfId="971" xr:uid="{00000000-0005-0000-0000-0000D0030000}"/>
    <cellStyle name="쉼표 [0] 14" xfId="972" xr:uid="{00000000-0005-0000-0000-0000D1030000}"/>
    <cellStyle name="쉼표 [0] 15" xfId="973" xr:uid="{00000000-0005-0000-0000-0000D2030000}"/>
    <cellStyle name="쉼표 [0] 15 2" xfId="974" xr:uid="{00000000-0005-0000-0000-0000D3030000}"/>
    <cellStyle name="쉼표 [0] 15 3" xfId="975" xr:uid="{00000000-0005-0000-0000-0000D4030000}"/>
    <cellStyle name="쉼표 [0] 16" xfId="976" xr:uid="{00000000-0005-0000-0000-0000D5030000}"/>
    <cellStyle name="쉼표 [0] 17" xfId="977" xr:uid="{00000000-0005-0000-0000-0000D6030000}"/>
    <cellStyle name="쉼표 [0] 18" xfId="978" xr:uid="{00000000-0005-0000-0000-0000D7030000}"/>
    <cellStyle name="쉼표 [0] 19" xfId="979" xr:uid="{00000000-0005-0000-0000-0000D8030000}"/>
    <cellStyle name="쉼표 [0] 2" xfId="980" xr:uid="{00000000-0005-0000-0000-0000D9030000}"/>
    <cellStyle name="쉼표 [0] 2 2" xfId="981" xr:uid="{00000000-0005-0000-0000-0000DA030000}"/>
    <cellStyle name="쉼표 [0] 2 2 2" xfId="982" xr:uid="{00000000-0005-0000-0000-0000DB030000}"/>
    <cellStyle name="쉼표 [0] 2 2 3" xfId="983" xr:uid="{00000000-0005-0000-0000-0000DC030000}"/>
    <cellStyle name="쉼표 [0] 2 2 3 2" xfId="1177" xr:uid="{00000000-0005-0000-0000-0000DD030000}"/>
    <cellStyle name="쉼표 [0] 2 3" xfId="984" xr:uid="{00000000-0005-0000-0000-0000DE030000}"/>
    <cellStyle name="쉼표 [0] 2 4" xfId="1184" xr:uid="{00000000-0005-0000-0000-0000DF030000}"/>
    <cellStyle name="쉼표 [0] 20" xfId="985" xr:uid="{00000000-0005-0000-0000-0000E0030000}"/>
    <cellStyle name="쉼표 [0] 21" xfId="1170" xr:uid="{00000000-0005-0000-0000-0000E1030000}"/>
    <cellStyle name="쉼표 [0] 22" xfId="1172" xr:uid="{00000000-0005-0000-0000-0000E2030000}"/>
    <cellStyle name="쉼표 [0] 22 2" xfId="1175" xr:uid="{00000000-0005-0000-0000-0000E3030000}"/>
    <cellStyle name="쉼표 [0] 22 3" xfId="1181" xr:uid="{00000000-0005-0000-0000-0000E4030000}"/>
    <cellStyle name="쉼표 [0] 3" xfId="986" xr:uid="{00000000-0005-0000-0000-0000E5030000}"/>
    <cellStyle name="쉼표 [0] 3 2" xfId="987" xr:uid="{00000000-0005-0000-0000-0000E6030000}"/>
    <cellStyle name="쉼표 [0] 3 3" xfId="988" xr:uid="{00000000-0005-0000-0000-0000E7030000}"/>
    <cellStyle name="쉼표 [0] 4" xfId="989" xr:uid="{00000000-0005-0000-0000-0000E8030000}"/>
    <cellStyle name="쉼표 [0] 4 2" xfId="990" xr:uid="{00000000-0005-0000-0000-0000E9030000}"/>
    <cellStyle name="쉼표 [0] 5" xfId="991" xr:uid="{00000000-0005-0000-0000-0000EA030000}"/>
    <cellStyle name="쉼표 [0] 6" xfId="992" xr:uid="{00000000-0005-0000-0000-0000EB030000}"/>
    <cellStyle name="쉼표 [0] 7" xfId="993" xr:uid="{00000000-0005-0000-0000-0000EC030000}"/>
    <cellStyle name="쉼표 [0] 8" xfId="994" xr:uid="{00000000-0005-0000-0000-0000ED030000}"/>
    <cellStyle name="쉼표 [0] 9" xfId="995" xr:uid="{00000000-0005-0000-0000-0000EE030000}"/>
    <cellStyle name="쉼표 [0] 9 2" xfId="996" xr:uid="{00000000-0005-0000-0000-0000EF030000}"/>
    <cellStyle name="쉼표 [0] 9 2 2" xfId="997" xr:uid="{00000000-0005-0000-0000-0000F0030000}"/>
    <cellStyle name="쉼표 [0] 9 2 2 2" xfId="998" xr:uid="{00000000-0005-0000-0000-0000F1030000}"/>
    <cellStyle name="쉼표 [0] 9 2 2 2 2" xfId="999" xr:uid="{00000000-0005-0000-0000-0000F2030000}"/>
    <cellStyle name="쉼표 [0] 9 2 2 3" xfId="1000" xr:uid="{00000000-0005-0000-0000-0000F3030000}"/>
    <cellStyle name="쉼표 [0] 9 2 3" xfId="1001" xr:uid="{00000000-0005-0000-0000-0000F4030000}"/>
    <cellStyle name="쉼표 [0] 9 2 3 2" xfId="1002" xr:uid="{00000000-0005-0000-0000-0000F5030000}"/>
    <cellStyle name="쉼표 [0] 9 2 3 2 2" xfId="1003" xr:uid="{00000000-0005-0000-0000-0000F6030000}"/>
    <cellStyle name="쉼표 [0] 9 2 3 3" xfId="1004" xr:uid="{00000000-0005-0000-0000-0000F7030000}"/>
    <cellStyle name="쉼표 [0] 9 2 4" xfId="1005" xr:uid="{00000000-0005-0000-0000-0000F8030000}"/>
    <cellStyle name="쉼표 [0] 9 2 4 2" xfId="1006" xr:uid="{00000000-0005-0000-0000-0000F9030000}"/>
    <cellStyle name="쉼표 [0] 9 2 5" xfId="1007" xr:uid="{00000000-0005-0000-0000-0000FA030000}"/>
    <cellStyle name="쉼표 [0] 9 3" xfId="1008" xr:uid="{00000000-0005-0000-0000-0000FB030000}"/>
    <cellStyle name="쉼표 [0] 9 3 2" xfId="1009" xr:uid="{00000000-0005-0000-0000-0000FC030000}"/>
    <cellStyle name="쉼표 [0] 9 3 2 2" xfId="1010" xr:uid="{00000000-0005-0000-0000-0000FD030000}"/>
    <cellStyle name="쉼표 [0] 9 3 3" xfId="1011" xr:uid="{00000000-0005-0000-0000-0000FE030000}"/>
    <cellStyle name="쉼표 [0] 9 4" xfId="1012" xr:uid="{00000000-0005-0000-0000-0000FF030000}"/>
    <cellStyle name="쉼표 [0] 9 4 2" xfId="1013" xr:uid="{00000000-0005-0000-0000-000000040000}"/>
    <cellStyle name="쉼표 [0] 9 4 2 2" xfId="1014" xr:uid="{00000000-0005-0000-0000-000001040000}"/>
    <cellStyle name="쉼표 [0] 9 4 3" xfId="1015" xr:uid="{00000000-0005-0000-0000-000002040000}"/>
    <cellStyle name="쉼표 [0] 9 5" xfId="1016" xr:uid="{00000000-0005-0000-0000-000003040000}"/>
    <cellStyle name="쉼표 [0] 9 5 2" xfId="1017" xr:uid="{00000000-0005-0000-0000-000004040000}"/>
    <cellStyle name="쉼표 [0] 9 6" xfId="1018" xr:uid="{00000000-0005-0000-0000-000005040000}"/>
    <cellStyle name="쉼표 [0] 9 6 2" xfId="1019" xr:uid="{00000000-0005-0000-0000-000006040000}"/>
    <cellStyle name="쉼표 [0] 9 7" xfId="1020" xr:uid="{00000000-0005-0000-0000-000007040000}"/>
    <cellStyle name="쉼표 [0] 9 7 2" xfId="1021" xr:uid="{00000000-0005-0000-0000-000008040000}"/>
    <cellStyle name="쉼표 [0] 9 8" xfId="1022" xr:uid="{00000000-0005-0000-0000-000009040000}"/>
    <cellStyle name="스타일 1" xfId="1023" xr:uid="{00000000-0005-0000-0000-00000A040000}"/>
    <cellStyle name="欀戀漀漀欀" xfId="1024" xr:uid="{00000000-0005-0000-0000-00000B040000}"/>
    <cellStyle name="열어본 하" xfId="1025" xr:uid="{00000000-0005-0000-0000-00000C040000}"/>
    <cellStyle name="자리수" xfId="1026" xr:uid="{00000000-0005-0000-0000-00000D040000}"/>
    <cellStyle name="자리수0" xfId="1027" xr:uid="{00000000-0005-0000-0000-00000E040000}"/>
    <cellStyle name="자리수0 2" xfId="1028" xr:uid="{00000000-0005-0000-0000-00000F040000}"/>
    <cellStyle name="자리수0 3" xfId="1029" xr:uid="{00000000-0005-0000-0000-000010040000}"/>
    <cellStyle name="자리수0 4" xfId="1030" xr:uid="{00000000-0005-0000-0000-000011040000}"/>
    <cellStyle name="지정되지 않음" xfId="1031" xr:uid="{00000000-0005-0000-0000-000012040000}"/>
    <cellStyle name="콤마 [0]_  종  합  " xfId="1032" xr:uid="{00000000-0005-0000-0000-000013040000}"/>
    <cellStyle name="콤마[ ]" xfId="1033" xr:uid="{00000000-0005-0000-0000-000014040000}"/>
    <cellStyle name="콤마[*]" xfId="1034" xr:uid="{00000000-0005-0000-0000-000015040000}"/>
    <cellStyle name="콤마[.]" xfId="1035" xr:uid="{00000000-0005-0000-0000-000016040000}"/>
    <cellStyle name="콤마[0]" xfId="1036" xr:uid="{00000000-0005-0000-0000-000017040000}"/>
    <cellStyle name="콤마[0] 2" xfId="1037" xr:uid="{00000000-0005-0000-0000-000018040000}"/>
    <cellStyle name="콤마[0] 3" xfId="1038" xr:uid="{00000000-0005-0000-0000-000019040000}"/>
    <cellStyle name="콤마[0] 4" xfId="1039" xr:uid="{00000000-0005-0000-0000-00001A040000}"/>
    <cellStyle name="콤마_  종  합  " xfId="1040" xr:uid="{00000000-0005-0000-0000-00001B040000}"/>
    <cellStyle name="통" xfId="1041" xr:uid="{00000000-0005-0000-0000-00001C040000}"/>
    <cellStyle name="통화 [" xfId="1042" xr:uid="{00000000-0005-0000-0000-00001D040000}"/>
    <cellStyle name="통화 [0] 2" xfId="1043" xr:uid="{00000000-0005-0000-0000-00001E040000}"/>
    <cellStyle name="퍼센트" xfId="1044" xr:uid="{00000000-0005-0000-0000-00001F040000}"/>
    <cellStyle name="퍼센트 2" xfId="1045" xr:uid="{00000000-0005-0000-0000-000020040000}"/>
    <cellStyle name="퍼센트 3" xfId="1046" xr:uid="{00000000-0005-0000-0000-000021040000}"/>
    <cellStyle name="퍼센트 4" xfId="1047" xr:uid="{00000000-0005-0000-0000-000022040000}"/>
    <cellStyle name="표" xfId="1048" xr:uid="{00000000-0005-0000-0000-000023040000}"/>
    <cellStyle name="표_대비표2" xfId="1049" xr:uid="{00000000-0005-0000-0000-000024040000}"/>
    <cellStyle name="표_동별 집계 (2)" xfId="1050" xr:uid="{00000000-0005-0000-0000-000025040000}"/>
    <cellStyle name="표_실행예산" xfId="1051" xr:uid="{00000000-0005-0000-0000-000026040000}"/>
    <cellStyle name="표준" xfId="0" builtinId="0"/>
    <cellStyle name="표준 10" xfId="1052" xr:uid="{00000000-0005-0000-0000-000028040000}"/>
    <cellStyle name="표준 11" xfId="1053" xr:uid="{00000000-0005-0000-0000-000029040000}"/>
    <cellStyle name="표준 12" xfId="1054" xr:uid="{00000000-0005-0000-0000-00002A040000}"/>
    <cellStyle name="표준 12 2 2" xfId="1178" xr:uid="{00000000-0005-0000-0000-00002B040000}"/>
    <cellStyle name="표준 13" xfId="1055" xr:uid="{00000000-0005-0000-0000-00002C040000}"/>
    <cellStyle name="표준 14" xfId="1056" xr:uid="{00000000-0005-0000-0000-00002D040000}"/>
    <cellStyle name="표준 15" xfId="1057" xr:uid="{00000000-0005-0000-0000-00002E040000}"/>
    <cellStyle name="표준 15 2" xfId="1058" xr:uid="{00000000-0005-0000-0000-00002F040000}"/>
    <cellStyle name="표준 15 2 2" xfId="1059" xr:uid="{00000000-0005-0000-0000-000030040000}"/>
    <cellStyle name="표준 15 2 2 2" xfId="1060" xr:uid="{00000000-0005-0000-0000-000031040000}"/>
    <cellStyle name="표준 15 2 2 2 2" xfId="1061" xr:uid="{00000000-0005-0000-0000-000032040000}"/>
    <cellStyle name="표준 15 2 2 3" xfId="1062" xr:uid="{00000000-0005-0000-0000-000033040000}"/>
    <cellStyle name="표준 15 2 3" xfId="1063" xr:uid="{00000000-0005-0000-0000-000034040000}"/>
    <cellStyle name="표준 15 2 3 2" xfId="1064" xr:uid="{00000000-0005-0000-0000-000035040000}"/>
    <cellStyle name="표준 15 2 4" xfId="1065" xr:uid="{00000000-0005-0000-0000-000036040000}"/>
    <cellStyle name="표준 15 3" xfId="1066" xr:uid="{00000000-0005-0000-0000-000037040000}"/>
    <cellStyle name="표준 15 3 2" xfId="1067" xr:uid="{00000000-0005-0000-0000-000038040000}"/>
    <cellStyle name="표준 15 3 2 2" xfId="1068" xr:uid="{00000000-0005-0000-0000-000039040000}"/>
    <cellStyle name="표준 15 3 3" xfId="1069" xr:uid="{00000000-0005-0000-0000-00003A040000}"/>
    <cellStyle name="표준 15 4" xfId="1070" xr:uid="{00000000-0005-0000-0000-00003B040000}"/>
    <cellStyle name="표준 15 4 2" xfId="1071" xr:uid="{00000000-0005-0000-0000-00003C040000}"/>
    <cellStyle name="표준 15 4 2 2" xfId="1072" xr:uid="{00000000-0005-0000-0000-00003D040000}"/>
    <cellStyle name="표준 15 4 3" xfId="1073" xr:uid="{00000000-0005-0000-0000-00003E040000}"/>
    <cellStyle name="표준 15 5" xfId="1074" xr:uid="{00000000-0005-0000-0000-00003F040000}"/>
    <cellStyle name="표준 15 5 2" xfId="1075" xr:uid="{00000000-0005-0000-0000-000040040000}"/>
    <cellStyle name="표준 15 6" xfId="1076" xr:uid="{00000000-0005-0000-0000-000041040000}"/>
    <cellStyle name="표준 15 6 2" xfId="1077" xr:uid="{00000000-0005-0000-0000-000042040000}"/>
    <cellStyle name="표준 15 7" xfId="1078" xr:uid="{00000000-0005-0000-0000-000043040000}"/>
    <cellStyle name="표준 15 7 2" xfId="1079" xr:uid="{00000000-0005-0000-0000-000044040000}"/>
    <cellStyle name="표준 16" xfId="1080" xr:uid="{00000000-0005-0000-0000-000045040000}"/>
    <cellStyle name="표준 16 2" xfId="1081" xr:uid="{00000000-0005-0000-0000-000046040000}"/>
    <cellStyle name="표준 16 2 2" xfId="1082" xr:uid="{00000000-0005-0000-0000-000047040000}"/>
    <cellStyle name="표준 16 2 2 2" xfId="1083" xr:uid="{00000000-0005-0000-0000-000048040000}"/>
    <cellStyle name="표준 16 2 3" xfId="1084" xr:uid="{00000000-0005-0000-0000-000049040000}"/>
    <cellStyle name="표준 16 3" xfId="1085" xr:uid="{00000000-0005-0000-0000-00004A040000}"/>
    <cellStyle name="표준 16 3 2" xfId="1086" xr:uid="{00000000-0005-0000-0000-00004B040000}"/>
    <cellStyle name="표준 16 4" xfId="1087" xr:uid="{00000000-0005-0000-0000-00004C040000}"/>
    <cellStyle name="표준 16 4 2" xfId="1088" xr:uid="{00000000-0005-0000-0000-00004D040000}"/>
    <cellStyle name="표준 16 5" xfId="1089" xr:uid="{00000000-0005-0000-0000-00004E040000}"/>
    <cellStyle name="표준 17" xfId="1090" xr:uid="{00000000-0005-0000-0000-00004F040000}"/>
    <cellStyle name="표준 17 2" xfId="1091" xr:uid="{00000000-0005-0000-0000-000050040000}"/>
    <cellStyle name="표준 17 3" xfId="1092" xr:uid="{00000000-0005-0000-0000-000051040000}"/>
    <cellStyle name="표준 18" xfId="1093" xr:uid="{00000000-0005-0000-0000-000052040000}"/>
    <cellStyle name="표준 19" xfId="1094" xr:uid="{00000000-0005-0000-0000-000053040000}"/>
    <cellStyle name="표준 2" xfId="1095" xr:uid="{00000000-0005-0000-0000-000054040000}"/>
    <cellStyle name="표준 2 2" xfId="1096" xr:uid="{00000000-0005-0000-0000-000055040000}"/>
    <cellStyle name="표준 2 2 2" xfId="1097" xr:uid="{00000000-0005-0000-0000-000056040000}"/>
    <cellStyle name="표준 2 2 2 2" xfId="1098" xr:uid="{00000000-0005-0000-0000-000057040000}"/>
    <cellStyle name="표준 2 2 2 2 2" xfId="1099" xr:uid="{00000000-0005-0000-0000-000058040000}"/>
    <cellStyle name="표준 2 2 2 2 2 2" xfId="1100" xr:uid="{00000000-0005-0000-0000-000059040000}"/>
    <cellStyle name="표준 2 2 2 2 3" xfId="1101" xr:uid="{00000000-0005-0000-0000-00005A040000}"/>
    <cellStyle name="표준 2 2 2 3" xfId="1102" xr:uid="{00000000-0005-0000-0000-00005B040000}"/>
    <cellStyle name="표준 2 2 2 3 2" xfId="1103" xr:uid="{00000000-0005-0000-0000-00005C040000}"/>
    <cellStyle name="표준 2 2 2 3 2 2" xfId="1104" xr:uid="{00000000-0005-0000-0000-00005D040000}"/>
    <cellStyle name="표준 2 2 2 3 3" xfId="1105" xr:uid="{00000000-0005-0000-0000-00005E040000}"/>
    <cellStyle name="표준 2 2 2 4" xfId="1106" xr:uid="{00000000-0005-0000-0000-00005F040000}"/>
    <cellStyle name="표준 2 2 2 4 2" xfId="1107" xr:uid="{00000000-0005-0000-0000-000060040000}"/>
    <cellStyle name="표준 2 2 2 5" xfId="1108" xr:uid="{00000000-0005-0000-0000-000061040000}"/>
    <cellStyle name="표준 2 2 3" xfId="1109" xr:uid="{00000000-0005-0000-0000-000062040000}"/>
    <cellStyle name="표준 2 2 3 2" xfId="1110" xr:uid="{00000000-0005-0000-0000-000063040000}"/>
    <cellStyle name="표준 2 2 3 2 2" xfId="1111" xr:uid="{00000000-0005-0000-0000-000064040000}"/>
    <cellStyle name="표준 2 2 3 3" xfId="1112" xr:uid="{00000000-0005-0000-0000-000065040000}"/>
    <cellStyle name="표준 2 2 4" xfId="1113" xr:uid="{00000000-0005-0000-0000-000066040000}"/>
    <cellStyle name="표준 2 2 4 2" xfId="1114" xr:uid="{00000000-0005-0000-0000-000067040000}"/>
    <cellStyle name="표준 2 2 4 2 2" xfId="1115" xr:uid="{00000000-0005-0000-0000-000068040000}"/>
    <cellStyle name="표준 2 2 4 3" xfId="1116" xr:uid="{00000000-0005-0000-0000-000069040000}"/>
    <cellStyle name="표준 2 2 5" xfId="1117" xr:uid="{00000000-0005-0000-0000-00006A040000}"/>
    <cellStyle name="표준 2 2 5 2" xfId="1118" xr:uid="{00000000-0005-0000-0000-00006B040000}"/>
    <cellStyle name="표준 2 2 6" xfId="1119" xr:uid="{00000000-0005-0000-0000-00006C040000}"/>
    <cellStyle name="표준 2 2 6 2" xfId="1120" xr:uid="{00000000-0005-0000-0000-00006D040000}"/>
    <cellStyle name="표준 2 2 7" xfId="1121" xr:uid="{00000000-0005-0000-0000-00006E040000}"/>
    <cellStyle name="표준 2 2 7 2" xfId="1122" xr:uid="{00000000-0005-0000-0000-00006F040000}"/>
    <cellStyle name="표준 2 2 8" xfId="1123" xr:uid="{00000000-0005-0000-0000-000070040000}"/>
    <cellStyle name="표준 2 2 9" xfId="1171" xr:uid="{00000000-0005-0000-0000-000071040000}"/>
    <cellStyle name="표준 2 3" xfId="1124" xr:uid="{00000000-0005-0000-0000-000072040000}"/>
    <cellStyle name="표준 2 3 2" xfId="1125" xr:uid="{00000000-0005-0000-0000-000073040000}"/>
    <cellStyle name="표준 2 3 2 2" xfId="1126" xr:uid="{00000000-0005-0000-0000-000074040000}"/>
    <cellStyle name="표준 2 3 2 2 2" xfId="1127" xr:uid="{00000000-0005-0000-0000-000075040000}"/>
    <cellStyle name="표준 2 3 2 3" xfId="1128" xr:uid="{00000000-0005-0000-0000-000076040000}"/>
    <cellStyle name="표준 2 3 3" xfId="1129" xr:uid="{00000000-0005-0000-0000-000077040000}"/>
    <cellStyle name="표준 2 3 3 2" xfId="1130" xr:uid="{00000000-0005-0000-0000-000078040000}"/>
    <cellStyle name="표준 2 3 4" xfId="1131" xr:uid="{00000000-0005-0000-0000-000079040000}"/>
    <cellStyle name="표준 2 3 4 2" xfId="1132" xr:uid="{00000000-0005-0000-0000-00007A040000}"/>
    <cellStyle name="표준 2 3 5" xfId="1133" xr:uid="{00000000-0005-0000-0000-00007B040000}"/>
    <cellStyle name="표준 2 3 5 2" xfId="1134" xr:uid="{00000000-0005-0000-0000-00007C040000}"/>
    <cellStyle name="표준 2 3 6" xfId="1135" xr:uid="{00000000-0005-0000-0000-00007D040000}"/>
    <cellStyle name="표준 2 4" xfId="1136" xr:uid="{00000000-0005-0000-0000-00007E040000}"/>
    <cellStyle name="표준 2 4 2" xfId="1137" xr:uid="{00000000-0005-0000-0000-00007F040000}"/>
    <cellStyle name="표준 2 4 2 2" xfId="1138" xr:uid="{00000000-0005-0000-0000-000080040000}"/>
    <cellStyle name="표준 2 4 2 2 2" xfId="1139" xr:uid="{00000000-0005-0000-0000-000081040000}"/>
    <cellStyle name="표준 2 4 2 3" xfId="1140" xr:uid="{00000000-0005-0000-0000-000082040000}"/>
    <cellStyle name="표준 2 4 3" xfId="1141" xr:uid="{00000000-0005-0000-0000-000083040000}"/>
    <cellStyle name="표준 2 4 3 2" xfId="1142" xr:uid="{00000000-0005-0000-0000-000084040000}"/>
    <cellStyle name="표준 2 4 4" xfId="1143" xr:uid="{00000000-0005-0000-0000-000085040000}"/>
    <cellStyle name="표준 2 5" xfId="1144" xr:uid="{00000000-0005-0000-0000-000086040000}"/>
    <cellStyle name="표준 2 6" xfId="1180" xr:uid="{00000000-0005-0000-0000-000087040000}"/>
    <cellStyle name="표준 2 7" xfId="1183" xr:uid="{00000000-0005-0000-0000-000088040000}"/>
    <cellStyle name="표준 20" xfId="2" xr:uid="{00000000-0005-0000-0000-000089040000}"/>
    <cellStyle name="표준 21" xfId="1174" xr:uid="{00000000-0005-0000-0000-00008A040000}"/>
    <cellStyle name="표준 3" xfId="1145" xr:uid="{00000000-0005-0000-0000-00008B040000}"/>
    <cellStyle name="표준 3 2" xfId="1146" xr:uid="{00000000-0005-0000-0000-00008C040000}"/>
    <cellStyle name="표준 3 5 3" xfId="1179" xr:uid="{00000000-0005-0000-0000-00008D040000}"/>
    <cellStyle name="표준 4" xfId="1147" xr:uid="{00000000-0005-0000-0000-00008E040000}"/>
    <cellStyle name="표준 4 2" xfId="1148" xr:uid="{00000000-0005-0000-0000-00008F040000}"/>
    <cellStyle name="표준 5" xfId="1149" xr:uid="{00000000-0005-0000-0000-000090040000}"/>
    <cellStyle name="표준 6" xfId="1150" xr:uid="{00000000-0005-0000-0000-000091040000}"/>
    <cellStyle name="표준 7" xfId="1151" xr:uid="{00000000-0005-0000-0000-000092040000}"/>
    <cellStyle name="표준 8" xfId="1152" xr:uid="{00000000-0005-0000-0000-000093040000}"/>
    <cellStyle name="표준 9" xfId="1153" xr:uid="{00000000-0005-0000-0000-000094040000}"/>
    <cellStyle name="標準_Akia(F）-8" xfId="1154" xr:uid="{00000000-0005-0000-0000-000095040000}"/>
    <cellStyle name="표준2" xfId="1155" xr:uid="{00000000-0005-0000-0000-000096040000}"/>
    <cellStyle name="하이" xfId="1156" xr:uid="{00000000-0005-0000-0000-000097040000}"/>
    <cellStyle name="하이퍼링크 2" xfId="1157" xr:uid="{00000000-0005-0000-0000-000098040000}"/>
    <cellStyle name="합산" xfId="1158" xr:uid="{00000000-0005-0000-0000-000099040000}"/>
    <cellStyle name="화폐기호" xfId="1159" xr:uid="{00000000-0005-0000-0000-00009A040000}"/>
    <cellStyle name="화폐기호 2" xfId="1160" xr:uid="{00000000-0005-0000-0000-00009B040000}"/>
    <cellStyle name="화폐기호 3" xfId="1161" xr:uid="{00000000-0005-0000-0000-00009C040000}"/>
    <cellStyle name="화폐기호 4" xfId="1162" xr:uid="{00000000-0005-0000-0000-00009D040000}"/>
    <cellStyle name="화폐기호0" xfId="1163" xr:uid="{00000000-0005-0000-0000-00009E040000}"/>
    <cellStyle name="화폐기호0 2" xfId="1164" xr:uid="{00000000-0005-0000-0000-00009F040000}"/>
    <cellStyle name="화폐기호0 3" xfId="1165" xr:uid="{00000000-0005-0000-0000-0000A0040000}"/>
    <cellStyle name="화폐기호0 4" xfId="1166" xr:uid="{00000000-0005-0000-0000-0000A104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odd7/&#48148;&#53461;%20&#54868;&#47732;/&#48512;&#49328;&#44305;&#50669;&#49884;05-423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6041;&#51068;&#53664;&#44148;/01.&#46041;&#51068;&#54788;&#51109;/2006.11%20-%20&#45824;&#44396;&#49688;&#49457;/&#45824;&#44396;&#49688;&#49457;%20&#54788;&#49444;&#51088;&#47308;/&#45824;&#44396;&#49345;&#46041;0610(&#44204;&#51201;)%20-%20&#44048;&#47532;&#49440;&#51221;&#51088;&#47308;/&#44592;&#53440;&#52280;&#44256;&#49324;&#54637;/&#49548;&#48169;&#44048;&#47532;&#45824;&#44032;%20&#44228;&#4932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odd7/&#48148;&#53461;%20&#54868;&#47732;/&#48512;&#49328;&#44305;&#50669;&#49884;05-423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odd7/&#48148;&#53461;%20&#54868;&#47732;/&#48512;&#49328;&#44305;&#50669;&#49884;05-423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odd7/&#48148;&#53461;%20&#54868;&#47732;/&#48512;&#49328;&#44305;&#50669;&#49884;05-423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odd7/&#48148;&#53461;%20&#54868;&#47732;/&#48512;&#49328;&#44305;&#50669;&#49884;05-423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(&#51452;)&#46041;&#50864;E&amp;C%20&#51204;&#44592;&#44048;&#47532;&#48512;/&#44204;%20%20&#51201;%20%20&#49436;%20(&#23609;)/99-25-01-2.%20(&#51452;)&#49752;&#46972;&#51064;(&#51204;&#44592;.&#53685;&#49888;.&#49548;&#48169;)05.03.22%20-%20&#49888;&#48277;&#51201;&#50857;/&#44204;&#51201;&#49436;/&#44204;&#51201;&#49436;(&#51221;&#50529;&#51201;&#49328;&#48169;&#49885;)-&#49328;&#51088;&#48512;&#44256;&#49884;%20&#51228;2005-7&#54840;%2005.04.01.&#49884;&#54665;/&#49548;&#48169;&#44048;&#47532;&#45824;&#44032;%20&#44228;&#493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muser/Downloads/&#50689;&#53685;2&#44396;&#50669;%20&#44048;&#47532;&#45824;&#49345;&#44277;&#49324;&#48708;(&#44148;&#52629;)&#44277;&#51221;&#54364;(260826)_&#51228;&#526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>
        <row r="45">
          <cell r="H45">
            <v>409223481.35463965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총사업비산출총괄표"/>
      <sheetName val="공종별현황표(건축)"/>
      <sheetName val="공종별현황표(전기)"/>
      <sheetName val="전체공정표"/>
    </sheetNames>
    <sheetDataSet>
      <sheetData sheetId="0"/>
      <sheetData sheetId="1">
        <row r="12">
          <cell r="E12">
            <v>1492172312</v>
          </cell>
          <cell r="F12">
            <v>1284168668</v>
          </cell>
          <cell r="H12">
            <v>84639337</v>
          </cell>
          <cell r="I12">
            <v>123364307</v>
          </cell>
        </row>
        <row r="25">
          <cell r="E25">
            <v>1500265482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</sheetPr>
  <dimension ref="B1:H25"/>
  <sheetViews>
    <sheetView tabSelected="1" zoomScaleNormal="85" zoomScaleSheetLayoutView="100" workbookViewId="0">
      <selection activeCell="C9" sqref="C9"/>
    </sheetView>
  </sheetViews>
  <sheetFormatPr defaultColWidth="9" defaultRowHeight="16.5"/>
  <cols>
    <col min="1" max="1" width="2.5" style="92" customWidth="1"/>
    <col min="2" max="2" width="25.625" style="92" customWidth="1"/>
    <col min="3" max="3" width="70.5" style="92" customWidth="1"/>
    <col min="4" max="4" width="12.125" style="92" customWidth="1"/>
    <col min="5" max="5" width="2.625" style="92" customWidth="1"/>
    <col min="6" max="6" width="18.625" style="92" customWidth="1"/>
    <col min="7" max="7" width="9" style="92"/>
    <col min="8" max="8" width="16.375" style="92" bestFit="1" customWidth="1"/>
    <col min="9" max="256" width="9" style="92"/>
    <col min="257" max="257" width="2.5" style="92" customWidth="1"/>
    <col min="258" max="258" width="25.625" style="92" customWidth="1"/>
    <col min="259" max="259" width="70.5" style="92" customWidth="1"/>
    <col min="260" max="260" width="12.125" style="92" customWidth="1"/>
    <col min="261" max="261" width="2.625" style="92" customWidth="1"/>
    <col min="262" max="262" width="18.625" style="92" customWidth="1"/>
    <col min="263" max="263" width="9" style="92"/>
    <col min="264" max="264" width="16.375" style="92" bestFit="1" customWidth="1"/>
    <col min="265" max="512" width="9" style="92"/>
    <col min="513" max="513" width="2.5" style="92" customWidth="1"/>
    <col min="514" max="514" width="25.625" style="92" customWidth="1"/>
    <col min="515" max="515" width="70.5" style="92" customWidth="1"/>
    <col min="516" max="516" width="12.125" style="92" customWidth="1"/>
    <col min="517" max="517" width="2.625" style="92" customWidth="1"/>
    <col min="518" max="518" width="18.625" style="92" customWidth="1"/>
    <col min="519" max="519" width="9" style="92"/>
    <col min="520" max="520" width="16.375" style="92" bestFit="1" customWidth="1"/>
    <col min="521" max="768" width="9" style="92"/>
    <col min="769" max="769" width="2.5" style="92" customWidth="1"/>
    <col min="770" max="770" width="25.625" style="92" customWidth="1"/>
    <col min="771" max="771" width="70.5" style="92" customWidth="1"/>
    <col min="772" max="772" width="12.125" style="92" customWidth="1"/>
    <col min="773" max="773" width="2.625" style="92" customWidth="1"/>
    <col min="774" max="774" width="18.625" style="92" customWidth="1"/>
    <col min="775" max="775" width="9" style="92"/>
    <col min="776" max="776" width="16.375" style="92" bestFit="1" customWidth="1"/>
    <col min="777" max="1024" width="9" style="92"/>
    <col min="1025" max="1025" width="2.5" style="92" customWidth="1"/>
    <col min="1026" max="1026" width="25.625" style="92" customWidth="1"/>
    <col min="1027" max="1027" width="70.5" style="92" customWidth="1"/>
    <col min="1028" max="1028" width="12.125" style="92" customWidth="1"/>
    <col min="1029" max="1029" width="2.625" style="92" customWidth="1"/>
    <col min="1030" max="1030" width="18.625" style="92" customWidth="1"/>
    <col min="1031" max="1031" width="9" style="92"/>
    <col min="1032" max="1032" width="16.375" style="92" bestFit="1" customWidth="1"/>
    <col min="1033" max="1280" width="9" style="92"/>
    <col min="1281" max="1281" width="2.5" style="92" customWidth="1"/>
    <col min="1282" max="1282" width="25.625" style="92" customWidth="1"/>
    <col min="1283" max="1283" width="70.5" style="92" customWidth="1"/>
    <col min="1284" max="1284" width="12.125" style="92" customWidth="1"/>
    <col min="1285" max="1285" width="2.625" style="92" customWidth="1"/>
    <col min="1286" max="1286" width="18.625" style="92" customWidth="1"/>
    <col min="1287" max="1287" width="9" style="92"/>
    <col min="1288" max="1288" width="16.375" style="92" bestFit="1" customWidth="1"/>
    <col min="1289" max="1536" width="9" style="92"/>
    <col min="1537" max="1537" width="2.5" style="92" customWidth="1"/>
    <col min="1538" max="1538" width="25.625" style="92" customWidth="1"/>
    <col min="1539" max="1539" width="70.5" style="92" customWidth="1"/>
    <col min="1540" max="1540" width="12.125" style="92" customWidth="1"/>
    <col min="1541" max="1541" width="2.625" style="92" customWidth="1"/>
    <col min="1542" max="1542" width="18.625" style="92" customWidth="1"/>
    <col min="1543" max="1543" width="9" style="92"/>
    <col min="1544" max="1544" width="16.375" style="92" bestFit="1" customWidth="1"/>
    <col min="1545" max="1792" width="9" style="92"/>
    <col min="1793" max="1793" width="2.5" style="92" customWidth="1"/>
    <col min="1794" max="1794" width="25.625" style="92" customWidth="1"/>
    <col min="1795" max="1795" width="70.5" style="92" customWidth="1"/>
    <col min="1796" max="1796" width="12.125" style="92" customWidth="1"/>
    <col min="1797" max="1797" width="2.625" style="92" customWidth="1"/>
    <col min="1798" max="1798" width="18.625" style="92" customWidth="1"/>
    <col min="1799" max="1799" width="9" style="92"/>
    <col min="1800" max="1800" width="16.375" style="92" bestFit="1" customWidth="1"/>
    <col min="1801" max="2048" width="9" style="92"/>
    <col min="2049" max="2049" width="2.5" style="92" customWidth="1"/>
    <col min="2050" max="2050" width="25.625" style="92" customWidth="1"/>
    <col min="2051" max="2051" width="70.5" style="92" customWidth="1"/>
    <col min="2052" max="2052" width="12.125" style="92" customWidth="1"/>
    <col min="2053" max="2053" width="2.625" style="92" customWidth="1"/>
    <col min="2054" max="2054" width="18.625" style="92" customWidth="1"/>
    <col min="2055" max="2055" width="9" style="92"/>
    <col min="2056" max="2056" width="16.375" style="92" bestFit="1" customWidth="1"/>
    <col min="2057" max="2304" width="9" style="92"/>
    <col min="2305" max="2305" width="2.5" style="92" customWidth="1"/>
    <col min="2306" max="2306" width="25.625" style="92" customWidth="1"/>
    <col min="2307" max="2307" width="70.5" style="92" customWidth="1"/>
    <col min="2308" max="2308" width="12.125" style="92" customWidth="1"/>
    <col min="2309" max="2309" width="2.625" style="92" customWidth="1"/>
    <col min="2310" max="2310" width="18.625" style="92" customWidth="1"/>
    <col min="2311" max="2311" width="9" style="92"/>
    <col min="2312" max="2312" width="16.375" style="92" bestFit="1" customWidth="1"/>
    <col min="2313" max="2560" width="9" style="92"/>
    <col min="2561" max="2561" width="2.5" style="92" customWidth="1"/>
    <col min="2562" max="2562" width="25.625" style="92" customWidth="1"/>
    <col min="2563" max="2563" width="70.5" style="92" customWidth="1"/>
    <col min="2564" max="2564" width="12.125" style="92" customWidth="1"/>
    <col min="2565" max="2565" width="2.625" style="92" customWidth="1"/>
    <col min="2566" max="2566" width="18.625" style="92" customWidth="1"/>
    <col min="2567" max="2567" width="9" style="92"/>
    <col min="2568" max="2568" width="16.375" style="92" bestFit="1" customWidth="1"/>
    <col min="2569" max="2816" width="9" style="92"/>
    <col min="2817" max="2817" width="2.5" style="92" customWidth="1"/>
    <col min="2818" max="2818" width="25.625" style="92" customWidth="1"/>
    <col min="2819" max="2819" width="70.5" style="92" customWidth="1"/>
    <col min="2820" max="2820" width="12.125" style="92" customWidth="1"/>
    <col min="2821" max="2821" width="2.625" style="92" customWidth="1"/>
    <col min="2822" max="2822" width="18.625" style="92" customWidth="1"/>
    <col min="2823" max="2823" width="9" style="92"/>
    <col min="2824" max="2824" width="16.375" style="92" bestFit="1" customWidth="1"/>
    <col min="2825" max="3072" width="9" style="92"/>
    <col min="3073" max="3073" width="2.5" style="92" customWidth="1"/>
    <col min="3074" max="3074" width="25.625" style="92" customWidth="1"/>
    <col min="3075" max="3075" width="70.5" style="92" customWidth="1"/>
    <col min="3076" max="3076" width="12.125" style="92" customWidth="1"/>
    <col min="3077" max="3077" width="2.625" style="92" customWidth="1"/>
    <col min="3078" max="3078" width="18.625" style="92" customWidth="1"/>
    <col min="3079" max="3079" width="9" style="92"/>
    <col min="3080" max="3080" width="16.375" style="92" bestFit="1" customWidth="1"/>
    <col min="3081" max="3328" width="9" style="92"/>
    <col min="3329" max="3329" width="2.5" style="92" customWidth="1"/>
    <col min="3330" max="3330" width="25.625" style="92" customWidth="1"/>
    <col min="3331" max="3331" width="70.5" style="92" customWidth="1"/>
    <col min="3332" max="3332" width="12.125" style="92" customWidth="1"/>
    <col min="3333" max="3333" width="2.625" style="92" customWidth="1"/>
    <col min="3334" max="3334" width="18.625" style="92" customWidth="1"/>
    <col min="3335" max="3335" width="9" style="92"/>
    <col min="3336" max="3336" width="16.375" style="92" bestFit="1" customWidth="1"/>
    <col min="3337" max="3584" width="9" style="92"/>
    <col min="3585" max="3585" width="2.5" style="92" customWidth="1"/>
    <col min="3586" max="3586" width="25.625" style="92" customWidth="1"/>
    <col min="3587" max="3587" width="70.5" style="92" customWidth="1"/>
    <col min="3588" max="3588" width="12.125" style="92" customWidth="1"/>
    <col min="3589" max="3589" width="2.625" style="92" customWidth="1"/>
    <col min="3590" max="3590" width="18.625" style="92" customWidth="1"/>
    <col min="3591" max="3591" width="9" style="92"/>
    <col min="3592" max="3592" width="16.375" style="92" bestFit="1" customWidth="1"/>
    <col min="3593" max="3840" width="9" style="92"/>
    <col min="3841" max="3841" width="2.5" style="92" customWidth="1"/>
    <col min="3842" max="3842" width="25.625" style="92" customWidth="1"/>
    <col min="3843" max="3843" width="70.5" style="92" customWidth="1"/>
    <col min="3844" max="3844" width="12.125" style="92" customWidth="1"/>
    <col min="3845" max="3845" width="2.625" style="92" customWidth="1"/>
    <col min="3846" max="3846" width="18.625" style="92" customWidth="1"/>
    <col min="3847" max="3847" width="9" style="92"/>
    <col min="3848" max="3848" width="16.375" style="92" bestFit="1" customWidth="1"/>
    <col min="3849" max="4096" width="9" style="92"/>
    <col min="4097" max="4097" width="2.5" style="92" customWidth="1"/>
    <col min="4098" max="4098" width="25.625" style="92" customWidth="1"/>
    <col min="4099" max="4099" width="70.5" style="92" customWidth="1"/>
    <col min="4100" max="4100" width="12.125" style="92" customWidth="1"/>
    <col min="4101" max="4101" width="2.625" style="92" customWidth="1"/>
    <col min="4102" max="4102" width="18.625" style="92" customWidth="1"/>
    <col min="4103" max="4103" width="9" style="92"/>
    <col min="4104" max="4104" width="16.375" style="92" bestFit="1" customWidth="1"/>
    <col min="4105" max="4352" width="9" style="92"/>
    <col min="4353" max="4353" width="2.5" style="92" customWidth="1"/>
    <col min="4354" max="4354" width="25.625" style="92" customWidth="1"/>
    <col min="4355" max="4355" width="70.5" style="92" customWidth="1"/>
    <col min="4356" max="4356" width="12.125" style="92" customWidth="1"/>
    <col min="4357" max="4357" width="2.625" style="92" customWidth="1"/>
    <col min="4358" max="4358" width="18.625" style="92" customWidth="1"/>
    <col min="4359" max="4359" width="9" style="92"/>
    <col min="4360" max="4360" width="16.375" style="92" bestFit="1" customWidth="1"/>
    <col min="4361" max="4608" width="9" style="92"/>
    <col min="4609" max="4609" width="2.5" style="92" customWidth="1"/>
    <col min="4610" max="4610" width="25.625" style="92" customWidth="1"/>
    <col min="4611" max="4611" width="70.5" style="92" customWidth="1"/>
    <col min="4612" max="4612" width="12.125" style="92" customWidth="1"/>
    <col min="4613" max="4613" width="2.625" style="92" customWidth="1"/>
    <col min="4614" max="4614" width="18.625" style="92" customWidth="1"/>
    <col min="4615" max="4615" width="9" style="92"/>
    <col min="4616" max="4616" width="16.375" style="92" bestFit="1" customWidth="1"/>
    <col min="4617" max="4864" width="9" style="92"/>
    <col min="4865" max="4865" width="2.5" style="92" customWidth="1"/>
    <col min="4866" max="4866" width="25.625" style="92" customWidth="1"/>
    <col min="4867" max="4867" width="70.5" style="92" customWidth="1"/>
    <col min="4868" max="4868" width="12.125" style="92" customWidth="1"/>
    <col min="4869" max="4869" width="2.625" style="92" customWidth="1"/>
    <col min="4870" max="4870" width="18.625" style="92" customWidth="1"/>
    <col min="4871" max="4871" width="9" style="92"/>
    <col min="4872" max="4872" width="16.375" style="92" bestFit="1" customWidth="1"/>
    <col min="4873" max="5120" width="9" style="92"/>
    <col min="5121" max="5121" width="2.5" style="92" customWidth="1"/>
    <col min="5122" max="5122" width="25.625" style="92" customWidth="1"/>
    <col min="5123" max="5123" width="70.5" style="92" customWidth="1"/>
    <col min="5124" max="5124" width="12.125" style="92" customWidth="1"/>
    <col min="5125" max="5125" width="2.625" style="92" customWidth="1"/>
    <col min="5126" max="5126" width="18.625" style="92" customWidth="1"/>
    <col min="5127" max="5127" width="9" style="92"/>
    <col min="5128" max="5128" width="16.375" style="92" bestFit="1" customWidth="1"/>
    <col min="5129" max="5376" width="9" style="92"/>
    <col min="5377" max="5377" width="2.5" style="92" customWidth="1"/>
    <col min="5378" max="5378" width="25.625" style="92" customWidth="1"/>
    <col min="5379" max="5379" width="70.5" style="92" customWidth="1"/>
    <col min="5380" max="5380" width="12.125" style="92" customWidth="1"/>
    <col min="5381" max="5381" width="2.625" style="92" customWidth="1"/>
    <col min="5382" max="5382" width="18.625" style="92" customWidth="1"/>
    <col min="5383" max="5383" width="9" style="92"/>
    <col min="5384" max="5384" width="16.375" style="92" bestFit="1" customWidth="1"/>
    <col min="5385" max="5632" width="9" style="92"/>
    <col min="5633" max="5633" width="2.5" style="92" customWidth="1"/>
    <col min="5634" max="5634" width="25.625" style="92" customWidth="1"/>
    <col min="5635" max="5635" width="70.5" style="92" customWidth="1"/>
    <col min="5636" max="5636" width="12.125" style="92" customWidth="1"/>
    <col min="5637" max="5637" width="2.625" style="92" customWidth="1"/>
    <col min="5638" max="5638" width="18.625" style="92" customWidth="1"/>
    <col min="5639" max="5639" width="9" style="92"/>
    <col min="5640" max="5640" width="16.375" style="92" bestFit="1" customWidth="1"/>
    <col min="5641" max="5888" width="9" style="92"/>
    <col min="5889" max="5889" width="2.5" style="92" customWidth="1"/>
    <col min="5890" max="5890" width="25.625" style="92" customWidth="1"/>
    <col min="5891" max="5891" width="70.5" style="92" customWidth="1"/>
    <col min="5892" max="5892" width="12.125" style="92" customWidth="1"/>
    <col min="5893" max="5893" width="2.625" style="92" customWidth="1"/>
    <col min="5894" max="5894" width="18.625" style="92" customWidth="1"/>
    <col min="5895" max="5895" width="9" style="92"/>
    <col min="5896" max="5896" width="16.375" style="92" bestFit="1" customWidth="1"/>
    <col min="5897" max="6144" width="9" style="92"/>
    <col min="6145" max="6145" width="2.5" style="92" customWidth="1"/>
    <col min="6146" max="6146" width="25.625" style="92" customWidth="1"/>
    <col min="6147" max="6147" width="70.5" style="92" customWidth="1"/>
    <col min="6148" max="6148" width="12.125" style="92" customWidth="1"/>
    <col min="6149" max="6149" width="2.625" style="92" customWidth="1"/>
    <col min="6150" max="6150" width="18.625" style="92" customWidth="1"/>
    <col min="6151" max="6151" width="9" style="92"/>
    <col min="6152" max="6152" width="16.375" style="92" bestFit="1" customWidth="1"/>
    <col min="6153" max="6400" width="9" style="92"/>
    <col min="6401" max="6401" width="2.5" style="92" customWidth="1"/>
    <col min="6402" max="6402" width="25.625" style="92" customWidth="1"/>
    <col min="6403" max="6403" width="70.5" style="92" customWidth="1"/>
    <col min="6404" max="6404" width="12.125" style="92" customWidth="1"/>
    <col min="6405" max="6405" width="2.625" style="92" customWidth="1"/>
    <col min="6406" max="6406" width="18.625" style="92" customWidth="1"/>
    <col min="6407" max="6407" width="9" style="92"/>
    <col min="6408" max="6408" width="16.375" style="92" bestFit="1" customWidth="1"/>
    <col min="6409" max="6656" width="9" style="92"/>
    <col min="6657" max="6657" width="2.5" style="92" customWidth="1"/>
    <col min="6658" max="6658" width="25.625" style="92" customWidth="1"/>
    <col min="6659" max="6659" width="70.5" style="92" customWidth="1"/>
    <col min="6660" max="6660" width="12.125" style="92" customWidth="1"/>
    <col min="6661" max="6661" width="2.625" style="92" customWidth="1"/>
    <col min="6662" max="6662" width="18.625" style="92" customWidth="1"/>
    <col min="6663" max="6663" width="9" style="92"/>
    <col min="6664" max="6664" width="16.375" style="92" bestFit="1" customWidth="1"/>
    <col min="6665" max="6912" width="9" style="92"/>
    <col min="6913" max="6913" width="2.5" style="92" customWidth="1"/>
    <col min="6914" max="6914" width="25.625" style="92" customWidth="1"/>
    <col min="6915" max="6915" width="70.5" style="92" customWidth="1"/>
    <col min="6916" max="6916" width="12.125" style="92" customWidth="1"/>
    <col min="6917" max="6917" width="2.625" style="92" customWidth="1"/>
    <col min="6918" max="6918" width="18.625" style="92" customWidth="1"/>
    <col min="6919" max="6919" width="9" style="92"/>
    <col min="6920" max="6920" width="16.375" style="92" bestFit="1" customWidth="1"/>
    <col min="6921" max="7168" width="9" style="92"/>
    <col min="7169" max="7169" width="2.5" style="92" customWidth="1"/>
    <col min="7170" max="7170" width="25.625" style="92" customWidth="1"/>
    <col min="7171" max="7171" width="70.5" style="92" customWidth="1"/>
    <col min="7172" max="7172" width="12.125" style="92" customWidth="1"/>
    <col min="7173" max="7173" width="2.625" style="92" customWidth="1"/>
    <col min="7174" max="7174" width="18.625" style="92" customWidth="1"/>
    <col min="7175" max="7175" width="9" style="92"/>
    <col min="7176" max="7176" width="16.375" style="92" bestFit="1" customWidth="1"/>
    <col min="7177" max="7424" width="9" style="92"/>
    <col min="7425" max="7425" width="2.5" style="92" customWidth="1"/>
    <col min="7426" max="7426" width="25.625" style="92" customWidth="1"/>
    <col min="7427" max="7427" width="70.5" style="92" customWidth="1"/>
    <col min="7428" max="7428" width="12.125" style="92" customWidth="1"/>
    <col min="7429" max="7429" width="2.625" style="92" customWidth="1"/>
    <col min="7430" max="7430" width="18.625" style="92" customWidth="1"/>
    <col min="7431" max="7431" width="9" style="92"/>
    <col min="7432" max="7432" width="16.375" style="92" bestFit="1" customWidth="1"/>
    <col min="7433" max="7680" width="9" style="92"/>
    <col min="7681" max="7681" width="2.5" style="92" customWidth="1"/>
    <col min="7682" max="7682" width="25.625" style="92" customWidth="1"/>
    <col min="7683" max="7683" width="70.5" style="92" customWidth="1"/>
    <col min="7684" max="7684" width="12.125" style="92" customWidth="1"/>
    <col min="7685" max="7685" width="2.625" style="92" customWidth="1"/>
    <col min="7686" max="7686" width="18.625" style="92" customWidth="1"/>
    <col min="7687" max="7687" width="9" style="92"/>
    <col min="7688" max="7688" width="16.375" style="92" bestFit="1" customWidth="1"/>
    <col min="7689" max="7936" width="9" style="92"/>
    <col min="7937" max="7937" width="2.5" style="92" customWidth="1"/>
    <col min="7938" max="7938" width="25.625" style="92" customWidth="1"/>
    <col min="7939" max="7939" width="70.5" style="92" customWidth="1"/>
    <col min="7940" max="7940" width="12.125" style="92" customWidth="1"/>
    <col min="7941" max="7941" width="2.625" style="92" customWidth="1"/>
    <col min="7942" max="7942" width="18.625" style="92" customWidth="1"/>
    <col min="7943" max="7943" width="9" style="92"/>
    <col min="7944" max="7944" width="16.375" style="92" bestFit="1" customWidth="1"/>
    <col min="7945" max="8192" width="9" style="92"/>
    <col min="8193" max="8193" width="2.5" style="92" customWidth="1"/>
    <col min="8194" max="8194" width="25.625" style="92" customWidth="1"/>
    <col min="8195" max="8195" width="70.5" style="92" customWidth="1"/>
    <col min="8196" max="8196" width="12.125" style="92" customWidth="1"/>
    <col min="8197" max="8197" width="2.625" style="92" customWidth="1"/>
    <col min="8198" max="8198" width="18.625" style="92" customWidth="1"/>
    <col min="8199" max="8199" width="9" style="92"/>
    <col min="8200" max="8200" width="16.375" style="92" bestFit="1" customWidth="1"/>
    <col min="8201" max="8448" width="9" style="92"/>
    <col min="8449" max="8449" width="2.5" style="92" customWidth="1"/>
    <col min="8450" max="8450" width="25.625" style="92" customWidth="1"/>
    <col min="8451" max="8451" width="70.5" style="92" customWidth="1"/>
    <col min="8452" max="8452" width="12.125" style="92" customWidth="1"/>
    <col min="8453" max="8453" width="2.625" style="92" customWidth="1"/>
    <col min="8454" max="8454" width="18.625" style="92" customWidth="1"/>
    <col min="8455" max="8455" width="9" style="92"/>
    <col min="8456" max="8456" width="16.375" style="92" bestFit="1" customWidth="1"/>
    <col min="8457" max="8704" width="9" style="92"/>
    <col min="8705" max="8705" width="2.5" style="92" customWidth="1"/>
    <col min="8706" max="8706" width="25.625" style="92" customWidth="1"/>
    <col min="8707" max="8707" width="70.5" style="92" customWidth="1"/>
    <col min="8708" max="8708" width="12.125" style="92" customWidth="1"/>
    <col min="8709" max="8709" width="2.625" style="92" customWidth="1"/>
    <col min="8710" max="8710" width="18.625" style="92" customWidth="1"/>
    <col min="8711" max="8711" width="9" style="92"/>
    <col min="8712" max="8712" width="16.375" style="92" bestFit="1" customWidth="1"/>
    <col min="8713" max="8960" width="9" style="92"/>
    <col min="8961" max="8961" width="2.5" style="92" customWidth="1"/>
    <col min="8962" max="8962" width="25.625" style="92" customWidth="1"/>
    <col min="8963" max="8963" width="70.5" style="92" customWidth="1"/>
    <col min="8964" max="8964" width="12.125" style="92" customWidth="1"/>
    <col min="8965" max="8965" width="2.625" style="92" customWidth="1"/>
    <col min="8966" max="8966" width="18.625" style="92" customWidth="1"/>
    <col min="8967" max="8967" width="9" style="92"/>
    <col min="8968" max="8968" width="16.375" style="92" bestFit="1" customWidth="1"/>
    <col min="8969" max="9216" width="9" style="92"/>
    <col min="9217" max="9217" width="2.5" style="92" customWidth="1"/>
    <col min="9218" max="9218" width="25.625" style="92" customWidth="1"/>
    <col min="9219" max="9219" width="70.5" style="92" customWidth="1"/>
    <col min="9220" max="9220" width="12.125" style="92" customWidth="1"/>
    <col min="9221" max="9221" width="2.625" style="92" customWidth="1"/>
    <col min="9222" max="9222" width="18.625" style="92" customWidth="1"/>
    <col min="9223" max="9223" width="9" style="92"/>
    <col min="9224" max="9224" width="16.375" style="92" bestFit="1" customWidth="1"/>
    <col min="9225" max="9472" width="9" style="92"/>
    <col min="9473" max="9473" width="2.5" style="92" customWidth="1"/>
    <col min="9474" max="9474" width="25.625" style="92" customWidth="1"/>
    <col min="9475" max="9475" width="70.5" style="92" customWidth="1"/>
    <col min="9476" max="9476" width="12.125" style="92" customWidth="1"/>
    <col min="9477" max="9477" width="2.625" style="92" customWidth="1"/>
    <col min="9478" max="9478" width="18.625" style="92" customWidth="1"/>
    <col min="9479" max="9479" width="9" style="92"/>
    <col min="9480" max="9480" width="16.375" style="92" bestFit="1" customWidth="1"/>
    <col min="9481" max="9728" width="9" style="92"/>
    <col min="9729" max="9729" width="2.5" style="92" customWidth="1"/>
    <col min="9730" max="9730" width="25.625" style="92" customWidth="1"/>
    <col min="9731" max="9731" width="70.5" style="92" customWidth="1"/>
    <col min="9732" max="9732" width="12.125" style="92" customWidth="1"/>
    <col min="9733" max="9733" width="2.625" style="92" customWidth="1"/>
    <col min="9734" max="9734" width="18.625" style="92" customWidth="1"/>
    <col min="9735" max="9735" width="9" style="92"/>
    <col min="9736" max="9736" width="16.375" style="92" bestFit="1" customWidth="1"/>
    <col min="9737" max="9984" width="9" style="92"/>
    <col min="9985" max="9985" width="2.5" style="92" customWidth="1"/>
    <col min="9986" max="9986" width="25.625" style="92" customWidth="1"/>
    <col min="9987" max="9987" width="70.5" style="92" customWidth="1"/>
    <col min="9988" max="9988" width="12.125" style="92" customWidth="1"/>
    <col min="9989" max="9989" width="2.625" style="92" customWidth="1"/>
    <col min="9990" max="9990" width="18.625" style="92" customWidth="1"/>
    <col min="9991" max="9991" width="9" style="92"/>
    <col min="9992" max="9992" width="16.375" style="92" bestFit="1" customWidth="1"/>
    <col min="9993" max="10240" width="9" style="92"/>
    <col min="10241" max="10241" width="2.5" style="92" customWidth="1"/>
    <col min="10242" max="10242" width="25.625" style="92" customWidth="1"/>
    <col min="10243" max="10243" width="70.5" style="92" customWidth="1"/>
    <col min="10244" max="10244" width="12.125" style="92" customWidth="1"/>
    <col min="10245" max="10245" width="2.625" style="92" customWidth="1"/>
    <col min="10246" max="10246" width="18.625" style="92" customWidth="1"/>
    <col min="10247" max="10247" width="9" style="92"/>
    <col min="10248" max="10248" width="16.375" style="92" bestFit="1" customWidth="1"/>
    <col min="10249" max="10496" width="9" style="92"/>
    <col min="10497" max="10497" width="2.5" style="92" customWidth="1"/>
    <col min="10498" max="10498" width="25.625" style="92" customWidth="1"/>
    <col min="10499" max="10499" width="70.5" style="92" customWidth="1"/>
    <col min="10500" max="10500" width="12.125" style="92" customWidth="1"/>
    <col min="10501" max="10501" width="2.625" style="92" customWidth="1"/>
    <col min="10502" max="10502" width="18.625" style="92" customWidth="1"/>
    <col min="10503" max="10503" width="9" style="92"/>
    <col min="10504" max="10504" width="16.375" style="92" bestFit="1" customWidth="1"/>
    <col min="10505" max="10752" width="9" style="92"/>
    <col min="10753" max="10753" width="2.5" style="92" customWidth="1"/>
    <col min="10754" max="10754" width="25.625" style="92" customWidth="1"/>
    <col min="10755" max="10755" width="70.5" style="92" customWidth="1"/>
    <col min="10756" max="10756" width="12.125" style="92" customWidth="1"/>
    <col min="10757" max="10757" width="2.625" style="92" customWidth="1"/>
    <col min="10758" max="10758" width="18.625" style="92" customWidth="1"/>
    <col min="10759" max="10759" width="9" style="92"/>
    <col min="10760" max="10760" width="16.375" style="92" bestFit="1" customWidth="1"/>
    <col min="10761" max="11008" width="9" style="92"/>
    <col min="11009" max="11009" width="2.5" style="92" customWidth="1"/>
    <col min="11010" max="11010" width="25.625" style="92" customWidth="1"/>
    <col min="11011" max="11011" width="70.5" style="92" customWidth="1"/>
    <col min="11012" max="11012" width="12.125" style="92" customWidth="1"/>
    <col min="11013" max="11013" width="2.625" style="92" customWidth="1"/>
    <col min="11014" max="11014" width="18.625" style="92" customWidth="1"/>
    <col min="11015" max="11015" width="9" style="92"/>
    <col min="11016" max="11016" width="16.375" style="92" bestFit="1" customWidth="1"/>
    <col min="11017" max="11264" width="9" style="92"/>
    <col min="11265" max="11265" width="2.5" style="92" customWidth="1"/>
    <col min="11266" max="11266" width="25.625" style="92" customWidth="1"/>
    <col min="11267" max="11267" width="70.5" style="92" customWidth="1"/>
    <col min="11268" max="11268" width="12.125" style="92" customWidth="1"/>
    <col min="11269" max="11269" width="2.625" style="92" customWidth="1"/>
    <col min="11270" max="11270" width="18.625" style="92" customWidth="1"/>
    <col min="11271" max="11271" width="9" style="92"/>
    <col min="11272" max="11272" width="16.375" style="92" bestFit="1" customWidth="1"/>
    <col min="11273" max="11520" width="9" style="92"/>
    <col min="11521" max="11521" width="2.5" style="92" customWidth="1"/>
    <col min="11522" max="11522" width="25.625" style="92" customWidth="1"/>
    <col min="11523" max="11523" width="70.5" style="92" customWidth="1"/>
    <col min="11524" max="11524" width="12.125" style="92" customWidth="1"/>
    <col min="11525" max="11525" width="2.625" style="92" customWidth="1"/>
    <col min="11526" max="11526" width="18.625" style="92" customWidth="1"/>
    <col min="11527" max="11527" width="9" style="92"/>
    <col min="11528" max="11528" width="16.375" style="92" bestFit="1" customWidth="1"/>
    <col min="11529" max="11776" width="9" style="92"/>
    <col min="11777" max="11777" width="2.5" style="92" customWidth="1"/>
    <col min="11778" max="11778" width="25.625" style="92" customWidth="1"/>
    <col min="11779" max="11779" width="70.5" style="92" customWidth="1"/>
    <col min="11780" max="11780" width="12.125" style="92" customWidth="1"/>
    <col min="11781" max="11781" width="2.625" style="92" customWidth="1"/>
    <col min="11782" max="11782" width="18.625" style="92" customWidth="1"/>
    <col min="11783" max="11783" width="9" style="92"/>
    <col min="11784" max="11784" width="16.375" style="92" bestFit="1" customWidth="1"/>
    <col min="11785" max="12032" width="9" style="92"/>
    <col min="12033" max="12033" width="2.5" style="92" customWidth="1"/>
    <col min="12034" max="12034" width="25.625" style="92" customWidth="1"/>
    <col min="12035" max="12035" width="70.5" style="92" customWidth="1"/>
    <col min="12036" max="12036" width="12.125" style="92" customWidth="1"/>
    <col min="12037" max="12037" width="2.625" style="92" customWidth="1"/>
    <col min="12038" max="12038" width="18.625" style="92" customWidth="1"/>
    <col min="12039" max="12039" width="9" style="92"/>
    <col min="12040" max="12040" width="16.375" style="92" bestFit="1" customWidth="1"/>
    <col min="12041" max="12288" width="9" style="92"/>
    <col min="12289" max="12289" width="2.5" style="92" customWidth="1"/>
    <col min="12290" max="12290" width="25.625" style="92" customWidth="1"/>
    <col min="12291" max="12291" width="70.5" style="92" customWidth="1"/>
    <col min="12292" max="12292" width="12.125" style="92" customWidth="1"/>
    <col min="12293" max="12293" width="2.625" style="92" customWidth="1"/>
    <col min="12294" max="12294" width="18.625" style="92" customWidth="1"/>
    <col min="12295" max="12295" width="9" style="92"/>
    <col min="12296" max="12296" width="16.375" style="92" bestFit="1" customWidth="1"/>
    <col min="12297" max="12544" width="9" style="92"/>
    <col min="12545" max="12545" width="2.5" style="92" customWidth="1"/>
    <col min="12546" max="12546" width="25.625" style="92" customWidth="1"/>
    <col min="12547" max="12547" width="70.5" style="92" customWidth="1"/>
    <col min="12548" max="12548" width="12.125" style="92" customWidth="1"/>
    <col min="12549" max="12549" width="2.625" style="92" customWidth="1"/>
    <col min="12550" max="12550" width="18.625" style="92" customWidth="1"/>
    <col min="12551" max="12551" width="9" style="92"/>
    <col min="12552" max="12552" width="16.375" style="92" bestFit="1" customWidth="1"/>
    <col min="12553" max="12800" width="9" style="92"/>
    <col min="12801" max="12801" width="2.5" style="92" customWidth="1"/>
    <col min="12802" max="12802" width="25.625" style="92" customWidth="1"/>
    <col min="12803" max="12803" width="70.5" style="92" customWidth="1"/>
    <col min="12804" max="12804" width="12.125" style="92" customWidth="1"/>
    <col min="12805" max="12805" width="2.625" style="92" customWidth="1"/>
    <col min="12806" max="12806" width="18.625" style="92" customWidth="1"/>
    <col min="12807" max="12807" width="9" style="92"/>
    <col min="12808" max="12808" width="16.375" style="92" bestFit="1" customWidth="1"/>
    <col min="12809" max="13056" width="9" style="92"/>
    <col min="13057" max="13057" width="2.5" style="92" customWidth="1"/>
    <col min="13058" max="13058" width="25.625" style="92" customWidth="1"/>
    <col min="13059" max="13059" width="70.5" style="92" customWidth="1"/>
    <col min="13060" max="13060" width="12.125" style="92" customWidth="1"/>
    <col min="13061" max="13061" width="2.625" style="92" customWidth="1"/>
    <col min="13062" max="13062" width="18.625" style="92" customWidth="1"/>
    <col min="13063" max="13063" width="9" style="92"/>
    <col min="13064" max="13064" width="16.375" style="92" bestFit="1" customWidth="1"/>
    <col min="13065" max="13312" width="9" style="92"/>
    <col min="13313" max="13313" width="2.5" style="92" customWidth="1"/>
    <col min="13314" max="13314" width="25.625" style="92" customWidth="1"/>
    <col min="13315" max="13315" width="70.5" style="92" customWidth="1"/>
    <col min="13316" max="13316" width="12.125" style="92" customWidth="1"/>
    <col min="13317" max="13317" width="2.625" style="92" customWidth="1"/>
    <col min="13318" max="13318" width="18.625" style="92" customWidth="1"/>
    <col min="13319" max="13319" width="9" style="92"/>
    <col min="13320" max="13320" width="16.375" style="92" bestFit="1" customWidth="1"/>
    <col min="13321" max="13568" width="9" style="92"/>
    <col min="13569" max="13569" width="2.5" style="92" customWidth="1"/>
    <col min="13570" max="13570" width="25.625" style="92" customWidth="1"/>
    <col min="13571" max="13571" width="70.5" style="92" customWidth="1"/>
    <col min="13572" max="13572" width="12.125" style="92" customWidth="1"/>
    <col min="13573" max="13573" width="2.625" style="92" customWidth="1"/>
    <col min="13574" max="13574" width="18.625" style="92" customWidth="1"/>
    <col min="13575" max="13575" width="9" style="92"/>
    <col min="13576" max="13576" width="16.375" style="92" bestFit="1" customWidth="1"/>
    <col min="13577" max="13824" width="9" style="92"/>
    <col min="13825" max="13825" width="2.5" style="92" customWidth="1"/>
    <col min="13826" max="13826" width="25.625" style="92" customWidth="1"/>
    <col min="13827" max="13827" width="70.5" style="92" customWidth="1"/>
    <col min="13828" max="13828" width="12.125" style="92" customWidth="1"/>
    <col min="13829" max="13829" width="2.625" style="92" customWidth="1"/>
    <col min="13830" max="13830" width="18.625" style="92" customWidth="1"/>
    <col min="13831" max="13831" width="9" style="92"/>
    <col min="13832" max="13832" width="16.375" style="92" bestFit="1" customWidth="1"/>
    <col min="13833" max="14080" width="9" style="92"/>
    <col min="14081" max="14081" width="2.5" style="92" customWidth="1"/>
    <col min="14082" max="14082" width="25.625" style="92" customWidth="1"/>
    <col min="14083" max="14083" width="70.5" style="92" customWidth="1"/>
    <col min="14084" max="14084" width="12.125" style="92" customWidth="1"/>
    <col min="14085" max="14085" width="2.625" style="92" customWidth="1"/>
    <col min="14086" max="14086" width="18.625" style="92" customWidth="1"/>
    <col min="14087" max="14087" width="9" style="92"/>
    <col min="14088" max="14088" width="16.375" style="92" bestFit="1" customWidth="1"/>
    <col min="14089" max="14336" width="9" style="92"/>
    <col min="14337" max="14337" width="2.5" style="92" customWidth="1"/>
    <col min="14338" max="14338" width="25.625" style="92" customWidth="1"/>
    <col min="14339" max="14339" width="70.5" style="92" customWidth="1"/>
    <col min="14340" max="14340" width="12.125" style="92" customWidth="1"/>
    <col min="14341" max="14341" width="2.625" style="92" customWidth="1"/>
    <col min="14342" max="14342" width="18.625" style="92" customWidth="1"/>
    <col min="14343" max="14343" width="9" style="92"/>
    <col min="14344" max="14344" width="16.375" style="92" bestFit="1" customWidth="1"/>
    <col min="14345" max="14592" width="9" style="92"/>
    <col min="14593" max="14593" width="2.5" style="92" customWidth="1"/>
    <col min="14594" max="14594" width="25.625" style="92" customWidth="1"/>
    <col min="14595" max="14595" width="70.5" style="92" customWidth="1"/>
    <col min="14596" max="14596" width="12.125" style="92" customWidth="1"/>
    <col min="14597" max="14597" width="2.625" style="92" customWidth="1"/>
    <col min="14598" max="14598" width="18.625" style="92" customWidth="1"/>
    <col min="14599" max="14599" width="9" style="92"/>
    <col min="14600" max="14600" width="16.375" style="92" bestFit="1" customWidth="1"/>
    <col min="14601" max="14848" width="9" style="92"/>
    <col min="14849" max="14849" width="2.5" style="92" customWidth="1"/>
    <col min="14850" max="14850" width="25.625" style="92" customWidth="1"/>
    <col min="14851" max="14851" width="70.5" style="92" customWidth="1"/>
    <col min="14852" max="14852" width="12.125" style="92" customWidth="1"/>
    <col min="14853" max="14853" width="2.625" style="92" customWidth="1"/>
    <col min="14854" max="14854" width="18.625" style="92" customWidth="1"/>
    <col min="14855" max="14855" width="9" style="92"/>
    <col min="14856" max="14856" width="16.375" style="92" bestFit="1" customWidth="1"/>
    <col min="14857" max="15104" width="9" style="92"/>
    <col min="15105" max="15105" width="2.5" style="92" customWidth="1"/>
    <col min="15106" max="15106" width="25.625" style="92" customWidth="1"/>
    <col min="15107" max="15107" width="70.5" style="92" customWidth="1"/>
    <col min="15108" max="15108" width="12.125" style="92" customWidth="1"/>
    <col min="15109" max="15109" width="2.625" style="92" customWidth="1"/>
    <col min="15110" max="15110" width="18.625" style="92" customWidth="1"/>
    <col min="15111" max="15111" width="9" style="92"/>
    <col min="15112" max="15112" width="16.375" style="92" bestFit="1" customWidth="1"/>
    <col min="15113" max="15360" width="9" style="92"/>
    <col min="15361" max="15361" width="2.5" style="92" customWidth="1"/>
    <col min="15362" max="15362" width="25.625" style="92" customWidth="1"/>
    <col min="15363" max="15363" width="70.5" style="92" customWidth="1"/>
    <col min="15364" max="15364" width="12.125" style="92" customWidth="1"/>
    <col min="15365" max="15365" width="2.625" style="92" customWidth="1"/>
    <col min="15366" max="15366" width="18.625" style="92" customWidth="1"/>
    <col min="15367" max="15367" width="9" style="92"/>
    <col min="15368" max="15368" width="16.375" style="92" bestFit="1" customWidth="1"/>
    <col min="15369" max="15616" width="9" style="92"/>
    <col min="15617" max="15617" width="2.5" style="92" customWidth="1"/>
    <col min="15618" max="15618" width="25.625" style="92" customWidth="1"/>
    <col min="15619" max="15619" width="70.5" style="92" customWidth="1"/>
    <col min="15620" max="15620" width="12.125" style="92" customWidth="1"/>
    <col min="15621" max="15621" width="2.625" style="92" customWidth="1"/>
    <col min="15622" max="15622" width="18.625" style="92" customWidth="1"/>
    <col min="15623" max="15623" width="9" style="92"/>
    <col min="15624" max="15624" width="16.375" style="92" bestFit="1" customWidth="1"/>
    <col min="15625" max="15872" width="9" style="92"/>
    <col min="15873" max="15873" width="2.5" style="92" customWidth="1"/>
    <col min="15874" max="15874" width="25.625" style="92" customWidth="1"/>
    <col min="15875" max="15875" width="70.5" style="92" customWidth="1"/>
    <col min="15876" max="15876" width="12.125" style="92" customWidth="1"/>
    <col min="15877" max="15877" width="2.625" style="92" customWidth="1"/>
    <col min="15878" max="15878" width="18.625" style="92" customWidth="1"/>
    <col min="15879" max="15879" width="9" style="92"/>
    <col min="15880" max="15880" width="16.375" style="92" bestFit="1" customWidth="1"/>
    <col min="15881" max="16128" width="9" style="92"/>
    <col min="16129" max="16129" width="2.5" style="92" customWidth="1"/>
    <col min="16130" max="16130" width="25.625" style="92" customWidth="1"/>
    <col min="16131" max="16131" width="70.5" style="92" customWidth="1"/>
    <col min="16132" max="16132" width="12.125" style="92" customWidth="1"/>
    <col min="16133" max="16133" width="2.625" style="92" customWidth="1"/>
    <col min="16134" max="16134" width="18.625" style="92" customWidth="1"/>
    <col min="16135" max="16135" width="9" style="92"/>
    <col min="16136" max="16136" width="16.375" style="92" bestFit="1" customWidth="1"/>
    <col min="16137" max="16384" width="9" style="92"/>
  </cols>
  <sheetData>
    <row r="1" spans="2:7" ht="31.5">
      <c r="B1" s="132" t="s">
        <v>84</v>
      </c>
      <c r="C1" s="132"/>
      <c r="D1" s="132"/>
    </row>
    <row r="3" spans="2:7" ht="20.25">
      <c r="B3" s="93" t="s">
        <v>85</v>
      </c>
    </row>
    <row r="4" spans="2:7" ht="24.75" customHeight="1">
      <c r="B4" s="94" t="s">
        <v>86</v>
      </c>
      <c r="C4" s="94" t="s">
        <v>87</v>
      </c>
      <c r="D4" s="94" t="s">
        <v>88</v>
      </c>
    </row>
    <row r="5" spans="2:7" ht="24.75" customHeight="1">
      <c r="B5" s="94" t="s">
        <v>89</v>
      </c>
      <c r="C5" s="95" t="s">
        <v>90</v>
      </c>
      <c r="D5" s="95"/>
    </row>
    <row r="6" spans="2:7" ht="24.75" customHeight="1">
      <c r="B6" s="131" t="s">
        <v>91</v>
      </c>
      <c r="C6" s="95" t="s">
        <v>92</v>
      </c>
      <c r="D6" s="95"/>
    </row>
    <row r="7" spans="2:7" ht="24.75" customHeight="1">
      <c r="B7" s="131" t="s">
        <v>93</v>
      </c>
      <c r="C7" s="96" t="s">
        <v>94</v>
      </c>
      <c r="D7" s="95"/>
    </row>
    <row r="8" spans="2:7" ht="24.75" customHeight="1">
      <c r="B8" s="133" t="s">
        <v>95</v>
      </c>
      <c r="C8" s="95" t="s">
        <v>96</v>
      </c>
      <c r="D8" s="95"/>
    </row>
    <row r="9" spans="2:7" ht="24.75" customHeight="1">
      <c r="B9" s="134"/>
      <c r="C9" s="95" t="s">
        <v>97</v>
      </c>
      <c r="D9" s="95"/>
    </row>
    <row r="10" spans="2:7" ht="24.75" customHeight="1">
      <c r="B10" s="133" t="s">
        <v>98</v>
      </c>
      <c r="C10" s="95" t="s">
        <v>99</v>
      </c>
      <c r="D10" s="95"/>
    </row>
    <row r="11" spans="2:7" ht="24.75" customHeight="1">
      <c r="B11" s="134"/>
      <c r="C11" s="95" t="s">
        <v>126</v>
      </c>
      <c r="D11" s="95"/>
    </row>
    <row r="12" spans="2:7" ht="24.75" customHeight="1">
      <c r="B12" s="134"/>
      <c r="C12" s="96" t="s">
        <v>100</v>
      </c>
      <c r="D12" s="95"/>
    </row>
    <row r="13" spans="2:7" ht="24.75" customHeight="1">
      <c r="B13" s="134"/>
      <c r="C13" s="95" t="s">
        <v>101</v>
      </c>
      <c r="D13" s="95"/>
      <c r="F13" s="97"/>
      <c r="G13" s="97"/>
    </row>
    <row r="14" spans="2:7" ht="49.7" customHeight="1">
      <c r="B14" s="134"/>
      <c r="C14" s="98" t="s">
        <v>102</v>
      </c>
      <c r="D14" s="95"/>
    </row>
    <row r="15" spans="2:7" ht="24.75" customHeight="1">
      <c r="B15" s="135"/>
      <c r="C15" s="96" t="s">
        <v>130</v>
      </c>
      <c r="D15" s="95"/>
    </row>
    <row r="16" spans="2:7">
      <c r="B16" s="99"/>
    </row>
    <row r="18" spans="2:8" ht="20.25">
      <c r="B18" s="93" t="s">
        <v>103</v>
      </c>
      <c r="D18" s="100" t="s">
        <v>104</v>
      </c>
    </row>
    <row r="19" spans="2:8" ht="24.75" customHeight="1">
      <c r="B19" s="94" t="s">
        <v>105</v>
      </c>
      <c r="C19" s="94" t="s">
        <v>106</v>
      </c>
      <c r="D19" s="94" t="s">
        <v>88</v>
      </c>
    </row>
    <row r="20" spans="2:8" ht="24.75" customHeight="1">
      <c r="B20" s="94" t="s">
        <v>107</v>
      </c>
      <c r="C20" s="101">
        <f>[10]총사업비산출총괄표!E25</f>
        <v>1500265482</v>
      </c>
      <c r="D20" s="95"/>
    </row>
    <row r="21" spans="2:8" ht="24.75" customHeight="1">
      <c r="B21" s="94" t="s">
        <v>108</v>
      </c>
      <c r="C21" s="101">
        <f>[10]총사업비산출총괄표!E23</f>
        <v>0</v>
      </c>
      <c r="D21" s="95"/>
      <c r="F21" s="102"/>
      <c r="H21" s="102"/>
    </row>
    <row r="22" spans="2:8" ht="24.75" customHeight="1">
      <c r="B22" s="94" t="s">
        <v>109</v>
      </c>
      <c r="C22" s="101">
        <f>[10]총사업비산출총괄표!E12</f>
        <v>1492172312</v>
      </c>
      <c r="D22" s="95"/>
      <c r="F22" s="103"/>
    </row>
    <row r="23" spans="2:8" ht="24.75" customHeight="1">
      <c r="B23" s="94" t="s">
        <v>110</v>
      </c>
      <c r="C23" s="104">
        <f>[10]총사업비산출총괄표!F12</f>
        <v>1284168668</v>
      </c>
      <c r="D23" s="95"/>
    </row>
    <row r="24" spans="2:8" ht="24.75" customHeight="1">
      <c r="B24" s="94" t="s">
        <v>111</v>
      </c>
      <c r="C24" s="104">
        <f>[10]총사업비산출총괄표!H12</f>
        <v>84639337</v>
      </c>
      <c r="D24" s="95"/>
    </row>
    <row r="25" spans="2:8" ht="24.75" customHeight="1">
      <c r="B25" s="94" t="s">
        <v>112</v>
      </c>
      <c r="C25" s="104">
        <f>[10]총사업비산출총괄표!I12</f>
        <v>123364307</v>
      </c>
      <c r="D25" s="95"/>
    </row>
  </sheetData>
  <mergeCells count="3">
    <mergeCell ref="B1:D1"/>
    <mergeCell ref="B8:B9"/>
    <mergeCell ref="B10:B1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I41"/>
  <sheetViews>
    <sheetView zoomScaleNormal="100" zoomScaleSheetLayoutView="100" workbookViewId="0">
      <selection activeCell="E11" sqref="E11"/>
    </sheetView>
  </sheetViews>
  <sheetFormatPr defaultColWidth="8.75" defaultRowHeight="12"/>
  <cols>
    <col min="1" max="1" width="9.25" style="2" customWidth="1"/>
    <col min="2" max="2" width="8.75" style="2" customWidth="1"/>
    <col min="3" max="3" width="14.125" style="3" bestFit="1" customWidth="1"/>
    <col min="4" max="4" width="18.5" style="2" bestFit="1" customWidth="1"/>
    <col min="5" max="5" width="19.875" style="2" bestFit="1" customWidth="1"/>
    <col min="6" max="6" width="16" style="2" customWidth="1"/>
    <col min="7" max="7" width="15.5" style="2" bestFit="1" customWidth="1"/>
    <col min="8" max="16384" width="8.75" style="2"/>
  </cols>
  <sheetData>
    <row r="1" spans="1:7" ht="20.100000000000001" customHeight="1">
      <c r="A1" s="21" t="s">
        <v>4</v>
      </c>
    </row>
    <row r="2" spans="1:7" ht="25.5" customHeight="1">
      <c r="A2" s="144" t="s">
        <v>26</v>
      </c>
      <c r="B2" s="144"/>
      <c r="C2" s="144"/>
      <c r="D2" s="144"/>
      <c r="E2" s="144"/>
      <c r="F2" s="144"/>
      <c r="G2" s="144"/>
    </row>
    <row r="3" spans="1:7" ht="21" customHeight="1">
      <c r="F3" s="145" t="s">
        <v>28</v>
      </c>
      <c r="G3" s="145"/>
    </row>
    <row r="4" spans="1:7" s="3" customFormat="1" ht="35.25" customHeight="1">
      <c r="A4" s="146" t="s">
        <v>0</v>
      </c>
      <c r="B4" s="147"/>
      <c r="C4" s="147"/>
      <c r="D4" s="17" t="s">
        <v>5</v>
      </c>
      <c r="E4" s="17" t="s">
        <v>1</v>
      </c>
      <c r="F4" s="17" t="s">
        <v>3</v>
      </c>
      <c r="G4" s="8" t="s">
        <v>2</v>
      </c>
    </row>
    <row r="5" spans="1:7" ht="23.1" customHeight="1">
      <c r="A5" s="136" t="s">
        <v>6</v>
      </c>
      <c r="B5" s="140" t="s">
        <v>7</v>
      </c>
      <c r="C5" s="10" t="s">
        <v>8</v>
      </c>
      <c r="D5" s="33">
        <v>96605391</v>
      </c>
      <c r="E5" s="22"/>
      <c r="F5" s="22">
        <f>D5</f>
        <v>96605391</v>
      </c>
      <c r="G5" s="23"/>
    </row>
    <row r="6" spans="1:7" ht="23.1" customHeight="1">
      <c r="A6" s="136"/>
      <c r="B6" s="140"/>
      <c r="C6" s="10" t="s">
        <v>9</v>
      </c>
      <c r="D6" s="33">
        <v>1033584245</v>
      </c>
      <c r="E6" s="19"/>
      <c r="F6" s="22">
        <f t="shared" ref="F6:F7" si="0">D6</f>
        <v>1033584245</v>
      </c>
      <c r="G6" s="20"/>
    </row>
    <row r="7" spans="1:7" ht="23.1" customHeight="1">
      <c r="A7" s="136"/>
      <c r="B7" s="140"/>
      <c r="C7" s="10" t="s">
        <v>10</v>
      </c>
      <c r="D7" s="33">
        <v>153979032</v>
      </c>
      <c r="E7" s="19"/>
      <c r="F7" s="22">
        <f t="shared" si="0"/>
        <v>153979032</v>
      </c>
      <c r="G7" s="20"/>
    </row>
    <row r="8" spans="1:7" ht="23.1" customHeight="1">
      <c r="A8" s="136"/>
      <c r="B8" s="140"/>
      <c r="C8" s="10" t="s">
        <v>11</v>
      </c>
      <c r="D8" s="33">
        <v>84639337</v>
      </c>
      <c r="E8" s="19">
        <f>D8</f>
        <v>84639337</v>
      </c>
      <c r="F8" s="19"/>
      <c r="G8" s="20"/>
    </row>
    <row r="9" spans="1:7" ht="23.1" customHeight="1">
      <c r="A9" s="136"/>
      <c r="B9" s="140"/>
      <c r="C9" s="10" t="s">
        <v>12</v>
      </c>
      <c r="D9" s="33">
        <v>52603244</v>
      </c>
      <c r="E9" s="19"/>
      <c r="F9" s="19">
        <f>D9</f>
        <v>52603244</v>
      </c>
      <c r="G9" s="20"/>
    </row>
    <row r="10" spans="1:7" ht="23.1" customHeight="1">
      <c r="A10" s="136"/>
      <c r="B10" s="140"/>
      <c r="C10" s="10" t="s">
        <v>13</v>
      </c>
      <c r="D10" s="33">
        <v>70761063</v>
      </c>
      <c r="E10" s="19"/>
      <c r="F10" s="19">
        <f>D10</f>
        <v>70761063</v>
      </c>
      <c r="G10" s="20"/>
    </row>
    <row r="11" spans="1:7" ht="23.1" customHeight="1">
      <c r="A11" s="136"/>
      <c r="B11" s="140"/>
      <c r="C11" s="18" t="s">
        <v>14</v>
      </c>
      <c r="D11" s="13">
        <f>SUM(D5:D10)</f>
        <v>1492172312</v>
      </c>
      <c r="E11" s="13">
        <f>SUM(E5:E10)</f>
        <v>84639337</v>
      </c>
      <c r="F11" s="13">
        <f>SUM(F5:F10)</f>
        <v>1407532975</v>
      </c>
      <c r="G11" s="14"/>
    </row>
    <row r="12" spans="1:7" ht="30" customHeight="1">
      <c r="A12" s="136"/>
      <c r="B12" s="148" t="s">
        <v>113</v>
      </c>
      <c r="C12" s="140"/>
      <c r="D12" s="33"/>
      <c r="G12" s="12"/>
    </row>
    <row r="13" spans="1:7" ht="30" customHeight="1">
      <c r="A13" s="136"/>
      <c r="B13" s="148" t="s">
        <v>114</v>
      </c>
      <c r="C13" s="140"/>
      <c r="D13" s="33"/>
      <c r="G13" s="12"/>
    </row>
    <row r="14" spans="1:7" ht="23.1" customHeight="1">
      <c r="A14" s="136"/>
      <c r="B14" s="141" t="s">
        <v>15</v>
      </c>
      <c r="C14" s="141"/>
      <c r="D14" s="13">
        <f>SUM(D11:D13)</f>
        <v>1492172312</v>
      </c>
      <c r="E14" s="13">
        <f>SUM(E11:E13)</f>
        <v>84639337</v>
      </c>
      <c r="F14" s="13">
        <f>SUM(F11:F13)</f>
        <v>1407532975</v>
      </c>
      <c r="G14" s="14">
        <f>SUM(G11:G13)</f>
        <v>0</v>
      </c>
    </row>
    <row r="15" spans="1:7" s="4" customFormat="1" ht="23.1" customHeight="1">
      <c r="A15" s="136" t="s">
        <v>16</v>
      </c>
      <c r="B15" s="140" t="s">
        <v>17</v>
      </c>
      <c r="C15" s="140"/>
      <c r="D15" s="33"/>
      <c r="E15" s="15"/>
      <c r="F15" s="11"/>
      <c r="G15" s="12">
        <f t="shared" ref="G15:G20" si="1">D15</f>
        <v>0</v>
      </c>
    </row>
    <row r="16" spans="1:7" s="4" customFormat="1" ht="23.1" customHeight="1">
      <c r="A16" s="136"/>
      <c r="B16" s="140" t="s">
        <v>24</v>
      </c>
      <c r="C16" s="140"/>
      <c r="D16" s="33"/>
      <c r="E16" s="15"/>
      <c r="F16" s="11"/>
      <c r="G16" s="12">
        <f t="shared" si="1"/>
        <v>0</v>
      </c>
    </row>
    <row r="17" spans="1:9" s="4" customFormat="1" ht="23.1" customHeight="1">
      <c r="A17" s="136"/>
      <c r="B17" s="140" t="s">
        <v>18</v>
      </c>
      <c r="C17" s="140"/>
      <c r="D17" s="33">
        <v>8093170</v>
      </c>
      <c r="E17" s="15"/>
      <c r="F17" s="11"/>
      <c r="G17" s="12">
        <f t="shared" si="1"/>
        <v>8093170</v>
      </c>
      <c r="H17" s="6"/>
    </row>
    <row r="18" spans="1:9" s="4" customFormat="1" ht="23.1" customHeight="1">
      <c r="A18" s="136"/>
      <c r="B18" s="140" t="s">
        <v>19</v>
      </c>
      <c r="C18" s="140"/>
      <c r="D18" s="33"/>
      <c r="E18" s="15"/>
      <c r="F18" s="11"/>
      <c r="G18" s="12">
        <f t="shared" si="1"/>
        <v>0</v>
      </c>
      <c r="H18" s="6"/>
    </row>
    <row r="19" spans="1:9" s="4" customFormat="1" ht="23.1" customHeight="1">
      <c r="A19" s="136"/>
      <c r="B19" s="142" t="s">
        <v>25</v>
      </c>
      <c r="C19" s="143"/>
      <c r="D19" s="33"/>
      <c r="E19" s="15"/>
      <c r="F19" s="11"/>
      <c r="G19" s="12">
        <f t="shared" si="1"/>
        <v>0</v>
      </c>
      <c r="H19" s="6"/>
    </row>
    <row r="20" spans="1:9" s="4" customFormat="1" ht="23.1" customHeight="1">
      <c r="A20" s="136"/>
      <c r="B20" s="140" t="s">
        <v>20</v>
      </c>
      <c r="C20" s="140"/>
      <c r="D20" s="33"/>
      <c r="E20" s="15"/>
      <c r="F20" s="11"/>
      <c r="G20" s="12">
        <f t="shared" si="1"/>
        <v>0</v>
      </c>
      <c r="H20" s="6"/>
    </row>
    <row r="21" spans="1:9" s="4" customFormat="1" ht="23.1" customHeight="1">
      <c r="A21" s="136"/>
      <c r="B21" s="141" t="s">
        <v>15</v>
      </c>
      <c r="C21" s="141"/>
      <c r="D21" s="16">
        <f>SUM(D15:D20)</f>
        <v>8093170</v>
      </c>
      <c r="E21" s="16">
        <f>SUM(E15:E19)</f>
        <v>0</v>
      </c>
      <c r="F21" s="16">
        <f>SUM(F15:F19)</f>
        <v>0</v>
      </c>
      <c r="G21" s="7">
        <f>SUM(G15:G20)</f>
        <v>8093170</v>
      </c>
    </row>
    <row r="22" spans="1:9" s="4" customFormat="1" ht="23.1" customHeight="1">
      <c r="A22" s="136" t="s">
        <v>21</v>
      </c>
      <c r="B22" s="137"/>
      <c r="C22" s="137"/>
      <c r="D22" s="11"/>
      <c r="E22" s="13"/>
      <c r="F22" s="11"/>
      <c r="G22" s="12"/>
    </row>
    <row r="23" spans="1:9" s="4" customFormat="1" ht="23.1" customHeight="1">
      <c r="A23" s="136" t="s">
        <v>22</v>
      </c>
      <c r="B23" s="137"/>
      <c r="C23" s="137"/>
      <c r="D23" s="11"/>
      <c r="E23" s="13"/>
      <c r="F23" s="11"/>
      <c r="G23" s="12">
        <f>D23</f>
        <v>0</v>
      </c>
    </row>
    <row r="24" spans="1:9" s="1" customFormat="1" ht="23.1" customHeight="1">
      <c r="A24" s="138" t="s">
        <v>23</v>
      </c>
      <c r="B24" s="139"/>
      <c r="C24" s="139"/>
      <c r="D24" s="9">
        <f>D14+D21+D22+D23</f>
        <v>1500265482</v>
      </c>
      <c r="E24" s="9">
        <f>E14+E21+E22+E23</f>
        <v>84639337</v>
      </c>
      <c r="F24" s="9">
        <f>F14+F21+F22+F23</f>
        <v>1407532975</v>
      </c>
      <c r="G24" s="9">
        <f>G14+G21+G22+G23</f>
        <v>8093170</v>
      </c>
      <c r="H24" s="5"/>
      <c r="I24" s="5"/>
    </row>
    <row r="25" spans="1:9" ht="23.1" customHeight="1">
      <c r="A25" s="123" t="s">
        <v>121</v>
      </c>
      <c r="B25" s="24"/>
      <c r="C25" s="24"/>
      <c r="D25" s="24"/>
      <c r="E25" s="24"/>
      <c r="F25" s="24"/>
      <c r="G25" s="24"/>
    </row>
    <row r="26" spans="1:9" ht="23.1" customHeight="1">
      <c r="A26" s="123" t="s">
        <v>120</v>
      </c>
      <c r="B26" s="24"/>
      <c r="C26" s="24"/>
      <c r="D26" s="24"/>
      <c r="E26" s="24"/>
      <c r="F26" s="24"/>
      <c r="G26" s="24"/>
    </row>
    <row r="27" spans="1:9" ht="23.1" customHeight="1">
      <c r="A27" s="123" t="s">
        <v>115</v>
      </c>
      <c r="B27" s="24"/>
      <c r="C27" s="24"/>
      <c r="D27" s="24"/>
      <c r="E27" s="24"/>
      <c r="F27" s="24"/>
      <c r="G27" s="24"/>
    </row>
    <row r="28" spans="1:9" ht="23.1" customHeight="1">
      <c r="A28" s="123" t="s">
        <v>122</v>
      </c>
      <c r="B28" s="24"/>
      <c r="C28" s="24"/>
      <c r="D28" s="24"/>
      <c r="E28" s="24"/>
      <c r="F28" s="24"/>
      <c r="G28" s="24"/>
    </row>
    <row r="29" spans="1:9" ht="23.1" customHeight="1">
      <c r="A29" s="123" t="s">
        <v>123</v>
      </c>
      <c r="B29" s="24"/>
      <c r="C29" s="24"/>
      <c r="D29" s="24"/>
      <c r="E29" s="24"/>
      <c r="F29" s="24"/>
      <c r="G29" s="24"/>
    </row>
    <row r="30" spans="1:9" ht="23.1" customHeight="1">
      <c r="A30" s="123" t="s">
        <v>116</v>
      </c>
      <c r="B30" s="24"/>
      <c r="C30" s="24"/>
      <c r="D30" s="24"/>
      <c r="E30" s="24"/>
      <c r="F30" s="24"/>
      <c r="G30" s="24"/>
    </row>
    <row r="31" spans="1:9" ht="23.1" hidden="1" customHeight="1">
      <c r="A31" s="123" t="s">
        <v>117</v>
      </c>
      <c r="D31" s="2">
        <v>2683414.8214377612</v>
      </c>
    </row>
    <row r="32" spans="1:9" ht="23.1" customHeight="1">
      <c r="A32" s="123" t="s">
        <v>118</v>
      </c>
      <c r="B32" s="24"/>
      <c r="C32" s="24"/>
      <c r="D32" s="24"/>
      <c r="E32" s="24"/>
      <c r="F32" s="24"/>
      <c r="G32" s="24"/>
    </row>
    <row r="33" spans="1:7" ht="23.1" customHeight="1">
      <c r="A33" s="123" t="s">
        <v>125</v>
      </c>
      <c r="B33" s="24"/>
      <c r="C33" s="24"/>
      <c r="D33" s="24"/>
      <c r="E33" s="24"/>
      <c r="F33" s="24"/>
      <c r="G33" s="24"/>
    </row>
    <row r="34" spans="1:7" ht="23.1" customHeight="1">
      <c r="A34" s="123" t="s">
        <v>124</v>
      </c>
      <c r="B34" s="24"/>
      <c r="C34" s="24"/>
      <c r="D34" s="24"/>
      <c r="E34" s="24"/>
      <c r="F34" s="24"/>
      <c r="G34" s="24"/>
    </row>
    <row r="35" spans="1:7" ht="23.1" customHeight="1">
      <c r="A35" s="123" t="s">
        <v>119</v>
      </c>
    </row>
    <row r="36" spans="1:7" ht="23.1" customHeight="1"/>
    <row r="37" spans="1:7" ht="23.1" customHeight="1"/>
    <row r="38" spans="1:7" ht="23.1" customHeight="1"/>
    <row r="39" spans="1:7" ht="23.1" customHeight="1"/>
    <row r="40" spans="1:7" ht="23.1" customHeight="1"/>
    <row r="41" spans="1:7" ht="23.1" customHeight="1"/>
  </sheetData>
  <mergeCells count="19">
    <mergeCell ref="A2:G2"/>
    <mergeCell ref="F3:G3"/>
    <mergeCell ref="A4:C4"/>
    <mergeCell ref="A5:A14"/>
    <mergeCell ref="B5:B11"/>
    <mergeCell ref="B12:C12"/>
    <mergeCell ref="B13:C13"/>
    <mergeCell ref="B14:C14"/>
    <mergeCell ref="A22:C22"/>
    <mergeCell ref="A23:C23"/>
    <mergeCell ref="A24:C24"/>
    <mergeCell ref="A15:A21"/>
    <mergeCell ref="B15:C15"/>
    <mergeCell ref="B16:C16"/>
    <mergeCell ref="B17:C17"/>
    <mergeCell ref="B18:C18"/>
    <mergeCell ref="B20:C20"/>
    <mergeCell ref="B21:C21"/>
    <mergeCell ref="B19:C19"/>
  </mergeCells>
  <phoneticPr fontId="2" type="noConversion"/>
  <printOptions horizontalCentered="1"/>
  <pageMargins left="0.19685039370078741" right="0.15748031496062992" top="0.55000000000000004" bottom="0.56999999999999995" header="0.36" footer="0.31"/>
  <pageSetup paperSize="9" scale="8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</sheetPr>
  <dimension ref="A1:I26"/>
  <sheetViews>
    <sheetView topLeftCell="A10" zoomScale="90" zoomScaleNormal="90" zoomScaleSheetLayoutView="90" workbookViewId="0">
      <selection activeCell="E31" sqref="E31"/>
    </sheetView>
  </sheetViews>
  <sheetFormatPr defaultColWidth="9" defaultRowHeight="20.100000000000001" customHeight="1"/>
  <cols>
    <col min="1" max="1" width="9.375" style="105" customWidth="1"/>
    <col min="2" max="2" width="11.5" style="105" customWidth="1"/>
    <col min="3" max="3" width="21.5" style="105" customWidth="1"/>
    <col min="4" max="4" width="20.125" style="105" customWidth="1"/>
    <col min="5" max="5" width="20.375" style="105" customWidth="1"/>
    <col min="6" max="6" width="14.5" style="105" customWidth="1"/>
    <col min="7" max="7" width="22" style="105" customWidth="1"/>
    <col min="8" max="8" width="9" style="105"/>
    <col min="9" max="9" width="12.625" style="105" bestFit="1" customWidth="1"/>
    <col min="10" max="16384" width="9" style="105"/>
  </cols>
  <sheetData>
    <row r="1" spans="1:9" ht="20.25" customHeight="1">
      <c r="A1" s="107" t="s">
        <v>39</v>
      </c>
      <c r="B1" s="107"/>
      <c r="C1" s="107"/>
      <c r="D1" s="107"/>
      <c r="E1" s="107"/>
      <c r="F1" s="107"/>
      <c r="G1" s="107"/>
    </row>
    <row r="2" spans="1:9" ht="27" customHeight="1">
      <c r="A2" s="149" t="s">
        <v>29</v>
      </c>
      <c r="B2" s="149"/>
      <c r="C2" s="149"/>
      <c r="D2" s="149"/>
      <c r="E2" s="149"/>
      <c r="F2" s="149"/>
      <c r="G2" s="149"/>
    </row>
    <row r="3" spans="1:9" ht="20.100000000000001" customHeight="1">
      <c r="A3" s="107"/>
      <c r="B3" s="107"/>
      <c r="C3" s="107"/>
      <c r="D3" s="107"/>
      <c r="E3" s="107"/>
      <c r="F3" s="107"/>
      <c r="G3" s="108" t="s">
        <v>27</v>
      </c>
    </row>
    <row r="4" spans="1:9" ht="24.95" customHeight="1">
      <c r="A4" s="150" t="s">
        <v>30</v>
      </c>
      <c r="B4" s="151"/>
      <c r="C4" s="152"/>
      <c r="D4" s="109" t="s">
        <v>31</v>
      </c>
      <c r="E4" s="110" t="s">
        <v>1</v>
      </c>
      <c r="F4" s="110" t="s">
        <v>2</v>
      </c>
      <c r="G4" s="111" t="s">
        <v>3</v>
      </c>
    </row>
    <row r="5" spans="1:9" ht="24.95" customHeight="1">
      <c r="A5" s="160" t="s">
        <v>63</v>
      </c>
      <c r="B5" s="112" t="s">
        <v>11</v>
      </c>
      <c r="C5" s="113" t="s">
        <v>32</v>
      </c>
      <c r="D5" s="114">
        <v>13945808815</v>
      </c>
      <c r="E5" s="114">
        <f>D5</f>
        <v>13945808815</v>
      </c>
      <c r="F5" s="114"/>
      <c r="G5" s="115"/>
      <c r="I5" s="129"/>
    </row>
    <row r="6" spans="1:9" ht="24.95" customHeight="1">
      <c r="A6" s="161"/>
      <c r="B6" s="112" t="s">
        <v>74</v>
      </c>
      <c r="C6" s="113" t="s">
        <v>64</v>
      </c>
      <c r="D6" s="114">
        <v>898408862</v>
      </c>
      <c r="E6" s="114">
        <f t="shared" ref="E6:E20" si="0">D6</f>
        <v>898408862</v>
      </c>
      <c r="F6" s="114"/>
      <c r="G6" s="115"/>
    </row>
    <row r="7" spans="1:9" ht="24.95" customHeight="1">
      <c r="A7" s="161"/>
      <c r="B7" s="112"/>
      <c r="C7" s="113" t="s">
        <v>65</v>
      </c>
      <c r="D7" s="114">
        <v>6605065234</v>
      </c>
      <c r="E7" s="114">
        <f t="shared" si="0"/>
        <v>6605065234</v>
      </c>
      <c r="F7" s="114"/>
      <c r="G7" s="115"/>
    </row>
    <row r="8" spans="1:9" ht="24.95" customHeight="1">
      <c r="A8" s="161"/>
      <c r="B8" s="112"/>
      <c r="C8" s="113" t="s">
        <v>66</v>
      </c>
      <c r="D8" s="114">
        <v>716425917</v>
      </c>
      <c r="E8" s="114">
        <f t="shared" si="0"/>
        <v>716425917</v>
      </c>
      <c r="F8" s="114"/>
      <c r="G8" s="115"/>
    </row>
    <row r="9" spans="1:9" ht="24.95" customHeight="1">
      <c r="A9" s="161"/>
      <c r="B9" s="112"/>
      <c r="C9" s="113" t="s">
        <v>67</v>
      </c>
      <c r="D9" s="114">
        <v>1404528565</v>
      </c>
      <c r="E9" s="114">
        <f t="shared" si="0"/>
        <v>1404528565</v>
      </c>
      <c r="F9" s="114"/>
      <c r="G9" s="115"/>
    </row>
    <row r="10" spans="1:9" ht="24.95" customHeight="1">
      <c r="A10" s="161"/>
      <c r="B10" s="112"/>
      <c r="C10" s="113" t="s">
        <v>68</v>
      </c>
      <c r="D10" s="114">
        <v>850833717</v>
      </c>
      <c r="E10" s="114">
        <f t="shared" si="0"/>
        <v>850833717</v>
      </c>
      <c r="F10" s="114"/>
      <c r="G10" s="115"/>
    </row>
    <row r="11" spans="1:9" ht="24.95" customHeight="1">
      <c r="A11" s="161"/>
      <c r="B11" s="112"/>
      <c r="C11" s="113" t="s">
        <v>69</v>
      </c>
      <c r="D11" s="114">
        <v>51472343065</v>
      </c>
      <c r="E11" s="114">
        <f t="shared" si="0"/>
        <v>51472343065</v>
      </c>
      <c r="F11" s="114"/>
      <c r="G11" s="115"/>
    </row>
    <row r="12" spans="1:9" ht="24.95" customHeight="1">
      <c r="A12" s="161"/>
      <c r="B12" s="112"/>
      <c r="C12" s="113" t="s">
        <v>70</v>
      </c>
      <c r="D12" s="114">
        <v>2583748955</v>
      </c>
      <c r="E12" s="114">
        <f t="shared" si="0"/>
        <v>2583748955</v>
      </c>
      <c r="F12" s="114"/>
      <c r="G12" s="115"/>
    </row>
    <row r="13" spans="1:9" ht="24.95" customHeight="1">
      <c r="A13" s="161"/>
      <c r="B13" s="112"/>
      <c r="C13" s="113" t="s">
        <v>34</v>
      </c>
      <c r="D13" s="114">
        <v>646733861</v>
      </c>
      <c r="E13" s="114">
        <f t="shared" si="0"/>
        <v>646733861</v>
      </c>
      <c r="F13" s="114"/>
      <c r="G13" s="115"/>
    </row>
    <row r="14" spans="1:9" ht="24.95" customHeight="1">
      <c r="A14" s="161"/>
      <c r="B14" s="112"/>
      <c r="C14" s="113" t="s">
        <v>71</v>
      </c>
      <c r="D14" s="114">
        <v>0</v>
      </c>
      <c r="E14" s="114">
        <f t="shared" si="0"/>
        <v>0</v>
      </c>
      <c r="F14" s="114"/>
      <c r="G14" s="115"/>
    </row>
    <row r="15" spans="1:9" ht="24.95" customHeight="1">
      <c r="A15" s="161"/>
      <c r="B15" s="112"/>
      <c r="C15" s="113" t="s">
        <v>72</v>
      </c>
      <c r="D15" s="114">
        <v>3420150452</v>
      </c>
      <c r="E15" s="114">
        <f t="shared" si="0"/>
        <v>3420150452</v>
      </c>
      <c r="F15" s="114"/>
      <c r="G15" s="115"/>
    </row>
    <row r="16" spans="1:9" ht="24.95" customHeight="1">
      <c r="A16" s="161"/>
      <c r="B16" s="112"/>
      <c r="C16" s="113" t="s">
        <v>73</v>
      </c>
      <c r="D16" s="114">
        <v>860628332</v>
      </c>
      <c r="E16" s="114">
        <f t="shared" si="0"/>
        <v>860628332</v>
      </c>
      <c r="F16" s="114"/>
      <c r="G16" s="115"/>
    </row>
    <row r="17" spans="1:7" ht="24.95" customHeight="1">
      <c r="A17" s="161"/>
      <c r="B17" s="112"/>
      <c r="C17" s="113" t="s">
        <v>33</v>
      </c>
      <c r="D17" s="114">
        <v>1234661225</v>
      </c>
      <c r="E17" s="114">
        <f t="shared" si="0"/>
        <v>1234661225</v>
      </c>
      <c r="F17" s="114"/>
      <c r="G17" s="115"/>
    </row>
    <row r="18" spans="1:7" ht="24.95" customHeight="1">
      <c r="A18" s="161"/>
      <c r="B18" s="112"/>
      <c r="C18" s="113"/>
      <c r="D18" s="116"/>
      <c r="E18" s="114"/>
      <c r="F18" s="114"/>
      <c r="G18" s="115"/>
    </row>
    <row r="19" spans="1:7" ht="24.95" customHeight="1">
      <c r="A19" s="161"/>
      <c r="B19" s="112"/>
      <c r="C19" s="113"/>
      <c r="D19" s="117"/>
      <c r="E19" s="114"/>
      <c r="F19" s="114"/>
      <c r="G19" s="115"/>
    </row>
    <row r="20" spans="1:7" ht="24.95" customHeight="1">
      <c r="A20" s="161"/>
      <c r="B20" s="118"/>
      <c r="C20" s="119" t="s">
        <v>35</v>
      </c>
      <c r="D20" s="130">
        <f>SUM(D5:D19)</f>
        <v>84639337000</v>
      </c>
      <c r="E20" s="120">
        <f t="shared" si="0"/>
        <v>84639337000</v>
      </c>
      <c r="F20" s="120"/>
      <c r="G20" s="121"/>
    </row>
    <row r="21" spans="1:7" ht="24.95" customHeight="1">
      <c r="A21" s="161"/>
      <c r="B21" s="153" t="s">
        <v>36</v>
      </c>
      <c r="C21" s="154"/>
      <c r="D21" s="33">
        <v>52603244000</v>
      </c>
      <c r="E21" s="122"/>
      <c r="F21" s="122"/>
      <c r="G21" s="115">
        <f>D21</f>
        <v>52603244000</v>
      </c>
    </row>
    <row r="22" spans="1:7" ht="24.95" customHeight="1">
      <c r="A22" s="161"/>
      <c r="B22" s="155" t="s">
        <v>37</v>
      </c>
      <c r="C22" s="156"/>
      <c r="D22" s="124">
        <v>70761063000</v>
      </c>
      <c r="E22" s="122"/>
      <c r="F22" s="122"/>
      <c r="G22" s="125">
        <f>D22</f>
        <v>70761063000</v>
      </c>
    </row>
    <row r="23" spans="1:7" ht="24.95" customHeight="1" thickBot="1">
      <c r="A23" s="157" t="s">
        <v>38</v>
      </c>
      <c r="B23" s="158"/>
      <c r="C23" s="159"/>
      <c r="D23" s="126">
        <f>D20+D21+D22</f>
        <v>208003644000</v>
      </c>
      <c r="E23" s="126">
        <f>E20+E21+E22</f>
        <v>84639337000</v>
      </c>
      <c r="F23" s="127"/>
      <c r="G23" s="128">
        <f>G20+G21+G22</f>
        <v>123364307000</v>
      </c>
    </row>
    <row r="24" spans="1:7" ht="24.95" customHeight="1"/>
    <row r="26" spans="1:7" ht="20.100000000000001" customHeight="1">
      <c r="E26" s="106"/>
    </row>
  </sheetData>
  <mergeCells count="6">
    <mergeCell ref="A2:G2"/>
    <mergeCell ref="A4:C4"/>
    <mergeCell ref="B21:C21"/>
    <mergeCell ref="B22:C22"/>
    <mergeCell ref="A23:C23"/>
    <mergeCell ref="A5:A22"/>
  </mergeCells>
  <phoneticPr fontId="2" type="noConversion"/>
  <printOptions horizontalCentered="1"/>
  <pageMargins left="0.32" right="0.27559055118110237" top="0.62992125984251968" bottom="0.70866141732283472" header="0.51181102362204722" footer="0.51181102362204722"/>
  <pageSetup paperSize="9" scale="8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4.9989318521683403E-2"/>
    <pageSetUpPr fitToPage="1"/>
  </sheetPr>
  <dimension ref="A1:BF61"/>
  <sheetViews>
    <sheetView showGridLines="0" zoomScale="55" zoomScaleNormal="55" zoomScaleSheetLayoutView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Z26" sqref="Z26"/>
    </sheetView>
  </sheetViews>
  <sheetFormatPr defaultColWidth="9" defaultRowHeight="20.25"/>
  <cols>
    <col min="1" max="1" width="9" style="25"/>
    <col min="2" max="2" width="12.5" style="25" customWidth="1"/>
    <col min="3" max="3" width="25.125" style="25" customWidth="1"/>
    <col min="4" max="53" width="5.625" style="25" customWidth="1"/>
    <col min="54" max="54" width="29.875" style="25" bestFit="1" customWidth="1"/>
    <col min="55" max="55" width="4.625" style="25" customWidth="1"/>
    <col min="56" max="58" width="15.125" style="38" customWidth="1"/>
    <col min="59" max="68" width="15.125" style="37" customWidth="1"/>
    <col min="69" max="16384" width="9" style="37"/>
  </cols>
  <sheetData>
    <row r="1" spans="2:58" ht="42.75" customHeight="1">
      <c r="B1" s="171" t="s">
        <v>127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1"/>
      <c r="AT1" s="171"/>
      <c r="AU1" s="171"/>
      <c r="AV1" s="171"/>
      <c r="AW1" s="171"/>
      <c r="AX1" s="171"/>
      <c r="AY1" s="171"/>
      <c r="AZ1" s="171"/>
      <c r="BA1" s="171"/>
      <c r="BB1" s="171"/>
    </row>
    <row r="2" spans="2:58" ht="24.95" customHeight="1" thickBot="1">
      <c r="B2" s="26" t="s">
        <v>128</v>
      </c>
      <c r="C2" s="26"/>
    </row>
    <row r="3" spans="2:58" ht="27" customHeight="1">
      <c r="B3" s="172" t="s">
        <v>40</v>
      </c>
      <c r="C3" s="173"/>
      <c r="D3" s="178">
        <v>2026</v>
      </c>
      <c r="E3" s="179"/>
      <c r="F3" s="180"/>
      <c r="G3" s="181" t="s">
        <v>41</v>
      </c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82"/>
      <c r="S3" s="181" t="s">
        <v>42</v>
      </c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82"/>
      <c r="AE3" s="181" t="s">
        <v>43</v>
      </c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82"/>
      <c r="AQ3" s="183" t="s">
        <v>76</v>
      </c>
      <c r="AR3" s="179"/>
      <c r="AS3" s="179"/>
      <c r="AT3" s="179"/>
      <c r="AU3" s="179"/>
      <c r="AV3" s="179"/>
      <c r="AW3" s="179"/>
      <c r="AX3" s="179"/>
      <c r="AY3" s="179"/>
      <c r="AZ3" s="179"/>
      <c r="BA3" s="182"/>
      <c r="BB3" s="184" t="s">
        <v>44</v>
      </c>
    </row>
    <row r="4" spans="2:58" ht="27" customHeight="1">
      <c r="B4" s="174"/>
      <c r="C4" s="175"/>
      <c r="D4" s="42">
        <v>10</v>
      </c>
      <c r="E4" s="43">
        <f t="shared" ref="E4:BA4" si="0">IF(D4=12,1,D4+1)</f>
        <v>11</v>
      </c>
      <c r="F4" s="67">
        <f t="shared" si="0"/>
        <v>12</v>
      </c>
      <c r="G4" s="79">
        <f t="shared" si="0"/>
        <v>1</v>
      </c>
      <c r="H4" s="43">
        <f t="shared" si="0"/>
        <v>2</v>
      </c>
      <c r="I4" s="43">
        <f t="shared" si="0"/>
        <v>3</v>
      </c>
      <c r="J4" s="43">
        <f t="shared" si="0"/>
        <v>4</v>
      </c>
      <c r="K4" s="43">
        <f t="shared" si="0"/>
        <v>5</v>
      </c>
      <c r="L4" s="43">
        <f t="shared" si="0"/>
        <v>6</v>
      </c>
      <c r="M4" s="43">
        <f t="shared" si="0"/>
        <v>7</v>
      </c>
      <c r="N4" s="43">
        <f t="shared" si="0"/>
        <v>8</v>
      </c>
      <c r="O4" s="43">
        <f t="shared" si="0"/>
        <v>9</v>
      </c>
      <c r="P4" s="43">
        <f t="shared" si="0"/>
        <v>10</v>
      </c>
      <c r="Q4" s="43">
        <f t="shared" si="0"/>
        <v>11</v>
      </c>
      <c r="R4" s="44">
        <f t="shared" si="0"/>
        <v>12</v>
      </c>
      <c r="S4" s="79">
        <f t="shared" si="0"/>
        <v>1</v>
      </c>
      <c r="T4" s="43">
        <f t="shared" si="0"/>
        <v>2</v>
      </c>
      <c r="U4" s="43">
        <f t="shared" si="0"/>
        <v>3</v>
      </c>
      <c r="V4" s="43">
        <f t="shared" si="0"/>
        <v>4</v>
      </c>
      <c r="W4" s="43">
        <f t="shared" si="0"/>
        <v>5</v>
      </c>
      <c r="X4" s="43">
        <f t="shared" si="0"/>
        <v>6</v>
      </c>
      <c r="Y4" s="43">
        <f t="shared" si="0"/>
        <v>7</v>
      </c>
      <c r="Z4" s="43">
        <f t="shared" si="0"/>
        <v>8</v>
      </c>
      <c r="AA4" s="43">
        <f t="shared" si="0"/>
        <v>9</v>
      </c>
      <c r="AB4" s="43">
        <f t="shared" si="0"/>
        <v>10</v>
      </c>
      <c r="AC4" s="43">
        <f t="shared" si="0"/>
        <v>11</v>
      </c>
      <c r="AD4" s="44">
        <f t="shared" si="0"/>
        <v>12</v>
      </c>
      <c r="AE4" s="79">
        <f t="shared" si="0"/>
        <v>1</v>
      </c>
      <c r="AF4" s="43">
        <f t="shared" si="0"/>
        <v>2</v>
      </c>
      <c r="AG4" s="43">
        <f t="shared" si="0"/>
        <v>3</v>
      </c>
      <c r="AH4" s="43">
        <f t="shared" si="0"/>
        <v>4</v>
      </c>
      <c r="AI4" s="43">
        <f t="shared" si="0"/>
        <v>5</v>
      </c>
      <c r="AJ4" s="43">
        <f t="shared" si="0"/>
        <v>6</v>
      </c>
      <c r="AK4" s="43">
        <f t="shared" si="0"/>
        <v>7</v>
      </c>
      <c r="AL4" s="43">
        <f t="shared" si="0"/>
        <v>8</v>
      </c>
      <c r="AM4" s="43">
        <f t="shared" si="0"/>
        <v>9</v>
      </c>
      <c r="AN4" s="43">
        <f t="shared" si="0"/>
        <v>10</v>
      </c>
      <c r="AO4" s="43">
        <f t="shared" si="0"/>
        <v>11</v>
      </c>
      <c r="AP4" s="44">
        <f t="shared" si="0"/>
        <v>12</v>
      </c>
      <c r="AQ4" s="73">
        <f t="shared" si="0"/>
        <v>1</v>
      </c>
      <c r="AR4" s="43">
        <f t="shared" si="0"/>
        <v>2</v>
      </c>
      <c r="AS4" s="43">
        <f t="shared" si="0"/>
        <v>3</v>
      </c>
      <c r="AT4" s="43">
        <f t="shared" si="0"/>
        <v>4</v>
      </c>
      <c r="AU4" s="43">
        <f t="shared" si="0"/>
        <v>5</v>
      </c>
      <c r="AV4" s="43">
        <f t="shared" si="0"/>
        <v>6</v>
      </c>
      <c r="AW4" s="43">
        <f t="shared" si="0"/>
        <v>7</v>
      </c>
      <c r="AX4" s="43">
        <f t="shared" si="0"/>
        <v>8</v>
      </c>
      <c r="AY4" s="43">
        <f t="shared" si="0"/>
        <v>9</v>
      </c>
      <c r="AZ4" s="43">
        <f t="shared" si="0"/>
        <v>10</v>
      </c>
      <c r="BA4" s="44">
        <f t="shared" si="0"/>
        <v>11</v>
      </c>
      <c r="BB4" s="185"/>
    </row>
    <row r="5" spans="2:58" ht="27" customHeight="1" thickBot="1">
      <c r="B5" s="176"/>
      <c r="C5" s="177"/>
      <c r="D5" s="64"/>
      <c r="E5" s="65"/>
      <c r="F5" s="68"/>
      <c r="G5" s="34">
        <v>1</v>
      </c>
      <c r="H5" s="65">
        <f>G5+1</f>
        <v>2</v>
      </c>
      <c r="I5" s="65">
        <f t="shared" ref="H5:AV6" si="1">H5+1</f>
        <v>3</v>
      </c>
      <c r="J5" s="65">
        <f t="shared" si="1"/>
        <v>4</v>
      </c>
      <c r="K5" s="65">
        <f t="shared" si="1"/>
        <v>5</v>
      </c>
      <c r="L5" s="65">
        <f t="shared" si="1"/>
        <v>6</v>
      </c>
      <c r="M5" s="65">
        <f t="shared" si="1"/>
        <v>7</v>
      </c>
      <c r="N5" s="65">
        <f t="shared" si="1"/>
        <v>8</v>
      </c>
      <c r="O5" s="65">
        <f t="shared" si="1"/>
        <v>9</v>
      </c>
      <c r="P5" s="65">
        <f t="shared" si="1"/>
        <v>10</v>
      </c>
      <c r="Q5" s="65">
        <f t="shared" si="1"/>
        <v>11</v>
      </c>
      <c r="R5" s="66">
        <f t="shared" si="1"/>
        <v>12</v>
      </c>
      <c r="S5" s="34">
        <f t="shared" si="1"/>
        <v>13</v>
      </c>
      <c r="T5" s="65">
        <f t="shared" si="1"/>
        <v>14</v>
      </c>
      <c r="U5" s="65">
        <f t="shared" si="1"/>
        <v>15</v>
      </c>
      <c r="V5" s="65">
        <f t="shared" si="1"/>
        <v>16</v>
      </c>
      <c r="W5" s="65">
        <f t="shared" si="1"/>
        <v>17</v>
      </c>
      <c r="X5" s="65">
        <f t="shared" si="1"/>
        <v>18</v>
      </c>
      <c r="Y5" s="65">
        <f t="shared" si="1"/>
        <v>19</v>
      </c>
      <c r="Z5" s="65">
        <f t="shared" si="1"/>
        <v>20</v>
      </c>
      <c r="AA5" s="65">
        <f t="shared" si="1"/>
        <v>21</v>
      </c>
      <c r="AB5" s="65">
        <f t="shared" si="1"/>
        <v>22</v>
      </c>
      <c r="AC5" s="65">
        <f t="shared" si="1"/>
        <v>23</v>
      </c>
      <c r="AD5" s="66">
        <f t="shared" si="1"/>
        <v>24</v>
      </c>
      <c r="AE5" s="34">
        <f t="shared" si="1"/>
        <v>25</v>
      </c>
      <c r="AF5" s="65">
        <f t="shared" si="1"/>
        <v>26</v>
      </c>
      <c r="AG5" s="65">
        <f t="shared" si="1"/>
        <v>27</v>
      </c>
      <c r="AH5" s="65">
        <f t="shared" si="1"/>
        <v>28</v>
      </c>
      <c r="AI5" s="65">
        <f t="shared" si="1"/>
        <v>29</v>
      </c>
      <c r="AJ5" s="65">
        <f t="shared" si="1"/>
        <v>30</v>
      </c>
      <c r="AK5" s="65">
        <f t="shared" si="1"/>
        <v>31</v>
      </c>
      <c r="AL5" s="65">
        <f t="shared" si="1"/>
        <v>32</v>
      </c>
      <c r="AM5" s="65">
        <f t="shared" si="1"/>
        <v>33</v>
      </c>
      <c r="AN5" s="65">
        <f t="shared" si="1"/>
        <v>34</v>
      </c>
      <c r="AO5" s="65">
        <f t="shared" si="1"/>
        <v>35</v>
      </c>
      <c r="AP5" s="66">
        <f t="shared" si="1"/>
        <v>36</v>
      </c>
      <c r="AQ5" s="74">
        <f t="shared" si="1"/>
        <v>37</v>
      </c>
      <c r="AR5" s="65">
        <f t="shared" si="1"/>
        <v>38</v>
      </c>
      <c r="AS5" s="65">
        <f t="shared" si="1"/>
        <v>39</v>
      </c>
      <c r="AT5" s="65">
        <f t="shared" si="1"/>
        <v>40</v>
      </c>
      <c r="AU5" s="65">
        <f t="shared" si="1"/>
        <v>41</v>
      </c>
      <c r="AV5" s="65">
        <f t="shared" si="1"/>
        <v>42</v>
      </c>
      <c r="AW5" s="65"/>
      <c r="AX5" s="65"/>
      <c r="AY5" s="65"/>
      <c r="AZ5" s="65"/>
      <c r="BA5" s="66"/>
      <c r="BB5" s="186"/>
    </row>
    <row r="6" spans="2:58" ht="45" customHeight="1" thickTop="1">
      <c r="B6" s="187" t="s">
        <v>75</v>
      </c>
      <c r="C6" s="188"/>
      <c r="D6" s="60"/>
      <c r="E6" s="61"/>
      <c r="F6" s="69"/>
      <c r="G6" s="80">
        <v>1</v>
      </c>
      <c r="H6" s="62">
        <f t="shared" si="1"/>
        <v>2</v>
      </c>
      <c r="I6" s="62">
        <f t="shared" si="1"/>
        <v>3</v>
      </c>
      <c r="J6" s="62">
        <f t="shared" si="1"/>
        <v>4</v>
      </c>
      <c r="K6" s="62">
        <f t="shared" si="1"/>
        <v>5</v>
      </c>
      <c r="L6" s="62">
        <f t="shared" si="1"/>
        <v>6</v>
      </c>
      <c r="M6" s="62">
        <f t="shared" si="1"/>
        <v>7</v>
      </c>
      <c r="N6" s="62">
        <f t="shared" si="1"/>
        <v>8</v>
      </c>
      <c r="O6" s="62">
        <f t="shared" si="1"/>
        <v>9</v>
      </c>
      <c r="P6" s="62">
        <f t="shared" si="1"/>
        <v>10</v>
      </c>
      <c r="Q6" s="62">
        <f t="shared" si="1"/>
        <v>11</v>
      </c>
      <c r="R6" s="81">
        <f t="shared" si="1"/>
        <v>12</v>
      </c>
      <c r="S6" s="80">
        <f t="shared" si="1"/>
        <v>13</v>
      </c>
      <c r="T6" s="62">
        <f t="shared" si="1"/>
        <v>14</v>
      </c>
      <c r="U6" s="62">
        <f t="shared" si="1"/>
        <v>15</v>
      </c>
      <c r="V6" s="62">
        <f t="shared" si="1"/>
        <v>16</v>
      </c>
      <c r="W6" s="62">
        <f t="shared" si="1"/>
        <v>17</v>
      </c>
      <c r="X6" s="62">
        <f t="shared" si="1"/>
        <v>18</v>
      </c>
      <c r="Y6" s="62">
        <f t="shared" si="1"/>
        <v>19</v>
      </c>
      <c r="Z6" s="62">
        <f t="shared" si="1"/>
        <v>20</v>
      </c>
      <c r="AA6" s="62">
        <f t="shared" si="1"/>
        <v>21</v>
      </c>
      <c r="AB6" s="62">
        <f t="shared" si="1"/>
        <v>22</v>
      </c>
      <c r="AC6" s="62">
        <f t="shared" si="1"/>
        <v>23</v>
      </c>
      <c r="AD6" s="81">
        <f t="shared" si="1"/>
        <v>24</v>
      </c>
      <c r="AE6" s="80">
        <f t="shared" si="1"/>
        <v>25</v>
      </c>
      <c r="AF6" s="62">
        <f t="shared" si="1"/>
        <v>26</v>
      </c>
      <c r="AG6" s="62">
        <f t="shared" si="1"/>
        <v>27</v>
      </c>
      <c r="AH6" s="62">
        <f t="shared" si="1"/>
        <v>28</v>
      </c>
      <c r="AI6" s="62">
        <f t="shared" si="1"/>
        <v>29</v>
      </c>
      <c r="AJ6" s="62">
        <f t="shared" si="1"/>
        <v>30</v>
      </c>
      <c r="AK6" s="62">
        <f t="shared" si="1"/>
        <v>31</v>
      </c>
      <c r="AL6" s="62">
        <f t="shared" si="1"/>
        <v>32</v>
      </c>
      <c r="AM6" s="62">
        <f t="shared" si="1"/>
        <v>33</v>
      </c>
      <c r="AN6" s="62">
        <f t="shared" si="1"/>
        <v>34</v>
      </c>
      <c r="AO6" s="62">
        <f t="shared" si="1"/>
        <v>35</v>
      </c>
      <c r="AP6" s="81">
        <f t="shared" si="1"/>
        <v>36</v>
      </c>
      <c r="AQ6" s="75">
        <f t="shared" si="1"/>
        <v>37</v>
      </c>
      <c r="AR6" s="62">
        <f t="shared" si="1"/>
        <v>38</v>
      </c>
      <c r="AS6" s="62">
        <f t="shared" si="1"/>
        <v>39</v>
      </c>
      <c r="AT6" s="62">
        <f t="shared" si="1"/>
        <v>40</v>
      </c>
      <c r="AU6" s="62">
        <f t="shared" si="1"/>
        <v>41</v>
      </c>
      <c r="AV6" s="62">
        <f t="shared" si="1"/>
        <v>42</v>
      </c>
      <c r="AW6" s="61"/>
      <c r="AX6" s="61"/>
      <c r="AY6" s="61"/>
      <c r="AZ6" s="61"/>
      <c r="BA6" s="63"/>
      <c r="BB6" s="35" t="s">
        <v>77</v>
      </c>
      <c r="BD6" s="39">
        <v>46388</v>
      </c>
      <c r="BE6" s="39">
        <v>47664</v>
      </c>
      <c r="BF6" s="40">
        <f>(BE6-BD6)/365*12</f>
        <v>41.950684931506849</v>
      </c>
    </row>
    <row r="7" spans="2:58" ht="33" hidden="1" customHeight="1">
      <c r="B7" s="163" t="s">
        <v>45</v>
      </c>
      <c r="C7" s="27"/>
      <c r="D7" s="47"/>
      <c r="E7" s="48"/>
      <c r="F7" s="70"/>
      <c r="G7" s="82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82"/>
      <c r="T7" s="48"/>
      <c r="U7" s="48"/>
      <c r="V7" s="48"/>
      <c r="W7" s="48"/>
      <c r="X7" s="48"/>
      <c r="Y7" s="48"/>
      <c r="Z7" s="48"/>
      <c r="AA7" s="48"/>
      <c r="AB7" s="48"/>
      <c r="AC7" s="48"/>
      <c r="AD7" s="49"/>
      <c r="AE7" s="82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9"/>
      <c r="AQ7" s="76"/>
      <c r="AR7" s="48"/>
      <c r="AS7" s="48"/>
      <c r="AT7" s="48"/>
      <c r="AU7" s="48"/>
      <c r="AV7" s="48"/>
      <c r="AW7" s="48"/>
      <c r="AX7" s="48"/>
      <c r="AY7" s="48"/>
      <c r="AZ7" s="48"/>
      <c r="BA7" s="49"/>
      <c r="BB7" s="170" t="s">
        <v>46</v>
      </c>
      <c r="BD7" s="39">
        <v>46327</v>
      </c>
      <c r="BE7" s="39">
        <v>47817</v>
      </c>
      <c r="BF7" s="40">
        <f t="shared" ref="BF7:BF28" si="2">(BE7-BD7)/365*12</f>
        <v>48.986301369863014</v>
      </c>
    </row>
    <row r="8" spans="2:58" ht="33" hidden="1" customHeight="1">
      <c r="B8" s="163"/>
      <c r="C8" s="27"/>
      <c r="D8" s="50"/>
      <c r="E8" s="51"/>
      <c r="F8" s="71"/>
      <c r="G8" s="83"/>
      <c r="H8" s="51"/>
      <c r="I8" s="51"/>
      <c r="J8" s="51"/>
      <c r="K8" s="51"/>
      <c r="L8" s="51"/>
      <c r="M8" s="51"/>
      <c r="N8" s="51"/>
      <c r="O8" s="51"/>
      <c r="P8" s="51"/>
      <c r="Q8" s="51"/>
      <c r="R8" s="52"/>
      <c r="S8" s="83"/>
      <c r="T8" s="51"/>
      <c r="U8" s="51"/>
      <c r="V8" s="51"/>
      <c r="W8" s="51"/>
      <c r="X8" s="51"/>
      <c r="Y8" s="51"/>
      <c r="Z8" s="51"/>
      <c r="AA8" s="51"/>
      <c r="AB8" s="51"/>
      <c r="AC8" s="51"/>
      <c r="AD8" s="52"/>
      <c r="AE8" s="83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2"/>
      <c r="AQ8" s="77"/>
      <c r="AR8" s="51"/>
      <c r="AS8" s="51"/>
      <c r="AT8" s="51"/>
      <c r="AU8" s="51"/>
      <c r="AV8" s="51"/>
      <c r="AW8" s="51"/>
      <c r="AX8" s="51"/>
      <c r="AY8" s="51"/>
      <c r="AZ8" s="51"/>
      <c r="BA8" s="52"/>
      <c r="BB8" s="166"/>
      <c r="BD8" s="39">
        <v>46327</v>
      </c>
      <c r="BE8" s="39">
        <v>47817</v>
      </c>
      <c r="BF8" s="40">
        <f t="shared" si="2"/>
        <v>48.986301369863014</v>
      </c>
    </row>
    <row r="9" spans="2:58" ht="33" hidden="1" customHeight="1">
      <c r="B9" s="163"/>
      <c r="C9" s="27"/>
      <c r="D9" s="47"/>
      <c r="E9" s="48"/>
      <c r="F9" s="70"/>
      <c r="G9" s="82"/>
      <c r="H9" s="48"/>
      <c r="I9" s="48"/>
      <c r="J9" s="48"/>
      <c r="K9" s="48"/>
      <c r="L9" s="48"/>
      <c r="M9" s="48"/>
      <c r="N9" s="48"/>
      <c r="O9" s="48"/>
      <c r="P9" s="48"/>
      <c r="Q9" s="48"/>
      <c r="R9" s="49"/>
      <c r="S9" s="82"/>
      <c r="T9" s="48"/>
      <c r="U9" s="48"/>
      <c r="V9" s="48"/>
      <c r="W9" s="48"/>
      <c r="X9" s="48"/>
      <c r="Y9" s="48"/>
      <c r="Z9" s="48"/>
      <c r="AA9" s="48"/>
      <c r="AB9" s="48"/>
      <c r="AC9" s="48"/>
      <c r="AD9" s="49"/>
      <c r="AE9" s="82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9"/>
      <c r="AQ9" s="76"/>
      <c r="AR9" s="48"/>
      <c r="AS9" s="48"/>
      <c r="AT9" s="48"/>
      <c r="AU9" s="48"/>
      <c r="AV9" s="48"/>
      <c r="AW9" s="48"/>
      <c r="AX9" s="48"/>
      <c r="AY9" s="48"/>
      <c r="AZ9" s="48"/>
      <c r="BA9" s="49"/>
      <c r="BB9" s="166"/>
      <c r="BD9" s="39">
        <v>46327</v>
      </c>
      <c r="BE9" s="39">
        <v>47817</v>
      </c>
      <c r="BF9" s="40">
        <f t="shared" si="2"/>
        <v>48.986301369863014</v>
      </c>
    </row>
    <row r="10" spans="2:58" ht="33" hidden="1" customHeight="1">
      <c r="B10" s="162" t="s">
        <v>47</v>
      </c>
      <c r="C10" s="28"/>
      <c r="D10" s="47"/>
      <c r="E10" s="48"/>
      <c r="F10" s="70"/>
      <c r="G10" s="82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9"/>
      <c r="S10" s="82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9"/>
      <c r="AE10" s="82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9"/>
      <c r="AQ10" s="76"/>
      <c r="AR10" s="48"/>
      <c r="AS10" s="48"/>
      <c r="AT10" s="48"/>
      <c r="AU10" s="48"/>
      <c r="AV10" s="48"/>
      <c r="AW10" s="48"/>
      <c r="AX10" s="48"/>
      <c r="AY10" s="48"/>
      <c r="AZ10" s="48"/>
      <c r="BA10" s="49"/>
      <c r="BB10" s="165" t="s">
        <v>48</v>
      </c>
      <c r="BD10" s="39">
        <v>46327</v>
      </c>
      <c r="BE10" s="39">
        <v>47817</v>
      </c>
      <c r="BF10" s="40">
        <f t="shared" si="2"/>
        <v>48.986301369863014</v>
      </c>
    </row>
    <row r="11" spans="2:58" ht="33" hidden="1" customHeight="1">
      <c r="B11" s="163"/>
      <c r="C11" s="27"/>
      <c r="D11" s="50"/>
      <c r="E11" s="51"/>
      <c r="F11" s="71"/>
      <c r="G11" s="83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2"/>
      <c r="S11" s="83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2"/>
      <c r="AE11" s="82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9"/>
      <c r="AQ11" s="76"/>
      <c r="AR11" s="48"/>
      <c r="AS11" s="48"/>
      <c r="AT11" s="48"/>
      <c r="AU11" s="48"/>
      <c r="AV11" s="48"/>
      <c r="AW11" s="48"/>
      <c r="AX11" s="48"/>
      <c r="AY11" s="48"/>
      <c r="AZ11" s="48"/>
      <c r="BA11" s="49"/>
      <c r="BB11" s="166"/>
      <c r="BD11" s="39">
        <v>46327</v>
      </c>
      <c r="BE11" s="39">
        <v>47817</v>
      </c>
      <c r="BF11" s="40">
        <f t="shared" si="2"/>
        <v>48.986301369863014</v>
      </c>
    </row>
    <row r="12" spans="2:58" ht="33" hidden="1" customHeight="1">
      <c r="B12" s="164"/>
      <c r="C12" s="29"/>
      <c r="D12" s="47"/>
      <c r="E12" s="48"/>
      <c r="F12" s="70"/>
      <c r="G12" s="82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9"/>
      <c r="S12" s="82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9"/>
      <c r="AE12" s="82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9"/>
      <c r="AQ12" s="76"/>
      <c r="AR12" s="48"/>
      <c r="AS12" s="48"/>
      <c r="AT12" s="48"/>
      <c r="AU12" s="48"/>
      <c r="AV12" s="48"/>
      <c r="AW12" s="48"/>
      <c r="AX12" s="48"/>
      <c r="AY12" s="48"/>
      <c r="AZ12" s="48"/>
      <c r="BA12" s="49"/>
      <c r="BB12" s="167"/>
      <c r="BD12" s="39">
        <v>46327</v>
      </c>
      <c r="BE12" s="39">
        <v>47817</v>
      </c>
      <c r="BF12" s="40">
        <f t="shared" si="2"/>
        <v>48.986301369863014</v>
      </c>
    </row>
    <row r="13" spans="2:58" ht="33" hidden="1" customHeight="1">
      <c r="B13" s="163" t="s">
        <v>49</v>
      </c>
      <c r="C13" s="27"/>
      <c r="D13" s="47"/>
      <c r="E13" s="48"/>
      <c r="F13" s="70"/>
      <c r="G13" s="82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9"/>
      <c r="S13" s="82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9"/>
      <c r="AE13" s="82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9"/>
      <c r="AQ13" s="76"/>
      <c r="AR13" s="48"/>
      <c r="AS13" s="48"/>
      <c r="AT13" s="48"/>
      <c r="AU13" s="48"/>
      <c r="AV13" s="48"/>
      <c r="AW13" s="48"/>
      <c r="AX13" s="48"/>
      <c r="AY13" s="48"/>
      <c r="AZ13" s="48"/>
      <c r="BA13" s="49"/>
      <c r="BB13" s="170" t="s">
        <v>50</v>
      </c>
      <c r="BD13" s="39">
        <v>46327</v>
      </c>
      <c r="BE13" s="39">
        <v>47817</v>
      </c>
      <c r="BF13" s="40">
        <f t="shared" si="2"/>
        <v>48.986301369863014</v>
      </c>
    </row>
    <row r="14" spans="2:58" ht="33" hidden="1" customHeight="1">
      <c r="B14" s="163"/>
      <c r="C14" s="27"/>
      <c r="D14" s="50">
        <v>13</v>
      </c>
      <c r="E14" s="48"/>
      <c r="F14" s="70"/>
      <c r="G14" s="82"/>
      <c r="H14" s="48"/>
      <c r="I14" s="51"/>
      <c r="J14" s="51"/>
      <c r="K14" s="51"/>
      <c r="L14" s="51"/>
      <c r="M14" s="51"/>
      <c r="N14" s="51"/>
      <c r="O14" s="51"/>
      <c r="P14" s="51"/>
      <c r="Q14" s="51"/>
      <c r="R14" s="52"/>
      <c r="S14" s="83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2"/>
      <c r="AE14" s="83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2"/>
      <c r="AQ14" s="77"/>
      <c r="AR14" s="51"/>
      <c r="AS14" s="51"/>
      <c r="AT14" s="51"/>
      <c r="AU14" s="51"/>
      <c r="AV14" s="51"/>
      <c r="AW14" s="51"/>
      <c r="AX14" s="51"/>
      <c r="AY14" s="51"/>
      <c r="AZ14" s="51"/>
      <c r="BA14" s="52"/>
      <c r="BB14" s="166"/>
      <c r="BD14" s="39">
        <v>46327</v>
      </c>
      <c r="BE14" s="39">
        <v>47817</v>
      </c>
      <c r="BF14" s="40">
        <f t="shared" si="2"/>
        <v>48.986301369863014</v>
      </c>
    </row>
    <row r="15" spans="2:58" ht="33" hidden="1" customHeight="1">
      <c r="B15" s="163"/>
      <c r="C15" s="27"/>
      <c r="D15" s="47"/>
      <c r="E15" s="48"/>
      <c r="F15" s="70"/>
      <c r="G15" s="82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9"/>
      <c r="S15" s="82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9"/>
      <c r="AE15" s="82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9"/>
      <c r="AQ15" s="76"/>
      <c r="AR15" s="48"/>
      <c r="AS15" s="48"/>
      <c r="AT15" s="48"/>
      <c r="AU15" s="48"/>
      <c r="AV15" s="48"/>
      <c r="AW15" s="48"/>
      <c r="AX15" s="48"/>
      <c r="AY15" s="48"/>
      <c r="AZ15" s="48"/>
      <c r="BA15" s="49"/>
      <c r="BB15" s="166"/>
      <c r="BD15" s="39">
        <v>46327</v>
      </c>
      <c r="BE15" s="39">
        <v>47817</v>
      </c>
      <c r="BF15" s="40">
        <f t="shared" si="2"/>
        <v>48.986301369863014</v>
      </c>
    </row>
    <row r="16" spans="2:58" ht="33" hidden="1" customHeight="1">
      <c r="B16" s="162" t="s">
        <v>51</v>
      </c>
      <c r="C16" s="28"/>
      <c r="D16" s="47"/>
      <c r="E16" s="48"/>
      <c r="F16" s="70"/>
      <c r="G16" s="82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9"/>
      <c r="S16" s="82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9"/>
      <c r="AE16" s="82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9"/>
      <c r="AQ16" s="76"/>
      <c r="AR16" s="48"/>
      <c r="AS16" s="48"/>
      <c r="AT16" s="48"/>
      <c r="AU16" s="48"/>
      <c r="AV16" s="48"/>
      <c r="AW16" s="48"/>
      <c r="AX16" s="48"/>
      <c r="AY16" s="48"/>
      <c r="AZ16" s="48"/>
      <c r="BA16" s="49"/>
      <c r="BB16" s="165" t="s">
        <v>52</v>
      </c>
      <c r="BD16" s="39">
        <v>46327</v>
      </c>
      <c r="BE16" s="39">
        <v>47817</v>
      </c>
      <c r="BF16" s="40">
        <f t="shared" si="2"/>
        <v>48.986301369863014</v>
      </c>
    </row>
    <row r="17" spans="2:58" ht="33" hidden="1" customHeight="1">
      <c r="B17" s="163"/>
      <c r="C17" s="27"/>
      <c r="D17" s="47"/>
      <c r="E17" s="48"/>
      <c r="F17" s="70"/>
      <c r="G17" s="82"/>
      <c r="H17" s="48"/>
      <c r="I17" s="48"/>
      <c r="J17" s="48"/>
      <c r="K17" s="48"/>
      <c r="L17" s="48"/>
      <c r="M17" s="48"/>
      <c r="N17" s="48"/>
      <c r="O17" s="51"/>
      <c r="P17" s="51"/>
      <c r="Q17" s="51"/>
      <c r="R17" s="52"/>
      <c r="S17" s="83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2"/>
      <c r="AE17" s="83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2"/>
      <c r="AQ17" s="77"/>
      <c r="AR17" s="51"/>
      <c r="AS17" s="51"/>
      <c r="AT17" s="51"/>
      <c r="AU17" s="51"/>
      <c r="AV17" s="51"/>
      <c r="AW17" s="51"/>
      <c r="AX17" s="51"/>
      <c r="AY17" s="51"/>
      <c r="AZ17" s="51"/>
      <c r="BA17" s="52"/>
      <c r="BB17" s="166"/>
      <c r="BD17" s="39">
        <v>46327</v>
      </c>
      <c r="BE17" s="39">
        <v>47817</v>
      </c>
      <c r="BF17" s="40">
        <f t="shared" si="2"/>
        <v>48.986301369863014</v>
      </c>
    </row>
    <row r="18" spans="2:58" ht="33" hidden="1" customHeight="1">
      <c r="B18" s="164"/>
      <c r="C18" s="29"/>
      <c r="D18" s="47"/>
      <c r="E18" s="48"/>
      <c r="F18" s="70"/>
      <c r="G18" s="82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9"/>
      <c r="S18" s="82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9"/>
      <c r="AE18" s="82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9"/>
      <c r="AQ18" s="76"/>
      <c r="AR18" s="48"/>
      <c r="AS18" s="48"/>
      <c r="AT18" s="48"/>
      <c r="AU18" s="48"/>
      <c r="AV18" s="48"/>
      <c r="AW18" s="48"/>
      <c r="AX18" s="48"/>
      <c r="AY18" s="48"/>
      <c r="AZ18" s="48"/>
      <c r="BA18" s="49"/>
      <c r="BB18" s="167"/>
      <c r="BD18" s="39">
        <v>46327</v>
      </c>
      <c r="BE18" s="39">
        <v>47817</v>
      </c>
      <c r="BF18" s="40">
        <f t="shared" si="2"/>
        <v>48.986301369863014</v>
      </c>
    </row>
    <row r="19" spans="2:58" ht="33" hidden="1" customHeight="1">
      <c r="B19" s="162" t="s">
        <v>53</v>
      </c>
      <c r="C19" s="28"/>
      <c r="D19" s="47"/>
      <c r="E19" s="48"/>
      <c r="F19" s="70"/>
      <c r="G19" s="82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9"/>
      <c r="S19" s="82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9"/>
      <c r="AE19" s="82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9"/>
      <c r="AQ19" s="76"/>
      <c r="AR19" s="48"/>
      <c r="AS19" s="48"/>
      <c r="AT19" s="48"/>
      <c r="AU19" s="48"/>
      <c r="AV19" s="48"/>
      <c r="AW19" s="48"/>
      <c r="AX19" s="48"/>
      <c r="AY19" s="48"/>
      <c r="AZ19" s="48"/>
      <c r="BA19" s="49"/>
      <c r="BB19" s="165" t="s">
        <v>54</v>
      </c>
      <c r="BD19" s="39">
        <v>46327</v>
      </c>
      <c r="BE19" s="39">
        <v>47817</v>
      </c>
      <c r="BF19" s="40">
        <f t="shared" si="2"/>
        <v>48.986301369863014</v>
      </c>
    </row>
    <row r="20" spans="2:58" ht="33" hidden="1" customHeight="1">
      <c r="B20" s="163"/>
      <c r="C20" s="27"/>
      <c r="D20" s="50"/>
      <c r="E20" s="51"/>
      <c r="F20" s="71"/>
      <c r="G20" s="83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2"/>
      <c r="S20" s="83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2"/>
      <c r="AE20" s="83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2"/>
      <c r="AQ20" s="77"/>
      <c r="AR20" s="51"/>
      <c r="AS20" s="51"/>
      <c r="AT20" s="51"/>
      <c r="AU20" s="51"/>
      <c r="AV20" s="51"/>
      <c r="AW20" s="51"/>
      <c r="AX20" s="51"/>
      <c r="AY20" s="51"/>
      <c r="AZ20" s="51"/>
      <c r="BA20" s="52"/>
      <c r="BB20" s="166"/>
      <c r="BD20" s="39">
        <v>46327</v>
      </c>
      <c r="BE20" s="39">
        <v>47817</v>
      </c>
      <c r="BF20" s="40">
        <f t="shared" si="2"/>
        <v>48.986301369863014</v>
      </c>
    </row>
    <row r="21" spans="2:58" ht="33" hidden="1" customHeight="1">
      <c r="B21" s="164"/>
      <c r="C21" s="29"/>
      <c r="D21" s="47"/>
      <c r="E21" s="48"/>
      <c r="F21" s="70"/>
      <c r="G21" s="82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9"/>
      <c r="S21" s="82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9"/>
      <c r="AE21" s="82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9"/>
      <c r="AQ21" s="76"/>
      <c r="AR21" s="48"/>
      <c r="AS21" s="48"/>
      <c r="AT21" s="48"/>
      <c r="AU21" s="48"/>
      <c r="AV21" s="48"/>
      <c r="AW21" s="48"/>
      <c r="AX21" s="48"/>
      <c r="AY21" s="48"/>
      <c r="AZ21" s="48"/>
      <c r="BA21" s="49"/>
      <c r="BB21" s="167"/>
      <c r="BD21" s="39">
        <v>46327</v>
      </c>
      <c r="BE21" s="39">
        <v>47817</v>
      </c>
      <c r="BF21" s="40">
        <f t="shared" si="2"/>
        <v>48.986301369863014</v>
      </c>
    </row>
    <row r="22" spans="2:58" ht="45" customHeight="1">
      <c r="B22" s="168" t="s">
        <v>55</v>
      </c>
      <c r="C22" s="30" t="s">
        <v>56</v>
      </c>
      <c r="D22" s="47"/>
      <c r="E22" s="48"/>
      <c r="F22" s="70"/>
      <c r="G22" s="82"/>
      <c r="H22" s="48"/>
      <c r="I22" s="45"/>
      <c r="J22" s="45"/>
      <c r="K22" s="45"/>
      <c r="L22" s="45"/>
      <c r="M22" s="45"/>
      <c r="N22" s="45"/>
      <c r="O22" s="45"/>
      <c r="P22" s="53">
        <v>1</v>
      </c>
      <c r="Q22" s="53">
        <f t="shared" ref="Q22:AQ26" si="3">P22+1</f>
        <v>2</v>
      </c>
      <c r="R22" s="84">
        <f t="shared" si="3"/>
        <v>3</v>
      </c>
      <c r="S22" s="87">
        <f t="shared" si="3"/>
        <v>4</v>
      </c>
      <c r="T22" s="53">
        <f t="shared" si="3"/>
        <v>5</v>
      </c>
      <c r="U22" s="53">
        <f t="shared" si="3"/>
        <v>6</v>
      </c>
      <c r="V22" s="53">
        <f t="shared" si="3"/>
        <v>7</v>
      </c>
      <c r="W22" s="53">
        <f t="shared" si="3"/>
        <v>8</v>
      </c>
      <c r="X22" s="53">
        <f t="shared" si="3"/>
        <v>9</v>
      </c>
      <c r="Y22" s="53">
        <f t="shared" si="3"/>
        <v>10</v>
      </c>
      <c r="Z22" s="53">
        <f t="shared" si="3"/>
        <v>11</v>
      </c>
      <c r="AA22" s="53">
        <f t="shared" si="3"/>
        <v>12</v>
      </c>
      <c r="AB22" s="53">
        <f t="shared" si="3"/>
        <v>13</v>
      </c>
      <c r="AC22" s="53">
        <f t="shared" si="3"/>
        <v>14</v>
      </c>
      <c r="AD22" s="84">
        <f t="shared" si="3"/>
        <v>15</v>
      </c>
      <c r="AE22" s="87">
        <f t="shared" si="3"/>
        <v>16</v>
      </c>
      <c r="AF22" s="53">
        <f t="shared" si="3"/>
        <v>17</v>
      </c>
      <c r="AG22" s="53">
        <f t="shared" si="3"/>
        <v>18</v>
      </c>
      <c r="AH22" s="53">
        <f t="shared" si="3"/>
        <v>19</v>
      </c>
      <c r="AI22" s="53">
        <f t="shared" si="3"/>
        <v>20</v>
      </c>
      <c r="AJ22" s="53">
        <f t="shared" si="3"/>
        <v>21</v>
      </c>
      <c r="AK22" s="53">
        <f t="shared" si="3"/>
        <v>22</v>
      </c>
      <c r="AL22" s="53">
        <f t="shared" si="3"/>
        <v>23</v>
      </c>
      <c r="AM22" s="53">
        <f t="shared" si="3"/>
        <v>24</v>
      </c>
      <c r="AN22" s="53">
        <f t="shared" si="3"/>
        <v>25</v>
      </c>
      <c r="AO22" s="53">
        <f t="shared" si="3"/>
        <v>26</v>
      </c>
      <c r="AP22" s="84">
        <f t="shared" si="3"/>
        <v>27</v>
      </c>
      <c r="AQ22" s="78">
        <f t="shared" si="3"/>
        <v>28</v>
      </c>
      <c r="AR22" s="48"/>
      <c r="AS22" s="48"/>
      <c r="AT22" s="48"/>
      <c r="AU22" s="48"/>
      <c r="AV22" s="48"/>
      <c r="AW22" s="54"/>
      <c r="AX22" s="54"/>
      <c r="AY22" s="54"/>
      <c r="AZ22" s="54"/>
      <c r="BA22" s="55"/>
      <c r="BB22" s="36" t="s">
        <v>78</v>
      </c>
      <c r="BD22" s="39">
        <v>46661</v>
      </c>
      <c r="BE22" s="39">
        <v>47514</v>
      </c>
      <c r="BF22" s="40">
        <f t="shared" si="2"/>
        <v>28.043835616438354</v>
      </c>
    </row>
    <row r="23" spans="2:58" ht="45" customHeight="1">
      <c r="B23" s="163"/>
      <c r="C23" s="30" t="s">
        <v>57</v>
      </c>
      <c r="D23" s="47"/>
      <c r="E23" s="48"/>
      <c r="F23" s="70"/>
      <c r="G23" s="82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9"/>
      <c r="S23" s="82"/>
      <c r="T23" s="48"/>
      <c r="U23" s="48"/>
      <c r="V23" s="48"/>
      <c r="W23" s="48"/>
      <c r="X23" s="48"/>
      <c r="Y23" s="48"/>
      <c r="Z23" s="45"/>
      <c r="AA23" s="45"/>
      <c r="AB23" s="45"/>
      <c r="AC23" s="45"/>
      <c r="AD23" s="46"/>
      <c r="AE23" s="88"/>
      <c r="AF23" s="48"/>
      <c r="AG23" s="48"/>
      <c r="AH23" s="48"/>
      <c r="AI23" s="48"/>
      <c r="AJ23" s="53">
        <v>1</v>
      </c>
      <c r="AK23" s="53">
        <f>AJ23+1</f>
        <v>2</v>
      </c>
      <c r="AL23" s="53">
        <f t="shared" si="3"/>
        <v>3</v>
      </c>
      <c r="AM23" s="53">
        <f t="shared" si="3"/>
        <v>4</v>
      </c>
      <c r="AN23" s="53">
        <f t="shared" si="3"/>
        <v>5</v>
      </c>
      <c r="AO23" s="53">
        <f t="shared" si="3"/>
        <v>6</v>
      </c>
      <c r="AP23" s="84">
        <f t="shared" si="3"/>
        <v>7</v>
      </c>
      <c r="AQ23" s="78">
        <f t="shared" si="3"/>
        <v>8</v>
      </c>
      <c r="AR23" s="53">
        <f t="shared" ref="AR23:AV26" si="4">AQ23+1</f>
        <v>9</v>
      </c>
      <c r="AS23" s="48"/>
      <c r="AT23" s="48"/>
      <c r="AU23" s="48"/>
      <c r="AV23" s="48"/>
      <c r="AW23" s="54"/>
      <c r="AX23" s="54"/>
      <c r="AY23" s="54"/>
      <c r="AZ23" s="54"/>
      <c r="BA23" s="55"/>
      <c r="BB23" s="36" t="s">
        <v>79</v>
      </c>
      <c r="BD23" s="39">
        <v>47270</v>
      </c>
      <c r="BE23" s="39">
        <v>47542</v>
      </c>
      <c r="BF23" s="40">
        <f t="shared" si="2"/>
        <v>8.9424657534246581</v>
      </c>
    </row>
    <row r="24" spans="2:58" ht="45" customHeight="1">
      <c r="B24" s="163"/>
      <c r="C24" s="30" t="s">
        <v>58</v>
      </c>
      <c r="D24" s="47"/>
      <c r="E24" s="48"/>
      <c r="F24" s="70"/>
      <c r="G24" s="82"/>
      <c r="H24" s="48"/>
      <c r="I24" s="48"/>
      <c r="J24" s="48"/>
      <c r="K24" s="48"/>
      <c r="L24" s="48"/>
      <c r="M24" s="45"/>
      <c r="N24" s="45"/>
      <c r="O24" s="45"/>
      <c r="P24" s="45"/>
      <c r="Q24" s="53">
        <v>1</v>
      </c>
      <c r="R24" s="84">
        <f>Q24+1</f>
        <v>2</v>
      </c>
      <c r="S24" s="87">
        <f t="shared" ref="S24:AP26" si="5">R24+1</f>
        <v>3</v>
      </c>
      <c r="T24" s="53">
        <f t="shared" si="5"/>
        <v>4</v>
      </c>
      <c r="U24" s="53">
        <f t="shared" si="5"/>
        <v>5</v>
      </c>
      <c r="V24" s="53">
        <f t="shared" si="5"/>
        <v>6</v>
      </c>
      <c r="W24" s="53">
        <f t="shared" si="5"/>
        <v>7</v>
      </c>
      <c r="X24" s="53">
        <f t="shared" si="5"/>
        <v>8</v>
      </c>
      <c r="Y24" s="53">
        <f t="shared" si="5"/>
        <v>9</v>
      </c>
      <c r="Z24" s="53">
        <f t="shared" si="5"/>
        <v>10</v>
      </c>
      <c r="AA24" s="53">
        <f t="shared" si="5"/>
        <v>11</v>
      </c>
      <c r="AB24" s="53">
        <f t="shared" si="5"/>
        <v>12</v>
      </c>
      <c r="AC24" s="53">
        <f t="shared" si="5"/>
        <v>13</v>
      </c>
      <c r="AD24" s="84">
        <f t="shared" si="5"/>
        <v>14</v>
      </c>
      <c r="AE24" s="87">
        <f t="shared" si="5"/>
        <v>15</v>
      </c>
      <c r="AF24" s="53">
        <f t="shared" si="5"/>
        <v>16</v>
      </c>
      <c r="AG24" s="53">
        <f t="shared" si="5"/>
        <v>17</v>
      </c>
      <c r="AH24" s="53">
        <f t="shared" si="5"/>
        <v>18</v>
      </c>
      <c r="AI24" s="53">
        <f t="shared" si="5"/>
        <v>19</v>
      </c>
      <c r="AJ24" s="53">
        <f t="shared" si="5"/>
        <v>20</v>
      </c>
      <c r="AK24" s="53">
        <f t="shared" si="5"/>
        <v>21</v>
      </c>
      <c r="AL24" s="53">
        <f t="shared" si="5"/>
        <v>22</v>
      </c>
      <c r="AM24" s="53">
        <f t="shared" si="5"/>
        <v>23</v>
      </c>
      <c r="AN24" s="53">
        <f t="shared" si="5"/>
        <v>24</v>
      </c>
      <c r="AO24" s="53">
        <f t="shared" si="5"/>
        <v>25</v>
      </c>
      <c r="AP24" s="84">
        <f t="shared" si="5"/>
        <v>26</v>
      </c>
      <c r="AQ24" s="78">
        <f t="shared" si="3"/>
        <v>27</v>
      </c>
      <c r="AR24" s="53">
        <f t="shared" si="4"/>
        <v>28</v>
      </c>
      <c r="AS24" s="53">
        <f t="shared" si="4"/>
        <v>29</v>
      </c>
      <c r="AT24" s="48"/>
      <c r="AU24" s="48"/>
      <c r="AV24" s="48"/>
      <c r="AW24" s="54"/>
      <c r="AX24" s="54"/>
      <c r="AY24" s="54"/>
      <c r="AZ24" s="54"/>
      <c r="BA24" s="55"/>
      <c r="BB24" s="36" t="s">
        <v>80</v>
      </c>
      <c r="BD24" s="39">
        <v>46692</v>
      </c>
      <c r="BE24" s="39">
        <v>47573</v>
      </c>
      <c r="BF24" s="40">
        <f t="shared" si="2"/>
        <v>28.964383561643835</v>
      </c>
    </row>
    <row r="25" spans="2:58" ht="45" customHeight="1">
      <c r="B25" s="163"/>
      <c r="C25" s="31" t="s">
        <v>59</v>
      </c>
      <c r="D25" s="47"/>
      <c r="E25" s="48"/>
      <c r="F25" s="70"/>
      <c r="G25" s="82"/>
      <c r="H25" s="48"/>
      <c r="I25" s="48"/>
      <c r="J25" s="48"/>
      <c r="K25" s="48"/>
      <c r="L25" s="48"/>
      <c r="M25" s="48"/>
      <c r="N25" s="48"/>
      <c r="O25" s="48"/>
      <c r="P25" s="48"/>
      <c r="Q25" s="45"/>
      <c r="R25" s="46"/>
      <c r="S25" s="88"/>
      <c r="T25" s="45"/>
      <c r="U25" s="45"/>
      <c r="V25" s="45"/>
      <c r="W25" s="45"/>
      <c r="X25" s="53">
        <v>1</v>
      </c>
      <c r="Y25" s="53">
        <f>X25+1</f>
        <v>2</v>
      </c>
      <c r="Z25" s="53">
        <f t="shared" si="5"/>
        <v>3</v>
      </c>
      <c r="AA25" s="53">
        <f t="shared" si="5"/>
        <v>4</v>
      </c>
      <c r="AB25" s="53">
        <f t="shared" si="5"/>
        <v>5</v>
      </c>
      <c r="AC25" s="53">
        <f t="shared" si="5"/>
        <v>6</v>
      </c>
      <c r="AD25" s="84">
        <f t="shared" si="5"/>
        <v>7</v>
      </c>
      <c r="AE25" s="87">
        <f t="shared" si="5"/>
        <v>8</v>
      </c>
      <c r="AF25" s="53">
        <f t="shared" si="5"/>
        <v>9</v>
      </c>
      <c r="AG25" s="53">
        <f t="shared" si="5"/>
        <v>10</v>
      </c>
      <c r="AH25" s="53">
        <f t="shared" si="5"/>
        <v>11</v>
      </c>
      <c r="AI25" s="53">
        <f t="shared" si="5"/>
        <v>12</v>
      </c>
      <c r="AJ25" s="53">
        <f t="shared" si="5"/>
        <v>13</v>
      </c>
      <c r="AK25" s="53">
        <f t="shared" si="5"/>
        <v>14</v>
      </c>
      <c r="AL25" s="53">
        <f t="shared" si="5"/>
        <v>15</v>
      </c>
      <c r="AM25" s="53">
        <f t="shared" si="5"/>
        <v>16</v>
      </c>
      <c r="AN25" s="53">
        <f t="shared" si="5"/>
        <v>17</v>
      </c>
      <c r="AO25" s="53">
        <f t="shared" si="5"/>
        <v>18</v>
      </c>
      <c r="AP25" s="84">
        <f t="shared" si="5"/>
        <v>19</v>
      </c>
      <c r="AQ25" s="78">
        <f t="shared" si="3"/>
        <v>20</v>
      </c>
      <c r="AR25" s="53">
        <f t="shared" si="4"/>
        <v>21</v>
      </c>
      <c r="AS25" s="48"/>
      <c r="AT25" s="48"/>
      <c r="AU25" s="48"/>
      <c r="AV25" s="48"/>
      <c r="AW25" s="54"/>
      <c r="AX25" s="54"/>
      <c r="AY25" s="54"/>
      <c r="AZ25" s="54"/>
      <c r="BA25" s="55"/>
      <c r="BB25" s="36" t="s">
        <v>83</v>
      </c>
      <c r="BD25" s="39">
        <v>46905</v>
      </c>
      <c r="BE25" s="39">
        <v>47542</v>
      </c>
      <c r="BF25" s="40">
        <f t="shared" si="2"/>
        <v>20.942465753424656</v>
      </c>
    </row>
    <row r="26" spans="2:58" ht="45" customHeight="1">
      <c r="B26" s="163"/>
      <c r="C26" s="31" t="s">
        <v>60</v>
      </c>
      <c r="D26" s="47"/>
      <c r="E26" s="48"/>
      <c r="F26" s="70"/>
      <c r="G26" s="82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9"/>
      <c r="S26" s="82"/>
      <c r="T26" s="48"/>
      <c r="U26" s="48"/>
      <c r="V26" s="48"/>
      <c r="W26" s="48"/>
      <c r="X26" s="48"/>
      <c r="Y26" s="48"/>
      <c r="Z26" s="48"/>
      <c r="AA26" s="48"/>
      <c r="AB26" s="48"/>
      <c r="AC26" s="45"/>
      <c r="AD26" s="46"/>
      <c r="AE26" s="88"/>
      <c r="AF26" s="45"/>
      <c r="AG26" s="45"/>
      <c r="AH26" s="45"/>
      <c r="AI26" s="45"/>
      <c r="AJ26" s="45"/>
      <c r="AK26" s="45"/>
      <c r="AL26" s="48"/>
      <c r="AM26" s="48"/>
      <c r="AN26" s="53">
        <v>1</v>
      </c>
      <c r="AO26" s="53">
        <f>AN26+1</f>
        <v>2</v>
      </c>
      <c r="AP26" s="84">
        <f t="shared" si="5"/>
        <v>3</v>
      </c>
      <c r="AQ26" s="78">
        <f t="shared" si="3"/>
        <v>4</v>
      </c>
      <c r="AR26" s="53">
        <f t="shared" si="4"/>
        <v>5</v>
      </c>
      <c r="AS26" s="53">
        <f t="shared" si="4"/>
        <v>6</v>
      </c>
      <c r="AT26" s="53">
        <f t="shared" si="4"/>
        <v>7</v>
      </c>
      <c r="AU26" s="53">
        <f t="shared" si="4"/>
        <v>8</v>
      </c>
      <c r="AV26" s="53">
        <f t="shared" si="4"/>
        <v>9</v>
      </c>
      <c r="AW26" s="54"/>
      <c r="AX26" s="54"/>
      <c r="AY26" s="54"/>
      <c r="AZ26" s="54"/>
      <c r="BA26" s="55"/>
      <c r="BB26" s="36" t="s">
        <v>81</v>
      </c>
      <c r="BD26" s="39">
        <v>47392</v>
      </c>
      <c r="BE26" s="39">
        <v>47664</v>
      </c>
      <c r="BF26" s="40">
        <f t="shared" si="2"/>
        <v>8.9424657534246581</v>
      </c>
    </row>
    <row r="27" spans="2:58" ht="45" customHeight="1">
      <c r="B27" s="163"/>
      <c r="C27" s="30" t="s">
        <v>61</v>
      </c>
      <c r="D27" s="47"/>
      <c r="E27" s="48"/>
      <c r="F27" s="70"/>
      <c r="G27" s="82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9"/>
      <c r="S27" s="82"/>
      <c r="T27" s="48"/>
      <c r="U27" s="48"/>
      <c r="V27" s="48"/>
      <c r="W27" s="48"/>
      <c r="X27" s="48"/>
      <c r="Y27" s="48"/>
      <c r="Z27" s="48"/>
      <c r="AA27" s="45"/>
      <c r="AB27" s="45"/>
      <c r="AC27" s="45"/>
      <c r="AD27" s="46"/>
      <c r="AE27" s="88"/>
      <c r="AF27" s="48"/>
      <c r="AG27" s="48"/>
      <c r="AH27" s="48"/>
      <c r="AI27" s="48"/>
      <c r="AJ27" s="48"/>
      <c r="AK27" s="53">
        <v>1</v>
      </c>
      <c r="AL27" s="53">
        <f>AK27+1</f>
        <v>2</v>
      </c>
      <c r="AM27" s="53">
        <f t="shared" ref="AM27:AR27" si="6">AL27+1</f>
        <v>3</v>
      </c>
      <c r="AN27" s="53">
        <f t="shared" si="6"/>
        <v>4</v>
      </c>
      <c r="AO27" s="53">
        <f t="shared" si="6"/>
        <v>5</v>
      </c>
      <c r="AP27" s="84">
        <f t="shared" si="6"/>
        <v>6</v>
      </c>
      <c r="AQ27" s="78">
        <f t="shared" si="6"/>
        <v>7</v>
      </c>
      <c r="AR27" s="53">
        <f t="shared" si="6"/>
        <v>8</v>
      </c>
      <c r="AS27" s="48"/>
      <c r="AT27" s="48"/>
      <c r="AU27" s="48"/>
      <c r="AV27" s="48"/>
      <c r="AW27" s="54"/>
      <c r="AX27" s="54"/>
      <c r="AY27" s="54"/>
      <c r="AZ27" s="54"/>
      <c r="BA27" s="55"/>
      <c r="BB27" s="36" t="s">
        <v>82</v>
      </c>
      <c r="BD27" s="39">
        <v>47300</v>
      </c>
      <c r="BE27" s="39">
        <v>47542</v>
      </c>
      <c r="BF27" s="40">
        <f t="shared" si="2"/>
        <v>7.956164383561644</v>
      </c>
    </row>
    <row r="28" spans="2:58" ht="45" customHeight="1" thickBot="1">
      <c r="B28" s="169"/>
      <c r="C28" s="32" t="s">
        <v>62</v>
      </c>
      <c r="D28" s="56"/>
      <c r="E28" s="57"/>
      <c r="F28" s="72"/>
      <c r="G28" s="85"/>
      <c r="H28" s="57"/>
      <c r="I28" s="57"/>
      <c r="J28" s="57"/>
      <c r="K28" s="57"/>
      <c r="L28" s="57"/>
      <c r="M28" s="58"/>
      <c r="N28" s="58"/>
      <c r="O28" s="59">
        <v>1</v>
      </c>
      <c r="P28" s="59">
        <f>O28+1</f>
        <v>2</v>
      </c>
      <c r="Q28" s="59">
        <f>P28+1</f>
        <v>3</v>
      </c>
      <c r="R28" s="86">
        <f>Q28+1</f>
        <v>4</v>
      </c>
      <c r="S28" s="85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89"/>
      <c r="AE28" s="85"/>
      <c r="AF28" s="57"/>
      <c r="AG28" s="57"/>
      <c r="AH28" s="57"/>
      <c r="AI28" s="57"/>
      <c r="AJ28" s="58"/>
      <c r="AK28" s="57"/>
      <c r="AL28" s="57"/>
      <c r="AM28" s="57"/>
      <c r="AN28" s="57"/>
      <c r="AO28" s="57"/>
      <c r="AP28" s="89"/>
      <c r="AQ28" s="59">
        <v>5</v>
      </c>
      <c r="AR28" s="59">
        <f>AQ28+1</f>
        <v>6</v>
      </c>
      <c r="AS28" s="59">
        <f>AR28+1</f>
        <v>7</v>
      </c>
      <c r="AT28" s="59">
        <f>AS28+1</f>
        <v>8</v>
      </c>
      <c r="AU28" s="59">
        <f>AT28+1</f>
        <v>9</v>
      </c>
      <c r="AV28" s="59">
        <f>AU28+1</f>
        <v>10</v>
      </c>
      <c r="AW28" s="90"/>
      <c r="AX28" s="90"/>
      <c r="AY28" s="90"/>
      <c r="AZ28" s="90"/>
      <c r="BA28" s="91"/>
      <c r="BB28" s="41" t="s">
        <v>129</v>
      </c>
      <c r="BD28" s="39"/>
      <c r="BE28" s="39"/>
      <c r="BF28" s="40">
        <f t="shared" si="2"/>
        <v>0</v>
      </c>
    </row>
    <row r="29" spans="2:58" ht="20.100000000000001" customHeight="1"/>
    <row r="30" spans="2:58" ht="20.100000000000001" customHeight="1"/>
    <row r="31" spans="2:58" ht="20.100000000000001" customHeight="1"/>
    <row r="32" spans="2:58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0">
    <mergeCell ref="B13:B15"/>
    <mergeCell ref="BB13:BB15"/>
    <mergeCell ref="B1:BB1"/>
    <mergeCell ref="B3:C5"/>
    <mergeCell ref="D3:F3"/>
    <mergeCell ref="G3:R3"/>
    <mergeCell ref="S3:AD3"/>
    <mergeCell ref="AE3:AP3"/>
    <mergeCell ref="AQ3:BA3"/>
    <mergeCell ref="BB3:BB5"/>
    <mergeCell ref="B6:C6"/>
    <mergeCell ref="B7:B9"/>
    <mergeCell ref="BB7:BB9"/>
    <mergeCell ref="B10:B12"/>
    <mergeCell ref="BB10:BB12"/>
    <mergeCell ref="B16:B18"/>
    <mergeCell ref="BB16:BB18"/>
    <mergeCell ref="B19:B21"/>
    <mergeCell ref="BB19:BB21"/>
    <mergeCell ref="B22:B28"/>
  </mergeCells>
  <phoneticPr fontId="2" type="noConversion"/>
  <pageMargins left="0.35433070866141736" right="0.19685039370078741" top="0.59055118110236227" bottom="0.74803149606299213" header="0.31496062992125984" footer="0.31496062992125984"/>
  <pageSetup paperSize="8" scale="67" orientation="landscape" r:id="rId1"/>
</worksheet>
</file>

<file path=docMetadata/LabelInfo.xml><?xml version="1.0" encoding="utf-8"?>
<clbl:labelList xmlns:clbl="http://schemas.microsoft.com/office/2020/mipLabelMetadata">
  <clbl:label id="{ed2bdc0e-5398-45bc-aa28-8d468ea7222c}" enabled="1" method="Privileged" siteId="{b9f2ea37-332a-432b-b744-ecfc9763a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사업개요</vt:lpstr>
      <vt:lpstr>총사업비산출총괄표(전기)</vt:lpstr>
      <vt:lpstr>공종별현황표(전기)</vt:lpstr>
      <vt:lpstr>예정공정표 및 감리원 배치</vt:lpstr>
      <vt:lpstr>'공종별현황표(전기)'!Print_Area</vt:lpstr>
      <vt:lpstr>'총사업비산출총괄표(전기)'!Print_Area</vt:lpstr>
      <vt:lpstr>'공종별현황표(전기)'!Print_Titles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김승환</dc:creator>
  <cp:lastModifiedBy>User</cp:lastModifiedBy>
  <cp:lastPrinted>2026-03-20T04:40:10Z</cp:lastPrinted>
  <dcterms:created xsi:type="dcterms:W3CDTF">2015-05-20T10:55:03Z</dcterms:created>
  <dcterms:modified xsi:type="dcterms:W3CDTF">2026-10-26T10:43:14Z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6d8c37-5bcf-4bc2-b06b-a6032f19e2a3_SiteId">
    <vt:lpwstr>b9f2ea37-332a-432b-b744-ecfc9763abfd</vt:lpwstr>
  </property>
  <property fmtid="{D5CDD505-2E9C-101B-9397-08002B2CF9AE}" pid="3" name="MSIP_Label_bf6d8c37-5bcf-4bc2-b06b-a6032f19e2a3_SetDate">
    <vt:lpwstr>2026-07-01T23:32:35Z</vt:lpwstr>
  </property>
  <property fmtid="{D5CDD505-2E9C-101B-9397-08002B2CF9AE}" pid="4" name="MSIP_Label_bf6d8c37-5bcf-4bc2-b06b-a6032f19e2a3_Name">
    <vt:lpwstr>대외비</vt:lpwstr>
  </property>
  <property fmtid="{D5CDD505-2E9C-101B-9397-08002B2CF9AE}" pid="5" name="MSIP_Label_bf6d8c37-5bcf-4bc2-b06b-a6032f19e2a3_Method">
    <vt:lpwstr>Privileged</vt:lpwstr>
  </property>
  <property fmtid="{D5CDD505-2E9C-101B-9397-08002B2CF9AE}" pid="6" name="MSIP_Label_bf6d8c37-5bcf-4bc2-b06b-a6032f19e2a3_Enabled">
    <vt:lpwstr>true</vt:lpwstr>
  </property>
  <property fmtid="{D5CDD505-2E9C-101B-9397-08002B2CF9AE}" pid="7" name="MSIP_Label_bf6d8c37-5bcf-4bc2-b06b-a6032f19e2a3_ContentBits">
    <vt:lpwstr>8</vt:lpwstr>
  </property>
</Properties>
</file>