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시설공사 입찰 공고문(2019.7.1 ~\입찰\2026년 입찰\전기공사\(2026.10.27.) 2024년 공주시 소하천 스마트 계측관리시스템 구축사업(전기,계측제어) (도내_전기)\"/>
    </mc:Choice>
  </mc:AlternateContent>
  <bookViews>
    <workbookView xWindow="34860" yWindow="4095" windowWidth="21600" windowHeight="11295"/>
  </bookViews>
  <sheets>
    <sheet name="원가계산서" sheetId="3" r:id="rId1"/>
    <sheet name="공종별집계표" sheetId="10" r:id="rId2"/>
    <sheet name="공종별내역서" sheetId="9" r:id="rId3"/>
    <sheet name="관급내역" sheetId="13" r:id="rId4"/>
    <sheet name="중기단가목록" sheetId="6" state="hidden" r:id="rId5"/>
    <sheet name="중기단가산출서" sheetId="5" state="hidden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22">[1]일위대가!$A$1400:$IV$1413=[1]일위대가!$A$1400</definedName>
    <definedName name="_K02">[1]일위대가!$A$732:$IV$745=[1]일위대가!$A$732</definedName>
    <definedName name="_O03">[1]일위대가!$A$1516:$IV$1529=[1]일위대가!$A$1516</definedName>
    <definedName name="_Order1">255</definedName>
    <definedName name="_Order2">255</definedName>
    <definedName name="_Regression_Int">1</definedName>
    <definedName name="_Sort" hidden="1">#REF!</definedName>
    <definedName name="AccessDatabase">"C:\My Documents\북부수도사업소\전원차단장치\전원차~1\전원차단장치 내역서 03월06일.mdb"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act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>949</definedName>
    <definedName name="HTML_Control">{"'단계별시설공사비'!$A$3:$K$51"}</definedName>
    <definedName name="HTML_Description">""</definedName>
    <definedName name="HTML_Email">""</definedName>
    <definedName name="HTML_Header">"사업비총괄"</definedName>
    <definedName name="HTML_LastUpdate">"01-06-17"</definedName>
    <definedName name="HTML_LineAfter">FALSE</definedName>
    <definedName name="HTML_LineBefore">FALSE</definedName>
    <definedName name="HTML_Name">"김정호"</definedName>
    <definedName name="HTML_OBDlg2">TRUE</definedName>
    <definedName name="HTML_OBDlg4">TRUE</definedName>
    <definedName name="HTML_OS">0</definedName>
    <definedName name="HTML_PathFile">"C:\My Documents\6.htm"</definedName>
    <definedName name="HTML_Title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P___4">#REF!</definedName>
    <definedName name="MACRO20">[2]!Macro2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EE">[3]DATA!$N$4:$P$12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xlnm.Print_Area" localSheetId="2">공종별내역서!$A$1:$M$946</definedName>
    <definedName name="_xlnm.Print_Area" localSheetId="1">공종별집계표!$A$1:$M$67</definedName>
    <definedName name="_xlnm.Print_Area" localSheetId="3">관급내역!$A$1:$K$24</definedName>
    <definedName name="_xlnm.Print_Area" localSheetId="0">원가계산서!$A$1:$H$33</definedName>
    <definedName name="_xlnm.Print_Area" localSheetId="4">중기단가목록!$A$1:$J$4</definedName>
    <definedName name="_xlnm.Print_Area" localSheetId="5">중기단가산출서!$A$1:$F$6</definedName>
    <definedName name="_xlnm.Print_Area">#N/A</definedName>
    <definedName name="PRINT_TILTES">#REF!</definedName>
    <definedName name="_xlnm.Print_Titles" localSheetId="2">공종별내역서!$1:$3</definedName>
    <definedName name="_xlnm.Print_Titles" localSheetId="3">관급내역!$1:$4</definedName>
    <definedName name="_xlnm.Print_Titles" localSheetId="0">원가계산서!$1:$3</definedName>
    <definedName name="_xlnm.Print_Titles" localSheetId="4">중기단가목록!$1:$3</definedName>
    <definedName name="_xlnm.Print_Titles" localSheetId="5">중기단가산출서!$1:$3</definedName>
    <definedName name="_xlnm.Print_Titles">#N/A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olver_drv">1</definedName>
    <definedName name="solver_est">1</definedName>
    <definedName name="solver_itr">100</definedName>
    <definedName name="solver_lin">0</definedName>
    <definedName name="solver_num">0</definedName>
    <definedName name="solver_nwt">1</definedName>
    <definedName name="solver_pre">0.000001</definedName>
    <definedName name="solver_scl">0</definedName>
    <definedName name="solver_sho">0</definedName>
    <definedName name="solver_tim">100</definedName>
    <definedName name="solver_tol">0.05</definedName>
    <definedName name="solver_typ">1</definedName>
    <definedName name="solver_val">0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연동제." hidden="1">{#N/A,#N/A,TRUE,"총괄"}</definedName>
    <definedName name="W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hidden="1">#REF!</definedName>
    <definedName name="가설공사비">#REF!</definedName>
    <definedName name="간접노무비">#REF!</definedName>
    <definedName name="간접재료비">#REF!</definedName>
    <definedName name="경비">#REF!</definedName>
    <definedName name="관급자재비">#REF!</definedName>
    <definedName name="기타경비">#REF!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" hidden="1">{#N/A,#N/A,TRUE,"총괄"}</definedName>
    <definedName name="낙찰내역">{"'단계별시설공사비'!$A$3:$K$51"}</definedName>
    <definedName name="노무비">[4]노무비!$C$2:$G$117</definedName>
    <definedName name="노임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" localSheetId="3">#REF!</definedName>
    <definedName name="단가">#REF!</definedName>
    <definedName name="단가1">#REF!</definedName>
    <definedName name="단가2">#REF!</definedName>
    <definedName name="단가3">#REF!</definedName>
    <definedName name="단가비교표">[4]단가비교표!#REF!</definedName>
    <definedName name="대리석포장" hidden="1">{#N/A,#N/A,TRUE,"총괄"}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급공사비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>'[5]단가 '!$B$3:$N$103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도" hidden="1">{#N/A,#N/A,TRUE,"총괄"}</definedName>
    <definedName name="부가가치세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재보험료">#REF!</definedName>
    <definedName name="선관">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관리비">#REF!</definedName>
    <definedName name="운반비">#REF!</definedName>
    <definedName name="이윤">#REF!</definedName>
    <definedName name="일반관리비">#REF!</definedName>
    <definedName name="일위">#REF!</definedName>
    <definedName name="일위대가">#REF!</definedName>
    <definedName name="일위항목">#REF!</definedName>
    <definedName name="자재단가">[4]단가비교표!#REF!</definedName>
    <definedName name="재료비">#REF!</definedName>
    <definedName name="직접노무비">#REF!</definedName>
    <definedName name="직접재료비">#REF!</definedName>
    <definedName name="ㅊ" hidden="1">{#N/A,#N/A,TRUE,"총괄"}</definedName>
    <definedName name="총괄" hidden="1">{#N/A,#N/A,TRUE,"총괄"}</definedName>
    <definedName name="총괄표" hidden="1">{#N/A,#N/A,TRUE,"총괄"}</definedName>
    <definedName name="총원가">#REF!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>[5]노임!$A$1:$B$27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3" l="1"/>
  <c r="E24" i="13"/>
  <c r="G24" i="13" l="1"/>
  <c r="G7" i="10" l="1"/>
  <c r="H7" i="10" s="1"/>
  <c r="G25" i="10"/>
  <c r="H25" i="10" s="1"/>
  <c r="I28" i="10"/>
  <c r="J28" i="10" s="1"/>
  <c r="G46" i="10"/>
  <c r="H46" i="10" s="1"/>
  <c r="I23" i="10"/>
  <c r="J23" i="10" s="1"/>
  <c r="I47" i="10"/>
  <c r="J47" i="10" s="1"/>
  <c r="I40" i="10"/>
  <c r="J40" i="10" s="1"/>
  <c r="I37" i="10"/>
  <c r="J37" i="10" s="1"/>
  <c r="I32" i="10"/>
  <c r="J32" i="10" s="1"/>
  <c r="I62" i="10"/>
  <c r="J62" i="10" s="1"/>
  <c r="G52" i="10"/>
  <c r="H52" i="10" s="1"/>
  <c r="G19" i="10"/>
  <c r="H19" i="10" s="1"/>
  <c r="G16" i="10"/>
  <c r="H16" i="10" s="1"/>
  <c r="G43" i="10"/>
  <c r="H43" i="10" s="1"/>
  <c r="G26" i="10"/>
  <c r="H26" i="10" s="1"/>
  <c r="G11" i="10"/>
  <c r="H11" i="10" s="1"/>
  <c r="G14" i="10"/>
  <c r="H14" i="10" s="1"/>
  <c r="G29" i="10"/>
  <c r="H29" i="10" s="1"/>
  <c r="I14" i="10"/>
  <c r="J14" i="10" s="1"/>
  <c r="I7" i="10"/>
  <c r="J7" i="10" s="1"/>
  <c r="G41" i="10"/>
  <c r="H41" i="10" s="1"/>
  <c r="G50" i="10"/>
  <c r="H50" i="10" s="1"/>
  <c r="I38" i="10"/>
  <c r="J38" i="10" s="1"/>
  <c r="I53" i="10"/>
  <c r="J53" i="10" s="1"/>
  <c r="I36" i="10" l="1"/>
  <c r="J36" i="10" s="1"/>
  <c r="G13" i="10"/>
  <c r="H13" i="10" s="1"/>
  <c r="G12" i="10" s="1"/>
  <c r="H12" i="10" s="1"/>
  <c r="I50" i="10"/>
  <c r="J50" i="10" s="1"/>
  <c r="G49" i="10"/>
  <c r="H49" i="10" s="1"/>
  <c r="G48" i="10" s="1"/>
  <c r="H48" i="10" s="1"/>
  <c r="G8" i="10"/>
  <c r="H8" i="10" s="1"/>
  <c r="G6" i="10" s="1"/>
  <c r="H6" i="10" s="1"/>
  <c r="G61" i="10"/>
  <c r="H61" i="10" s="1"/>
  <c r="I59" i="10"/>
  <c r="J59" i="10" s="1"/>
  <c r="G58" i="10"/>
  <c r="H58" i="10" s="1"/>
  <c r="I49" i="10"/>
  <c r="J49" i="10" s="1"/>
  <c r="G56" i="10"/>
  <c r="H56" i="10" s="1"/>
  <c r="I22" i="10"/>
  <c r="J22" i="10" s="1"/>
  <c r="I21" i="10" s="1"/>
  <c r="J21" i="10" s="1"/>
  <c r="G55" i="10"/>
  <c r="H55" i="10" s="1"/>
  <c r="G38" i="10"/>
  <c r="H38" i="10" s="1"/>
  <c r="I31" i="10"/>
  <c r="J31" i="10" s="1"/>
  <c r="I30" i="10" s="1"/>
  <c r="I46" i="10"/>
  <c r="J46" i="10" s="1"/>
  <c r="G35" i="10"/>
  <c r="H35" i="10" s="1"/>
  <c r="G22" i="10"/>
  <c r="H22" i="10" s="1"/>
  <c r="G44" i="10"/>
  <c r="H44" i="10" s="1"/>
  <c r="G42" i="10" s="1"/>
  <c r="H42" i="10" s="1"/>
  <c r="G28" i="10"/>
  <c r="H28" i="10" s="1"/>
  <c r="G27" i="10" s="1"/>
  <c r="H27" i="10" s="1"/>
  <c r="I61" i="10"/>
  <c r="J61" i="10" s="1"/>
  <c r="I60" i="10" s="1"/>
  <c r="J60" i="10" s="1"/>
  <c r="I10" i="10"/>
  <c r="J10" i="10" s="1"/>
  <c r="I16" i="10"/>
  <c r="J16" i="10" s="1"/>
  <c r="G24" i="10"/>
  <c r="H24" i="10" s="1"/>
  <c r="G31" i="10"/>
  <c r="H31" i="10" s="1"/>
  <c r="I25" i="10"/>
  <c r="J25" i="10" s="1"/>
  <c r="G37" i="10"/>
  <c r="H37" i="10" s="1"/>
  <c r="I48" i="10"/>
  <c r="J48" i="10" s="1"/>
  <c r="I20" i="10"/>
  <c r="J20" i="10" s="1"/>
  <c r="G23" i="10"/>
  <c r="H23" i="10" s="1"/>
  <c r="G21" i="10" s="1"/>
  <c r="H21" i="10" s="1"/>
  <c r="I35" i="10"/>
  <c r="J35" i="10" s="1"/>
  <c r="I44" i="10"/>
  <c r="J44" i="10" s="1"/>
  <c r="G59" i="10"/>
  <c r="H59" i="10" s="1"/>
  <c r="G20" i="10"/>
  <c r="H20" i="10" s="1"/>
  <c r="G18" i="10" s="1"/>
  <c r="H18" i="10" s="1"/>
  <c r="I55" i="10"/>
  <c r="J55" i="10" s="1"/>
  <c r="I56" i="10"/>
  <c r="J56" i="10" s="1"/>
  <c r="I8" i="10"/>
  <c r="J8" i="10" s="1"/>
  <c r="I6" i="10" s="1"/>
  <c r="J6" i="10" s="1"/>
  <c r="G53" i="10"/>
  <c r="H53" i="10" s="1"/>
  <c r="I41" i="10"/>
  <c r="J41" i="10" s="1"/>
  <c r="I39" i="10" s="1"/>
  <c r="J39" i="10" s="1"/>
  <c r="I34" i="10"/>
  <c r="J34" i="10" s="1"/>
  <c r="G10" i="10"/>
  <c r="H10" i="10" s="1"/>
  <c r="G9" i="10" s="1"/>
  <c r="H9" i="10" s="1"/>
  <c r="I43" i="10"/>
  <c r="J43" i="10" s="1"/>
  <c r="I13" i="10"/>
  <c r="J13" i="10" s="1"/>
  <c r="I12" i="10" s="1"/>
  <c r="J12" i="10" s="1"/>
  <c r="G62" i="10"/>
  <c r="H62" i="10" s="1"/>
  <c r="G32" i="10"/>
  <c r="H32" i="10" s="1"/>
  <c r="I19" i="10"/>
  <c r="J19" i="10" s="1"/>
  <c r="I26" i="10"/>
  <c r="J26" i="10" s="1"/>
  <c r="I45" i="10"/>
  <c r="J45" i="10" s="1"/>
  <c r="G17" i="10"/>
  <c r="H17" i="10" s="1"/>
  <c r="G15" i="10" s="1"/>
  <c r="H15" i="10" s="1"/>
  <c r="G40" i="10"/>
  <c r="H40" i="10" s="1"/>
  <c r="G39" i="10" s="1"/>
  <c r="H39" i="10" s="1"/>
  <c r="G47" i="10"/>
  <c r="H47" i="10" s="1"/>
  <c r="G45" i="10" s="1"/>
  <c r="H45" i="10" s="1"/>
  <c r="G34" i="10"/>
  <c r="H34" i="10" s="1"/>
  <c r="I17" i="10"/>
  <c r="J17" i="10" s="1"/>
  <c r="I58" i="10"/>
  <c r="J58" i="10" s="1"/>
  <c r="I29" i="10"/>
  <c r="J29" i="10" s="1"/>
  <c r="I27" i="10" s="1"/>
  <c r="J27" i="10" s="1"/>
  <c r="I11" i="10"/>
  <c r="J11" i="10" s="1"/>
  <c r="G30" i="10" l="1"/>
  <c r="H30" i="10" s="1"/>
  <c r="I24" i="10"/>
  <c r="J24" i="10" s="1"/>
  <c r="G60" i="10"/>
  <c r="H60" i="10" s="1"/>
  <c r="I18" i="10"/>
  <c r="J18" i="10" s="1"/>
  <c r="G33" i="10"/>
  <c r="H33" i="10" s="1"/>
  <c r="G36" i="10"/>
  <c r="H36" i="10" s="1"/>
  <c r="G57" i="10"/>
  <c r="H57" i="10" s="1"/>
  <c r="I15" i="10"/>
  <c r="J15" i="10" s="1"/>
  <c r="G54" i="10"/>
  <c r="H54" i="10" s="1"/>
  <c r="I57" i="10"/>
  <c r="J57" i="10" s="1"/>
  <c r="I9" i="10"/>
  <c r="J9" i="10" s="1"/>
  <c r="I54" i="10"/>
  <c r="J54" i="10" s="1"/>
  <c r="I42" i="10"/>
  <c r="J42" i="10" s="1"/>
  <c r="G51" i="10"/>
  <c r="H51" i="10" s="1"/>
  <c r="I52" i="10"/>
  <c r="J52" i="10" s="1"/>
  <c r="I51" i="10" s="1"/>
  <c r="J51" i="10" s="1"/>
  <c r="I33" i="10"/>
  <c r="J33" i="10" s="1"/>
  <c r="J30" i="10"/>
  <c r="G5" i="10" l="1"/>
  <c r="H5" i="10" s="1"/>
  <c r="H67" i="10" s="1"/>
  <c r="I5" i="10"/>
  <c r="J5" i="10" s="1"/>
  <c r="E8" i="3" l="1"/>
  <c r="E9" i="3" s="1"/>
  <c r="E10" i="3" s="1"/>
  <c r="E17" i="3"/>
  <c r="E14" i="3"/>
  <c r="E16" i="3" s="1"/>
  <c r="J67" i="10"/>
  <c r="E11" i="3"/>
  <c r="E15" i="3" l="1"/>
  <c r="E12" i="3"/>
  <c r="E21" i="3"/>
  <c r="E20" i="3"/>
  <c r="E13" i="3"/>
  <c r="E19" i="3" l="1"/>
  <c r="E20" i="10" l="1"/>
  <c r="E41" i="10"/>
  <c r="E23" i="10"/>
  <c r="E62" i="10"/>
  <c r="E32" i="10"/>
  <c r="E35" i="10"/>
  <c r="E50" i="10"/>
  <c r="E26" i="10"/>
  <c r="E17" i="10"/>
  <c r="E29" i="10"/>
  <c r="E11" i="10"/>
  <c r="E47" i="10"/>
  <c r="E59" i="10"/>
  <c r="E53" i="10"/>
  <c r="E56" i="10"/>
  <c r="E8" i="10"/>
  <c r="E38" i="10"/>
  <c r="E44" i="10"/>
  <c r="E14" i="10"/>
  <c r="F53" i="10" l="1"/>
  <c r="L53" i="10" s="1"/>
  <c r="K53" i="10"/>
  <c r="F50" i="10"/>
  <c r="K50" i="10"/>
  <c r="F20" i="10"/>
  <c r="L20" i="10" s="1"/>
  <c r="K20" i="10"/>
  <c r="F44" i="10"/>
  <c r="L44" i="10" s="1"/>
  <c r="K44" i="10"/>
  <c r="F56" i="10"/>
  <c r="L56" i="10" s="1"/>
  <c r="K56" i="10"/>
  <c r="F47" i="10"/>
  <c r="L47" i="10" s="1"/>
  <c r="K47" i="10"/>
  <c r="F11" i="10"/>
  <c r="L11" i="10" s="1"/>
  <c r="K11" i="10"/>
  <c r="F26" i="10"/>
  <c r="L26" i="10" s="1"/>
  <c r="K26" i="10"/>
  <c r="F32" i="10"/>
  <c r="L32" i="10" s="1"/>
  <c r="K32" i="10"/>
  <c r="F14" i="10"/>
  <c r="L14" i="10" s="1"/>
  <c r="K14" i="10"/>
  <c r="F8" i="10"/>
  <c r="L8" i="10" s="1"/>
  <c r="K8" i="10"/>
  <c r="F59" i="10"/>
  <c r="K59" i="10"/>
  <c r="F17" i="10"/>
  <c r="L17" i="10" s="1"/>
  <c r="K17" i="10"/>
  <c r="F35" i="10"/>
  <c r="L35" i="10" s="1"/>
  <c r="K35" i="10"/>
  <c r="F62" i="10"/>
  <c r="L62" i="10" s="1"/>
  <c r="K62" i="10"/>
  <c r="K41" i="10"/>
  <c r="F41" i="10"/>
  <c r="L41" i="10" s="1"/>
  <c r="F38" i="10"/>
  <c r="L38" i="10" s="1"/>
  <c r="K38" i="10"/>
  <c r="F29" i="10"/>
  <c r="K29" i="10"/>
  <c r="K23" i="10"/>
  <c r="F23" i="10"/>
  <c r="L23" i="10" s="1"/>
  <c r="E7" i="10" l="1"/>
  <c r="E43" i="10"/>
  <c r="E16" i="10"/>
  <c r="E28" i="10"/>
  <c r="E13" i="10"/>
  <c r="E22" i="10"/>
  <c r="E37" i="10"/>
  <c r="E25" i="10"/>
  <c r="E61" i="10"/>
  <c r="E40" i="10"/>
  <c r="E19" i="10"/>
  <c r="E58" i="10"/>
  <c r="E34" i="10"/>
  <c r="E52" i="10"/>
  <c r="E55" i="10"/>
  <c r="E31" i="10"/>
  <c r="E49" i="10"/>
  <c r="E10" i="10"/>
  <c r="E46" i="10"/>
  <c r="L29" i="10"/>
  <c r="L59" i="10"/>
  <c r="L50" i="10"/>
  <c r="K37" i="10" l="1"/>
  <c r="F37" i="10"/>
  <c r="F22" i="10"/>
  <c r="K22" i="10"/>
  <c r="K34" i="10"/>
  <c r="F34" i="10"/>
  <c r="K58" i="10"/>
  <c r="F58" i="10"/>
  <c r="F19" i="10"/>
  <c r="K19" i="10"/>
  <c r="F25" i="10"/>
  <c r="K25" i="10"/>
  <c r="K55" i="10"/>
  <c r="F55" i="10"/>
  <c r="F52" i="10"/>
  <c r="K52" i="10"/>
  <c r="K13" i="10"/>
  <c r="F13" i="10"/>
  <c r="F46" i="10"/>
  <c r="K46" i="10"/>
  <c r="K40" i="10"/>
  <c r="F40" i="10"/>
  <c r="F49" i="10"/>
  <c r="K49" i="10"/>
  <c r="F61" i="10"/>
  <c r="K61" i="10"/>
  <c r="F7" i="10"/>
  <c r="K7" i="10"/>
  <c r="K31" i="10"/>
  <c r="F31" i="10"/>
  <c r="K28" i="10"/>
  <c r="F28" i="10"/>
  <c r="F16" i="10"/>
  <c r="K16" i="10"/>
  <c r="K10" i="10"/>
  <c r="F10" i="10"/>
  <c r="K43" i="10"/>
  <c r="F43" i="10"/>
  <c r="E51" i="10" l="1"/>
  <c r="L52" i="10"/>
  <c r="L25" i="10"/>
  <c r="E24" i="10"/>
  <c r="E60" i="10"/>
  <c r="L61" i="10"/>
  <c r="L49" i="10"/>
  <c r="E48" i="10"/>
  <c r="L43" i="10"/>
  <c r="E42" i="10"/>
  <c r="E45" i="10"/>
  <c r="L46" i="10"/>
  <c r="E21" i="10"/>
  <c r="L22" i="10"/>
  <c r="L28" i="10"/>
  <c r="E27" i="10"/>
  <c r="E30" i="10"/>
  <c r="L31" i="10"/>
  <c r="L58" i="10"/>
  <c r="E57" i="10"/>
  <c r="L34" i="10"/>
  <c r="E33" i="10"/>
  <c r="L13" i="10"/>
  <c r="E12" i="10"/>
  <c r="E36" i="10"/>
  <c r="L37" i="10"/>
  <c r="L55" i="10"/>
  <c r="E54" i="10"/>
  <c r="E6" i="10"/>
  <c r="L7" i="10"/>
  <c r="E18" i="10"/>
  <c r="L19" i="10"/>
  <c r="E39" i="10"/>
  <c r="L40" i="10"/>
  <c r="L10" i="10"/>
  <c r="E9" i="10"/>
  <c r="L16" i="10"/>
  <c r="E15" i="10"/>
  <c r="F21" i="10" l="1"/>
  <c r="L21" i="10" s="1"/>
  <c r="K21" i="10"/>
  <c r="F45" i="10"/>
  <c r="L45" i="10" s="1"/>
  <c r="K45" i="10"/>
  <c r="F36" i="10"/>
  <c r="L36" i="10" s="1"/>
  <c r="K36" i="10"/>
  <c r="F12" i="10"/>
  <c r="L12" i="10" s="1"/>
  <c r="K12" i="10"/>
  <c r="K15" i="10"/>
  <c r="F15" i="10"/>
  <c r="L15" i="10" s="1"/>
  <c r="F18" i="10"/>
  <c r="L18" i="10" s="1"/>
  <c r="K18" i="10"/>
  <c r="F54" i="10"/>
  <c r="L54" i="10" s="1"/>
  <c r="K54" i="10"/>
  <c r="F60" i="10"/>
  <c r="L60" i="10" s="1"/>
  <c r="K60" i="10"/>
  <c r="F57" i="10"/>
  <c r="L57" i="10" s="1"/>
  <c r="K57" i="10"/>
  <c r="F27" i="10"/>
  <c r="L27" i="10" s="1"/>
  <c r="K27" i="10"/>
  <c r="F6" i="10"/>
  <c r="K6" i="10"/>
  <c r="F42" i="10"/>
  <c r="L42" i="10" s="1"/>
  <c r="K42" i="10"/>
  <c r="F48" i="10"/>
  <c r="L48" i="10" s="1"/>
  <c r="K48" i="10"/>
  <c r="F33" i="10"/>
  <c r="L33" i="10" s="1"/>
  <c r="K33" i="10"/>
  <c r="F9" i="10"/>
  <c r="L9" i="10" s="1"/>
  <c r="K9" i="10"/>
  <c r="F24" i="10"/>
  <c r="L24" i="10" s="1"/>
  <c r="K24" i="10"/>
  <c r="K39" i="10"/>
  <c r="F39" i="10"/>
  <c r="L39" i="10" s="1"/>
  <c r="K30" i="10"/>
  <c r="F30" i="10"/>
  <c r="L30" i="10" s="1"/>
  <c r="F51" i="10"/>
  <c r="L51" i="10" s="1"/>
  <c r="K51" i="10"/>
  <c r="E5" i="10" l="1"/>
  <c r="L6" i="10"/>
  <c r="K5" i="10" l="1"/>
  <c r="F5" i="10"/>
  <c r="L5" i="10" l="1"/>
  <c r="L67" i="10" s="1"/>
  <c r="F67" i="10"/>
  <c r="E4" i="3"/>
  <c r="E7" i="3" s="1"/>
  <c r="E22" i="3" l="1"/>
  <c r="E23" i="3" l="1"/>
  <c r="E24" i="3" s="1"/>
  <c r="E25" i="3" s="1"/>
  <c r="E27" i="3" s="1"/>
  <c r="E29" i="3" s="1"/>
</calcChain>
</file>

<file path=xl/sharedStrings.xml><?xml version="1.0" encoding="utf-8"?>
<sst xmlns="http://schemas.openxmlformats.org/spreadsheetml/2006/main" count="9715" uniqueCount="1107">
  <si>
    <t>공 종 별 집 계 표</t>
  </si>
  <si>
    <t>[ 2024년 공주시 소하천 스마트 계측관리시스템 구축사업 실시설계용역(전기)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</si>
  <si>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</si>
  <si>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</si>
  <si>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</si>
  <si>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</si>
  <si>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</si>
  <si>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</si>
  <si>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</si>
  <si>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</si>
  <si>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</si>
  <si>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</si>
  <si>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</si>
  <si>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</si>
  <si>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</si>
  <si>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</si>
  <si>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</si>
  <si>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</si>
  <si>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</si>
  <si>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</si>
  <si>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</si>
  <si>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</si>
  <si>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</si>
  <si>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</si>
  <si>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</si>
  <si>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</si>
  <si>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</si>
  <si>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</si>
  <si>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</si>
  <si>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</si>
  <si>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</si>
  <si>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</si>
  <si>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</si>
  <si>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</si>
  <si>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</si>
  <si>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</si>
  <si>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</si>
  <si>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</si>
  <si>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</si>
  <si>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</si>
  <si>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</si>
  <si>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</si>
  <si>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</si>
  <si>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</si>
  <si>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</si>
  <si>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</si>
  <si>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</si>
  <si>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</si>
  <si>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</si>
  <si>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</si>
  <si>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</si>
  <si>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2024년 공주시 소하천 스마트 계측관리시스템 구축사업 실시설계용역(전기)</t>
  </si>
  <si>
    <t/>
  </si>
  <si>
    <t>01</t>
  </si>
  <si>
    <t>0101  1.여사골천</t>
  </si>
  <si>
    <t>0101</t>
  </si>
  <si>
    <t>010101  1) 전기 인입공사</t>
  </si>
  <si>
    <t>010101</t>
  </si>
  <si>
    <t>0.6/1kV 난연 전력 케이블(F-CV)</t>
  </si>
  <si>
    <t>1C 16㎟ x 4 (옥외)</t>
  </si>
  <si>
    <t>m</t>
  </si>
  <si>
    <t>호표 1</t>
  </si>
  <si>
    <t>4548405A47858F4DD3E346BE1AE29</t>
  </si>
  <si>
    <t>T</t>
  </si>
  <si>
    <t>F</t>
  </si>
  <si>
    <t>0101014548405A47858F4DD3E346BE1AE29</t>
  </si>
  <si>
    <t>난연 비닐 절연 접지용전선(F-GV)</t>
  </si>
  <si>
    <t>0.6/1kV  16㎟ (옥외)</t>
  </si>
  <si>
    <t>호표 2</t>
  </si>
  <si>
    <t>4548405A479686BC76064AB9B4FBD</t>
  </si>
  <si>
    <t>0101014548405A479686BC76064AB9B4FBD</t>
  </si>
  <si>
    <t>폴리에틸렌 전선관-매입</t>
  </si>
  <si>
    <t>PE  54㎜ (옥외)</t>
  </si>
  <si>
    <t>M</t>
  </si>
  <si>
    <t>호표 3</t>
  </si>
  <si>
    <t>4548405A47A08D291C824C2BBED84</t>
  </si>
  <si>
    <t>0101014548405A47A08D291C824C2BBED84</t>
  </si>
  <si>
    <t>경질비닐PVC전선관-매입</t>
  </si>
  <si>
    <t>HI 16 mm (옥외)</t>
  </si>
  <si>
    <t>호표 4</t>
  </si>
  <si>
    <t>4548405A47A08D2BC9164244CEF3F</t>
  </si>
  <si>
    <t>0101014548405A47A08D2BC9164244CEF3F</t>
  </si>
  <si>
    <t>볼라드 설치</t>
  </si>
  <si>
    <t>U 스텐 볼라드 150Φ</t>
  </si>
  <si>
    <t>개소</t>
  </si>
  <si>
    <t>호표 5</t>
  </si>
  <si>
    <t>424B470C4CE989E921354B1C6AF</t>
  </si>
  <si>
    <t>010101424B470C4CE989E921354B1C6AF</t>
  </si>
  <si>
    <t>볼라드 기초설치</t>
  </si>
  <si>
    <t>300 x 300 x 300</t>
  </si>
  <si>
    <t>호표 6</t>
  </si>
  <si>
    <t>424B470C4CE989E9202E440F468</t>
  </si>
  <si>
    <t>010101424B470C4CE989E9202E440F468</t>
  </si>
  <si>
    <t>TM/TC반 기초설치</t>
  </si>
  <si>
    <t>900 x 900 x 500</t>
  </si>
  <si>
    <t>호표 7</t>
  </si>
  <si>
    <t>424B470C4CE989E9202E440F73C</t>
  </si>
  <si>
    <t>010101424B470C4CE989E9202E440F73C</t>
  </si>
  <si>
    <t>접지봉</t>
  </si>
  <si>
    <t>16Φ×1800 mm - 3EA</t>
  </si>
  <si>
    <t>호표 8</t>
  </si>
  <si>
    <t>4548405A47EE88B8B6EF491385467</t>
  </si>
  <si>
    <t>0101014548405A47EE88B8B6EF491385467</t>
  </si>
  <si>
    <t>터파기및되메우기</t>
  </si>
  <si>
    <t>0.6M</t>
  </si>
  <si>
    <t>호표 9</t>
  </si>
  <si>
    <t>424B470C4CE989E921354B3F1D6</t>
  </si>
  <si>
    <t>010101424B470C4CE989E921354B3F1D6</t>
  </si>
  <si>
    <t>경고테이프</t>
  </si>
  <si>
    <t>매설표지시트</t>
  </si>
  <si>
    <t>호표 10</t>
  </si>
  <si>
    <t>424B470C4CE989E921354B1C7B6</t>
  </si>
  <si>
    <t>010101424B470C4CE989E921354B1C7B6</t>
  </si>
  <si>
    <t>가공인입</t>
  </si>
  <si>
    <t>호표 11</t>
  </si>
  <si>
    <t>424B470C4CE989E921354B2E837</t>
  </si>
  <si>
    <t>010101424B470C4CE989E921354B2E837</t>
  </si>
  <si>
    <t>[ 합           계 ]</t>
  </si>
  <si>
    <t>TOTAL</t>
  </si>
  <si>
    <t>010102  2) 조명 설비공사</t>
  </si>
  <si>
    <t>010102</t>
  </si>
  <si>
    <t>2C 4㎟ (옥외)</t>
  </si>
  <si>
    <t>호표 12</t>
  </si>
  <si>
    <t>4548405A47858F4DD3E04967B748D</t>
  </si>
  <si>
    <t>0101024548405A47858F4DD3E04967B748D</t>
  </si>
  <si>
    <t>3C 2.5㎟ (옥외)</t>
  </si>
  <si>
    <t>호표 13</t>
  </si>
  <si>
    <t>4548405A47858F4DD3E14BD05A3ED</t>
  </si>
  <si>
    <t>0101024548405A47858F4DD3E14BD05A3ED</t>
  </si>
  <si>
    <t>0.6/1kV  50㎟ (옥외)</t>
  </si>
  <si>
    <t>호표 14</t>
  </si>
  <si>
    <t>4548405A479686BC76064AB9B42E5</t>
  </si>
  <si>
    <t>0101024548405A479686BC76064AB9B42E5</t>
  </si>
  <si>
    <t>0.6/1kV  6㎟ (옥외)</t>
  </si>
  <si>
    <t>호표 15</t>
  </si>
  <si>
    <t>4548405A479686BC76064AB9B4912</t>
  </si>
  <si>
    <t>0101024548405A479686BC76064AB9B4912</t>
  </si>
  <si>
    <t>0.6/1kV  4㎟ (옥외)</t>
  </si>
  <si>
    <t>호표 16</t>
  </si>
  <si>
    <t>4548405A479686BC76064AB9B480D</t>
  </si>
  <si>
    <t>0101024548405A479686BC76064AB9B480D</t>
  </si>
  <si>
    <t>0101024548405A47A08D291C824C2BBED84</t>
  </si>
  <si>
    <t>PE  36㎜ (옥외)</t>
  </si>
  <si>
    <t>호표 17</t>
  </si>
  <si>
    <t>4548405A47A08D291C824C2BBEFB3</t>
  </si>
  <si>
    <t>0101024548405A47A08D291C824C2BBEFB3</t>
  </si>
  <si>
    <t>HI 28 mm (옥외)</t>
  </si>
  <si>
    <t>호표 18</t>
  </si>
  <si>
    <t>4548405A47A08D2BC9164244CE997</t>
  </si>
  <si>
    <t>0101024548405A47A08D2BC9164244CE997</t>
  </si>
  <si>
    <t>0101024548405A47A08D2BC9164244CEF3F</t>
  </si>
  <si>
    <t>풀박스(천정면)-노출</t>
  </si>
  <si>
    <t>150 x 150 x1 00</t>
  </si>
  <si>
    <t>EA</t>
  </si>
  <si>
    <t>호표 19</t>
  </si>
  <si>
    <t>4548405A472387D0499C4ACB830EA</t>
  </si>
  <si>
    <t>0101024548405A472387D0499C4ACB830EA</t>
  </si>
  <si>
    <t>보안등기구설치</t>
  </si>
  <si>
    <t>LED 50W</t>
  </si>
  <si>
    <t>본</t>
  </si>
  <si>
    <t>호표 20</t>
  </si>
  <si>
    <t>4548405A472387D2779C4A80954D3</t>
  </si>
  <si>
    <t>0101024548405A472387D2779C4A80954D3</t>
  </si>
  <si>
    <t>등기구암대설치</t>
  </si>
  <si>
    <t>1등용</t>
  </si>
  <si>
    <t>대</t>
  </si>
  <si>
    <t>호표 21</t>
  </si>
  <si>
    <t>4548405A472387D2779C4A80953CF</t>
  </si>
  <si>
    <t>0101024548405A472387D2779C4A80953CF</t>
  </si>
  <si>
    <t>빛차광막 설치</t>
  </si>
  <si>
    <t>보안등 빛차광용</t>
  </si>
  <si>
    <t>호표 22</t>
  </si>
  <si>
    <t>4548405A472387D2779C4A8095100</t>
  </si>
  <si>
    <t>0101024548405A472387D2779C4A8095100</t>
  </si>
  <si>
    <t>방수형접속함</t>
  </si>
  <si>
    <t>호표 23</t>
  </si>
  <si>
    <t>4548405A472387D4246E42AEF24F2</t>
  </si>
  <si>
    <t>0101024548405A472387D4246E42AEF24F2</t>
  </si>
  <si>
    <t>피뢰침 설치</t>
  </si>
  <si>
    <t>설치높이  7.5M 이하</t>
  </si>
  <si>
    <t>개</t>
  </si>
  <si>
    <t>호표 24</t>
  </si>
  <si>
    <t>4548405A472387D4246E42AEE0418</t>
  </si>
  <si>
    <t>0101024548405A472387D4246E42AEE0418</t>
  </si>
  <si>
    <t>감시장비용 강관주 설치품</t>
  </si>
  <si>
    <t>6M 폴</t>
  </si>
  <si>
    <t>호표 25</t>
  </si>
  <si>
    <t>4548405A472387D2779C4A8095102</t>
  </si>
  <si>
    <t>0101024548405A472387D2779C4A8095102</t>
  </si>
  <si>
    <t>철주기초설치</t>
  </si>
  <si>
    <t>700 x 1300 x 1500</t>
  </si>
  <si>
    <t>호표 26</t>
  </si>
  <si>
    <t>424B470C4CE989E9202E4419F4E</t>
  </si>
  <si>
    <t>010102424B470C4CE989E9202E4419F4E</t>
  </si>
  <si>
    <t>19Φ×2400 mm - 3EA</t>
  </si>
  <si>
    <t>호표 27</t>
  </si>
  <si>
    <t>4548405A47EE88B8B6EF491385614</t>
  </si>
  <si>
    <t>0101024548405A47EE88B8B6EF491385614</t>
  </si>
  <si>
    <t>14Φ×1000 mm - 1EA</t>
  </si>
  <si>
    <t>호표 28</t>
  </si>
  <si>
    <t>4548405A47EE88B8B6EF4913852B9</t>
  </si>
  <si>
    <t>0101024548405A47EE88B8B6EF4913852B9</t>
  </si>
  <si>
    <t>010102424B470C4CE989E921354B3F1D6</t>
  </si>
  <si>
    <t>010102424B470C4CE989E921354B1C7B6</t>
  </si>
  <si>
    <t>0102  2.달월천</t>
  </si>
  <si>
    <t>0102</t>
  </si>
  <si>
    <t>010201  1) 전기,통신 인입공사</t>
  </si>
  <si>
    <t>010201</t>
  </si>
  <si>
    <t>0102014548405A47858F4DD3E346BE1AE29</t>
  </si>
  <si>
    <t>0102014548405A479686BC76064AB9B4FBD</t>
  </si>
  <si>
    <t>0102014548405A47A08D291C824C2BBED84</t>
  </si>
  <si>
    <t>0102014548405A47A08D2BC9164244CEF3F</t>
  </si>
  <si>
    <t>010201424B470C4CE989E921354B1C6AF</t>
  </si>
  <si>
    <t>010201424B470C4CE989E9202E440F468</t>
  </si>
  <si>
    <t>010201424B470C4CE989E9202E440F73C</t>
  </si>
  <si>
    <t>0102014548405A47EE88B8B6EF491385467</t>
  </si>
  <si>
    <t>010201424B470C4CE989E921354B3F1D6</t>
  </si>
  <si>
    <t>010201424B470C4CE989E921354B1C7B6</t>
  </si>
  <si>
    <t>010201424B470C4CE989E921354B2E837</t>
  </si>
  <si>
    <t>010202  2) 조명 설비공사</t>
  </si>
  <si>
    <t>010202</t>
  </si>
  <si>
    <t>0102024548405A47858F4DD3E04967B748D</t>
  </si>
  <si>
    <t>0102024548405A47858F4DD3E14BD05A3ED</t>
  </si>
  <si>
    <t>0102024548405A479686BC76064AB9B42E5</t>
  </si>
  <si>
    <t>0102024548405A479686BC76064AB9B4912</t>
  </si>
  <si>
    <t>0102024548405A479686BC76064AB9B480D</t>
  </si>
  <si>
    <t>0102024548405A47A08D291C824C2BBED84</t>
  </si>
  <si>
    <t>0102024548405A47A08D291C824C2BBEFB3</t>
  </si>
  <si>
    <t>0102024548405A47A08D2BC9164244CE997</t>
  </si>
  <si>
    <t>0102024548405A47A08D2BC9164244CEF3F</t>
  </si>
  <si>
    <t>케이블 덕트</t>
  </si>
  <si>
    <t>W100 x 100H x 2.0t</t>
  </si>
  <si>
    <t>호표 29</t>
  </si>
  <si>
    <t>4548405A47F88E1D438B41C23A295</t>
  </si>
  <si>
    <t>0102024548405A47F88E1D438B41C23A295</t>
  </si>
  <si>
    <t>케이블 덕트 Horizontal Elbow</t>
  </si>
  <si>
    <t>호표 30</t>
  </si>
  <si>
    <t>4548405A47F88E1D438B41C23A294</t>
  </si>
  <si>
    <t>0102024548405A47F88E1D438B41C23A294</t>
  </si>
  <si>
    <t>천정지지대</t>
  </si>
  <si>
    <t>100㎜</t>
  </si>
  <si>
    <t>호표 31</t>
  </si>
  <si>
    <t>424B470C4CE989E921354B2E563</t>
  </si>
  <si>
    <t>010202424B470C4CE989E921354B2E563</t>
  </si>
  <si>
    <t>0102024548405A472387D0499C4ACB830EA</t>
  </si>
  <si>
    <t>0102024548405A472387D2779C4A80954D3</t>
  </si>
  <si>
    <t>0102024548405A472387D2779C4A80953CF</t>
  </si>
  <si>
    <t>0102024548405A472387D2779C4A8095100</t>
  </si>
  <si>
    <t>0102024548405A472387D4246E42AEF24F2</t>
  </si>
  <si>
    <t>0102024548405A472387D4246E42AEE0418</t>
  </si>
  <si>
    <t>0102024548405A472387D2779C4A8095102</t>
  </si>
  <si>
    <t>010202424B470C4CE989E9202E4419F4E</t>
  </si>
  <si>
    <t>0102024548405A47EE88B8B6EF491385614</t>
  </si>
  <si>
    <t>0102024548405A47EE88B8B6EF4913852B9</t>
  </si>
  <si>
    <t>010202424B470C4CE989E921354B3F1D6</t>
  </si>
  <si>
    <t>010202424B470C4CE989E921354B1C7B6</t>
  </si>
  <si>
    <t>0103  3.노동천</t>
  </si>
  <si>
    <t>0103</t>
  </si>
  <si>
    <t>010301  1) 전기 인입공사</t>
  </si>
  <si>
    <t>010301</t>
  </si>
  <si>
    <t>0103014548405A47858F4DD3E346BE1AE29</t>
  </si>
  <si>
    <t>0103014548405A479686BC76064AB9B4FBD</t>
  </si>
  <si>
    <t>0103014548405A47A08D291C824C2BBED84</t>
  </si>
  <si>
    <t>0103014548405A47A08D2BC9164244CEF3F</t>
  </si>
  <si>
    <t>010301424B470C4CE989E921354B1C6AF</t>
  </si>
  <si>
    <t>010301424B470C4CE989E9202E440F468</t>
  </si>
  <si>
    <t>010301424B470C4CE989E9202E440F73C</t>
  </si>
  <si>
    <t>0103014548405A47EE88B8B6EF491385467</t>
  </si>
  <si>
    <t>010301424B470C4CE989E921354B3F1D6</t>
  </si>
  <si>
    <t>1.2M</t>
  </si>
  <si>
    <t>호표 32</t>
  </si>
  <si>
    <t>424B470C4CE989E921354B3F1D7</t>
  </si>
  <si>
    <t>010301424B470C4CE989E921354B3F1D7</t>
  </si>
  <si>
    <t>010301424B470C4CE989E921354B1C7B6</t>
  </si>
  <si>
    <t>도로횡단부컷팅파쇄복구구간</t>
  </si>
  <si>
    <t>30cm미만</t>
  </si>
  <si>
    <t>호표 33</t>
  </si>
  <si>
    <t>424B470C4CE989E921354B3F1D2</t>
  </si>
  <si>
    <t>010301424B470C4CE989E921354B3F1D2</t>
  </si>
  <si>
    <t>폐아스콘운반및처리(토목공사분)</t>
  </si>
  <si>
    <t>운반/처리</t>
  </si>
  <si>
    <t>TON</t>
  </si>
  <si>
    <t>호표 34</t>
  </si>
  <si>
    <t>424B470C4CE989E921354B3FBDB</t>
  </si>
  <si>
    <t>010301424B470C4CE989E921354B3FBDB</t>
  </si>
  <si>
    <t>010301424B470C4CE989E921354B2E837</t>
  </si>
  <si>
    <t>010302  2) 조명 설비공사</t>
  </si>
  <si>
    <t>010302</t>
  </si>
  <si>
    <t>0103024548405A47858F4DD3E04967B748D</t>
  </si>
  <si>
    <t>0103024548405A47858F4DD3E14BD05A3ED</t>
  </si>
  <si>
    <t>0103024548405A479686BC76064AB9B42E5</t>
  </si>
  <si>
    <t>0103024548405A479686BC76064AB9B4912</t>
  </si>
  <si>
    <t>0103024548405A479686BC76064AB9B480D</t>
  </si>
  <si>
    <t>0103024548405A47A08D291C824C2BBED84</t>
  </si>
  <si>
    <t>0103024548405A47A08D291C824C2BBEFB3</t>
  </si>
  <si>
    <t>0103024548405A47A08D2BC9164244CE997</t>
  </si>
  <si>
    <t>0103024548405A47A08D2BC9164244CEF3F</t>
  </si>
  <si>
    <t>0103024548405A472387D0499C4ACB830EA</t>
  </si>
  <si>
    <t>0103024548405A472387D2779C4A80954D3</t>
  </si>
  <si>
    <t>0103024548405A472387D2779C4A80953CF</t>
  </si>
  <si>
    <t>0103024548405A472387D2779C4A8095100</t>
  </si>
  <si>
    <t>0103024548405A472387D4246E42AEF24F2</t>
  </si>
  <si>
    <t>0103024548405A472387D4246E42AEE0418</t>
  </si>
  <si>
    <t>0103024548405A472387D2779C4A8095102</t>
  </si>
  <si>
    <t>010302424B470C4CE989E9202E4419F4E</t>
  </si>
  <si>
    <t>0103024548405A47EE88B8B6EF491385614</t>
  </si>
  <si>
    <t>0103024548405A47EE88B8B6EF4913852B9</t>
  </si>
  <si>
    <t>010302424B470C4CE989E921354B3F1D6</t>
  </si>
  <si>
    <t>010302424B470C4CE989E921354B1C7B6</t>
  </si>
  <si>
    <t>0104  4.가느니천</t>
  </si>
  <si>
    <t>0104</t>
  </si>
  <si>
    <t>010401  1) 전기 인입공사</t>
  </si>
  <si>
    <t>010401</t>
  </si>
  <si>
    <t>0104014548405A47858F4DD3E346BE1AE29</t>
  </si>
  <si>
    <t>0104014548405A479686BC76064AB9B4FBD</t>
  </si>
  <si>
    <t>0104014548405A47A08D291C824C2BBED84</t>
  </si>
  <si>
    <t>0104014548405A47A08D2BC9164244CEF3F</t>
  </si>
  <si>
    <t>010401424B470C4CE989E9202E440F73C</t>
  </si>
  <si>
    <t>0104014548405A47EE88B8B6EF491385467</t>
  </si>
  <si>
    <t>010401424B470C4CE989E921354B3F1D6</t>
  </si>
  <si>
    <t>010401424B470C4CE989E921354B1C7B6</t>
  </si>
  <si>
    <t>010401424B470C4CE989E921354B2E837</t>
  </si>
  <si>
    <t>010402  2) 조명 설비공사</t>
  </si>
  <si>
    <t>010402</t>
  </si>
  <si>
    <t>0104024548405A47858F4DD3E04967B748D</t>
  </si>
  <si>
    <t>0104024548405A47858F4DD3E14BD05A3ED</t>
  </si>
  <si>
    <t>0104024548405A479686BC76064AB9B42E5</t>
  </si>
  <si>
    <t>0104024548405A479686BC76064AB9B4912</t>
  </si>
  <si>
    <t>0104024548405A479686BC76064AB9B480D</t>
  </si>
  <si>
    <t>0104024548405A47A08D291C824C2BBED84</t>
  </si>
  <si>
    <t>0104024548405A47A08D291C824C2BBEFB3</t>
  </si>
  <si>
    <t>0104024548405A47A08D2BC9164244CE997</t>
  </si>
  <si>
    <t>0104024548405A47A08D2BC9164244CEF3F</t>
  </si>
  <si>
    <t>0104024548405A472387D0499C4ACB830EA</t>
  </si>
  <si>
    <t>0104024548405A472387D2779C4A80954D3</t>
  </si>
  <si>
    <t>0104024548405A472387D2779C4A80953CF</t>
  </si>
  <si>
    <t>0104024548405A472387D2779C4A8095100</t>
  </si>
  <si>
    <t>0104024548405A472387D4246E42AEF24F2</t>
  </si>
  <si>
    <t>0104024548405A472387D4246E42AEE0418</t>
  </si>
  <si>
    <t>0104024548405A472387D2779C4A8095102</t>
  </si>
  <si>
    <t>010402424B470C4CE989E9202E4419F4E</t>
  </si>
  <si>
    <t>0104024548405A47EE88B8B6EF491385614</t>
  </si>
  <si>
    <t>0104024548405A47EE88B8B6EF4913852B9</t>
  </si>
  <si>
    <t>010402424B470C4CE989E921354B3F1D6</t>
  </si>
  <si>
    <t>010402424B470C4CE989E921354B1C7B6</t>
  </si>
  <si>
    <t>0105  5.탄향천</t>
  </si>
  <si>
    <t>0105</t>
  </si>
  <si>
    <t>010501  1) 전기 인입공사</t>
  </si>
  <si>
    <t>010501</t>
  </si>
  <si>
    <t>0105014548405A47858F4DD3E346BE1AE29</t>
  </si>
  <si>
    <t>0105014548405A479686BC76064AB9B4FBD</t>
  </si>
  <si>
    <t>0105014548405A47A08D291C824C2BBED84</t>
  </si>
  <si>
    <t>0105014548405A47A08D2BC9164244CEF3F</t>
  </si>
  <si>
    <t>010501424B470C4CE989E921354B1C6AF</t>
  </si>
  <si>
    <t>010501424B470C4CE989E9202E440F468</t>
  </si>
  <si>
    <t>010501424B470C4CE989E9202E440F73C</t>
  </si>
  <si>
    <t>0105014548405A47EE88B8B6EF491385467</t>
  </si>
  <si>
    <t>010501424B470C4CE989E921354B3F1D6</t>
  </si>
  <si>
    <t>010501424B470C4CE989E921354B3F1D7</t>
  </si>
  <si>
    <t>010501424B470C4CE989E921354B1C7B6</t>
  </si>
  <si>
    <t>콘크리트절단파쇄복구구간</t>
  </si>
  <si>
    <t>10cm미만</t>
  </si>
  <si>
    <t>호표 35</t>
  </si>
  <si>
    <t>424B470C4CE989E921354B3F1D3</t>
  </si>
  <si>
    <t>010501424B470C4CE989E921354B3F1D3</t>
  </si>
  <si>
    <t>폐콘크리트운반및처리(토목공사분)</t>
  </si>
  <si>
    <t>호표 36</t>
  </si>
  <si>
    <t>424B470C4CE989E921354B3FBDA</t>
  </si>
  <si>
    <t>010501424B470C4CE989E921354B3FBDA</t>
  </si>
  <si>
    <t>010501424B470C4CE989E921354B2E837</t>
  </si>
  <si>
    <t>010502  2) 감시 및 조명 설비공사</t>
  </si>
  <si>
    <t>010502</t>
  </si>
  <si>
    <t>0105024548405A47858F4DD3E04967B748D</t>
  </si>
  <si>
    <t>0105024548405A47858F4DD3E14BD05A3ED</t>
  </si>
  <si>
    <t>0105024548405A479686BC76064AB9B42E5</t>
  </si>
  <si>
    <t>0105024548405A479686BC76064AB9B4912</t>
  </si>
  <si>
    <t>0105024548405A479686BC76064AB9B480D</t>
  </si>
  <si>
    <t>0105024548405A47A08D291C824C2BBED84</t>
  </si>
  <si>
    <t>0105024548405A47A08D291C824C2BBEFB3</t>
  </si>
  <si>
    <t>0105024548405A47A08D2BC9164244CE997</t>
  </si>
  <si>
    <t>0105024548405A47A08D2BC9164244CEF3F</t>
  </si>
  <si>
    <t>0105024548405A472387D0499C4ACB830EA</t>
  </si>
  <si>
    <t>0105024548405A472387D2779C4A80954D3</t>
  </si>
  <si>
    <t>0105024548405A472387D2779C4A80953CF</t>
  </si>
  <si>
    <t>0105024548405A472387D2779C4A8095100</t>
  </si>
  <si>
    <t>0105024548405A472387D4246E42AEF24F2</t>
  </si>
  <si>
    <t>0105024548405A472387D4246E42AEE0418</t>
  </si>
  <si>
    <t>0105024548405A472387D2779C4A8095102</t>
  </si>
  <si>
    <t>010502424B470C4CE989E9202E4419F4E</t>
  </si>
  <si>
    <t>0105024548405A47EE88B8B6EF491385614</t>
  </si>
  <si>
    <t>0105024548405A47EE88B8B6EF4913852B9</t>
  </si>
  <si>
    <t>010502424B470C4CE989E921354B3F1D6</t>
  </si>
  <si>
    <t>010502424B470C4CE989E921354B1C7B6</t>
  </si>
  <si>
    <t>0106  6.반선말천</t>
  </si>
  <si>
    <t>0106</t>
  </si>
  <si>
    <t>010601  1) 전기 인입공사</t>
  </si>
  <si>
    <t>010601</t>
  </si>
  <si>
    <t>0106014548405A47858F4DD3E346BE1AE29</t>
  </si>
  <si>
    <t>0106014548405A479686BC76064AB9B4FBD</t>
  </si>
  <si>
    <t>0106014548405A47A08D291C824C2BBED84</t>
  </si>
  <si>
    <t>0106014548405A47A08D2BC9164244CEF3F</t>
  </si>
  <si>
    <t>010601424B470C4CE989E921354B1C6AF</t>
  </si>
  <si>
    <t>010601424B470C4CE989E9202E440F468</t>
  </si>
  <si>
    <t>010601424B470C4CE989E9202E440F73C</t>
  </si>
  <si>
    <t>0106014548405A47EE88B8B6EF491385467</t>
  </si>
  <si>
    <t>010601424B470C4CE989E921354B3F1D6</t>
  </si>
  <si>
    <t>010601424B470C4CE989E921354B1C7B6</t>
  </si>
  <si>
    <t>010601424B470C4CE989E921354B2E837</t>
  </si>
  <si>
    <t>010602  2) 조명 설비공사</t>
  </si>
  <si>
    <t>010602</t>
  </si>
  <si>
    <t>0106024548405A47858F4DD3E04967B748D</t>
  </si>
  <si>
    <t>0106024548405A47858F4DD3E14BD05A3ED</t>
  </si>
  <si>
    <t>0106024548405A479686BC76064AB9B42E5</t>
  </si>
  <si>
    <t>0106024548405A479686BC76064AB9B4912</t>
  </si>
  <si>
    <t>0106024548405A479686BC76064AB9B480D</t>
  </si>
  <si>
    <t>0106024548405A47A08D291C824C2BBED84</t>
  </si>
  <si>
    <t>0106024548405A47A08D291C824C2BBEFB3</t>
  </si>
  <si>
    <t>0106024548405A47A08D2BC9164244CE997</t>
  </si>
  <si>
    <t>0106024548405A47A08D2BC9164244CEF3F</t>
  </si>
  <si>
    <t>0106024548405A472387D0499C4ACB830EA</t>
  </si>
  <si>
    <t>0106024548405A472387D2779C4A80954D3</t>
  </si>
  <si>
    <t>0106024548405A472387D2779C4A80953CF</t>
  </si>
  <si>
    <t>0106024548405A472387D2779C4A8095100</t>
  </si>
  <si>
    <t>0106024548405A472387D4246E42AEF24F2</t>
  </si>
  <si>
    <t>0106024548405A472387D4246E42AEE0418</t>
  </si>
  <si>
    <t>0106024548405A472387D2779C4A8095102</t>
  </si>
  <si>
    <t>010602424B470C4CE989E9202E4419F4E</t>
  </si>
  <si>
    <t>0106024548405A47EE88B8B6EF491385614</t>
  </si>
  <si>
    <t>0106024548405A47EE88B8B6EF4913852B9</t>
  </si>
  <si>
    <t>010602424B470C4CE989E921354B3F1D6</t>
  </si>
  <si>
    <t>010602424B470C4CE989E921354B1C7B6</t>
  </si>
  <si>
    <t>0107  7.장골천</t>
  </si>
  <si>
    <t>0107</t>
  </si>
  <si>
    <t>010701  1) 전기 인입공사</t>
  </si>
  <si>
    <t>010701</t>
  </si>
  <si>
    <t>0107014548405A47858F4DD3E346BE1AE29</t>
  </si>
  <si>
    <t>0107014548405A479686BC76064AB9B4FBD</t>
  </si>
  <si>
    <t>0107014548405A47A08D291C824C2BBED84</t>
  </si>
  <si>
    <t>0107014548405A47A08D2BC9164244CEF3F</t>
  </si>
  <si>
    <t>010701424B470C4CE989E921354B1C6AF</t>
  </si>
  <si>
    <t>010701424B470C4CE989E9202E440F468</t>
  </si>
  <si>
    <t>010701424B470C4CE989E9202E440F73C</t>
  </si>
  <si>
    <t>0107014548405A47EE88B8B6EF491385467</t>
  </si>
  <si>
    <t>010701424B470C4CE989E921354B3F1D6</t>
  </si>
  <si>
    <t>010701424B470C4CE989E921354B1C7B6</t>
  </si>
  <si>
    <t>010701424B470C4CE989E921354B2E837</t>
  </si>
  <si>
    <t>010702  2) 조명 설비공사</t>
  </si>
  <si>
    <t>010702</t>
  </si>
  <si>
    <t>0107024548405A47858F4DD3E04967B748D</t>
  </si>
  <si>
    <t>0107024548405A47858F4DD3E14BD05A3ED</t>
  </si>
  <si>
    <t>0107024548405A479686BC76064AB9B42E5</t>
  </si>
  <si>
    <t>0107024548405A479686BC76064AB9B4912</t>
  </si>
  <si>
    <t>0107024548405A479686BC76064AB9B480D</t>
  </si>
  <si>
    <t>0107024548405A47A08D291C824C2BBED84</t>
  </si>
  <si>
    <t>0107024548405A47A08D291C824C2BBEFB3</t>
  </si>
  <si>
    <t>0107024548405A47A08D2BC9164244CE997</t>
  </si>
  <si>
    <t>0107024548405A47A08D2BC9164244CEF3F</t>
  </si>
  <si>
    <t>0107024548405A472387D0499C4ACB830EA</t>
  </si>
  <si>
    <t>0107024548405A472387D2779C4A80954D3</t>
  </si>
  <si>
    <t>0107024548405A472387D2779C4A80953CF</t>
  </si>
  <si>
    <t>0107024548405A472387D2779C4A8095100</t>
  </si>
  <si>
    <t>0107024548405A472387D4246E42AEF24F2</t>
  </si>
  <si>
    <t>0107024548405A472387D4246E42AEE0418</t>
  </si>
  <si>
    <t>0107024548405A472387D2779C4A8095102</t>
  </si>
  <si>
    <t>010702424B470C4CE989E9202E4419F4E</t>
  </si>
  <si>
    <t>0107024548405A47EE88B8B6EF491385614</t>
  </si>
  <si>
    <t>0107024548405A47EE88B8B6EF4913852B9</t>
  </si>
  <si>
    <t>010702424B470C4CE989E921354B3F1D6</t>
  </si>
  <si>
    <t>010702424B470C4CE989E921354B1C7B6</t>
  </si>
  <si>
    <t>0108  8.중대천</t>
  </si>
  <si>
    <t>0108</t>
  </si>
  <si>
    <t>010801  1) 전기 인입공사</t>
  </si>
  <si>
    <t>010801</t>
  </si>
  <si>
    <t>0108014548405A47858F4DD3E346BE1AE29</t>
  </si>
  <si>
    <t>0108014548405A479686BC76064AB9B4FBD</t>
  </si>
  <si>
    <t>0108014548405A47A08D291C824C2BBED84</t>
  </si>
  <si>
    <t>0108014548405A47A08D2BC9164244CEF3F</t>
  </si>
  <si>
    <t>010801424B470C4CE989E921354B1C6AF</t>
  </si>
  <si>
    <t>010801424B470C4CE989E9202E440F468</t>
  </si>
  <si>
    <t>010801424B470C4CE989E9202E440F73C</t>
  </si>
  <si>
    <t>0108014548405A47EE88B8B6EF491385467</t>
  </si>
  <si>
    <t>010801424B470C4CE989E921354B3F1D6</t>
  </si>
  <si>
    <t>010801424B470C4CE989E921354B1C7B6</t>
  </si>
  <si>
    <t>010801424B470C4CE989E921354B3F1D3</t>
  </si>
  <si>
    <t>010801424B470C4CE989E921354B3FBDA</t>
  </si>
  <si>
    <t>010801424B470C4CE989E921354B2E837</t>
  </si>
  <si>
    <t>010802  2) 조명 설비공사</t>
  </si>
  <si>
    <t>010802</t>
  </si>
  <si>
    <t>0108024548405A47858F4DD3E04967B748D</t>
  </si>
  <si>
    <t>0108024548405A47858F4DD3E14BD05A3ED</t>
  </si>
  <si>
    <t>0108024548405A479686BC76064AB9B42E5</t>
  </si>
  <si>
    <t>0108024548405A479686BC76064AB9B4912</t>
  </si>
  <si>
    <t>0108024548405A479686BC76064AB9B480D</t>
  </si>
  <si>
    <t>0108024548405A47A08D291C824C2BBED84</t>
  </si>
  <si>
    <t>0108024548405A47A08D291C824C2BBEFB3</t>
  </si>
  <si>
    <t>0108024548405A47A08D2BC9164244CE997</t>
  </si>
  <si>
    <t>0108024548405A47A08D2BC9164244CEF3F</t>
  </si>
  <si>
    <t>0108024548405A47F88E1D438B41C23A295</t>
  </si>
  <si>
    <t>0108024548405A47F88E1D438B41C23A294</t>
  </si>
  <si>
    <t>010802424B470C4CE989E921354B2E563</t>
  </si>
  <si>
    <t>0108024548405A472387D0499C4ACB830EA</t>
  </si>
  <si>
    <t>0108024548405A472387D2779C4A80954D3</t>
  </si>
  <si>
    <t>0108024548405A472387D2779C4A80953CF</t>
  </si>
  <si>
    <t>0108024548405A472387D2779C4A8095100</t>
  </si>
  <si>
    <t>0108024548405A472387D4246E42AEF24F2</t>
  </si>
  <si>
    <t>0108024548405A472387D4246E42AEE0418</t>
  </si>
  <si>
    <t>0108024548405A472387D2779C4A8095102</t>
  </si>
  <si>
    <t>010802424B470C4CE989E9202E4419F4E</t>
  </si>
  <si>
    <t>0108024548405A47EE88B8B6EF491385614</t>
  </si>
  <si>
    <t>0108024548405A47EE88B8B6EF4913852B9</t>
  </si>
  <si>
    <t>010802424B470C4CE989E921354B3F1D6</t>
  </si>
  <si>
    <t>010802424B470C4CE989E921354B1C7B6</t>
  </si>
  <si>
    <t>0109  9.지석골천</t>
  </si>
  <si>
    <t>0109</t>
  </si>
  <si>
    <t>010901  1) 전기 인입공사</t>
  </si>
  <si>
    <t>010901</t>
  </si>
  <si>
    <t>0109014548405A47858F4DD3E346BE1AE29</t>
  </si>
  <si>
    <t>0109014548405A479686BC76064AB9B4FBD</t>
  </si>
  <si>
    <t>0109014548405A47A08D291C824C2BBED84</t>
  </si>
  <si>
    <t>0109014548405A47A08D2BC9164244CEF3F</t>
  </si>
  <si>
    <t>010901424B470C4CE989E921354B1C6AF</t>
  </si>
  <si>
    <t>010901424B470C4CE989E9202E440F468</t>
  </si>
  <si>
    <t>010901424B470C4CE989E9202E440F73C</t>
  </si>
  <si>
    <t>0109014548405A47EE88B8B6EF491385467</t>
  </si>
  <si>
    <t>010901424B470C4CE989E921354B3F1D6</t>
  </si>
  <si>
    <t>010901424B470C4CE989E921354B1C7B6</t>
  </si>
  <si>
    <t>010901424B470C4CE989E921354B2E837</t>
  </si>
  <si>
    <t>010902  2) 조명 설비공사</t>
  </si>
  <si>
    <t>010902</t>
  </si>
  <si>
    <t>0109024548405A47858F4DD3E04967B748D</t>
  </si>
  <si>
    <t>0109024548405A47858F4DD3E14BD05A3ED</t>
  </si>
  <si>
    <t>0109024548405A479686BC76064AB9B42E5</t>
  </si>
  <si>
    <t>0109024548405A479686BC76064AB9B4912</t>
  </si>
  <si>
    <t>0109024548405A479686BC76064AB9B480D</t>
  </si>
  <si>
    <t>0109024548405A47A08D291C824C2BBED84</t>
  </si>
  <si>
    <t>0109024548405A47A08D291C824C2BBEFB3</t>
  </si>
  <si>
    <t>0109024548405A47A08D2BC9164244CE997</t>
  </si>
  <si>
    <t>0109024548405A47A08D2BC9164244CEF3F</t>
  </si>
  <si>
    <t>0109024548405A472387D0499C4ACB830EA</t>
  </si>
  <si>
    <t>0109024548405A472387D2779C4A80954D3</t>
  </si>
  <si>
    <t>0109024548405A472387D2779C4A80953CF</t>
  </si>
  <si>
    <t>0109024548405A472387D2779C4A8095100</t>
  </si>
  <si>
    <t>0109024548405A472387D4246E42AEF24F2</t>
  </si>
  <si>
    <t>0109024548405A472387D4246E42AEE0418</t>
  </si>
  <si>
    <t>0109024548405A472387D2779C4A8095102</t>
  </si>
  <si>
    <t>010902424B470C4CE989E9202E4419F4E</t>
  </si>
  <si>
    <t>0109024548405A47EE88B8B6EF491385614</t>
  </si>
  <si>
    <t>0109024548405A47EE88B8B6EF4913852B9</t>
  </si>
  <si>
    <t>010902424B470C4CE989E921354B3F1D6</t>
  </si>
  <si>
    <t>010902424B470C4CE989E921354B1C7B6</t>
  </si>
  <si>
    <t>0110  10.밧세실천</t>
  </si>
  <si>
    <t>0110</t>
  </si>
  <si>
    <t>011001  1) 전기 인입공사</t>
  </si>
  <si>
    <t>011001</t>
  </si>
  <si>
    <t>0110014548405A47858F4DD3E346BE1AE29</t>
  </si>
  <si>
    <t>0110014548405A479686BC76064AB9B4FBD</t>
  </si>
  <si>
    <t>0110014548405A47A08D291C824C2BBED84</t>
  </si>
  <si>
    <t>0110014548405A47A08D2BC9164244CEF3F</t>
  </si>
  <si>
    <t>011001424B470C4CE989E921354B1C6AF</t>
  </si>
  <si>
    <t>011001424B470C4CE989E9202E440F468</t>
  </si>
  <si>
    <t>011001424B470C4CE989E9202E440F73C</t>
  </si>
  <si>
    <t>0110014548405A47EE88B8B6EF491385467</t>
  </si>
  <si>
    <t>011001424B470C4CE989E921354B3F1D6</t>
  </si>
  <si>
    <t>011001424B470C4CE989E921354B1C7B6</t>
  </si>
  <si>
    <t>011001424B470C4CE989E921354B2E837</t>
  </si>
  <si>
    <t>011002  2) 조명 설비공사</t>
  </si>
  <si>
    <t>011002</t>
  </si>
  <si>
    <t>0110024548405A47858F4DD3E04967B748D</t>
  </si>
  <si>
    <t>0110024548405A47858F4DD3E14BD05A3ED</t>
  </si>
  <si>
    <t>0110024548405A479686BC76064AB9B42E5</t>
  </si>
  <si>
    <t>0110024548405A479686BC76064AB9B4912</t>
  </si>
  <si>
    <t>0110024548405A479686BC76064AB9B480D</t>
  </si>
  <si>
    <t>0110024548405A47A08D291C824C2BBED84</t>
  </si>
  <si>
    <t>0110024548405A47A08D291C824C2BBEFB3</t>
  </si>
  <si>
    <t>0110024548405A47A08D2BC9164244CE997</t>
  </si>
  <si>
    <t>0110024548405A47A08D2BC9164244CEF3F</t>
  </si>
  <si>
    <t>0110024548405A472387D0499C4ACB830EA</t>
  </si>
  <si>
    <t>0110024548405A472387D2779C4A80954D3</t>
  </si>
  <si>
    <t>0110024548405A472387D2779C4A80953CF</t>
  </si>
  <si>
    <t>0110024548405A472387D2779C4A8095100</t>
  </si>
  <si>
    <t>0110024548405A472387D4246E42AEF24F2</t>
  </si>
  <si>
    <t>0110024548405A472387D4246E42AEE0418</t>
  </si>
  <si>
    <t>0110024548405A472387D2779C4A8095102</t>
  </si>
  <si>
    <t>011002424B470C4CE989E9202E4419F4E</t>
  </si>
  <si>
    <t>0110024548405A47EE88B8B6EF491385614</t>
  </si>
  <si>
    <t>0110024548405A47EE88B8B6EF4913852B9</t>
  </si>
  <si>
    <t>011002424B470C4CE989E921354B3F1D6</t>
  </si>
  <si>
    <t>011002424B470C4CE989E921354B1C7B6</t>
  </si>
  <si>
    <t>0111  11.승방리천</t>
  </si>
  <si>
    <t>0111</t>
  </si>
  <si>
    <t>011101  1) 전기 인입공사</t>
  </si>
  <si>
    <t>011101</t>
  </si>
  <si>
    <t>0111014548405A47858F4DD3E346BE1AE29</t>
  </si>
  <si>
    <t>0111014548405A479686BC76064AB9B4FBD</t>
  </si>
  <si>
    <t>0111014548405A47A08D291C824C2BBED84</t>
  </si>
  <si>
    <t>0111014548405A47A08D2BC9164244CEF3F</t>
  </si>
  <si>
    <t>011101424B470C4CE989E9202E440F73C</t>
  </si>
  <si>
    <t>0111014548405A47EE88B8B6EF491385467</t>
  </si>
  <si>
    <t>011101424B470C4CE989E921354B3F1D6</t>
  </si>
  <si>
    <t>011101424B470C4CE989E921354B1C7B6</t>
  </si>
  <si>
    <t>011101424B470C4CE989E921354B2E837</t>
  </si>
  <si>
    <t>011102  2) 조명 설비공사</t>
  </si>
  <si>
    <t>011102</t>
  </si>
  <si>
    <t>0111024548405A47858F4DD3E04967B748D</t>
  </si>
  <si>
    <t>0111024548405A47858F4DD3E14BD05A3ED</t>
  </si>
  <si>
    <t>0111024548405A479686BC76064AB9B42E5</t>
  </si>
  <si>
    <t>0111024548405A479686BC76064AB9B4912</t>
  </si>
  <si>
    <t>0111024548405A479686BC76064AB9B480D</t>
  </si>
  <si>
    <t>0111024548405A47A08D291C824C2BBED84</t>
  </si>
  <si>
    <t>0111024548405A47A08D291C824C2BBEFB3</t>
  </si>
  <si>
    <t>0111024548405A47A08D2BC9164244CE997</t>
  </si>
  <si>
    <t>0111024548405A47A08D2BC9164244CEF3F</t>
  </si>
  <si>
    <t>0111024548405A472387D0499C4ACB830EA</t>
  </si>
  <si>
    <t>0111024548405A472387D2779C4A80954D3</t>
  </si>
  <si>
    <t>0111024548405A472387D2779C4A80953CF</t>
  </si>
  <si>
    <t>0111024548405A472387D2779C4A8095100</t>
  </si>
  <si>
    <t>0111024548405A472387D4246E42AEF24F2</t>
  </si>
  <si>
    <t>0111024548405A472387D4246E42AEE0418</t>
  </si>
  <si>
    <t>0111024548405A472387D2779C4A8095102</t>
  </si>
  <si>
    <t>011102424B470C4CE989E9202E4419F4E</t>
  </si>
  <si>
    <t>0111024548405A47EE88B8B6EF491385614</t>
  </si>
  <si>
    <t>0111024548405A47EE88B8B6EF4913852B9</t>
  </si>
  <si>
    <t>011102424B470C4CE989E921354B3F1D6</t>
  </si>
  <si>
    <t>011102424B470C4CE989E921354B1C7B6</t>
  </si>
  <si>
    <t>0112  12.회선동천</t>
  </si>
  <si>
    <t>0112</t>
  </si>
  <si>
    <t>011201  1) 전기 인입공사</t>
  </si>
  <si>
    <t>011201</t>
  </si>
  <si>
    <t>0112014548405A47858F4DD3E346BE1AE29</t>
  </si>
  <si>
    <t>0112014548405A479686BC76064AB9B4FBD</t>
  </si>
  <si>
    <t>0112014548405A47A08D291C824C2BBED84</t>
  </si>
  <si>
    <t>0112014548405A47A08D2BC9164244CEF3F</t>
  </si>
  <si>
    <t>011201424B470C4CE989E921354B1C6AF</t>
  </si>
  <si>
    <t>011201424B470C4CE989E9202E440F468</t>
  </si>
  <si>
    <t>011201424B470C4CE989E9202E440F73C</t>
  </si>
  <si>
    <t>0112014548405A47EE88B8B6EF491385467</t>
  </si>
  <si>
    <t>011201424B470C4CE989E921354B3F1D6</t>
  </si>
  <si>
    <t>011201424B470C4CE989E921354B1C7B6</t>
  </si>
  <si>
    <t>011201424B470C4CE989E921354B2E837</t>
  </si>
  <si>
    <t>011202  2) 조명 설비공사</t>
  </si>
  <si>
    <t>011202</t>
  </si>
  <si>
    <t>0112024548405A47858F4DD3E04967B748D</t>
  </si>
  <si>
    <t>0112024548405A47858F4DD3E14BD05A3ED</t>
  </si>
  <si>
    <t>0112024548405A479686BC76064AB9B42E5</t>
  </si>
  <si>
    <t>0112024548405A479686BC76064AB9B4912</t>
  </si>
  <si>
    <t>0112024548405A479686BC76064AB9B480D</t>
  </si>
  <si>
    <t>0112024548405A47A08D291C824C2BBED84</t>
  </si>
  <si>
    <t>0112024548405A47A08D291C824C2BBEFB3</t>
  </si>
  <si>
    <t>0112024548405A47A08D2BC9164244CE997</t>
  </si>
  <si>
    <t>0112024548405A47A08D2BC9164244CEF3F</t>
  </si>
  <si>
    <t>0112024548405A472387D0499C4ACB830EA</t>
  </si>
  <si>
    <t>0112024548405A472387D2779C4A80954D3</t>
  </si>
  <si>
    <t>0112024548405A472387D2779C4A80953CF</t>
  </si>
  <si>
    <t>0112024548405A472387D2779C4A8095100</t>
  </si>
  <si>
    <t>0112024548405A472387D4246E42AEF24F2</t>
  </si>
  <si>
    <t>0112024548405A472387D4246E42AEE0418</t>
  </si>
  <si>
    <t>0112024548405A472387D2779C4A8095102</t>
  </si>
  <si>
    <t>011202424B470C4CE989E9202E4419F4E</t>
  </si>
  <si>
    <t>0112024548405A47EE88B8B6EF491385614</t>
  </si>
  <si>
    <t>0112024548405A47EE88B8B6EF4913852B9</t>
  </si>
  <si>
    <t>011202424B470C4CE989E921354B3F1D6</t>
  </si>
  <si>
    <t>011202424B470C4CE989E921354B1C7B6</t>
  </si>
  <si>
    <t>0113  13.오실곡천</t>
  </si>
  <si>
    <t>0113</t>
  </si>
  <si>
    <t>011301  1) 전기 인입공사</t>
  </si>
  <si>
    <t>011301</t>
  </si>
  <si>
    <t>0113014548405A47858F4DD3E346BE1AE29</t>
  </si>
  <si>
    <t>0113014548405A479686BC76064AB9B4FBD</t>
  </si>
  <si>
    <t>0113014548405A47A08D291C824C2BBED84</t>
  </si>
  <si>
    <t>0113014548405A47A08D2BC9164244CEF3F</t>
  </si>
  <si>
    <t>011301424B470C4CE989E921354B1C6AF</t>
  </si>
  <si>
    <t>011301424B470C4CE989E9202E440F468</t>
  </si>
  <si>
    <t>011301424B470C4CE989E9202E440F73C</t>
  </si>
  <si>
    <t>0113014548405A47EE88B8B6EF491385467</t>
  </si>
  <si>
    <t>011301424B470C4CE989E921354B3F1D6</t>
  </si>
  <si>
    <t>011301424B470C4CE989E921354B1C7B6</t>
  </si>
  <si>
    <t>011301424B470C4CE989E921354B2E837</t>
  </si>
  <si>
    <t>011302  2) 조명 설비공사</t>
  </si>
  <si>
    <t>011302</t>
  </si>
  <si>
    <t>0113024548405A47858F4DD3E04967B748D</t>
  </si>
  <si>
    <t>0113024548405A47858F4DD3E14BD05A3ED</t>
  </si>
  <si>
    <t>0113024548405A479686BC76064AB9B42E5</t>
  </si>
  <si>
    <t>0113024548405A479686BC76064AB9B4912</t>
  </si>
  <si>
    <t>0113024548405A479686BC76064AB9B480D</t>
  </si>
  <si>
    <t>0113024548405A47A08D291C824C2BBED84</t>
  </si>
  <si>
    <t>0113024548405A47A08D291C824C2BBEFB3</t>
  </si>
  <si>
    <t>0113024548405A47A08D2BC9164244CE997</t>
  </si>
  <si>
    <t>0113024548405A47A08D2BC9164244CEF3F</t>
  </si>
  <si>
    <t>0113024548405A472387D0499C4ACB830EA</t>
  </si>
  <si>
    <t>0113024548405A472387D2779C4A80954D3</t>
  </si>
  <si>
    <t>0113024548405A472387D2779C4A80953CF</t>
  </si>
  <si>
    <t>0113024548405A472387D2779C4A8095100</t>
  </si>
  <si>
    <t>0113024548405A472387D4246E42AEF24F2</t>
  </si>
  <si>
    <t>0113024548405A472387D4246E42AEE0418</t>
  </si>
  <si>
    <t>0113024548405A472387D2779C4A8095102</t>
  </si>
  <si>
    <t>011302424B470C4CE989E9202E4419F4E</t>
  </si>
  <si>
    <t>0113024548405A47EE88B8B6EF491385614</t>
  </si>
  <si>
    <t>0113024548405A47EE88B8B6EF4913852B9</t>
  </si>
  <si>
    <t>011302424B470C4CE989E921354B3F1D6</t>
  </si>
  <si>
    <t>011302424B470C4CE989E921354B1C7B6</t>
  </si>
  <si>
    <t>0114  14.건넝골천</t>
  </si>
  <si>
    <t>0114</t>
  </si>
  <si>
    <t>011401  1) 전기 인입공사</t>
  </si>
  <si>
    <t>011401</t>
  </si>
  <si>
    <t>0114014548405A47858F4DD3E346BE1AE29</t>
  </si>
  <si>
    <t>0114014548405A479686BC76064AB9B4FBD</t>
  </si>
  <si>
    <t>0114014548405A47A08D291C824C2BBED84</t>
  </si>
  <si>
    <t>0114014548405A47A08D2BC9164244CEF3F</t>
  </si>
  <si>
    <t>011401424B470C4CE989E921354B1C6AF</t>
  </si>
  <si>
    <t>011401424B470C4CE989E9202E440F468</t>
  </si>
  <si>
    <t>011401424B470C4CE989E9202E440F73C</t>
  </si>
  <si>
    <t>0114014548405A47EE88B8B6EF491385467</t>
  </si>
  <si>
    <t>011401424B470C4CE989E921354B3F1D6</t>
  </si>
  <si>
    <t>011401424B470C4CE989E921354B3F1D7</t>
  </si>
  <si>
    <t>011401424B470C4CE989E921354B1C7B6</t>
  </si>
  <si>
    <t>011401424B470C4CE989E921354B3F1D3</t>
  </si>
  <si>
    <t>011401424B470C4CE989E921354B3FBDA</t>
  </si>
  <si>
    <t>011401424B470C4CE989E921354B2E837</t>
  </si>
  <si>
    <t>011402  2) 조명 설비공사</t>
  </si>
  <si>
    <t>011402</t>
  </si>
  <si>
    <t>0114024548405A47858F4DD3E04967B748D</t>
  </si>
  <si>
    <t>0114024548405A47858F4DD3E14BD05A3ED</t>
  </si>
  <si>
    <t>0114024548405A479686BC76064AB9B42E5</t>
  </si>
  <si>
    <t>0114024548405A479686BC76064AB9B4912</t>
  </si>
  <si>
    <t>0114024548405A479686BC76064AB9B480D</t>
  </si>
  <si>
    <t>0114024548405A47A08D291C824C2BBED84</t>
  </si>
  <si>
    <t>0114024548405A47A08D291C824C2BBEFB3</t>
  </si>
  <si>
    <t>0114024548405A47A08D2BC9164244CE997</t>
  </si>
  <si>
    <t>0114024548405A47A08D2BC9164244CEF3F</t>
  </si>
  <si>
    <t>0114024548405A472387D0499C4ACB830EA</t>
  </si>
  <si>
    <t>0114024548405A472387D2779C4A80954D3</t>
  </si>
  <si>
    <t>0114024548405A472387D2779C4A80953CF</t>
  </si>
  <si>
    <t>0114024548405A472387D2779C4A8095100</t>
  </si>
  <si>
    <t>0114024548405A472387D4246E42AEF24F2</t>
  </si>
  <si>
    <t>0114024548405A472387D4246E42AEE0418</t>
  </si>
  <si>
    <t>0114024548405A472387D2779C4A8095102</t>
  </si>
  <si>
    <t>011402424B470C4CE989E9202E4419F4E</t>
  </si>
  <si>
    <t>0114024548405A47EE88B8B6EF491385614</t>
  </si>
  <si>
    <t>0114024548405A47EE88B8B6EF4913852B9</t>
  </si>
  <si>
    <t>011402424B470C4CE989E921354B3F1D6</t>
  </si>
  <si>
    <t>011402424B470C4CE989E921354B1C7B6</t>
  </si>
  <si>
    <t>0115  15.시어골천</t>
  </si>
  <si>
    <t>0115</t>
  </si>
  <si>
    <t>011501  1) 전기 인입공사</t>
  </si>
  <si>
    <t>011501</t>
  </si>
  <si>
    <t>0115014548405A47858F4DD3E346BE1AE29</t>
  </si>
  <si>
    <t>0115014548405A479686BC76064AB9B4FBD</t>
  </si>
  <si>
    <t>0115014548405A47A08D291C824C2BBED84</t>
  </si>
  <si>
    <t>0115014548405A47A08D2BC9164244CEF3F</t>
  </si>
  <si>
    <t>011501424B470C4CE989E9202E440F73C</t>
  </si>
  <si>
    <t>0115014548405A47EE88B8B6EF491385467</t>
  </si>
  <si>
    <t>011501424B470C4CE989E921354B3F1D6</t>
  </si>
  <si>
    <t>011501424B470C4CE989E921354B1C7B6</t>
  </si>
  <si>
    <t>011501424B470C4CE989E921354B2E837</t>
  </si>
  <si>
    <t>011502  2) 조명 설비공사</t>
  </si>
  <si>
    <t>011502</t>
  </si>
  <si>
    <t>0115024548405A47858F4DD3E04967B748D</t>
  </si>
  <si>
    <t>0115024548405A47858F4DD3E14BD05A3ED</t>
  </si>
  <si>
    <t>0115024548405A479686BC76064AB9B42E5</t>
  </si>
  <si>
    <t>0115024548405A479686BC76064AB9B4912</t>
  </si>
  <si>
    <t>0115024548405A479686BC76064AB9B480D</t>
  </si>
  <si>
    <t>0115024548405A47A08D291C824C2BBED84</t>
  </si>
  <si>
    <t>0115024548405A47A08D291C824C2BBEFB3</t>
  </si>
  <si>
    <t>0115024548405A47A08D2BC9164244CE997</t>
  </si>
  <si>
    <t>0115024548405A47A08D2BC9164244CEF3F</t>
  </si>
  <si>
    <t>0115024548405A472387D0499C4ACB830EA</t>
  </si>
  <si>
    <t>0115024548405A472387D2779C4A80954D3</t>
  </si>
  <si>
    <t>0115024548405A472387D2779C4A80953CF</t>
  </si>
  <si>
    <t>0115024548405A472387D2779C4A8095100</t>
  </si>
  <si>
    <t>0115024548405A472387D4246E42AEF24F2</t>
  </si>
  <si>
    <t>0115024548405A472387D4246E42AEE0418</t>
  </si>
  <si>
    <t>0115024548405A472387D2779C4A8095102</t>
  </si>
  <si>
    <t>011502424B470C4CE989E9202E4419F4E</t>
  </si>
  <si>
    <t>0115024548405A47EE88B8B6EF491385614</t>
  </si>
  <si>
    <t>0115024548405A47EE88B8B6EF4913852B9</t>
  </si>
  <si>
    <t>011502424B470C4CE989E921354B3F1D6</t>
  </si>
  <si>
    <t>011502424B470C4CE989E921354B1C7B6</t>
  </si>
  <si>
    <t>0116  16.물안주천</t>
  </si>
  <si>
    <t>0116</t>
  </si>
  <si>
    <t>011601  1) 전기 인입공사</t>
  </si>
  <si>
    <t>011601</t>
  </si>
  <si>
    <t>0116014548405A47858F4DD3E346BE1AE29</t>
  </si>
  <si>
    <t>0116014548405A479686BC76064AB9B4FBD</t>
  </si>
  <si>
    <t>0116014548405A47A08D291C824C2BBED84</t>
  </si>
  <si>
    <t>0116014548405A47A08D2BC9164244CEF3F</t>
  </si>
  <si>
    <t>011601424B470C4CE989E921354B1C6AF</t>
  </si>
  <si>
    <t>011601424B470C4CE989E9202E440F468</t>
  </si>
  <si>
    <t>011601424B470C4CE989E9202E440F73C</t>
  </si>
  <si>
    <t>0116014548405A47EE88B8B6EF491385467</t>
  </si>
  <si>
    <t>011601424B470C4CE989E921354B3F1D6</t>
  </si>
  <si>
    <t>011601424B470C4CE989E921354B1C7B6</t>
  </si>
  <si>
    <t>011601424B470C4CE989E921354B2E837</t>
  </si>
  <si>
    <t>011602  2) 조명 설비공사</t>
  </si>
  <si>
    <t>011602</t>
  </si>
  <si>
    <t>0116024548405A47858F4DD3E04967B748D</t>
  </si>
  <si>
    <t>0116024548405A47858F4DD3E14BD05A3ED</t>
  </si>
  <si>
    <t>0116024548405A479686BC76064AB9B42E5</t>
  </si>
  <si>
    <t>0116024548405A479686BC76064AB9B4912</t>
  </si>
  <si>
    <t>0116024548405A479686BC76064AB9B480D</t>
  </si>
  <si>
    <t>0116024548405A47A08D291C824C2BBED84</t>
  </si>
  <si>
    <t>0116024548405A47A08D291C824C2BBEFB3</t>
  </si>
  <si>
    <t>0116024548405A47A08D2BC9164244CE997</t>
  </si>
  <si>
    <t>0116024548405A47A08D2BC9164244CEF3F</t>
  </si>
  <si>
    <t>0116024548405A472387D0499C4ACB830EA</t>
  </si>
  <si>
    <t>0116024548405A472387D2779C4A80954D3</t>
  </si>
  <si>
    <t>0116024548405A472387D2779C4A80953CF</t>
  </si>
  <si>
    <t>0116024548405A472387D2779C4A8095100</t>
  </si>
  <si>
    <t>0116024548405A472387D4246E42AEF24F2</t>
  </si>
  <si>
    <t>0116024548405A472387D4246E42AEE0418</t>
  </si>
  <si>
    <t>0116024548405A472387D2779C4A8095102</t>
  </si>
  <si>
    <t>011602424B470C4CE989E9202E4419F4E</t>
  </si>
  <si>
    <t>0116024548405A47EE88B8B6EF491385614</t>
  </si>
  <si>
    <t>0116024548405A47EE88B8B6EF4913852B9</t>
  </si>
  <si>
    <t>011602424B470C4CE989E921354B3F1D6</t>
  </si>
  <si>
    <t>011602424B470C4CE989E921354B1C7B6</t>
  </si>
  <si>
    <t>0117  17.성황당천</t>
  </si>
  <si>
    <t>0117</t>
  </si>
  <si>
    <t>011701  1) 전기 인입공사</t>
  </si>
  <si>
    <t>011701</t>
  </si>
  <si>
    <t>0117014548405A47858F4DD3E346BE1AE29</t>
  </si>
  <si>
    <t>0117014548405A479686BC76064AB9B4FBD</t>
  </si>
  <si>
    <t>0117014548405A47A08D291C824C2BBED84</t>
  </si>
  <si>
    <t>0117014548405A47A08D2BC9164244CEF3F</t>
  </si>
  <si>
    <t>011701424B470C4CE989E921354B1C6AF</t>
  </si>
  <si>
    <t>011701424B470C4CE989E9202E440F468</t>
  </si>
  <si>
    <t>011701424B470C4CE989E9202E440F73C</t>
  </si>
  <si>
    <t>0117014548405A47EE88B8B6EF491385467</t>
  </si>
  <si>
    <t>011701424B470C4CE989E921354B3F1D6</t>
  </si>
  <si>
    <t>011701424B470C4CE989E921354B1C7B6</t>
  </si>
  <si>
    <t>011701424B470C4CE989E921354B2E837</t>
  </si>
  <si>
    <t>011702  2) 조명 설비공사</t>
  </si>
  <si>
    <t>011702</t>
  </si>
  <si>
    <t>0117024548405A47858F4DD3E04967B748D</t>
  </si>
  <si>
    <t>0117024548405A47858F4DD3E14BD05A3ED</t>
  </si>
  <si>
    <t>0117024548405A479686BC76064AB9B42E5</t>
  </si>
  <si>
    <t>0117024548405A479686BC76064AB9B4912</t>
  </si>
  <si>
    <t>0117024548405A479686BC76064AB9B480D</t>
  </si>
  <si>
    <t>0117024548405A47A08D291C824C2BBED84</t>
  </si>
  <si>
    <t>0117024548405A47A08D291C824C2BBEFB3</t>
  </si>
  <si>
    <t>0117024548405A47A08D2BC9164244CE997</t>
  </si>
  <si>
    <t>0117024548405A47A08D2BC9164244CEF3F</t>
  </si>
  <si>
    <t>0117024548405A472387D0499C4ACB830EA</t>
  </si>
  <si>
    <t>0117024548405A472387D2779C4A80954D3</t>
  </si>
  <si>
    <t>0117024548405A472387D2779C4A80953CF</t>
  </si>
  <si>
    <t>0117024548405A472387D2779C4A8095100</t>
  </si>
  <si>
    <t>0117024548405A472387D4246E42AEF24F2</t>
  </si>
  <si>
    <t>0117024548405A472387D4246E42AEE0418</t>
  </si>
  <si>
    <t>0117024548405A472387D2779C4A8095102</t>
  </si>
  <si>
    <t>011702424B470C4CE989E9202E4419F4E</t>
  </si>
  <si>
    <t>0117024548405A47EE88B8B6EF491385614</t>
  </si>
  <si>
    <t>0117024548405A47EE88B8B6EF4913852B9</t>
  </si>
  <si>
    <t>011702424B470C4CE989E921354B3F1D6</t>
  </si>
  <si>
    <t>011702424B470C4CE989E921354B1C7B6</t>
  </si>
  <si>
    <t>0118  18.위령탑천</t>
  </si>
  <si>
    <t>0118</t>
  </si>
  <si>
    <t>011801  1) 전기 인입공사</t>
  </si>
  <si>
    <t>011801</t>
  </si>
  <si>
    <t>0118014548405A47858F4DD3E346BE1AE29</t>
  </si>
  <si>
    <t>0118014548405A479686BC76064AB9B4FBD</t>
  </si>
  <si>
    <t>0118014548405A47A08D291C824C2BBED84</t>
  </si>
  <si>
    <t>0118014548405A47A08D2BC9164244CEF3F</t>
  </si>
  <si>
    <t>011801424B470C4CE989E9202E440F73C</t>
  </si>
  <si>
    <t>0118014548405A47EE88B8B6EF491385467</t>
  </si>
  <si>
    <t>011801424B470C4CE989E921354B3F1D6</t>
  </si>
  <si>
    <t>011801424B470C4CE989E921354B1C7B6</t>
  </si>
  <si>
    <t>투수콘절단파쇄복구구간</t>
  </si>
  <si>
    <t>10cm미만(보도용)</t>
  </si>
  <si>
    <t>호표 37</t>
  </si>
  <si>
    <t>424B470C4CE989E921354B3F1D5</t>
  </si>
  <si>
    <t>011801424B470C4CE989E921354B3F1D5</t>
  </si>
  <si>
    <t>011801424B470C4CE989E921354B3FBDB</t>
  </si>
  <si>
    <t>011801424B470C4CE989E921354B2E837</t>
  </si>
  <si>
    <t>011802  2) 조명 설비공사</t>
  </si>
  <si>
    <t>011802</t>
  </si>
  <si>
    <t>0118024548405A47858F4DD3E04967B748D</t>
  </si>
  <si>
    <t>0118024548405A47858F4DD3E14BD05A3ED</t>
  </si>
  <si>
    <t>0118024548405A479686BC76064AB9B42E5</t>
  </si>
  <si>
    <t>0118024548405A479686BC76064AB9B4912</t>
  </si>
  <si>
    <t>0118024548405A479686BC76064AB9B480D</t>
  </si>
  <si>
    <t>0118024548405A47A08D291C824C2BBED84</t>
  </si>
  <si>
    <t>0118024548405A47A08D291C824C2BBEFB3</t>
  </si>
  <si>
    <t>0118024548405A47A08D2BC9164244CE997</t>
  </si>
  <si>
    <t>0118024548405A47A08D2BC9164244CEF3F</t>
  </si>
  <si>
    <t>0118024548405A47F88E1D438B41C23A295</t>
  </si>
  <si>
    <t>011802424B470C4CE989E921354B2E563</t>
  </si>
  <si>
    <t>0118024548405A472387D0499C4ACB830EA</t>
  </si>
  <si>
    <t>0118024548405A472387D2779C4A80954D3</t>
  </si>
  <si>
    <t>0118024548405A472387D2779C4A80953CF</t>
  </si>
  <si>
    <t>0118024548405A472387D2779C4A8095100</t>
  </si>
  <si>
    <t>0118024548405A472387D4246E42AEF24F2</t>
  </si>
  <si>
    <t>0118024548405A472387D4246E42AEE0418</t>
  </si>
  <si>
    <t>0118024548405A472387D2779C4A8095102</t>
  </si>
  <si>
    <t>011802424B470C4CE989E9202E4419F4E</t>
  </si>
  <si>
    <t>0118024548405A47EE88B8B6EF491385614</t>
  </si>
  <si>
    <t>0118024548405A47EE88B8B6EF4913852B9</t>
  </si>
  <si>
    <t>011802424B470C4CE989E921354B3F1D6</t>
  </si>
  <si>
    <t>011802424B470C4CE989E921354B1C7B6</t>
  </si>
  <si>
    <t>0119  19.신기동천</t>
  </si>
  <si>
    <t>0119</t>
  </si>
  <si>
    <t>011901  1) 전기 인입공사</t>
  </si>
  <si>
    <t>011901</t>
  </si>
  <si>
    <t>0119014548405A47858F4DD3E346BE1AE29</t>
  </si>
  <si>
    <t>0119014548405A479686BC76064AB9B4FBD</t>
  </si>
  <si>
    <t>0119014548405A47A08D291C824C2BBED84</t>
  </si>
  <si>
    <t>0119014548405A47A08D2BC9164244CEF3F</t>
  </si>
  <si>
    <t>011901424B470C4CE989E921354B1C6AF</t>
  </si>
  <si>
    <t>011901424B470C4CE989E9202E440F468</t>
  </si>
  <si>
    <t>011901424B470C4CE989E9202E440F73C</t>
  </si>
  <si>
    <t>0119014548405A47EE88B8B6EF491385467</t>
  </si>
  <si>
    <t>011901424B470C4CE989E921354B3F1D6</t>
  </si>
  <si>
    <t>011901424B470C4CE989E921354B1C7B6</t>
  </si>
  <si>
    <t>011901424B470C4CE989E921354B2E837</t>
  </si>
  <si>
    <t>011902  2) 조명 설비공사</t>
  </si>
  <si>
    <t>011902</t>
  </si>
  <si>
    <t>0119024548405A47858F4DD3E04967B748D</t>
  </si>
  <si>
    <t>0119024548405A47858F4DD3E14BD05A3ED</t>
  </si>
  <si>
    <t>0119024548405A479686BC76064AB9B42E5</t>
  </si>
  <si>
    <t>0119024548405A479686BC76064AB9B4912</t>
  </si>
  <si>
    <t>0119024548405A479686BC76064AB9B480D</t>
  </si>
  <si>
    <t>0119024548405A47A08D291C824C2BBED84</t>
  </si>
  <si>
    <t>0119024548405A47A08D291C824C2BBEFB3</t>
  </si>
  <si>
    <t>0119024548405A47A08D2BC9164244CE997</t>
  </si>
  <si>
    <t>0119024548405A47A08D2BC9164244CEF3F</t>
  </si>
  <si>
    <t>0119024548405A472387D0499C4ACB830EA</t>
  </si>
  <si>
    <t>0119024548405A472387D2779C4A80954D3</t>
  </si>
  <si>
    <t>0119024548405A472387D2779C4A80953CF</t>
  </si>
  <si>
    <t>0119024548405A472387D2779C4A8095100</t>
  </si>
  <si>
    <t>0119024548405A472387D4246E42AEF24F2</t>
  </si>
  <si>
    <t>0119024548405A472387D4246E42AEE0418</t>
  </si>
  <si>
    <t>0119024548405A472387D2779C4A8095102</t>
  </si>
  <si>
    <t>011902424B470C4CE989E9202E4419F4E</t>
  </si>
  <si>
    <t>0119024548405A47EE88B8B6EF491385614</t>
  </si>
  <si>
    <t>0119024548405A47EE88B8B6EF4913852B9</t>
  </si>
  <si>
    <t>011902424B470C4CE989E921354B3F1D6</t>
  </si>
  <si>
    <t>011902424B470C4CE989E921354B1C7B6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</si>
  <si>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</si>
  <si>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</si>
  <si>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</si>
  <si>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</si>
  <si>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</si>
  <si>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</si>
  <si>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</si>
  <si>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</si>
  <si>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</si>
  <si>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</si>
  <si>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</si>
  <si>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</si>
  <si>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</si>
  <si>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</si>
  <si>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</si>
  <si>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  (  ) </t>
  </si>
  <si>
    <t xml:space="preserve">  총  계</t>
  </si>
  <si>
    <t>가격정보</t>
  </si>
  <si>
    <t>물가자료</t>
  </si>
  <si>
    <t>물가정보</t>
  </si>
  <si>
    <t>조사가격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</si>
  <si>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</si>
  <si>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</si>
  <si>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</si>
  <si>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</si>
  <si>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</si>
  <si>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</si>
  <si>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</si>
  <si>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</si>
  <si>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</si>
  <si>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</si>
  <si>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</si>
  <si>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</si>
  <si>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</si>
  <si>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</si>
  <si>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</si>
  <si>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</si>
  <si>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</si>
  <si>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</si>
  <si>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</si>
  <si>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</si>
  <si>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19.1%</t>
  </si>
  <si>
    <t>BS</t>
  </si>
  <si>
    <t>C2</t>
  </si>
  <si>
    <t>기   계    경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</si>
  <si>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</si>
  <si>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</si>
  <si>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</si>
  <si>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</si>
  <si>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</si>
  <si>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</si>
  <si>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</si>
  <si>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</si>
  <si>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</si>
  <si>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</si>
  <si>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</si>
  <si>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</si>
  <si>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</si>
  <si>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</si>
  <si>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</si>
  <si>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</si>
  <si>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</si>
  <si>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</si>
  <si>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</si>
  <si>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</si>
  <si>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(재료비+직노+도급자관급) * 2.07%</t>
  </si>
  <si>
    <t>CC</t>
  </si>
  <si>
    <t>법정부담금</t>
  </si>
  <si>
    <t>CD</t>
  </si>
  <si>
    <t>석면분담금</t>
  </si>
  <si>
    <t>노무비 * 0.006%</t>
  </si>
  <si>
    <t>CE</t>
  </si>
  <si>
    <t>임금채권부담금</t>
  </si>
  <si>
    <t>노무비 * 0.09%</t>
  </si>
  <si>
    <t>CG</t>
  </si>
  <si>
    <t>기   타    경   비</t>
  </si>
  <si>
    <t>(재료비+노무비) * 5.5%</t>
  </si>
  <si>
    <t>CS</t>
  </si>
  <si>
    <t>S1</t>
  </si>
  <si>
    <t xml:space="preserve">        계</t>
  </si>
  <si>
    <t>D1</t>
  </si>
  <si>
    <t>일  반  관  리  비</t>
  </si>
  <si>
    <t>계 * 6.5%</t>
  </si>
  <si>
    <t>D2</t>
  </si>
  <si>
    <t>이              윤</t>
  </si>
  <si>
    <t>D9</t>
  </si>
  <si>
    <t>공   급    가   액</t>
  </si>
  <si>
    <t>DA</t>
  </si>
  <si>
    <t>전기공사손해배상공제</t>
  </si>
  <si>
    <t>순계약금액(공급가액+도급자관급)*0.26477%</t>
  </si>
  <si>
    <t>DB</t>
  </si>
  <si>
    <t>부  가  가  치  세</t>
  </si>
  <si>
    <t>공급가액 * 10%</t>
  </si>
  <si>
    <t>DH</t>
  </si>
  <si>
    <t>도      급      액</t>
  </si>
  <si>
    <t>DK</t>
  </si>
  <si>
    <t>관  급  자  재  비</t>
  </si>
  <si>
    <t>&lt;부가세포함&gt;</t>
  </si>
  <si>
    <t>DL</t>
  </si>
  <si>
    <t>한  전  수  탁  비</t>
  </si>
  <si>
    <t>S2</t>
  </si>
  <si>
    <t>총   공   사    비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</si>
  <si>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</si>
  <si>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</si>
  <si>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</si>
  <si>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</si>
  <si>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</si>
  <si>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</si>
  <si>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</si>
  <si>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</si>
  <si>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</si>
  <si>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</si>
  <si>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</si>
  <si>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</si>
  <si>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</si>
  <si>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</si>
  <si>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</si>
  <si>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</si>
  <si>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</si>
  <si>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</si>
  <si>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</si>
  <si>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</si>
  <si>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</si>
  <si>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</si>
  <si>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</si>
  <si>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</si>
  <si>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</si>
  <si>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</si>
  <si>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</si>
  <si>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</si>
  <si>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</si>
  <si>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</si>
  <si>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</si>
  <si>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</si>
  <si>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</si>
  <si>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</si>
  <si>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</si>
  <si>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</si>
  <si>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...</t>
  </si>
  <si>
    <t>EA</t>
    <phoneticPr fontId="3" type="noConversion"/>
  </si>
  <si>
    <t>케이블 덕트 Horizontal Elbow</t>
    <phoneticPr fontId="3" type="noConversion"/>
  </si>
  <si>
    <t>식</t>
    <phoneticPr fontId="100" type="noConversion"/>
  </si>
  <si>
    <t>합    계</t>
    <phoneticPr fontId="100" type="noConversion"/>
  </si>
  <si>
    <t>%</t>
    <phoneticPr fontId="100" type="noConversion"/>
  </si>
  <si>
    <t>자재비의 0.54%</t>
    <phoneticPr fontId="100" type="noConversion"/>
  </si>
  <si>
    <t>* 조달수수료</t>
    <phoneticPr fontId="100" type="noConversion"/>
  </si>
  <si>
    <t>현장하차도</t>
    <phoneticPr fontId="100" type="noConversion"/>
  </si>
  <si>
    <t>대</t>
    <phoneticPr fontId="100" type="noConversion"/>
  </si>
  <si>
    <t>양방향점멸기</t>
    <phoneticPr fontId="100" type="noConversion"/>
  </si>
  <si>
    <t>가로등자동점멸기</t>
    <phoneticPr fontId="100" type="noConversion"/>
  </si>
  <si>
    <t>가로등주부속자재</t>
    <phoneticPr fontId="100" type="noConversion"/>
  </si>
  <si>
    <t>빛차광막</t>
    <phoneticPr fontId="100" type="noConversion"/>
  </si>
  <si>
    <t>보안등 암대</t>
    <phoneticPr fontId="100" type="noConversion"/>
  </si>
  <si>
    <t>EA</t>
    <phoneticPr fontId="100" type="noConversion"/>
  </si>
  <si>
    <t>LED 50W</t>
    <phoneticPr fontId="100" type="noConversion"/>
  </si>
  <si>
    <t>보안등기구</t>
    <phoneticPr fontId="100" type="noConversion"/>
  </si>
  <si>
    <t>1. 전기시설</t>
    <phoneticPr fontId="100" type="noConversion"/>
  </si>
  <si>
    <t>합계</t>
    <phoneticPr fontId="100" type="noConversion"/>
  </si>
  <si>
    <t>단가</t>
  </si>
  <si>
    <t>위</t>
  </si>
  <si>
    <t>량</t>
  </si>
  <si>
    <t>비고</t>
    <phoneticPr fontId="126" type="noConversion"/>
  </si>
  <si>
    <t>G2B
(물품식별번호)</t>
  </si>
  <si>
    <t>금   액</t>
    <phoneticPr fontId="126" type="noConversion"/>
  </si>
  <si>
    <t>단</t>
  </si>
  <si>
    <t>수</t>
  </si>
  <si>
    <t>규 격</t>
  </si>
  <si>
    <t>공     종</t>
    <phoneticPr fontId="126" type="noConversion"/>
  </si>
  <si>
    <t>관   급   내   역   서</t>
    <phoneticPr fontId="126" type="noConversion"/>
  </si>
  <si>
    <t>공사명 : 2024년 공주시 소하천 스마트 계측관리시스템 구축사업 (전기,계측제어)</t>
    <phoneticPr fontId="3" type="noConversion"/>
  </si>
  <si>
    <t>[ 2024년 공주시 소하천 스마트 계측관리시스템 구축사업 (전기,계측제어) ]</t>
    <phoneticPr fontId="3" type="noConversion"/>
  </si>
  <si>
    <t>(노무비+경비+일반관리비) * 14.57%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</si>
</sst>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#,##0.0;\-#,##0.0;#"/>
    <numFmt numFmtId="179" formatCode="#,##0;\-#,##0;#"/>
    <numFmt numFmtId="180" formatCode="_ * #,##0.00_ ;_ * \-#,##0.00_ ;_ * &quot;-&quot;??_ ;_ @_ "/>
    <numFmt numFmtId="181" formatCode="#,##0.000"/>
    <numFmt numFmtId="182" formatCode="mm&quot;월&quot;dd&quot;일&quot;"/>
    <numFmt numFmtId="183" formatCode="&quot;?#,##0.00;\-&quot;&quot;?&quot;#,##0.00"/>
    <numFmt numFmtId="184" formatCode="#."/>
    <numFmt numFmtId="185" formatCode="[Blue]\+#,##0\ ;[Red]\-#,##0\ ;#,##0\ "/>
    <numFmt numFmtId="186" formatCode="#,##0;[Red]&quot;△&quot;#,##0"/>
    <numFmt numFmtId="187" formatCode="#,##0_ ;[Red]&quot;△&quot;#,##0\ "/>
    <numFmt numFmtId="188" formatCode="0.0%"/>
    <numFmt numFmtId="189" formatCode="_-* #,##0.0_-;\-* #,##0.0_-;_-* &quot;-&quot;_-;_-@_-"/>
    <numFmt numFmtId="190" formatCode="#,##0.00;[Red]&quot;-&quot;#,##0.00"/>
    <numFmt numFmtId="191" formatCode="_-* #,##0.0_-;&quot;₩&quot;\!\-* #,##0.0_-;_-* &quot;-&quot;_-;_-@_-"/>
    <numFmt numFmtId="192" formatCode="_(* #,##0_);_(* \(#,##0\);_(* &quot;-&quot;_);_(@_)"/>
    <numFmt numFmtId="193" formatCode="0.0000"/>
    <numFmt numFmtId="194" formatCode="#,##0,"/>
    <numFmt numFmtId="195" formatCode="0.000"/>
    <numFmt numFmtId="196" formatCode="_ * #,##0_ ;_ * &quot;₩&quot;\!\-#,##0_ ;_ * &quot;-&quot;_ ;_ @_ "/>
    <numFmt numFmtId="197" formatCode="#,##0;[Red]&quot;-&quot;#,##0"/>
    <numFmt numFmtId="198" formatCode="\&lt;#,##0\&gt;"/>
    <numFmt numFmtId="199" formatCode="&quot;$&quot;#,##0.00_);\(&quot;$&quot;#,##0.00\)"/>
    <numFmt numFmtId="200" formatCode="_ &quot;₩&quot;* #,##0_ ;_ &quot;₩&quot;* \-#,##0_ ;_ &quot;₩&quot;* &quot;-&quot;_ ;_ @_ "/>
    <numFmt numFmtId="201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02" formatCode="_(&quot;$&quot;* #,##0_);_(&quot;$&quot;* \(#,##0\);_(&quot;$&quot;* &quot;-&quot;_);_(@_)"/>
    <numFmt numFmtId="203" formatCode="_(&quot;₩&quot;* #,##0_);_(&quot;₩&quot;* \(#,##0\);_(&quot;₩&quot;* &quot;-&quot;_);_(@_)"/>
    <numFmt numFmtId="204" formatCode="_(&quot;RM&quot;* #,##0_);_(&quot;RM&quot;* \(#,##0\);_(&quot;RM&quot;* &quot;-&quot;_);_(@_)"/>
    <numFmt numFmtId="205" formatCode="&quot;$&quot;#,##0_);[Red]\(&quot;$&quot;#,##0\)"/>
    <numFmt numFmtId="206" formatCode="_ &quot;₩&quot;* #,##0.00_ ;_ &quot;₩&quot;* \-#,##0.00_ ;_ &quot;₩&quot;* &quot;-&quot;??_ ;_ @_ "/>
    <numFmt numFmtId="207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08" formatCode="_(&quot;$&quot;* #,##0.00_);_(&quot;$&quot;* \(#,##0.00\);_(&quot;$&quot;* &quot;-&quot;??_);_(@_)"/>
    <numFmt numFmtId="209" formatCode="_(&quot;₩&quot;* #,##0.00_);_(&quot;₩&quot;* \(#,##0.00\);_(&quot;₩&quot;* &quot;-&quot;??_);_(@_)"/>
    <numFmt numFmtId="210" formatCode="_(&quot;RM&quot;* #,##0.00_);_(&quot;RM&quot;* \(#,##0.00\);_(&quot;RM&quot;* &quot;-&quot;??_);_(@_)"/>
    <numFmt numFmtId="211" formatCode="&quot;$&quot;#,##0.00_);[Red]\(&quot;$&quot;#,##0.00\)"/>
    <numFmt numFmtId="212" formatCode="&quot;₩&quot;#,##0.00;[Red]&quot;₩&quot;\-#,##0.00"/>
    <numFmt numFmtId="213" formatCode="&quot;₩&quot;#,##0;[Red]&quot;₩&quot;\-#,##0"/>
    <numFmt numFmtId="214" formatCode="_-* #,##0.00_-;&quot;₩&quot;&quot;₩&quot;&quot;₩&quot;&quot;₩&quot;&quot;₩&quot;&quot;₩&quot;&quot;₩&quot;&quot;₩&quot;&quot;₩&quot;\-* #,##0.00_-;_-* &quot;-&quot;??_-;_-@_-"/>
    <numFmt numFmtId="215" formatCode="0.0"/>
    <numFmt numFmtId="216" formatCode="_ * #,##0_ ;_ * \-#,##0_ ;_ * &quot;-&quot;_ ;_ @_ "/>
    <numFmt numFmtId="217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18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19" formatCode="_(* #,##0.00_);_(* \(#,##0.00\);_(* &quot;-&quot;??_);_(@_)"/>
    <numFmt numFmtId="220" formatCode="&quot;₩&quot;#,##0;[Red]&quot;₩&quot;&quot;₩&quot;&quot;₩&quot;&quot;₩&quot;&quot;₩&quot;&quot;₩&quot;&quot;₩&quot;&quot;₩&quot;&quot;₩&quot;&quot;₩&quot;\-&quot;₩&quot;#,##0"/>
    <numFmt numFmtId="221" formatCode="_ * #,##0.000000_ ;_ * \-#,##0.000000_ ;_ * &quot;-&quot;_ ;_ @_ "/>
    <numFmt numFmtId="222" formatCode="#,##0;&quot;-&quot;#,##0"/>
    <numFmt numFmtId="223" formatCode="0.0000%"/>
    <numFmt numFmtId="224" formatCode="#\!\,##0\!.000"/>
    <numFmt numFmtId="225" formatCode="#,##0.00\ &quot;Pts&quot;;\-#,##0.00\ &quot;Pts&quot;"/>
    <numFmt numFmtId="226" formatCode="#,##0.000000000000000"/>
    <numFmt numFmtId="227" formatCode="_ * #,##0_ ;_ * \-#,##0_ ;_ * &quot;-&quot;??_ ;_ @_ "/>
    <numFmt numFmtId="228" formatCode="_-&quot;₩&quot;* #,##0.00_-;&quot;₩&quot;&quot;₩&quot;&quot;₩&quot;&quot;₩&quot;&quot;₩&quot;&quot;₩&quot;&quot;₩&quot;&quot;₩&quot;&quot;₩&quot;\-&quot;₩&quot;* #,##0.00_-;_-&quot;₩&quot;* &quot;-&quot;??_-;_-@_-"/>
    <numFmt numFmtId="229" formatCode="0.0000000000000"/>
    <numFmt numFmtId="230" formatCode="&quot;₩&quot;#,##0.00;&quot;₩&quot;&quot;₩&quot;&quot;₩&quot;&quot;₩&quot;&quot;₩&quot;&quot;₩&quot;&quot;₩&quot;&quot;₩&quot;&quot;₩&quot;&quot;₩&quot;\-&quot;₩&quot;#,##0.00"/>
    <numFmt numFmtId="231" formatCode="_-[$€-2]* #,##0.00_-;\-[$€-2]* #,##0.00_-;_-[$€-2]* &quot;-&quot;??_-"/>
    <numFmt numFmtId="232" formatCode="General_)"/>
    <numFmt numFmtId="233" formatCode="_ * #\!\,##0\!.00_ ;_ * &quot;₩&quot;\!\-#\!\,##0\!.00_ ;_ * &quot;-&quot;??_ ;_ @_ "/>
    <numFmt numFmtId="234" formatCode="0\!.0000000000E+00;&quot;₩&quot;\_x0000_"/>
    <numFmt numFmtId="235" formatCode="0.0_)"/>
    <numFmt numFmtId="236" formatCode="#,##0\ &quot;DM&quot;;[Red]\-#,##0\ &quot;DM&quot;"/>
    <numFmt numFmtId="237" formatCode="#,##0.00\ &quot;DM&quot;;[Red]\-#,##0.00\ &quot;DM&quot;"/>
    <numFmt numFmtId="238" formatCode="m\o\n\th\ d\,\ yyyy"/>
    <numFmt numFmtId="239" formatCode="&quot;₩&quot;#,##0;&quot;₩&quot;&quot;₩&quot;&quot;₩&quot;&quot;₩&quot;\-#,##0"/>
    <numFmt numFmtId="240" formatCode="mm&quot;월&quot;\ dd&quot;일&quot;"/>
    <numFmt numFmtId="241" formatCode="#,##0.00&quot;?_);\(#,##0.00&quot;&quot;?&quot;\)"/>
    <numFmt numFmtId="242" formatCode="0.0%;[Red]&quot;△&quot;0.0%"/>
    <numFmt numFmtId="243" formatCode="0.00%;[Red]&quot;△&quot;0.00%"/>
    <numFmt numFmtId="244" formatCode="0.0%;[Red]\-0.0%"/>
    <numFmt numFmtId="245" formatCode="0.00%;[Red]\-0.00%"/>
    <numFmt numFmtId="246" formatCode="?/?#"/>
    <numFmt numFmtId="247" formatCode="#,##0_ "/>
    <numFmt numFmtId="248" formatCode="#,##0&quot;칸&quot;"/>
    <numFmt numFmtId="249" formatCode="&quot;₩&quot;#,##0;&quot;₩&quot;&quot;₩&quot;&quot;₩&quot;&quot;₩&quot;\-&quot;₩&quot;#,##0"/>
    <numFmt numFmtId="250" formatCode="&quot;  &quot;@"/>
    <numFmt numFmtId="251" formatCode="_-* #,##0.0_-;\-* #,##0.0_-;_-* &quot;-&quot;??_-;_-@_-"/>
    <numFmt numFmtId="252" formatCode="_-* #,##0.00_-;\-* #,##0.00_-;_-* &quot;-&quot;_-;_-@_-"/>
    <numFmt numFmtId="253" formatCode="#,##0.0#####\ ;[Red]\-#,##0.0#####\ "/>
    <numFmt numFmtId="254" formatCode="#,##0.00_ "/>
    <numFmt numFmtId="255" formatCode="#,##0.#####\ ;[Red]\-#,##0.#####\ "/>
    <numFmt numFmtId="256" formatCode="#,##0\ ;[Red]\-#,##0\ "/>
    <numFmt numFmtId="257" formatCode="_-* #,##0.00_-;&quot;₩&quot;&quot;₩&quot;\-* #,##0.00_-;_-* &quot;-&quot;??_-;_-@_-"/>
    <numFmt numFmtId="258" formatCode="_-&quot;₩&quot;* #,##0.00_-;&quot;₩&quot;&quot;₩&quot;\-&quot;₩&quot;* #,##0.00_-;_-&quot;₩&quot;* &quot;-&quot;??_-;_-@_-"/>
    <numFmt numFmtId="259" formatCode="&quot;₩&quot;#,##0.00;&quot;₩&quot;&quot;₩&quot;&quot;₩&quot;&quot;₩&quot;\-#,##0.00"/>
    <numFmt numFmtId="260" formatCode="&quot;제 &quot;#,###&quot;호&quot;"/>
    <numFmt numFmtId="261" formatCode="#,##0.00_ ;[Red]\-#,##0.00\ "/>
    <numFmt numFmtId="262" formatCode="#,##0.0_ ;[Red]\-#,##0.0\ "/>
    <numFmt numFmtId="263" formatCode="0_ ;[Red]\-0\ "/>
    <numFmt numFmtId="264" formatCode="#,##0.0;[Red]\-#,##0.0"/>
  </numFmts>
  <fonts count="13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name val="바탕체"/>
      <family val="1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1"/>
      <name val="ⓒoUAAA¨u"/>
      <family val="1"/>
      <charset val="129"/>
    </font>
    <font>
      <sz val="10"/>
      <name val="굴림체"/>
      <family val="3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0"/>
      <name val="Arial Narrow"/>
      <family val="2"/>
    </font>
    <font>
      <sz val="11"/>
      <name val="￥i￠￢￠?o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0"/>
      <name val="MS Sans Serif"/>
      <family val="2"/>
    </font>
    <font>
      <sz val="9"/>
      <name val="Arial"/>
      <family val="2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9"/>
      <name val="굴림체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Geneva"/>
      <family val="2"/>
    </font>
    <font>
      <sz val="11"/>
      <name val="굴림"/>
      <family val="3"/>
      <charset val="129"/>
    </font>
    <font>
      <sz val="10"/>
      <name val="μ¸¿oA¼"/>
      <family val="3"/>
      <charset val="129"/>
    </font>
    <font>
      <sz val="12"/>
      <name val="μ¸¿oA¼"/>
      <family val="3"/>
      <charset val="129"/>
    </font>
    <font>
      <sz val="12"/>
      <name val="Tms Rmn"/>
      <family val="1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2"/>
      <name val="¸íÁ¶"/>
      <family val="3"/>
      <charset val="129"/>
    </font>
    <font>
      <sz val="10"/>
      <name val="±¼¸²Ã¼"/>
      <family val="3"/>
      <charset val="129"/>
    </font>
    <font>
      <sz val="8"/>
      <name val="¹ÙÅÁÃ¼"/>
      <family val="1"/>
      <charset val="129"/>
    </font>
    <font>
      <sz val="10"/>
      <name val="µ¸¿ò"/>
      <family val="3"/>
      <charset val="129"/>
    </font>
    <font>
      <sz val="12"/>
      <name val="±¼¸²Ã¼"/>
      <family val="3"/>
      <charset val="129"/>
    </font>
    <font>
      <sz val="12"/>
      <name val="±¼¸²A¼"/>
      <family val="1"/>
      <charset val="129"/>
    </font>
    <font>
      <sz val="11"/>
      <name val="±¼¸²A¼"/>
      <family val="1"/>
      <charset val="129"/>
    </font>
    <font>
      <sz val="12"/>
      <name val="µ¸¿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u/>
      <sz val="14"/>
      <color indexed="36"/>
      <name val="Cordia New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sz val="10"/>
      <color indexed="12"/>
      <name val="Arial"/>
      <family val="2"/>
    </font>
    <font>
      <u/>
      <sz val="14"/>
      <color indexed="12"/>
      <name val="Cordia New"/>
      <family val="2"/>
    </font>
    <font>
      <b/>
      <i/>
      <sz val="12"/>
      <name val="Times New Roman"/>
      <family val="1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1"/>
      <name val="Times New Roman"/>
      <family val="1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i/>
      <outline/>
      <shadow/>
      <u/>
      <sz val="1"/>
      <color indexed="24"/>
      <name val="Courier"/>
      <family val="3"/>
    </font>
    <font>
      <b/>
      <sz val="12"/>
      <name val="바탕체"/>
      <family val="1"/>
      <charset val="129"/>
    </font>
    <font>
      <sz val="12"/>
      <name val="돋움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2"/>
      <name val="굴림"/>
      <family val="3"/>
      <charset val="129"/>
    </font>
    <font>
      <sz val="11"/>
      <color indexed="8"/>
      <name val="굴림체"/>
      <family val="3"/>
      <charset val="129"/>
    </font>
    <font>
      <b/>
      <sz val="11"/>
      <name val="바탕"/>
      <family val="1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11"/>
      <name val="돋움체"/>
      <family val="3"/>
      <charset val="129"/>
    </font>
    <font>
      <sz val="9"/>
      <name val="MS Sans Serif"/>
      <family val="2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color indexed="10"/>
      <name val="돋움"/>
      <family val="3"/>
      <charset val="129"/>
    </font>
    <font>
      <sz val="12"/>
      <name val="견고딕"/>
      <family val="1"/>
      <charset val="129"/>
    </font>
    <font>
      <b/>
      <u/>
      <sz val="10"/>
      <color indexed="12"/>
      <name val="고딕"/>
      <family val="3"/>
      <charset val="129"/>
    </font>
    <font>
      <sz val="12"/>
      <color indexed="24"/>
      <name val="바탕체"/>
      <family val="1"/>
      <charset val="129"/>
    </font>
    <font>
      <b/>
      <sz val="15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name val="돋움"/>
      <family val="3"/>
      <charset val="129"/>
    </font>
    <font>
      <sz val="10"/>
      <color indexed="8"/>
      <name val="Helv"/>
      <family val="2"/>
    </font>
    <font>
      <sz val="9"/>
      <name val="돋움"/>
      <family val="3"/>
      <charset val="129"/>
    </font>
    <font>
      <sz val="10"/>
      <color indexed="8"/>
      <name val="돋움체"/>
      <family val="3"/>
      <charset val="129"/>
    </font>
    <font>
      <sz val="10"/>
      <color indexed="8"/>
      <name val="Arial"/>
      <family val="2"/>
    </font>
    <font>
      <sz val="10"/>
      <color indexed="10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0"/>
      <name val="굴림체"/>
      <family val="3"/>
      <charset val="129"/>
    </font>
    <font>
      <sz val="8"/>
      <name val="굴림체"/>
      <family val="3"/>
      <charset val="129"/>
    </font>
    <font>
      <b/>
      <sz val="10"/>
      <name val="굴림체"/>
      <family val="3"/>
      <charset val="129"/>
    </font>
    <font>
      <sz val="12"/>
      <color indexed="10"/>
      <name val="바탕체"/>
      <family val="1"/>
      <charset val="129"/>
    </font>
    <font>
      <b/>
      <sz val="12"/>
      <name val="굴림체"/>
      <family val="3"/>
      <charset val="129"/>
    </font>
    <font>
      <u/>
      <sz val="25"/>
      <name val="굴림체"/>
      <family val="3"/>
      <charset val="129"/>
    </font>
    <font>
      <u/>
      <sz val="14"/>
      <name val="굴림체"/>
      <family val="3"/>
      <charset val="129"/>
    </font>
    <font>
      <b/>
      <sz val="18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49">
    <xf numFmtId="0" fontId="0" fillId="0" borderId="0">
      <alignment vertical="center"/>
    </xf>
    <xf numFmtId="0" fontId="8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  <xf numFmtId="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2" fillId="0" borderId="8">
      <alignment horizontal="center"/>
    </xf>
    <xf numFmtId="0" fontId="13" fillId="0" borderId="5">
      <alignment horizontal="centerContinuous" vertical="center"/>
    </xf>
    <xf numFmtId="3" fontId="14" fillId="0" borderId="1"/>
    <xf numFmtId="177" fontId="15" fillId="0" borderId="0">
      <alignment vertical="center"/>
    </xf>
    <xf numFmtId="4" fontId="15" fillId="0" borderId="0">
      <alignment vertical="center"/>
    </xf>
    <xf numFmtId="181" fontId="15" fillId="0" borderId="0">
      <alignment vertical="center"/>
    </xf>
    <xf numFmtId="24" fontId="12" fillId="0" borderId="0" applyFont="0" applyFill="0" applyBorder="0" applyAlignment="0" applyProtection="0"/>
    <xf numFmtId="182" fontId="16" fillId="0" borderId="0" applyNumberFormat="0" applyFont="0" applyFill="0" applyBorder="0" applyAlignment="0" applyProtection="0"/>
    <xf numFmtId="183" fontId="15" fillId="0" borderId="0" applyNumberFormat="0" applyFont="0" applyFill="0" applyBorder="0" applyAlignment="0" applyProtection="0"/>
    <xf numFmtId="182" fontId="16" fillId="0" borderId="0" applyNumberFormat="0" applyFont="0" applyFill="0" applyBorder="0" applyAlignment="0" applyProtection="0"/>
    <xf numFmtId="183" fontId="15" fillId="0" borderId="0" applyNumberFormat="0" applyFont="0" applyFill="0" applyBorder="0" applyAlignment="0" applyProtection="0"/>
    <xf numFmtId="0" fontId="17" fillId="0" borderId="0" applyFont="0" applyFill="0" applyBorder="0" applyAlignment="0" applyProtection="0">
      <alignment vertical="center"/>
    </xf>
    <xf numFmtId="40" fontId="12" fillId="0" borderId="0" applyFont="0" applyFill="0" applyBorder="0" applyAlignment="0" applyProtection="0"/>
    <xf numFmtId="0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40" fontId="1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21" fillId="0" borderId="0"/>
    <xf numFmtId="0" fontId="2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2" fillId="0" borderId="0"/>
    <xf numFmtId="0" fontId="12" fillId="0" borderId="0"/>
    <xf numFmtId="0" fontId="22" fillId="0" borderId="0"/>
    <xf numFmtId="0" fontId="22" fillId="0" borderId="0" applyFont="0" applyFill="0" applyBorder="0" applyAlignment="0" applyProtection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21" fillId="0" borderId="0"/>
    <xf numFmtId="0" fontId="10" fillId="0" borderId="0"/>
    <xf numFmtId="0" fontId="10" fillId="0" borderId="0"/>
    <xf numFmtId="0" fontId="10" fillId="0" borderId="0"/>
    <xf numFmtId="0" fontId="16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1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21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/>
    <xf numFmtId="0" fontId="16" fillId="0" borderId="0"/>
    <xf numFmtId="0" fontId="23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23" fillId="0" borderId="0"/>
    <xf numFmtId="0" fontId="16" fillId="0" borderId="0"/>
    <xf numFmtId="0" fontId="16" fillId="0" borderId="0"/>
    <xf numFmtId="0" fontId="10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22" fillId="0" borderId="0"/>
    <xf numFmtId="0" fontId="21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0" fontId="21" fillId="0" borderId="0"/>
    <xf numFmtId="0" fontId="10" fillId="0" borderId="0"/>
    <xf numFmtId="0" fontId="16" fillId="0" borderId="0"/>
    <xf numFmtId="0" fontId="16" fillId="0" borderId="0"/>
    <xf numFmtId="0" fontId="10" fillId="0" borderId="0"/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0" fontId="12" fillId="0" borderId="0"/>
    <xf numFmtId="0" fontId="12" fillId="0" borderId="0"/>
    <xf numFmtId="0" fontId="22" fillId="0" borderId="0"/>
    <xf numFmtId="0" fontId="16" fillId="0" borderId="0" applyFont="0" applyFill="0" applyBorder="0" applyAlignment="0" applyProtection="0"/>
    <xf numFmtId="0" fontId="12" fillId="0" borderId="0"/>
    <xf numFmtId="0" fontId="12" fillId="0" borderId="0"/>
    <xf numFmtId="0" fontId="22" fillId="0" borderId="0" applyFont="0" applyFill="0" applyBorder="0" applyAlignment="0" applyProtection="0"/>
    <xf numFmtId="0" fontId="22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22" fillId="0" borderId="0"/>
    <xf numFmtId="0" fontId="10" fillId="0" borderId="0"/>
    <xf numFmtId="0" fontId="15" fillId="0" borderId="0" applyFont="0" applyFill="0" applyBorder="0" applyAlignment="0" applyProtection="0"/>
    <xf numFmtId="0" fontId="21" fillId="0" borderId="0"/>
    <xf numFmtId="0" fontId="21" fillId="0" borderId="0"/>
    <xf numFmtId="0" fontId="1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 applyFont="0" applyFill="0" applyBorder="0" applyAlignment="0" applyProtection="0"/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0" fontId="21" fillId="0" borderId="0"/>
    <xf numFmtId="0" fontId="1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21" fillId="0" borderId="0"/>
    <xf numFmtId="0" fontId="21" fillId="0" borderId="0"/>
    <xf numFmtId="0" fontId="22" fillId="0" borderId="0"/>
    <xf numFmtId="0" fontId="10" fillId="0" borderId="0"/>
    <xf numFmtId="0" fontId="10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6" fillId="0" borderId="0"/>
    <xf numFmtId="0" fontId="22" fillId="0" borderId="0" applyFont="0" applyFill="0" applyBorder="0" applyAlignment="0" applyProtection="0"/>
    <xf numFmtId="0" fontId="26" fillId="0" borderId="0"/>
    <xf numFmtId="184" fontId="24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8" fillId="0" borderId="0"/>
    <xf numFmtId="0" fontId="15" fillId="0" borderId="0" applyFont="0" applyFill="0" applyBorder="0" applyAlignment="0" applyProtection="0"/>
    <xf numFmtId="185" fontId="17" fillId="0" borderId="0" applyFont="0" applyFill="0" applyBorder="0" applyAlignment="0" applyProtection="0">
      <alignment vertical="center"/>
    </xf>
    <xf numFmtId="186" fontId="17" fillId="0" borderId="0">
      <alignment vertical="center"/>
    </xf>
    <xf numFmtId="18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184" fontId="24" fillId="0" borderId="0">
      <protection locked="0"/>
    </xf>
    <xf numFmtId="188" fontId="29" fillId="0" borderId="0">
      <protection locked="0"/>
    </xf>
    <xf numFmtId="189" fontId="15" fillId="0" borderId="0">
      <protection locked="0"/>
    </xf>
    <xf numFmtId="188" fontId="29" fillId="0" borderId="0">
      <protection locked="0"/>
    </xf>
    <xf numFmtId="184" fontId="24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84" fontId="27" fillId="0" borderId="0">
      <protection locked="0"/>
    </xf>
    <xf numFmtId="9" fontId="13" fillId="0" borderId="0">
      <alignment vertical="center"/>
    </xf>
    <xf numFmtId="190" fontId="31" fillId="0" borderId="9" applyFill="0" applyProtection="0">
      <alignment horizontal="center"/>
    </xf>
    <xf numFmtId="3" fontId="14" fillId="0" borderId="1"/>
    <xf numFmtId="0" fontId="13" fillId="0" borderId="0">
      <alignment vertical="center"/>
    </xf>
    <xf numFmtId="3" fontId="14" fillId="0" borderId="1"/>
    <xf numFmtId="10" fontId="13" fillId="0" borderId="0">
      <alignment vertical="center"/>
    </xf>
    <xf numFmtId="0" fontId="13" fillId="0" borderId="0">
      <alignment vertical="center"/>
    </xf>
    <xf numFmtId="191" fontId="16" fillId="0" borderId="0">
      <alignment vertical="center"/>
    </xf>
    <xf numFmtId="0" fontId="32" fillId="0" borderId="0" applyFont="0" applyFill="0" applyBorder="0" applyAlignment="0" applyProtection="0"/>
    <xf numFmtId="0" fontId="22" fillId="0" borderId="1">
      <alignment horizontal="left" vertical="center" indent="1"/>
    </xf>
    <xf numFmtId="38" fontId="33" fillId="0" borderId="4" applyNumberFormat="0">
      <alignment horizontal="left" vertical="center"/>
    </xf>
    <xf numFmtId="192" fontId="15" fillId="0" borderId="0">
      <alignment horizontal="center" vertical="center"/>
    </xf>
    <xf numFmtId="193" fontId="15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2" fontId="15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3" fontId="15" fillId="0" borderId="0">
      <alignment horizontal="center" vertical="center"/>
    </xf>
    <xf numFmtId="192" fontId="15" fillId="0" borderId="0">
      <alignment horizontal="center" vertical="center"/>
    </xf>
    <xf numFmtId="192" fontId="15" fillId="0" borderId="0">
      <alignment horizontal="center" vertical="center"/>
    </xf>
    <xf numFmtId="192" fontId="15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2" fontId="15" fillId="0" borderId="0">
      <alignment horizontal="center" vertical="center"/>
    </xf>
    <xf numFmtId="192" fontId="15" fillId="0" borderId="0">
      <alignment horizontal="center" vertical="center"/>
    </xf>
    <xf numFmtId="192" fontId="15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2" fontId="15" fillId="0" borderId="0">
      <alignment horizontal="center" vertical="center"/>
    </xf>
    <xf numFmtId="195" fontId="34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194" fontId="16" fillId="0" borderId="0">
      <alignment horizontal="center" vertical="center"/>
    </xf>
    <xf numFmtId="0" fontId="35" fillId="0" borderId="0"/>
    <xf numFmtId="0" fontId="10" fillId="0" borderId="0" applyNumberFormat="0" applyFill="0" applyBorder="0" applyAlignment="0" applyProtection="0"/>
    <xf numFmtId="9" fontId="36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5" fillId="0" borderId="0"/>
    <xf numFmtId="0" fontId="15" fillId="0" borderId="10">
      <alignment horizontal="center"/>
    </xf>
    <xf numFmtId="0" fontId="32" fillId="0" borderId="0" applyFont="0" applyFill="0" applyBorder="0" applyAlignment="0" applyProtection="0"/>
    <xf numFmtId="184" fontId="24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40" fontId="12" fillId="0" borderId="0" applyFont="0" applyFill="0" applyBorder="0" applyAlignment="0" applyProtection="0"/>
    <xf numFmtId="0" fontId="15" fillId="0" borderId="0"/>
    <xf numFmtId="0" fontId="37" fillId="0" borderId="0"/>
    <xf numFmtId="0" fontId="38" fillId="0" borderId="11">
      <alignment horizontal="center" vertical="center"/>
    </xf>
    <xf numFmtId="0" fontId="11" fillId="0" borderId="0" applyFont="0" applyFill="0" applyBorder="0" applyAlignment="0" applyProtection="0"/>
    <xf numFmtId="19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7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0" fontId="17" fillId="0" borderId="0" applyNumberFormat="0" applyFont="0" applyBorder="0" applyAlignment="0">
      <alignment vertical="center"/>
    </xf>
    <xf numFmtId="198" fontId="40" fillId="0" borderId="1">
      <alignment horizontal="center" vertical="center"/>
    </xf>
    <xf numFmtId="199" fontId="18" fillId="2" borderId="12">
      <alignment horizontal="center" vertical="center"/>
    </xf>
    <xf numFmtId="0" fontId="27" fillId="0" borderId="0">
      <protection locked="0"/>
    </xf>
    <xf numFmtId="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200" fontId="41" fillId="0" borderId="0" applyFont="0" applyFill="0" applyBorder="0" applyAlignment="0" applyProtection="0"/>
    <xf numFmtId="201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200" fontId="42" fillId="0" borderId="0" applyFont="0" applyFill="0" applyBorder="0" applyAlignment="0" applyProtection="0"/>
    <xf numFmtId="200" fontId="29" fillId="0" borderId="0" applyFont="0" applyFill="0" applyBorder="0" applyAlignment="0" applyProtection="0"/>
    <xf numFmtId="200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202" fontId="36" fillId="0" borderId="0" applyFont="0" applyFill="0" applyBorder="0" applyAlignment="0" applyProtection="0"/>
    <xf numFmtId="203" fontId="29" fillId="0" borderId="0" applyFont="0" applyFill="0" applyBorder="0" applyAlignment="0" applyProtection="0"/>
    <xf numFmtId="203" fontId="36" fillId="0" borderId="0" applyFont="0" applyFill="0" applyBorder="0" applyAlignment="0" applyProtection="0"/>
    <xf numFmtId="202" fontId="43" fillId="0" borderId="0" applyFont="0" applyFill="0" applyBorder="0" applyAlignment="0" applyProtection="0"/>
    <xf numFmtId="202" fontId="43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10" fillId="0" borderId="0" applyFont="0" applyFill="0" applyBorder="0" applyAlignment="0" applyProtection="0"/>
    <xf numFmtId="205" fontId="43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206" fontId="41" fillId="0" borderId="0" applyFont="0" applyFill="0" applyBorder="0" applyAlignment="0" applyProtection="0"/>
    <xf numFmtId="207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206" fontId="42" fillId="0" borderId="0" applyFont="0" applyFill="0" applyBorder="0" applyAlignment="0" applyProtection="0"/>
    <xf numFmtId="206" fontId="29" fillId="0" borderId="0" applyFont="0" applyFill="0" applyBorder="0" applyAlignment="0" applyProtection="0"/>
    <xf numFmtId="206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208" fontId="36" fillId="0" borderId="0" applyFont="0" applyFill="0" applyBorder="0" applyAlignment="0" applyProtection="0"/>
    <xf numFmtId="209" fontId="29" fillId="0" borderId="0" applyFont="0" applyFill="0" applyBorder="0" applyAlignment="0" applyProtection="0"/>
    <xf numFmtId="209" fontId="36" fillId="0" borderId="0" applyFont="0" applyFill="0" applyBorder="0" applyAlignment="0" applyProtection="0"/>
    <xf numFmtId="208" fontId="43" fillId="0" borderId="0" applyFont="0" applyFill="0" applyBorder="0" applyAlignment="0" applyProtection="0"/>
    <xf numFmtId="208" fontId="43" fillId="0" borderId="0" applyFont="0" applyFill="0" applyBorder="0" applyAlignment="0" applyProtection="0"/>
    <xf numFmtId="210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211" fontId="43" fillId="0" borderId="0" applyFont="0" applyFill="0" applyBorder="0" applyAlignment="0" applyProtection="0"/>
    <xf numFmtId="211" fontId="43" fillId="0" borderId="0" applyFont="0" applyFill="0" applyBorder="0" applyAlignment="0" applyProtection="0"/>
    <xf numFmtId="44" fontId="41" fillId="0" borderId="0" applyFont="0" applyFill="0" applyBorder="0" applyAlignment="0" applyProtection="0"/>
    <xf numFmtId="44" fontId="42" fillId="0" borderId="0" applyFont="0" applyFill="0" applyBorder="0" applyAlignment="0" applyProtection="0"/>
    <xf numFmtId="212" fontId="39" fillId="0" borderId="0" applyFont="0" applyFill="0" applyBorder="0" applyAlignment="0" applyProtection="0"/>
    <xf numFmtId="213" fontId="39" fillId="0" borderId="0" applyFont="0" applyFill="0" applyBorder="0" applyAlignment="0" applyProtection="0"/>
    <xf numFmtId="184" fontId="24" fillId="0" borderId="0">
      <protection locked="0"/>
    </xf>
    <xf numFmtId="214" fontId="44" fillId="0" borderId="0">
      <protection locked="0"/>
    </xf>
    <xf numFmtId="215" fontId="29" fillId="0" borderId="0">
      <protection locked="0"/>
    </xf>
    <xf numFmtId="0" fontId="12" fillId="0" borderId="0"/>
    <xf numFmtId="0" fontId="45" fillId="0" borderId="0" applyFont="0" applyFill="0" applyBorder="0" applyAlignment="0" applyProtection="0"/>
    <xf numFmtId="216" fontId="36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36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36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217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216" fontId="36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216" fontId="42" fillId="0" borderId="0" applyFont="0" applyFill="0" applyBorder="0" applyAlignment="0" applyProtection="0"/>
    <xf numFmtId="216" fontId="29" fillId="0" borderId="0" applyFont="0" applyFill="0" applyBorder="0" applyAlignment="0" applyProtection="0"/>
    <xf numFmtId="216" fontId="36" fillId="0" borderId="0" applyFont="0" applyFill="0" applyBorder="0" applyAlignment="0" applyProtection="0"/>
    <xf numFmtId="0" fontId="29" fillId="0" borderId="0" applyFont="0" applyFill="0" applyBorder="0" applyAlignment="0" applyProtection="0"/>
    <xf numFmtId="192" fontId="36" fillId="0" borderId="0" applyFont="0" applyFill="0" applyBorder="0" applyAlignment="0" applyProtection="0"/>
    <xf numFmtId="216" fontId="43" fillId="0" borderId="0" applyFont="0" applyFill="0" applyBorder="0" applyAlignment="0" applyProtection="0"/>
    <xf numFmtId="216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38" fontId="43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3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3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36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36" fillId="0" borderId="0" applyFont="0" applyFill="0" applyBorder="0" applyAlignment="0" applyProtection="0"/>
    <xf numFmtId="180" fontId="41" fillId="0" borderId="0" applyFont="0" applyFill="0" applyBorder="0" applyAlignment="0" applyProtection="0"/>
    <xf numFmtId="218" fontId="36" fillId="0" borderId="0" applyFont="0" applyFill="0" applyBorder="0" applyAlignment="0" applyProtection="0"/>
    <xf numFmtId="0" fontId="41" fillId="0" borderId="0" applyFont="0" applyFill="0" applyBorder="0" applyAlignment="0" applyProtection="0"/>
    <xf numFmtId="180" fontId="36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42" fillId="0" borderId="0" applyFont="0" applyFill="0" applyBorder="0" applyAlignment="0" applyProtection="0"/>
    <xf numFmtId="180" fontId="29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46" fillId="0" borderId="0" applyFont="0" applyFill="0" applyBorder="0" applyAlignment="0" applyProtection="0"/>
    <xf numFmtId="219" fontId="36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40" fontId="43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" fontId="27" fillId="0" borderId="0">
      <protection locked="0"/>
    </xf>
    <xf numFmtId="220" fontId="44" fillId="0" borderId="0">
      <protection locked="0"/>
    </xf>
    <xf numFmtId="184" fontId="24" fillId="0" borderId="0">
      <protection locked="0"/>
    </xf>
    <xf numFmtId="184" fontId="24" fillId="0" borderId="0">
      <protection locked="0"/>
    </xf>
    <xf numFmtId="4" fontId="27" fillId="0" borderId="0">
      <protection locked="0"/>
    </xf>
    <xf numFmtId="221" fontId="29" fillId="0" borderId="0">
      <protection locked="0"/>
    </xf>
    <xf numFmtId="0" fontId="47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48" fillId="0" borderId="0"/>
    <xf numFmtId="0" fontId="49" fillId="0" borderId="0"/>
    <xf numFmtId="0" fontId="36" fillId="0" borderId="0"/>
    <xf numFmtId="37" fontId="29" fillId="0" borderId="0"/>
    <xf numFmtId="37" fontId="36" fillId="0" borderId="0"/>
    <xf numFmtId="37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42" fillId="0" borderId="0"/>
    <xf numFmtId="0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50" fillId="0" borderId="0"/>
    <xf numFmtId="0" fontId="29" fillId="0" borderId="0"/>
    <xf numFmtId="0" fontId="36" fillId="0" borderId="0"/>
    <xf numFmtId="0" fontId="48" fillId="0" borderId="0"/>
    <xf numFmtId="0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2" fontId="29" fillId="0" borderId="0"/>
    <xf numFmtId="2" fontId="36" fillId="0" borderId="0"/>
    <xf numFmtId="2" fontId="29" fillId="0" borderId="0"/>
    <xf numFmtId="0" fontId="36" fillId="0" borderId="0"/>
    <xf numFmtId="0" fontId="29" fillId="0" borderId="0"/>
    <xf numFmtId="37" fontId="36" fillId="0" borderId="0"/>
    <xf numFmtId="37" fontId="29" fillId="0" borderId="0"/>
    <xf numFmtId="222" fontId="36" fillId="0" borderId="0"/>
    <xf numFmtId="222" fontId="29" fillId="0" borderId="0"/>
    <xf numFmtId="37" fontId="36" fillId="0" borderId="0"/>
    <xf numFmtId="37" fontId="29" fillId="0" borderId="0"/>
    <xf numFmtId="0" fontId="51" fillId="0" borderId="0"/>
    <xf numFmtId="0" fontId="29" fillId="0" borderId="0"/>
    <xf numFmtId="0" fontId="36" fillId="0" borderId="0"/>
    <xf numFmtId="0" fontId="29" fillId="0" borderId="0"/>
    <xf numFmtId="37" fontId="36" fillId="0" borderId="0"/>
    <xf numFmtId="37" fontId="29" fillId="0" borderId="0"/>
    <xf numFmtId="37" fontId="36" fillId="0" borderId="0"/>
    <xf numFmtId="0" fontId="49" fillId="0" borderId="0"/>
    <xf numFmtId="0" fontId="52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0" fontId="29" fillId="0" borderId="0"/>
    <xf numFmtId="0" fontId="36" fillId="0" borderId="0"/>
    <xf numFmtId="0" fontId="29" fillId="0" borderId="0"/>
    <xf numFmtId="0" fontId="42" fillId="0" borderId="0"/>
    <xf numFmtId="0" fontId="41" fillId="0" borderId="0"/>
    <xf numFmtId="0" fontId="36" fillId="0" borderId="0"/>
    <xf numFmtId="0" fontId="29" fillId="0" borderId="0"/>
    <xf numFmtId="37" fontId="36" fillId="0" borderId="0"/>
    <xf numFmtId="37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42" fillId="0" borderId="0"/>
    <xf numFmtId="0" fontId="41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53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54" fillId="0" borderId="0"/>
    <xf numFmtId="0" fontId="29" fillId="0" borderId="0"/>
    <xf numFmtId="0" fontId="36" fillId="0" borderId="0"/>
    <xf numFmtId="0" fontId="55" fillId="0" borderId="0"/>
    <xf numFmtId="0" fontId="43" fillId="0" borderId="0"/>
    <xf numFmtId="0" fontId="56" fillId="0" borderId="0"/>
    <xf numFmtId="0" fontId="10" fillId="0" borderId="0"/>
    <xf numFmtId="0" fontId="46" fillId="0" borderId="0"/>
    <xf numFmtId="0" fontId="57" fillId="0" borderId="0"/>
    <xf numFmtId="0" fontId="46" fillId="0" borderId="0"/>
    <xf numFmtId="0" fontId="43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37" fontId="36" fillId="0" borderId="0"/>
    <xf numFmtId="37" fontId="2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36" fillId="0" borderId="0"/>
    <xf numFmtId="0" fontId="29" fillId="0" borderId="0"/>
    <xf numFmtId="0" fontId="42" fillId="0" borderId="0"/>
    <xf numFmtId="0" fontId="41" fillId="0" borderId="0"/>
    <xf numFmtId="0" fontId="16" fillId="0" borderId="0" applyFill="0" applyBorder="0" applyAlignment="0"/>
    <xf numFmtId="0" fontId="58" fillId="0" borderId="0"/>
    <xf numFmtId="0" fontId="59" fillId="0" borderId="0" applyNumberFormat="0" applyFill="0" applyBorder="0" applyAlignment="0" applyProtection="0">
      <alignment vertical="top"/>
      <protection locked="0"/>
    </xf>
    <xf numFmtId="0" fontId="27" fillId="0" borderId="13">
      <protection locked="0"/>
    </xf>
    <xf numFmtId="184" fontId="24" fillId="0" borderId="13">
      <protection locked="0"/>
    </xf>
    <xf numFmtId="0" fontId="27" fillId="0" borderId="13">
      <protection locked="0"/>
    </xf>
    <xf numFmtId="223" fontId="60" fillId="0" borderId="0" applyFont="0" applyFill="0" applyBorder="0" applyAlignment="0" applyProtection="0"/>
    <xf numFmtId="38" fontId="10" fillId="0" borderId="0" applyFont="0" applyFill="0" applyBorder="0" applyAlignment="0" applyProtection="0"/>
    <xf numFmtId="224" fontId="16" fillId="0" borderId="0"/>
    <xf numFmtId="180" fontId="10" fillId="0" borderId="0" applyFont="0" applyFill="0" applyBorder="0" applyAlignment="0" applyProtection="0"/>
    <xf numFmtId="3" fontId="61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6" fillId="0" borderId="0">
      <protection locked="0"/>
    </xf>
    <xf numFmtId="205" fontId="10" fillId="0" borderId="0" applyFont="0" applyFill="0" applyBorder="0" applyAlignment="0" applyProtection="0"/>
    <xf numFmtId="0" fontId="15" fillId="0" borderId="1" applyFill="0" applyBorder="0" applyAlignment="0"/>
    <xf numFmtId="208" fontId="10" fillId="0" borderId="0" applyFont="0" applyFill="0" applyBorder="0" applyAlignment="0" applyProtection="0"/>
    <xf numFmtId="225" fontId="16" fillId="0" borderId="0" applyFont="0" applyFill="0" applyBorder="0" applyAlignment="0" applyProtection="0"/>
    <xf numFmtId="0" fontId="17" fillId="0" borderId="0"/>
    <xf numFmtId="0" fontId="10" fillId="0" borderId="0"/>
    <xf numFmtId="0" fontId="61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226" fontId="16" fillId="0" borderId="0"/>
    <xf numFmtId="184" fontId="24" fillId="0" borderId="0">
      <protection locked="0"/>
    </xf>
    <xf numFmtId="184" fontId="24" fillId="0" borderId="0">
      <protection locked="0"/>
    </xf>
    <xf numFmtId="227" fontId="29" fillId="0" borderId="0">
      <protection locked="0"/>
    </xf>
    <xf numFmtId="228" fontId="44" fillId="0" borderId="0">
      <protection locked="0"/>
    </xf>
    <xf numFmtId="227" fontId="29" fillId="0" borderId="0">
      <protection locked="0"/>
    </xf>
    <xf numFmtId="229" fontId="29" fillId="0" borderId="0">
      <protection locked="0"/>
    </xf>
    <xf numFmtId="230" fontId="44" fillId="0" borderId="0">
      <protection locked="0"/>
    </xf>
    <xf numFmtId="229" fontId="29" fillId="0" borderId="0">
      <protection locked="0"/>
    </xf>
    <xf numFmtId="0" fontId="63" fillId="0" borderId="0" applyNumberFormat="0" applyAlignment="0">
      <alignment horizontal="left"/>
    </xf>
    <xf numFmtId="231" fontId="16" fillId="0" borderId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0" fontId="64" fillId="0" borderId="0" applyNumberFormat="0" applyFont="0" applyFill="0" applyBorder="0" applyAlignment="0" applyProtection="0"/>
    <xf numFmtId="2" fontId="61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12" fillId="0" borderId="0" applyFont="0" applyFill="0" applyBorder="0" applyAlignment="0" applyProtection="0"/>
    <xf numFmtId="38" fontId="66" fillId="3" borderId="0" applyNumberFormat="0" applyBorder="0" applyAlignment="0" applyProtection="0"/>
    <xf numFmtId="0" fontId="67" fillId="0" borderId="0">
      <alignment horizontal="left"/>
    </xf>
    <xf numFmtId="0" fontId="68" fillId="0" borderId="14" applyNumberFormat="0" applyAlignment="0" applyProtection="0">
      <alignment horizontal="left" vertical="center"/>
    </xf>
    <xf numFmtId="0" fontId="68" fillId="0" borderId="6">
      <alignment horizontal="left" vertical="center"/>
    </xf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84" fontId="71" fillId="0" borderId="0">
      <protection locked="0"/>
    </xf>
    <xf numFmtId="184" fontId="71" fillId="0" borderId="0">
      <protection locked="0"/>
    </xf>
    <xf numFmtId="0" fontId="72" fillId="0" borderId="0" applyNumberFormat="0" applyFill="0" applyBorder="0" applyAlignment="0" applyProtection="0"/>
    <xf numFmtId="0" fontId="73" fillId="0" borderId="15" applyNumberFormat="0" applyFill="0" applyAlignment="0" applyProtection="0"/>
    <xf numFmtId="0" fontId="74" fillId="0" borderId="0" applyNumberFormat="0" applyFill="0" applyBorder="0" applyAlignment="0" applyProtection="0">
      <alignment vertical="top"/>
      <protection locked="0"/>
    </xf>
    <xf numFmtId="10" fontId="66" fillId="3" borderId="1" applyNumberFormat="0" applyBorder="0" applyAlignment="0" applyProtection="0"/>
    <xf numFmtId="232" fontId="75" fillId="0" borderId="0">
      <alignment horizontal="left"/>
    </xf>
    <xf numFmtId="0" fontId="76" fillId="0" borderId="0"/>
    <xf numFmtId="0" fontId="77" fillId="0" borderId="0"/>
    <xf numFmtId="0" fontId="76" fillId="0" borderId="0"/>
    <xf numFmtId="0" fontId="77" fillId="0" borderId="0"/>
    <xf numFmtId="0" fontId="78" fillId="0" borderId="0"/>
    <xf numFmtId="0" fontId="10" fillId="0" borderId="0" applyFont="0" applyFill="0" applyBorder="0" applyAlignment="0" applyProtection="0"/>
    <xf numFmtId="233" fontId="10" fillId="0" borderId="0" applyFont="0" applyFill="0" applyBorder="0" applyAlignment="0" applyProtection="0"/>
    <xf numFmtId="0" fontId="79" fillId="0" borderId="16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37" fontId="80" fillId="0" borderId="0"/>
    <xf numFmtId="0" fontId="14" fillId="0" borderId="17" applyNumberFormat="0" applyFont="0" applyBorder="0" applyProtection="0">
      <alignment horizontal="center" vertical="center"/>
    </xf>
    <xf numFmtId="0" fontId="76" fillId="0" borderId="0"/>
    <xf numFmtId="0" fontId="77" fillId="0" borderId="0"/>
    <xf numFmtId="0" fontId="77" fillId="0" borderId="0"/>
    <xf numFmtId="0" fontId="15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15" fillId="0" borderId="0"/>
    <xf numFmtId="0" fontId="10" fillId="0" borderId="0"/>
    <xf numFmtId="0" fontId="10" fillId="0" borderId="0"/>
    <xf numFmtId="0" fontId="11" fillId="0" borderId="0"/>
    <xf numFmtId="0" fontId="10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" fillId="0" borderId="0">
      <protection locked="0"/>
    </xf>
    <xf numFmtId="10" fontId="10" fillId="0" borderId="0" applyFont="0" applyFill="0" applyBorder="0" applyAlignment="0" applyProtection="0"/>
    <xf numFmtId="234" fontId="16" fillId="0" borderId="0">
      <protection locked="0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15" fillId="0" borderId="0" applyFont="0" applyFill="0" applyBorder="0" applyAlignment="0" applyProtection="0"/>
    <xf numFmtId="14" fontId="81" fillId="0" borderId="0" applyNumberFormat="0" applyFill="0" applyBorder="0" applyAlignment="0" applyProtection="0">
      <alignment horizontal="left"/>
    </xf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2" fillId="0" borderId="0"/>
    <xf numFmtId="0" fontId="82" fillId="0" borderId="0">
      <alignment horizontal="center" vertical="center"/>
    </xf>
    <xf numFmtId="0" fontId="79" fillId="0" borderId="0"/>
    <xf numFmtId="40" fontId="83" fillId="0" borderId="0" applyBorder="0">
      <alignment horizontal="right"/>
    </xf>
    <xf numFmtId="40" fontId="12" fillId="0" borderId="0" applyFont="0" applyFill="0" applyBorder="0" applyAlignment="0" applyProtection="0"/>
    <xf numFmtId="235" fontId="84" fillId="0" borderId="0">
      <alignment horizontal="center"/>
    </xf>
    <xf numFmtId="0" fontId="85" fillId="4" borderId="0">
      <alignment horizontal="centerContinuous"/>
    </xf>
    <xf numFmtId="0" fontId="86" fillId="0" borderId="0" applyFill="0" applyBorder="0" applyProtection="0">
      <alignment horizontal="centerContinuous" vertical="center"/>
    </xf>
    <xf numFmtId="0" fontId="18" fillId="3" borderId="0" applyFill="0" applyBorder="0" applyProtection="0">
      <alignment horizontal="center" vertical="center"/>
    </xf>
    <xf numFmtId="49" fontId="87" fillId="0" borderId="0" applyFill="0" applyBorder="0" applyProtection="0">
      <alignment horizontal="centerContinuous" vertical="center"/>
    </xf>
    <xf numFmtId="0" fontId="88" fillId="0" borderId="0">
      <alignment horizontal="left" vertical="center"/>
    </xf>
    <xf numFmtId="0" fontId="61" fillId="0" borderId="13" applyNumberFormat="0" applyFont="0" applyFill="0" applyAlignment="0" applyProtection="0"/>
    <xf numFmtId="0" fontId="89" fillId="0" borderId="10">
      <alignment horizontal="left"/>
    </xf>
    <xf numFmtId="37" fontId="66" fillId="5" borderId="0" applyNumberFormat="0" applyBorder="0" applyAlignment="0" applyProtection="0"/>
    <xf numFmtId="37" fontId="66" fillId="0" borderId="0"/>
    <xf numFmtId="3" fontId="90" fillId="0" borderId="15" applyProtection="0"/>
    <xf numFmtId="236" fontId="12" fillId="0" borderId="0" applyFont="0" applyFill="0" applyBorder="0" applyAlignment="0" applyProtection="0"/>
    <xf numFmtId="237" fontId="12" fillId="0" borderId="0" applyFont="0" applyFill="0" applyBorder="0" applyAlignment="0" applyProtection="0"/>
    <xf numFmtId="0" fontId="91" fillId="0" borderId="0" applyNumberFormat="0" applyFill="0" applyBorder="0" applyAlignment="0" applyProtection="0">
      <alignment vertical="top"/>
      <protection locked="0"/>
    </xf>
    <xf numFmtId="238" fontId="92" fillId="0" borderId="0">
      <protection locked="0"/>
    </xf>
    <xf numFmtId="0" fontId="93" fillId="0" borderId="0" applyNumberFormat="0" applyFill="0" applyBorder="0" applyAlignment="0" applyProtection="0"/>
    <xf numFmtId="0" fontId="22" fillId="0" borderId="1">
      <alignment horizontal="left" vertical="center" indent="2"/>
    </xf>
    <xf numFmtId="3" fontId="94" fillId="0" borderId="5" applyFill="0" applyBorder="0" applyAlignment="0" applyProtection="0">
      <alignment horizontal="centerContinuous" vertical="center"/>
    </xf>
    <xf numFmtId="239" fontId="1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9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240" fontId="15" fillId="0" borderId="0"/>
    <xf numFmtId="0" fontId="96" fillId="0" borderId="18">
      <alignment horizontal="center" vertical="center"/>
    </xf>
    <xf numFmtId="9" fontId="97" fillId="0" borderId="0" applyNumberFormat="0" applyFill="0" applyBorder="0" applyAlignment="0" applyProtection="0"/>
    <xf numFmtId="241" fontId="15" fillId="0" borderId="0">
      <protection locked="0"/>
    </xf>
    <xf numFmtId="0" fontId="27" fillId="0" borderId="0">
      <protection locked="0"/>
    </xf>
    <xf numFmtId="3" fontId="98" fillId="0" borderId="18" applyNumberFormat="0" applyAlignment="0">
      <alignment vertical="center"/>
    </xf>
    <xf numFmtId="0" fontId="99" fillId="0" borderId="19">
      <alignment vertical="center"/>
    </xf>
    <xf numFmtId="3" fontId="100" fillId="0" borderId="20" applyNumberFormat="0" applyFill="0" applyBorder="0" applyProtection="0">
      <alignment horizontal="center" vertical="center"/>
    </xf>
    <xf numFmtId="0" fontId="15" fillId="6" borderId="0">
      <alignment horizontal="left"/>
    </xf>
    <xf numFmtId="0" fontId="27" fillId="0" borderId="0">
      <protection locked="0"/>
    </xf>
    <xf numFmtId="0" fontId="101" fillId="0" borderId="0" applyNumberFormat="0" applyFill="0" applyBorder="0" applyAlignment="0" applyProtection="0">
      <alignment vertical="top"/>
      <protection locked="0"/>
    </xf>
    <xf numFmtId="40" fontId="102" fillId="0" borderId="0" applyFont="0" applyFill="0" applyBorder="0" applyAlignment="0" applyProtection="0"/>
    <xf numFmtId="38" fontId="10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7" fillId="0" borderId="1" applyNumberFormat="0" applyFont="0" applyFill="0" applyBorder="0" applyProtection="0">
      <alignment horizontal="distributed"/>
    </xf>
    <xf numFmtId="184" fontId="103" fillId="0" borderId="0">
      <protection locked="0"/>
    </xf>
    <xf numFmtId="242" fontId="17" fillId="0" borderId="0" applyFont="0" applyFill="0" applyBorder="0" applyProtection="0">
      <alignment horizontal="center" vertical="center"/>
    </xf>
    <xf numFmtId="243" fontId="17" fillId="0" borderId="0" applyFont="0" applyFill="0" applyBorder="0" applyProtection="0">
      <alignment horizontal="center" vertical="center"/>
    </xf>
    <xf numFmtId="9" fontId="104" fillId="3" borderId="0" applyFill="0" applyBorder="0" applyProtection="0">
      <alignment horizontal="right"/>
    </xf>
    <xf numFmtId="10" fontId="104" fillId="0" borderId="0" applyFill="0" applyBorder="0" applyProtection="0">
      <alignment horizontal="right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04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244" fontId="17" fillId="0" borderId="0" applyFont="0" applyFill="0" applyBorder="0" applyAlignment="0" applyProtection="0"/>
    <xf numFmtId="245" fontId="17" fillId="0" borderId="0" applyFont="0" applyFill="0" applyBorder="0" applyAlignment="0" applyProtection="0"/>
    <xf numFmtId="0" fontId="105" fillId="0" borderId="0" applyFont="0" applyFill="0" applyBorder="0" applyProtection="0">
      <alignment horizontal="center" vertical="center"/>
    </xf>
    <xf numFmtId="0" fontId="105" fillId="0" borderId="0" applyFont="0" applyFill="0" applyBorder="0" applyProtection="0">
      <alignment horizontal="center" vertical="center"/>
    </xf>
    <xf numFmtId="246" fontId="106" fillId="0" borderId="20" applyFont="0" applyFill="0" applyAlignment="0" applyProtection="0">
      <alignment horizontal="center" vertical="center"/>
    </xf>
    <xf numFmtId="0" fontId="15" fillId="0" borderId="0"/>
    <xf numFmtId="0" fontId="16" fillId="0" borderId="4" applyBorder="0"/>
    <xf numFmtId="244" fontId="17" fillId="0" borderId="0" applyNumberFormat="0" applyFont="0" applyFill="0" applyBorder="0" applyProtection="0">
      <alignment horizontal="centerContinuous"/>
    </xf>
    <xf numFmtId="247" fontId="107" fillId="0" borderId="18">
      <alignment vertical="center"/>
    </xf>
    <xf numFmtId="3" fontId="17" fillId="0" borderId="1"/>
    <xf numFmtId="0" fontId="17" fillId="0" borderId="1"/>
    <xf numFmtId="3" fontId="17" fillId="0" borderId="21"/>
    <xf numFmtId="3" fontId="17" fillId="0" borderId="22"/>
    <xf numFmtId="0" fontId="108" fillId="0" borderId="1"/>
    <xf numFmtId="0" fontId="109" fillId="0" borderId="0">
      <alignment horizontal="center"/>
    </xf>
    <xf numFmtId="0" fontId="93" fillId="0" borderId="23">
      <alignment horizontal="center"/>
    </xf>
    <xf numFmtId="0" fontId="95" fillId="0" borderId="24"/>
    <xf numFmtId="4" fontId="95" fillId="0" borderId="4"/>
    <xf numFmtId="248" fontId="16" fillId="0" borderId="4"/>
    <xf numFmtId="0" fontId="16" fillId="0" borderId="4"/>
    <xf numFmtId="1" fontId="15" fillId="0" borderId="0"/>
    <xf numFmtId="249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41" fontId="16" fillId="0" borderId="0" applyFont="0" applyFill="0" applyBorder="0" applyAlignment="0" applyProtection="0"/>
    <xf numFmtId="192" fontId="9" fillId="0" borderId="0" applyFont="0" applyFill="0" applyBorder="0" applyAlignment="0" applyProtection="0">
      <alignment vertical="center"/>
    </xf>
    <xf numFmtId="192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92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/>
    <xf numFmtId="192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92" fontId="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0" fillId="0" borderId="0"/>
    <xf numFmtId="0" fontId="23" fillId="0" borderId="0"/>
    <xf numFmtId="0" fontId="23" fillId="0" borderId="0"/>
    <xf numFmtId="0" fontId="23" fillId="0" borderId="0"/>
    <xf numFmtId="0" fontId="15" fillId="0" borderId="0"/>
    <xf numFmtId="0" fontId="23" fillId="0" borderId="0"/>
    <xf numFmtId="0" fontId="23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Protection="0"/>
    <xf numFmtId="0" fontId="10" fillId="0" borderId="0" applyFont="0" applyFill="0" applyBorder="0" applyAlignment="0" applyProtection="0"/>
    <xf numFmtId="0" fontId="11" fillId="0" borderId="0"/>
    <xf numFmtId="0" fontId="20" fillId="0" borderId="25"/>
    <xf numFmtId="0" fontId="101" fillId="0" borderId="0" applyNumberFormat="0" applyFill="0" applyBorder="0" applyAlignment="0" applyProtection="0">
      <alignment vertical="top"/>
      <protection locked="0"/>
    </xf>
    <xf numFmtId="0" fontId="13" fillId="0" borderId="0"/>
    <xf numFmtId="250" fontId="13" fillId="0" borderId="1" applyBorder="0">
      <alignment vertical="center"/>
    </xf>
    <xf numFmtId="251" fontId="15" fillId="0" borderId="0" applyFont="0" applyFill="0" applyBorder="0" applyAlignment="0" applyProtection="0"/>
    <xf numFmtId="0" fontId="33" fillId="0" borderId="0">
      <alignment vertical="center"/>
    </xf>
    <xf numFmtId="252" fontId="110" fillId="0" borderId="18" applyNumberFormat="0" applyFont="0" applyFill="0" applyAlignment="0" applyProtection="0">
      <alignment horizontal="center" vertical="center"/>
    </xf>
    <xf numFmtId="0" fontId="111" fillId="0" borderId="0">
      <alignment horizontal="center" vertical="center"/>
    </xf>
    <xf numFmtId="0" fontId="112" fillId="0" borderId="0"/>
    <xf numFmtId="0" fontId="22" fillId="0" borderId="18" applyFill="0" applyProtection="0">
      <alignment horizontal="center" vertical="center"/>
    </xf>
    <xf numFmtId="0" fontId="22" fillId="0" borderId="0" applyNumberFormat="0" applyAlignment="0">
      <alignment horizontal="left" vertical="center"/>
    </xf>
    <xf numFmtId="4" fontId="27" fillId="0" borderId="0">
      <protection locked="0"/>
    </xf>
    <xf numFmtId="0" fontId="95" fillId="0" borderId="0"/>
    <xf numFmtId="4" fontId="27" fillId="0" borderId="0">
      <protection locked="0"/>
    </xf>
    <xf numFmtId="3" fontId="113" fillId="0" borderId="0" applyFont="0" applyFill="0" applyBorder="0" applyAlignment="0" applyProtection="0"/>
    <xf numFmtId="0" fontId="114" fillId="0" borderId="26" applyNumberFormat="0" applyFill="0" applyAlignment="0" applyProtection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2">
      <alignment horizontal="distributed"/>
    </xf>
    <xf numFmtId="216" fontId="115" fillId="0" borderId="0">
      <alignment vertical="center"/>
    </xf>
    <xf numFmtId="0" fontId="15" fillId="0" borderId="0"/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84" fontId="103" fillId="0" borderId="0">
      <protection locked="0"/>
    </xf>
    <xf numFmtId="253" fontId="17" fillId="0" borderId="0" applyFont="0" applyFill="0" applyBorder="0" applyProtection="0">
      <alignment vertical="center"/>
    </xf>
    <xf numFmtId="38" fontId="17" fillId="0" borderId="0" applyFont="0" applyFill="0" applyBorder="0" applyProtection="0">
      <alignment vertical="center"/>
    </xf>
    <xf numFmtId="184" fontId="103" fillId="0" borderId="0">
      <protection locked="0"/>
    </xf>
    <xf numFmtId="41" fontId="16" fillId="0" borderId="0" applyFont="0" applyFill="0" applyBorder="0" applyAlignment="0" applyProtection="0"/>
    <xf numFmtId="254" fontId="104" fillId="3" borderId="0" applyFill="0" applyBorder="0" applyProtection="0">
      <alignment horizontal="right"/>
    </xf>
    <xf numFmtId="38" fontId="17" fillId="0" borderId="0" applyFont="0" applyFill="0" applyBorder="0" applyAlignment="0" applyProtection="0">
      <alignment vertical="center"/>
    </xf>
    <xf numFmtId="255" fontId="17" fillId="0" borderId="0" applyFont="0" applyFill="0" applyBorder="0" applyAlignment="0" applyProtection="0">
      <alignment vertical="center"/>
    </xf>
    <xf numFmtId="256" fontId="17" fillId="0" borderId="0" applyFont="0" applyFill="0" applyBorder="0" applyAlignment="0" applyProtection="0">
      <alignment vertical="center"/>
    </xf>
    <xf numFmtId="0" fontId="18" fillId="0" borderId="0"/>
    <xf numFmtId="0" fontId="15" fillId="0" borderId="0" applyFont="0" applyFill="0" applyBorder="0" applyAlignment="0" applyProtection="0"/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42" fontId="16" fillId="0" borderId="0" applyFont="0" applyFill="0" applyBorder="0" applyAlignment="0" applyProtection="0"/>
    <xf numFmtId="42" fontId="22" fillId="0" borderId="0" applyFont="0" applyFill="0" applyBorder="0" applyAlignment="0" applyProtection="0"/>
    <xf numFmtId="42" fontId="104" fillId="0" borderId="0" applyFont="0" applyFill="0" applyBorder="0" applyAlignment="0" applyProtection="0"/>
    <xf numFmtId="203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203" fontId="9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257" fontId="15" fillId="0" borderId="0">
      <protection locked="0"/>
    </xf>
    <xf numFmtId="184" fontId="103" fillId="0" borderId="0">
      <protection locked="0"/>
    </xf>
    <xf numFmtId="0" fontId="116" fillId="0" borderId="18">
      <alignment horizontal="center" vertical="center"/>
    </xf>
    <xf numFmtId="0" fontId="116" fillId="0" borderId="18">
      <alignment horizontal="left" vertical="center"/>
    </xf>
    <xf numFmtId="0" fontId="116" fillId="0" borderId="18">
      <alignment vertical="center" textRotation="255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184" fontId="103" fillId="0" borderId="0">
      <protection locked="0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117" fillId="0" borderId="0">
      <alignment vertical="center"/>
    </xf>
    <xf numFmtId="0" fontId="8" fillId="0" borderId="0">
      <alignment vertical="center"/>
    </xf>
    <xf numFmtId="0" fontId="118" fillId="0" borderId="0"/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9" fillId="0" borderId="0">
      <alignment vertical="center"/>
    </xf>
    <xf numFmtId="0" fontId="9" fillId="0" borderId="0">
      <alignment vertical="center"/>
    </xf>
    <xf numFmtId="0" fontId="119" fillId="0" borderId="0">
      <alignment vertical="center"/>
    </xf>
    <xf numFmtId="0" fontId="16" fillId="0" borderId="0"/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19" fillId="0" borderId="0">
      <alignment vertical="center"/>
    </xf>
    <xf numFmtId="0" fontId="10" fillId="0" borderId="0"/>
    <xf numFmtId="0" fontId="11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7" fillId="0" borderId="0">
      <alignment vertical="center"/>
    </xf>
    <xf numFmtId="0" fontId="17" fillId="0" borderId="0">
      <alignment vertical="center"/>
    </xf>
    <xf numFmtId="0" fontId="120" fillId="0" borderId="0">
      <alignment vertical="center"/>
    </xf>
    <xf numFmtId="0" fontId="17" fillId="0" borderId="0">
      <alignment vertical="center"/>
    </xf>
    <xf numFmtId="0" fontId="119" fillId="0" borderId="0">
      <alignment vertical="center"/>
    </xf>
    <xf numFmtId="0" fontId="104" fillId="0" borderId="0"/>
    <xf numFmtId="0" fontId="16" fillId="0" borderId="0">
      <alignment vertical="center"/>
    </xf>
    <xf numFmtId="0" fontId="16" fillId="0" borderId="0"/>
    <xf numFmtId="0" fontId="15" fillId="0" borderId="18">
      <alignment vertical="center" wrapText="1"/>
    </xf>
    <xf numFmtId="0" fontId="16" fillId="0" borderId="1" applyNumberFormat="0" applyFill="0" applyProtection="0">
      <alignment vertical="center"/>
    </xf>
    <xf numFmtId="0" fontId="38" fillId="0" borderId="11">
      <alignment horizontal="center" vertical="center"/>
    </xf>
    <xf numFmtId="0" fontId="27" fillId="0" borderId="13">
      <protection locked="0"/>
    </xf>
    <xf numFmtId="258" fontId="15" fillId="0" borderId="0">
      <protection locked="0"/>
    </xf>
    <xf numFmtId="259" fontId="15" fillId="0" borderId="0">
      <protection locked="0"/>
    </xf>
    <xf numFmtId="38" fontId="14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0" fillId="0" borderId="1" xfId="0" quotePrefix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quotePrefix="1" applyFont="1" applyBorder="1" applyAlignment="1">
      <alignment vertical="center" wrapText="1"/>
    </xf>
    <xf numFmtId="0" fontId="5" fillId="0" borderId="3" xfId="0" quotePrefix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79" fontId="5" fillId="0" borderId="4" xfId="0" applyNumberFormat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6" fillId="0" borderId="27" xfId="0" applyFont="1" applyBorder="1" applyAlignment="1">
      <alignment vertical="center"/>
    </xf>
    <xf numFmtId="0" fontId="6" fillId="0" borderId="27" xfId="0" applyFont="1" applyBorder="1" applyAlignment="1">
      <alignment horizontal="right" vertical="center"/>
    </xf>
    <xf numFmtId="38" fontId="18" fillId="0" borderId="0" xfId="1448" applyFont="1">
      <alignment vertical="center"/>
    </xf>
    <xf numFmtId="38" fontId="121" fillId="0" borderId="0" xfId="1448" applyFont="1" applyAlignment="1">
      <alignment horizontal="center" vertical="center"/>
    </xf>
    <xf numFmtId="38" fontId="122" fillId="0" borderId="0" xfId="1448" applyFont="1" applyAlignment="1">
      <alignment horizontal="center" vertical="center"/>
    </xf>
    <xf numFmtId="38" fontId="123" fillId="0" borderId="0" xfId="1448" applyFont="1" applyAlignment="1">
      <alignment horizontal="right" vertical="center"/>
    </xf>
    <xf numFmtId="38" fontId="122" fillId="0" borderId="0" xfId="1448" applyFont="1" applyAlignment="1">
      <alignment horizontal="center" vertical="center" wrapText="1"/>
    </xf>
    <xf numFmtId="38" fontId="18" fillId="0" borderId="0" xfId="1448" applyFont="1" applyAlignment="1">
      <alignment horizontal="left" vertical="center"/>
    </xf>
    <xf numFmtId="38" fontId="124" fillId="0" borderId="0" xfId="1448" applyFont="1">
      <alignment vertical="center"/>
    </xf>
    <xf numFmtId="260" fontId="124" fillId="0" borderId="4" xfId="1448" quotePrefix="1" applyNumberFormat="1" applyFont="1" applyBorder="1" applyAlignment="1">
      <alignment horizontal="center" vertical="center"/>
    </xf>
    <xf numFmtId="38" fontId="124" fillId="0" borderId="1" xfId="1448" applyFont="1" applyBorder="1">
      <alignment vertical="center"/>
    </xf>
    <xf numFmtId="38" fontId="124" fillId="0" borderId="1" xfId="1448" applyFont="1" applyBorder="1" applyAlignment="1">
      <alignment horizontal="center" vertical="center"/>
    </xf>
    <xf numFmtId="261" fontId="124" fillId="0" borderId="1" xfId="1448" applyNumberFormat="1" applyFont="1" applyBorder="1" applyAlignment="1">
      <alignment horizontal="right" vertical="center" wrapText="1"/>
    </xf>
    <xf numFmtId="38" fontId="124" fillId="0" borderId="1" xfId="1448" applyFont="1" applyBorder="1" applyAlignment="1">
      <alignment horizontal="left" vertical="center" wrapText="1" indent="1"/>
    </xf>
    <xf numFmtId="38" fontId="124" fillId="0" borderId="1" xfId="1448" applyFont="1" applyBorder="1" applyAlignment="1">
      <alignment horizontal="left" vertical="center" indent="1"/>
    </xf>
    <xf numFmtId="260" fontId="124" fillId="0" borderId="4" xfId="1448" applyNumberFormat="1" applyFont="1" applyBorder="1" applyAlignment="1">
      <alignment horizontal="center" vertical="center"/>
    </xf>
    <xf numFmtId="262" fontId="124" fillId="0" borderId="1" xfId="1448" applyNumberFormat="1" applyFont="1" applyBorder="1" applyAlignment="1">
      <alignment horizontal="right" vertical="center" wrapText="1"/>
    </xf>
    <xf numFmtId="262" fontId="124" fillId="0" borderId="1" xfId="1448" applyNumberFormat="1" applyFont="1" applyBorder="1" applyAlignment="1">
      <alignment horizontal="right" vertical="center"/>
    </xf>
    <xf numFmtId="38" fontId="124" fillId="0" borderId="1" xfId="1448" applyFont="1" applyBorder="1" applyAlignment="1">
      <alignment horizontal="center" vertical="center" wrapText="1"/>
    </xf>
    <xf numFmtId="38" fontId="125" fillId="0" borderId="1" xfId="1448" applyFont="1" applyBorder="1" applyAlignment="1">
      <alignment horizontal="left" vertical="center"/>
    </xf>
    <xf numFmtId="38" fontId="124" fillId="0" borderId="4" xfId="1448" applyFont="1" applyBorder="1" applyAlignment="1">
      <alignment horizontal="center" vertical="center"/>
    </xf>
    <xf numFmtId="38" fontId="124" fillId="0" borderId="20" xfId="1448" applyFont="1" applyBorder="1" applyAlignment="1">
      <alignment horizontal="center" vertical="center"/>
    </xf>
    <xf numFmtId="38" fontId="124" fillId="0" borderId="9" xfId="1448" applyFont="1" applyBorder="1" applyAlignment="1">
      <alignment horizontal="center" vertical="center"/>
    </xf>
    <xf numFmtId="38" fontId="121" fillId="0" borderId="0" xfId="1448" applyFont="1" applyAlignment="1">
      <alignment horizontal="centerContinuous" vertical="center"/>
    </xf>
    <xf numFmtId="38" fontId="18" fillId="0" borderId="0" xfId="1448" applyFont="1" applyAlignment="1">
      <alignment horizontal="centerContinuous" vertical="center"/>
    </xf>
    <xf numFmtId="38" fontId="128" fillId="0" borderId="0" xfId="1448" applyFont="1" applyAlignment="1">
      <alignment horizontal="centerContinuous" vertical="center"/>
    </xf>
    <xf numFmtId="38" fontId="122" fillId="0" borderId="0" xfId="1448" applyFont="1" applyAlignment="1">
      <alignment horizontal="centerContinuous" vertical="center"/>
    </xf>
    <xf numFmtId="38" fontId="129" fillId="0" borderId="0" xfId="1448" applyFont="1" applyAlignment="1">
      <alignment horizontal="centerContinuous" vertical="center"/>
    </xf>
    <xf numFmtId="38" fontId="122" fillId="0" borderId="0" xfId="1448" applyFont="1" applyAlignment="1">
      <alignment horizontal="centerContinuous" vertical="center" wrapText="1"/>
    </xf>
    <xf numFmtId="38" fontId="130" fillId="0" borderId="0" xfId="1448" applyFont="1" applyAlignment="1">
      <alignment horizontal="centerContinuous" vertical="center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263" fontId="124" fillId="0" borderId="5" xfId="1448" applyNumberFormat="1" applyFont="1" applyBorder="1" applyAlignment="1">
      <alignment horizontal="center" vertical="center"/>
    </xf>
    <xf numFmtId="263" fontId="124" fillId="0" borderId="7" xfId="1448" applyNumberFormat="1" applyFont="1" applyBorder="1" applyAlignment="1">
      <alignment horizontal="center" vertical="center"/>
    </xf>
    <xf numFmtId="264" fontId="124" fillId="0" borderId="31" xfId="1448" applyNumberFormat="1" applyFont="1" applyBorder="1" applyAlignment="1">
      <alignment horizontal="center" vertical="center" wrapText="1"/>
    </xf>
    <xf numFmtId="264" fontId="124" fillId="0" borderId="9" xfId="1448" applyNumberFormat="1" applyFont="1" applyBorder="1" applyAlignment="1">
      <alignment horizontal="center" vertical="center" wrapText="1"/>
    </xf>
    <xf numFmtId="264" fontId="124" fillId="0" borderId="30" xfId="1448" applyNumberFormat="1" applyFont="1" applyBorder="1" applyAlignment="1">
      <alignment horizontal="center" vertical="center" wrapText="1"/>
    </xf>
    <xf numFmtId="264" fontId="124" fillId="0" borderId="24" xfId="1448" applyNumberFormat="1" applyFont="1" applyBorder="1" applyAlignment="1">
      <alignment horizontal="center" vertical="center" wrapText="1"/>
    </xf>
    <xf numFmtId="264" fontId="124" fillId="0" borderId="29" xfId="1448" applyNumberFormat="1" applyFont="1" applyBorder="1" applyAlignment="1">
      <alignment horizontal="center" vertical="center"/>
    </xf>
    <xf numFmtId="264" fontId="124" fillId="0" borderId="28" xfId="1448" applyNumberFormat="1" applyFont="1" applyBorder="1" applyAlignment="1">
      <alignment horizontal="center" vertical="center"/>
    </xf>
    <xf numFmtId="38" fontId="124" fillId="0" borderId="29" xfId="1448" applyFont="1" applyBorder="1" applyAlignment="1">
      <alignment horizontal="center" vertical="center"/>
    </xf>
    <xf numFmtId="38" fontId="124" fillId="0" borderId="28" xfId="1448" applyFont="1" applyBorder="1" applyAlignment="1">
      <alignment horizontal="center" vertical="center"/>
    </xf>
    <xf numFmtId="38" fontId="124" fillId="0" borderId="5" xfId="1448" applyFont="1" applyBorder="1" applyAlignment="1">
      <alignment horizontal="right" vertical="center"/>
    </xf>
    <xf numFmtId="38" fontId="124" fillId="0" borderId="7" xfId="1448" applyFont="1" applyBorder="1" applyAlignment="1">
      <alignment horizontal="right" vertical="center"/>
    </xf>
    <xf numFmtId="38" fontId="127" fillId="0" borderId="27" xfId="1448" applyFont="1" applyBorder="1" applyAlignment="1">
      <alignment horizontal="left" vertical="center"/>
    </xf>
    <xf numFmtId="264" fontId="124" fillId="0" borderId="2" xfId="1448" applyNumberFormat="1" applyFont="1" applyBorder="1" applyAlignment="1">
      <alignment horizontal="center" vertical="center"/>
    </xf>
    <xf numFmtId="264" fontId="124" fillId="0" borderId="4" xfId="1448" applyNumberFormat="1" applyFont="1" applyBorder="1" applyAlignment="1">
      <alignment horizontal="center" vertical="center"/>
    </xf>
    <xf numFmtId="38" fontId="124" fillId="0" borderId="5" xfId="1448" applyFont="1" applyBorder="1" applyAlignment="1">
      <alignment horizontal="center" vertical="center"/>
    </xf>
    <xf numFmtId="38" fontId="124" fillId="0" borderId="7" xfId="1448" applyFont="1" applyBorder="1" applyAlignment="1">
      <alignment horizontal="center" vertical="center"/>
    </xf>
    <xf numFmtId="38" fontId="124" fillId="0" borderId="6" xfId="1448" applyFont="1" applyBorder="1" applyAlignment="1">
      <alignment horizontal="center" vertical="center"/>
    </xf>
    <xf numFmtId="38" fontId="124" fillId="0" borderId="2" xfId="1448" applyFont="1" applyBorder="1" applyAlignment="1">
      <alignment horizontal="center" vertical="center"/>
    </xf>
    <xf numFmtId="38" fontId="124" fillId="0" borderId="4" xfId="1448" applyFont="1" applyBorder="1" applyAlignment="1">
      <alignment horizontal="center" vertical="center"/>
    </xf>
    <xf numFmtId="38" fontId="124" fillId="0" borderId="2" xfId="1448" applyFont="1" applyBorder="1" applyAlignment="1">
      <alignment horizontal="center" vertical="center" wrapText="1"/>
    </xf>
    <xf numFmtId="38" fontId="124" fillId="0" borderId="4" xfId="1448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</cellXfs>
  <cellStyles count="1449">
    <cellStyle name="_x0014_" xfId="3"/>
    <cellStyle name=" " xfId="4"/>
    <cellStyle name=" _02-우수공" xfId="5"/>
    <cellStyle name=" _1. 토공" xfId="6"/>
    <cellStyle name=" _2 배수공" xfId="7"/>
    <cellStyle name=" _2.배수공" xfId="8"/>
    <cellStyle name=" _5.부대공" xfId="9"/>
    <cellStyle name=" _수량산출서(소라실구거정비공사)" xfId="10"/>
    <cellStyle name=" _수량산출서(소라실구거정비공사)_1234" xfId="11"/>
    <cellStyle name=" _수량산출서(소라실구거정비공사)_왕대1리정자설치공사1" xfId="12"/>
    <cellStyle name=" _수량산출서(소라실구거정비공사)_자재집계표" xfId="13"/>
    <cellStyle name=" _우수공수량산출서" xfId="14"/>
    <cellStyle name=" _추가분수량" xfId="15"/>
    <cellStyle name=" _표지" xfId="16"/>
    <cellStyle name="&quot;" xfId="17"/>
    <cellStyle name="#" xfId="18"/>
    <cellStyle name="#,##0" xfId="19"/>
    <cellStyle name="#,##0.0" xfId="20"/>
    <cellStyle name="#,##0.00" xfId="21"/>
    <cellStyle name="#,##0.000" xfId="22"/>
    <cellStyle name="$" xfId="23"/>
    <cellStyle name="$_db진흥" xfId="24"/>
    <cellStyle name="$_SE40" xfId="25"/>
    <cellStyle name="$_견적2" xfId="26"/>
    <cellStyle name="$_기아" xfId="27"/>
    <cellStyle name="%(+,-,0)" xfId="28"/>
    <cellStyle name="&amp;A" xfId="29"/>
    <cellStyle name="(##.00)" xfId="30"/>
    <cellStyle name="(△콤마)" xfId="31"/>
    <cellStyle name="(백분율)" xfId="32"/>
    <cellStyle name="(콤마)" xfId="33"/>
    <cellStyle name=")" xfId="34"/>
    <cellStyle name="??_x000c_둄_x001b__x000d_|?_x0001_?_x0003__x0014__x0007__x0001__x0001_" xfId="35"/>
    <cellStyle name="??&amp;5_x0007_?._x0007_9_x0008_??_x0007__x0001__x0001_" xfId="36"/>
    <cellStyle name="??&amp;6_x0007_?/_x0007_9_x0008_??_x0007__x0001__x0001_" xfId="37"/>
    <cellStyle name="??&amp;O?&amp;H?_x0008__x000f__x0007_?_x0007__x0001__x0001_" xfId="38"/>
    <cellStyle name="??&amp;O?&amp;H?_x0008_??_x0007__x0001__x0001_" xfId="39"/>
    <cellStyle name="??&amp;멅?둃9_x0008_??_x0007__x0001__x0001_" xfId="40"/>
    <cellStyle name="?W?_laroux" xfId="41"/>
    <cellStyle name="?曹%U?&amp;H?_x0008_?s_x000a__x0007__x0001__x0001_" xfId="42"/>
    <cellStyle name="_~MF0E38" xfId="43"/>
    <cellStyle name="_~MF0E38_내역서(2차공사)" xfId="44"/>
    <cellStyle name="_~MF0E38_설계2임시" xfId="45"/>
    <cellStyle name="_~MF0E38_설계2임시_내역서(2차공사)" xfId="46"/>
    <cellStyle name="_~MF0E38_설계2임시_설계서(장)" xfId="47"/>
    <cellStyle name="_~MF0E38_설계2임시_설계서(장)_내역서(2차공사)" xfId="48"/>
    <cellStyle name="_~MF0E38_설계2임시_설계최종" xfId="49"/>
    <cellStyle name="_~MF0E38_설계2임시_설계최종_내역서(2차공사)" xfId="50"/>
    <cellStyle name="_~MF0E38_설계서(보령,전주,부안)" xfId="51"/>
    <cellStyle name="_~MF0E38_설계서(보령,전주,부안)_내역서(2차공사)" xfId="52"/>
    <cellStyle name="_~MF0E38_설계서(보령,전주,부안)_설계2임시" xfId="53"/>
    <cellStyle name="_~MF0E38_설계서(보령,전주,부안)_설계2임시_내역서(2차공사)" xfId="54"/>
    <cellStyle name="_~MF0E38_설계서(보령,전주,부안)_설계2임시_설계서(장)" xfId="55"/>
    <cellStyle name="_~MF0E38_설계서(보령,전주,부안)_설계2임시_설계서(장)_내역서(2차공사)" xfId="56"/>
    <cellStyle name="_~MF0E38_설계서(보령,전주,부안)_설계2임시_설계최종" xfId="57"/>
    <cellStyle name="_~MF0E38_설계서(보령,전주,부안)_설계2임시_설계최종_내역서(2차공사)" xfId="58"/>
    <cellStyle name="_~MF1105" xfId="59"/>
    <cellStyle name="_~MF1105_내역서(2차공사)" xfId="60"/>
    <cellStyle name="_~MF1105_설계2임시" xfId="61"/>
    <cellStyle name="_~MF1105_설계2임시_내역서(2차공사)" xfId="62"/>
    <cellStyle name="_~MF1105_설계2임시_설계서(장)" xfId="63"/>
    <cellStyle name="_~MF1105_설계2임시_설계서(장)_내역서(2차공사)" xfId="64"/>
    <cellStyle name="_~MF1105_설계2임시_설계최종" xfId="65"/>
    <cellStyle name="_~MF1105_설계2임시_설계최종_내역서(2차공사)" xfId="66"/>
    <cellStyle name="_~MF1105_설계서(보령,전주,부안)" xfId="67"/>
    <cellStyle name="_~MF1105_설계서(보령,전주,부안)_내역서(2차공사)" xfId="68"/>
    <cellStyle name="_~MF1105_설계서(보령,전주,부안)_설계2임시" xfId="69"/>
    <cellStyle name="_~MF1105_설계서(보령,전주,부안)_설계2임시_내역서(2차공사)" xfId="70"/>
    <cellStyle name="_~MF1105_설계서(보령,전주,부안)_설계2임시_설계서(장)" xfId="71"/>
    <cellStyle name="_~MF1105_설계서(보령,전주,부안)_설계2임시_설계서(장)_내역서(2차공사)" xfId="72"/>
    <cellStyle name="_~MF1105_설계서(보령,전주,부안)_설계2임시_설계최종" xfId="73"/>
    <cellStyle name="_~MF1105_설계서(보령,전주,부안)_설계2임시_설계최종_내역서(2차공사)" xfId="74"/>
    <cellStyle name="_~MF3E05" xfId="75"/>
    <cellStyle name="_~MF3E05_내역서(2차공사)" xfId="76"/>
    <cellStyle name="_~MF3E05_설계2임시" xfId="77"/>
    <cellStyle name="_~MF3E05_설계2임시_내역서(2차공사)" xfId="78"/>
    <cellStyle name="_~MF3E05_설계2임시_설계서(장)" xfId="79"/>
    <cellStyle name="_~MF3E05_설계2임시_설계서(장)_내역서(2차공사)" xfId="80"/>
    <cellStyle name="_~MF3E05_설계2임시_설계최종" xfId="81"/>
    <cellStyle name="_~MF3E05_설계2임시_설계최종_내역서(2차공사)" xfId="82"/>
    <cellStyle name="_~MF3E05_설계서(보령,전주,부안)" xfId="83"/>
    <cellStyle name="_~MF3E05_설계서(보령,전주,부안)_내역서(2차공사)" xfId="84"/>
    <cellStyle name="_~MF3E05_설계서(보령,전주,부안)_설계2임시" xfId="85"/>
    <cellStyle name="_~MF3E05_설계서(보령,전주,부안)_설계2임시_내역서(2차공사)" xfId="86"/>
    <cellStyle name="_~MF3E05_설계서(보령,전주,부안)_설계2임시_설계서(장)" xfId="87"/>
    <cellStyle name="_~MF3E05_설계서(보령,전주,부안)_설계2임시_설계서(장)_내역서(2차공사)" xfId="88"/>
    <cellStyle name="_~MF3E05_설계서(보령,전주,부안)_설계2임시_설계최종" xfId="89"/>
    <cellStyle name="_~MF3E05_설계서(보령,전주,부안)_설계2임시_설계최종_내역서(2차공사)" xfId="90"/>
    <cellStyle name="_01 원가계산 및 총괄표(4호선)" xfId="91"/>
    <cellStyle name="_01경영관리a(1)" xfId="92"/>
    <cellStyle name="_3-8.동력산출서" xfId="93"/>
    <cellStyle name="_99민간위탁(보령,부안)" xfId="94"/>
    <cellStyle name="_99민간위탁(보령,부안)_내역서(2차공사)" xfId="95"/>
    <cellStyle name="_99민간위탁(보령,부안)_설계2임시" xfId="96"/>
    <cellStyle name="_99민간위탁(보령,부안)_설계2임시_내역서(2차공사)" xfId="97"/>
    <cellStyle name="_99민간위탁(보령,부안)_설계2임시_설계서(장)" xfId="98"/>
    <cellStyle name="_99민간위탁(보령,부안)_설계2임시_설계서(장)_내역서(2차공사)" xfId="99"/>
    <cellStyle name="_99민간위탁(보령,부안)_설계2임시_설계최종" xfId="100"/>
    <cellStyle name="_99민간위탁(보령,부안)_설계2임시_설계최종_내역서(2차공사)" xfId="101"/>
    <cellStyle name="_99민간위탁(보령,부안)_설계서(보령,전주,부안)" xfId="102"/>
    <cellStyle name="_99민간위탁(보령,부안)_설계서(보령,전주,부안)_내역서(2차공사)" xfId="103"/>
    <cellStyle name="_99민간위탁(보령,부안)_설계서(보령,전주,부안)_설계2임시" xfId="104"/>
    <cellStyle name="_99민간위탁(보령,부안)_설계서(보령,전주,부안)_설계2임시_내역서(2차공사)" xfId="105"/>
    <cellStyle name="_99민간위탁(보령,부안)_설계서(보령,전주,부안)_설계2임시_설계서(장)" xfId="106"/>
    <cellStyle name="_99민간위탁(보령,부안)_설계서(보령,전주,부안)_설계2임시_설계서(장)_내역서(2차공사)" xfId="107"/>
    <cellStyle name="_99민간위탁(보령,부안)_설계서(보령,전주,부안)_설계2임시_설계최종" xfId="108"/>
    <cellStyle name="_99민간위탁(보령,부안)_설계서(보령,전주,부안)_설계2임시_설계최종_내역서(2차공사)" xfId="109"/>
    <cellStyle name="_BOOK1" xfId="110"/>
    <cellStyle name="_port" xfId="111"/>
    <cellStyle name="_RESULTS" xfId="112"/>
    <cellStyle name="_SK건설추정견적" xfId="113"/>
    <cellStyle name="_가산동" xfId="114"/>
    <cellStyle name="_가실행" xfId="115"/>
    <cellStyle name="_간지" xfId="116"/>
    <cellStyle name="_간지(색지)" xfId="117"/>
    <cellStyle name="_갈현동" xfId="118"/>
    <cellStyle name="_갈현동_기흥구갈가구가전LIST" xfId="119"/>
    <cellStyle name="_갈현동_기흥구갈가구가전LIST_내역서(2차공사)" xfId="120"/>
    <cellStyle name="_갈현동_기흥구갈가구가전LIST_수진동주상복합5871평" xfId="121"/>
    <cellStyle name="_갈현동_기흥구갈가구가전LIST_수진동주상복합5871평_내역서(2차공사)" xfId="122"/>
    <cellStyle name="_갈현동_기흥구갈가구가전LIST_용인구갈3지구1블럭최종2차변경" xfId="123"/>
    <cellStyle name="_갈현동_기흥구갈가구가전LIST_용인구갈3지구1블럭최종2차변경_내역서(2차공사)" xfId="124"/>
    <cellStyle name="_갈현동_내역서(2차공사)" xfId="125"/>
    <cellStyle name="_갈현동_사업예산2" xfId="126"/>
    <cellStyle name="_갈현동_사업예산2_기흥구갈가구가전LIST" xfId="127"/>
    <cellStyle name="_갈현동_사업예산2_기흥구갈가구가전LIST_내역서(2차공사)" xfId="128"/>
    <cellStyle name="_갈현동_사업예산2_기흥구갈가구가전LIST_수진동주상복합5871평" xfId="129"/>
    <cellStyle name="_갈현동_사업예산2_기흥구갈가구가전LIST_수진동주상복합5871평_내역서(2차공사)" xfId="130"/>
    <cellStyle name="_갈현동_사업예산2_기흥구갈가구가전LIST_용인구갈3지구1블럭최종2차변경" xfId="131"/>
    <cellStyle name="_갈현동_사업예산2_기흥구갈가구가전LIST_용인구갈3지구1블럭최종2차변경_내역서(2차공사)" xfId="132"/>
    <cellStyle name="_갈현동_사업예산2_내역서(2차공사)" xfId="133"/>
    <cellStyle name="_갈현동_사업예산2_수진동주상복합5871평" xfId="134"/>
    <cellStyle name="_갈현동_사업예산2_수진동주상복합5871평_내역서(2차공사)" xfId="135"/>
    <cellStyle name="_갈현동_사업예산대비" xfId="136"/>
    <cellStyle name="_갈현동_사업예산대비_기흥구갈가구가전LIST" xfId="137"/>
    <cellStyle name="_갈현동_사업예산대비_기흥구갈가구가전LIST_내역서(2차공사)" xfId="138"/>
    <cellStyle name="_갈현동_사업예산대비_기흥구갈가구가전LIST_수진동주상복합5871평" xfId="139"/>
    <cellStyle name="_갈현동_사업예산대비_기흥구갈가구가전LIST_수진동주상복합5871평_내역서(2차공사)" xfId="140"/>
    <cellStyle name="_갈현동_사업예산대비_기흥구갈가구가전LIST_용인구갈3지구1블럭최종2차변경" xfId="141"/>
    <cellStyle name="_갈현동_사업예산대비_기흥구갈가구가전LIST_용인구갈3지구1블럭최종2차변경_내역서(2차공사)" xfId="142"/>
    <cellStyle name="_갈현동_사업예산대비_내역서(2차공사)" xfId="143"/>
    <cellStyle name="_갈현동_사업예산대비_수진동주상복합5871평" xfId="144"/>
    <cellStyle name="_갈현동_사업예산대비_수진동주상복합5871평_내역서(2차공사)" xfId="145"/>
    <cellStyle name="_갈현동_수진동주상복합5871평" xfId="146"/>
    <cellStyle name="_갈현동_수진동주상복합5871평_내역서(2차공사)" xfId="147"/>
    <cellStyle name="_건축내역서(논산수도센터)" xfId="148"/>
    <cellStyle name="_견적네고" xfId="149"/>
    <cellStyle name="_견적서양식" xfId="150"/>
    <cellStyle name="_계룡네거리원설계" xfId="151"/>
    <cellStyle name="_고가차도산출서" xfId="152"/>
    <cellStyle name="_고려양산물금내역" xfId="153"/>
    <cellStyle name="_골조공사" xfId="154"/>
    <cellStyle name="_골조내역" xfId="155"/>
    <cellStyle name="_공량단가산출서" xfId="156"/>
    <cellStyle name="_공량단가산출서r1" xfId="157"/>
    <cellStyle name="_공문 " xfId="158"/>
    <cellStyle name="_공문 _내역서" xfId="159"/>
    <cellStyle name="_공문양식" xfId="160"/>
    <cellStyle name="_공원시설정비공사" xfId="161"/>
    <cellStyle name="_공정표" xfId="162"/>
    <cellStyle name="_공주대학교파고라" xfId="163"/>
    <cellStyle name="_구즉내역서" xfId="164"/>
    <cellStyle name="_기계설비내역(0207)" xfId="165"/>
    <cellStyle name="_기계전기조경" xfId="166"/>
    <cellStyle name="_기성검사원" xfId="167"/>
    <cellStyle name="_기성검사원_내역서" xfId="168"/>
    <cellStyle name="_기초단가" xfId="169"/>
    <cellStyle name="_김포ER(세종)" xfId="170"/>
    <cellStyle name="_내역 및 산출근거(최종0307-기타요율)" xfId="171"/>
    <cellStyle name="_내역 및 산출근거(최종0307-기타요율)_내역서(2차공사)" xfId="172"/>
    <cellStyle name="_내역검토결과(토목)" xfId="173"/>
    <cellStyle name="_내역및산출근거(전기소방)" xfId="174"/>
    <cellStyle name="_내역및산출근거(전기소방)_내역서(2차공사)" xfId="175"/>
    <cellStyle name="_내역서" xfId="176"/>
    <cellStyle name="_내역서(08.12.05.가로등)" xfId="177"/>
    <cellStyle name="_내역서(1차공사)" xfId="178"/>
    <cellStyle name="_내역서(공학1관)" xfId="179"/>
    <cellStyle name="_내역서(노임수정)" xfId="180"/>
    <cellStyle name="_내역서(소방)" xfId="181"/>
    <cellStyle name="_내역서(통신)" xfId="182"/>
    <cellStyle name="_내역서(화학연구원)" xfId="183"/>
    <cellStyle name="_내역서(화학연구원1)" xfId="184"/>
    <cellStyle name="_내역서양식" xfId="185"/>
    <cellStyle name="_노은근린공원체육시설" xfId="186"/>
    <cellStyle name="_논산수도서비스센터" xfId="187"/>
    <cellStyle name="_논산수도서비스센터(1)" xfId="188"/>
    <cellStyle name="_단가표" xfId="189"/>
    <cellStyle name="_대구범어동세대마감자료 (version 1)" xfId="190"/>
    <cellStyle name="_도로공사대전지사" xfId="191"/>
    <cellStyle name="_도마전기내역서" xfId="192"/>
    <cellStyle name="_동원꽃농원" xfId="193"/>
    <cellStyle name="_마산-우매" xfId="194"/>
    <cellStyle name="_마산-우매_내역서(08.12.05.가로등)" xfId="195"/>
    <cellStyle name="_마산-우매_내역서(1차공사)" xfId="196"/>
    <cellStyle name="_마산-우매_내역서(2차공사)" xfId="197"/>
    <cellStyle name="_마산-우매_서울교대(전기)" xfId="198"/>
    <cellStyle name="_마포구합정동8502평 (version 1)" xfId="199"/>
    <cellStyle name="_망향휴게소조경시설물설치공사" xfId="200"/>
    <cellStyle name="_매입세근거" xfId="201"/>
    <cellStyle name="_매입세근거_내역서(2차공사)" xfId="202"/>
    <cellStyle name="_목재경계목" xfId="203"/>
    <cellStyle name="_미일실행" xfId="204"/>
    <cellStyle name="_미일실행_내역서(08.12.05.가로등)" xfId="205"/>
    <cellStyle name="_미일실행_내역서(1차공사)" xfId="206"/>
    <cellStyle name="_미일실행_내역서(2차공사)" xfId="207"/>
    <cellStyle name="_미일실행_서울교대(전기)" xfId="208"/>
    <cellStyle name="_변경내역5" xfId="209"/>
    <cellStyle name="_변경내역7(보고)" xfId="210"/>
    <cellStyle name="_변경내역서" xfId="211"/>
    <cellStyle name="_보고서 30" xfId="212"/>
    <cellStyle name="_부대토목(최종분)" xfId="213"/>
    <cellStyle name="_분당실행 산출근거" xfId="214"/>
    <cellStyle name="_사각파고라" xfId="215"/>
    <cellStyle name="_사본 - 고가차도(전력)" xfId="216"/>
    <cellStyle name="_사유서" xfId="217"/>
    <cellStyle name="_사유서_내역서" xfId="218"/>
    <cellStyle name="_설계(2002기존)" xfId="219"/>
    <cellStyle name="_설계(2002기존)_내역서(2차공사)" xfId="220"/>
    <cellStyle name="_설계(발주)" xfId="221"/>
    <cellStyle name="_설계(발주)_내역서(2차공사)" xfId="222"/>
    <cellStyle name="_설계(수정발주)" xfId="223"/>
    <cellStyle name="_설계(수정발주)_내역서(2차공사)" xfId="224"/>
    <cellStyle name="_설계2임시" xfId="225"/>
    <cellStyle name="_설계2임시_내역서(2차공사)" xfId="226"/>
    <cellStyle name="_설계2임시_설계서(장)" xfId="227"/>
    <cellStyle name="_설계2임시_설계서(장)_내역서(2차공사)" xfId="228"/>
    <cellStyle name="_설계2임시_설계최종" xfId="229"/>
    <cellStyle name="_설계2임시_설계최종_내역서(2차공사)" xfId="230"/>
    <cellStyle name="_설계최종" xfId="231"/>
    <cellStyle name="_설계최종_내역서(2차공사)" xfId="232"/>
    <cellStyle name="_소방설비내역" xfId="233"/>
    <cellStyle name="_수량산출서(전기)" xfId="234"/>
    <cellStyle name="_수량제목" xfId="235"/>
    <cellStyle name="_수량제목_내역서" xfId="236"/>
    <cellStyle name="_수목" xfId="237"/>
    <cellStyle name="_수목_기흥구갈가구가전LIST" xfId="238"/>
    <cellStyle name="_수목_기흥구갈가구가전LIST_내역서(2차공사)" xfId="239"/>
    <cellStyle name="_수목_기흥구갈가구가전LIST_수진동주상복합5871평" xfId="240"/>
    <cellStyle name="_수목_기흥구갈가구가전LIST_수진동주상복합5871평_내역서(2차공사)" xfId="241"/>
    <cellStyle name="_수목_기흥구갈가구가전LIST_용인구갈3지구1블럭최종2차변경" xfId="242"/>
    <cellStyle name="_수목_기흥구갈가구가전LIST_용인구갈3지구1블럭최종2차변경_내역서(2차공사)" xfId="243"/>
    <cellStyle name="_수목_내역서(2차공사)" xfId="244"/>
    <cellStyle name="_수목_사업예산2" xfId="245"/>
    <cellStyle name="_수목_사업예산2_기흥구갈가구가전LIST" xfId="246"/>
    <cellStyle name="_수목_사업예산2_기흥구갈가구가전LIST_내역서(2차공사)" xfId="247"/>
    <cellStyle name="_수목_사업예산2_기흥구갈가구가전LIST_수진동주상복합5871평" xfId="248"/>
    <cellStyle name="_수목_사업예산2_기흥구갈가구가전LIST_수진동주상복합5871평_내역서(2차공사)" xfId="249"/>
    <cellStyle name="_수목_사업예산2_기흥구갈가구가전LIST_용인구갈3지구1블럭최종2차변경" xfId="250"/>
    <cellStyle name="_수목_사업예산2_기흥구갈가구가전LIST_용인구갈3지구1블럭최종2차변경_내역서(2차공사)" xfId="251"/>
    <cellStyle name="_수목_사업예산2_내역서(2차공사)" xfId="252"/>
    <cellStyle name="_수목_사업예산2_수진동주상복합5871평" xfId="253"/>
    <cellStyle name="_수목_사업예산2_수진동주상복합5871평_내역서(2차공사)" xfId="254"/>
    <cellStyle name="_수목_사업예산대비" xfId="255"/>
    <cellStyle name="_수목_사업예산대비_기흥구갈가구가전LIST" xfId="256"/>
    <cellStyle name="_수목_사업예산대비_기흥구갈가구가전LIST_내역서(2차공사)" xfId="257"/>
    <cellStyle name="_수목_사업예산대비_기흥구갈가구가전LIST_수진동주상복합5871평" xfId="258"/>
    <cellStyle name="_수목_사업예산대비_기흥구갈가구가전LIST_수진동주상복합5871평_내역서(2차공사)" xfId="259"/>
    <cellStyle name="_수목_사업예산대비_기흥구갈가구가전LIST_용인구갈3지구1블럭최종2차변경" xfId="260"/>
    <cellStyle name="_수목_사업예산대비_기흥구갈가구가전LIST_용인구갈3지구1블럭최종2차변경_내역서(2차공사)" xfId="261"/>
    <cellStyle name="_수목_사업예산대비_내역서(2차공사)" xfId="262"/>
    <cellStyle name="_수목_사업예산대비_수진동주상복합5871평" xfId="263"/>
    <cellStyle name="_수목_사업예산대비_수진동주상복합5871평_내역서(2차공사)" xfId="264"/>
    <cellStyle name="_수목_수진동주상복합5871평" xfId="265"/>
    <cellStyle name="_수목_수진동주상복합5871평_내역서(2차공사)" xfId="266"/>
    <cellStyle name="_수진동주상복합-200336" xfId="267"/>
    <cellStyle name="_순천역사(동경)" xfId="268"/>
    <cellStyle name="_신탄진선(태림)" xfId="269"/>
    <cellStyle name="_실행(갑지)" xfId="270"/>
    <cellStyle name="_실행안(결재)" xfId="271"/>
    <cellStyle name="_실행예산안-PSV" xfId="272"/>
    <cellStyle name="_실행최종(12.18)" xfId="273"/>
    <cellStyle name="_아산설계" xfId="274"/>
    <cellStyle name="_아산설계_내역서(2차공사)" xfId="275"/>
    <cellStyle name="_아산설계_설계2임시" xfId="276"/>
    <cellStyle name="_아산설계_설계2임시_내역서(2차공사)" xfId="277"/>
    <cellStyle name="_아산설계_설계2임시_설계서(장)" xfId="278"/>
    <cellStyle name="_아산설계_설계2임시_설계서(장)_내역서(2차공사)" xfId="279"/>
    <cellStyle name="_아산설계_설계2임시_설계최종" xfId="280"/>
    <cellStyle name="_아산설계_설계2임시_설계최종_내역서(2차공사)" xfId="281"/>
    <cellStyle name="_아산설계_설계서(보령,전주,부안)" xfId="282"/>
    <cellStyle name="_아산설계_설계서(보령,전주,부안)_내역서(2차공사)" xfId="283"/>
    <cellStyle name="_아산설계_설계서(보령,전주,부안)_설계2임시" xfId="284"/>
    <cellStyle name="_아산설계_설계서(보령,전주,부안)_설계2임시_내역서(2차공사)" xfId="285"/>
    <cellStyle name="_아산설계_설계서(보령,전주,부안)_설계2임시_설계서(장)" xfId="286"/>
    <cellStyle name="_아산설계_설계서(보령,전주,부안)_설계2임시_설계서(장)_내역서(2차공사)" xfId="287"/>
    <cellStyle name="_아산설계_설계서(보령,전주,부안)_설계2임시_설계최종" xfId="288"/>
    <cellStyle name="_아산설계_설계서(보령,전주,부안)_설계2임시_설계최종_내역서(2차공사)" xfId="289"/>
    <cellStyle name="_앙성수량총괄(관수정)_01-토   공 " xfId="290"/>
    <cellStyle name="_앙성수량총괄(관수정)_2_01-토   공 " xfId="291"/>
    <cellStyle name="_양산물금 PILE공사1" xfId="292"/>
    <cellStyle name="_양산물금 PILE공사1_내역서(08.12.05.가로등)" xfId="293"/>
    <cellStyle name="_양산물금 PILE공사1_내역서(1차공사)" xfId="294"/>
    <cellStyle name="_양산물금 PILE공사1_내역서(2차공사)" xfId="295"/>
    <cellStyle name="_양산물금 PILE공사1_서울교대(전기)" xfId="296"/>
    <cellStyle name="_역삼동오피스텔 철콘공사(까뮤0730)" xfId="297"/>
    <cellStyle name="_왕가봉정비공사" xfId="298"/>
    <cellStyle name="_원가계산" xfId="299"/>
    <cellStyle name="_원가계산서,표지" xfId="300"/>
    <cellStyle name="_원가계산서-12공구(전기)" xfId="301"/>
    <cellStyle name="_은평공원테니스장정비공사" xfId="302"/>
    <cellStyle name="_인원계획표 " xfId="303"/>
    <cellStyle name="_인원계획표 _기흥구갈가구가전LIST" xfId="304"/>
    <cellStyle name="_인원계획표 _기흥구갈가구가전LIST_내역서(2차공사)" xfId="305"/>
    <cellStyle name="_인원계획표 _기흥구갈가구가전LIST_수진동주상복합5871평" xfId="306"/>
    <cellStyle name="_인원계획표 _기흥구갈가구가전LIST_수진동주상복합5871평_내역서(2차공사)" xfId="307"/>
    <cellStyle name="_인원계획표 _기흥구갈가구가전LIST_용인구갈3지구1블럭최종2차변경" xfId="308"/>
    <cellStyle name="_인원계획표 _기흥구갈가구가전LIST_용인구갈3지구1블럭최종2차변경_내역서(2차공사)" xfId="309"/>
    <cellStyle name="_인원계획표 _내역서(2차공사)" xfId="310"/>
    <cellStyle name="_인원계획표 _사업예산2" xfId="311"/>
    <cellStyle name="_인원계획표 _사업예산2_기흥구갈가구가전LIST" xfId="312"/>
    <cellStyle name="_인원계획표 _사업예산2_기흥구갈가구가전LIST_내역서(2차공사)" xfId="313"/>
    <cellStyle name="_인원계획표 _사업예산2_기흥구갈가구가전LIST_수진동주상복합5871평" xfId="314"/>
    <cellStyle name="_인원계획표 _사업예산2_기흥구갈가구가전LIST_수진동주상복합5871평_내역서(2차공사)" xfId="315"/>
    <cellStyle name="_인원계획표 _사업예산2_기흥구갈가구가전LIST_용인구갈3지구1블럭최종2차변경" xfId="316"/>
    <cellStyle name="_인원계획표 _사업예산2_기흥구갈가구가전LIST_용인구갈3지구1블럭최종2차변경_내역서(2차공사)" xfId="317"/>
    <cellStyle name="_인원계획표 _사업예산2_내역서(2차공사)" xfId="318"/>
    <cellStyle name="_인원계획표 _사업예산2_수진동주상복합5871평" xfId="319"/>
    <cellStyle name="_인원계획표 _사업예산2_수진동주상복합5871평_내역서(2차공사)" xfId="320"/>
    <cellStyle name="_인원계획표 _사업예산대비" xfId="321"/>
    <cellStyle name="_인원계획표 _사업예산대비_기흥구갈가구가전LIST" xfId="322"/>
    <cellStyle name="_인원계획표 _사업예산대비_기흥구갈가구가전LIST_내역서(2차공사)" xfId="323"/>
    <cellStyle name="_인원계획표 _사업예산대비_기흥구갈가구가전LIST_수진동주상복합5871평" xfId="324"/>
    <cellStyle name="_인원계획표 _사업예산대비_기흥구갈가구가전LIST_수진동주상복합5871평_내역서(2차공사)" xfId="325"/>
    <cellStyle name="_인원계획표 _사업예산대비_기흥구갈가구가전LIST_용인구갈3지구1블럭최종2차변경" xfId="326"/>
    <cellStyle name="_인원계획표 _사업예산대비_기흥구갈가구가전LIST_용인구갈3지구1블럭최종2차변경_내역서(2차공사)" xfId="327"/>
    <cellStyle name="_인원계획표 _사업예산대비_내역서(2차공사)" xfId="328"/>
    <cellStyle name="_인원계획표 _사업예산대비_수진동주상복합5871평" xfId="329"/>
    <cellStyle name="_인원계획표 _사업예산대비_수진동주상복합5871평_내역서(2차공사)" xfId="330"/>
    <cellStyle name="_인원계획표 _수목" xfId="331"/>
    <cellStyle name="_인원계획표 _수목_기흥구갈가구가전LIST" xfId="332"/>
    <cellStyle name="_인원계획표 _수목_기흥구갈가구가전LIST_내역서(2차공사)" xfId="333"/>
    <cellStyle name="_인원계획표 _수목_기흥구갈가구가전LIST_수진동주상복합5871평" xfId="334"/>
    <cellStyle name="_인원계획표 _수목_기흥구갈가구가전LIST_수진동주상복합5871평_내역서(2차공사)" xfId="335"/>
    <cellStyle name="_인원계획표 _수목_기흥구갈가구가전LIST_용인구갈3지구1블럭최종2차변경" xfId="336"/>
    <cellStyle name="_인원계획표 _수목_기흥구갈가구가전LIST_용인구갈3지구1블럭최종2차변경_내역서(2차공사)" xfId="337"/>
    <cellStyle name="_인원계획표 _수목_내역서(2차공사)" xfId="338"/>
    <cellStyle name="_인원계획표 _수목_사업예산2" xfId="339"/>
    <cellStyle name="_인원계획표 _수목_사업예산2_기흥구갈가구가전LIST" xfId="340"/>
    <cellStyle name="_인원계획표 _수목_사업예산2_기흥구갈가구가전LIST_내역서(2차공사)" xfId="341"/>
    <cellStyle name="_인원계획표 _수목_사업예산2_기흥구갈가구가전LIST_수진동주상복합5871평" xfId="342"/>
    <cellStyle name="_인원계획표 _수목_사업예산2_기흥구갈가구가전LIST_수진동주상복합5871평_내역서(2차공사)" xfId="343"/>
    <cellStyle name="_인원계획표 _수목_사업예산2_기흥구갈가구가전LIST_용인구갈3지구1블럭최종2차변경" xfId="344"/>
    <cellStyle name="_인원계획표 _수목_사업예산2_기흥구갈가구가전LIST_용인구갈3지구1블럭최종2차변경_내역서(2차공사)" xfId="345"/>
    <cellStyle name="_인원계획표 _수목_사업예산2_내역서(2차공사)" xfId="346"/>
    <cellStyle name="_인원계획표 _수목_사업예산2_수진동주상복합5871평" xfId="347"/>
    <cellStyle name="_인원계획표 _수목_사업예산2_수진동주상복합5871평_내역서(2차공사)" xfId="348"/>
    <cellStyle name="_인원계획표 _수목_사업예산대비" xfId="349"/>
    <cellStyle name="_인원계획표 _수목_사업예산대비_기흥구갈가구가전LIST" xfId="350"/>
    <cellStyle name="_인원계획표 _수목_사업예산대비_기흥구갈가구가전LIST_내역서(2차공사)" xfId="351"/>
    <cellStyle name="_인원계획표 _수목_사업예산대비_기흥구갈가구가전LIST_수진동주상복합5871평" xfId="352"/>
    <cellStyle name="_인원계획표 _수목_사업예산대비_기흥구갈가구가전LIST_수진동주상복합5871평_내역서(2차공사)" xfId="353"/>
    <cellStyle name="_인원계획표 _수목_사업예산대비_기흥구갈가구가전LIST_용인구갈3지구1블럭최종2차변경" xfId="354"/>
    <cellStyle name="_인원계획표 _수목_사업예산대비_기흥구갈가구가전LIST_용인구갈3지구1블럭최종2차변경_내역서(2차공사)" xfId="355"/>
    <cellStyle name="_인원계획표 _수목_사업예산대비_내역서(2차공사)" xfId="356"/>
    <cellStyle name="_인원계획표 _수목_사업예산대비_수진동주상복합5871평" xfId="357"/>
    <cellStyle name="_인원계획표 _수목_사업예산대비_수진동주상복합5871평_내역서(2차공사)" xfId="358"/>
    <cellStyle name="_인원계획표 _수목_수진동주상복합5871평" xfId="359"/>
    <cellStyle name="_인원계획표 _수목_수진동주상복합5871평_내역서(2차공사)" xfId="360"/>
    <cellStyle name="_인원계획표 _수진동주상복합5871평" xfId="361"/>
    <cellStyle name="_인원계획표 _수진동주상복합5871평_내역서(2차공사)" xfId="362"/>
    <cellStyle name="_일위대가-최종작성" xfId="363"/>
    <cellStyle name="_입찰표지 " xfId="364"/>
    <cellStyle name="_입찰표지 _기흥구갈가구가전LIST" xfId="365"/>
    <cellStyle name="_입찰표지 _기흥구갈가구가전LIST_내역서(2차공사)" xfId="366"/>
    <cellStyle name="_입찰표지 _기흥구갈가구가전LIST_수진동주상복합5871평" xfId="367"/>
    <cellStyle name="_입찰표지 _기흥구갈가구가전LIST_수진동주상복합5871평_내역서(2차공사)" xfId="368"/>
    <cellStyle name="_입찰표지 _기흥구갈가구가전LIST_용인구갈3지구1블럭최종2차변경" xfId="369"/>
    <cellStyle name="_입찰표지 _기흥구갈가구가전LIST_용인구갈3지구1블럭최종2차변경_내역서(2차공사)" xfId="370"/>
    <cellStyle name="_입찰표지 _내역서(2차공사)" xfId="371"/>
    <cellStyle name="_입찰표지 _사업예산2" xfId="372"/>
    <cellStyle name="_입찰표지 _사업예산2_기흥구갈가구가전LIST" xfId="373"/>
    <cellStyle name="_입찰표지 _사업예산2_기흥구갈가구가전LIST_내역서(2차공사)" xfId="374"/>
    <cellStyle name="_입찰표지 _사업예산2_기흥구갈가구가전LIST_수진동주상복합5871평" xfId="375"/>
    <cellStyle name="_입찰표지 _사업예산2_기흥구갈가구가전LIST_수진동주상복합5871평_내역서(2차공사)" xfId="376"/>
    <cellStyle name="_입찰표지 _사업예산2_기흥구갈가구가전LIST_용인구갈3지구1블럭최종2차변경" xfId="377"/>
    <cellStyle name="_입찰표지 _사업예산2_기흥구갈가구가전LIST_용인구갈3지구1블럭최종2차변경_내역서(2차공사)" xfId="378"/>
    <cellStyle name="_입찰표지 _사업예산2_내역서(2차공사)" xfId="379"/>
    <cellStyle name="_입찰표지 _사업예산2_수진동주상복합5871평" xfId="380"/>
    <cellStyle name="_입찰표지 _사업예산2_수진동주상복합5871평_내역서(2차공사)" xfId="381"/>
    <cellStyle name="_입찰표지 _사업예산대비" xfId="382"/>
    <cellStyle name="_입찰표지 _사업예산대비_기흥구갈가구가전LIST" xfId="383"/>
    <cellStyle name="_입찰표지 _사업예산대비_기흥구갈가구가전LIST_내역서(2차공사)" xfId="384"/>
    <cellStyle name="_입찰표지 _사업예산대비_기흥구갈가구가전LIST_수진동주상복합5871평" xfId="385"/>
    <cellStyle name="_입찰표지 _사업예산대비_기흥구갈가구가전LIST_수진동주상복합5871평_내역서(2차공사)" xfId="386"/>
    <cellStyle name="_입찰표지 _사업예산대비_기흥구갈가구가전LIST_용인구갈3지구1블럭최종2차변경" xfId="387"/>
    <cellStyle name="_입찰표지 _사업예산대비_기흥구갈가구가전LIST_용인구갈3지구1블럭최종2차변경_내역서(2차공사)" xfId="388"/>
    <cellStyle name="_입찰표지 _사업예산대비_내역서(2차공사)" xfId="389"/>
    <cellStyle name="_입찰표지 _사업예산대비_수진동주상복합5871평" xfId="390"/>
    <cellStyle name="_입찰표지 _사업예산대비_수진동주상복합5871평_내역서(2차공사)" xfId="391"/>
    <cellStyle name="_입찰표지 _수목" xfId="392"/>
    <cellStyle name="_입찰표지 _수목_기흥구갈가구가전LIST" xfId="393"/>
    <cellStyle name="_입찰표지 _수목_기흥구갈가구가전LIST_내역서(2차공사)" xfId="394"/>
    <cellStyle name="_입찰표지 _수목_기흥구갈가구가전LIST_수진동주상복합5871평" xfId="395"/>
    <cellStyle name="_입찰표지 _수목_기흥구갈가구가전LIST_수진동주상복합5871평_내역서(2차공사)" xfId="396"/>
    <cellStyle name="_입찰표지 _수목_기흥구갈가구가전LIST_용인구갈3지구1블럭최종2차변경" xfId="397"/>
    <cellStyle name="_입찰표지 _수목_기흥구갈가구가전LIST_용인구갈3지구1블럭최종2차변경_내역서(2차공사)" xfId="398"/>
    <cellStyle name="_입찰표지 _수목_내역서(2차공사)" xfId="399"/>
    <cellStyle name="_입찰표지 _수목_사업예산2" xfId="400"/>
    <cellStyle name="_입찰표지 _수목_사업예산2_기흥구갈가구가전LIST" xfId="401"/>
    <cellStyle name="_입찰표지 _수목_사업예산2_기흥구갈가구가전LIST_내역서(2차공사)" xfId="402"/>
    <cellStyle name="_입찰표지 _수목_사업예산2_기흥구갈가구가전LIST_수진동주상복합5871평" xfId="403"/>
    <cellStyle name="_입찰표지 _수목_사업예산2_기흥구갈가구가전LIST_수진동주상복합5871평_내역서(2차공사)" xfId="404"/>
    <cellStyle name="_입찰표지 _수목_사업예산2_기흥구갈가구가전LIST_용인구갈3지구1블럭최종2차변경" xfId="405"/>
    <cellStyle name="_입찰표지 _수목_사업예산2_기흥구갈가구가전LIST_용인구갈3지구1블럭최종2차변경_내역서(2차공사)" xfId="406"/>
    <cellStyle name="_입찰표지 _수목_사업예산2_내역서(2차공사)" xfId="407"/>
    <cellStyle name="_입찰표지 _수목_사업예산2_수진동주상복합5871평" xfId="408"/>
    <cellStyle name="_입찰표지 _수목_사업예산2_수진동주상복합5871평_내역서(2차공사)" xfId="409"/>
    <cellStyle name="_입찰표지 _수목_사업예산대비" xfId="410"/>
    <cellStyle name="_입찰표지 _수목_사업예산대비_기흥구갈가구가전LIST" xfId="411"/>
    <cellStyle name="_입찰표지 _수목_사업예산대비_기흥구갈가구가전LIST_내역서(2차공사)" xfId="412"/>
    <cellStyle name="_입찰표지 _수목_사업예산대비_기흥구갈가구가전LIST_수진동주상복합5871평" xfId="413"/>
    <cellStyle name="_입찰표지 _수목_사업예산대비_기흥구갈가구가전LIST_수진동주상복합5871평_내역서(2차공사)" xfId="414"/>
    <cellStyle name="_입찰표지 _수목_사업예산대비_기흥구갈가구가전LIST_용인구갈3지구1블럭최종2차변경" xfId="415"/>
    <cellStyle name="_입찰표지 _수목_사업예산대비_기흥구갈가구가전LIST_용인구갈3지구1블럭최종2차변경_내역서(2차공사)" xfId="416"/>
    <cellStyle name="_입찰표지 _수목_사업예산대비_내역서(2차공사)" xfId="417"/>
    <cellStyle name="_입찰표지 _수목_사업예산대비_수진동주상복합5871평" xfId="418"/>
    <cellStyle name="_입찰표지 _수목_사업예산대비_수진동주상복합5871평_내역서(2차공사)" xfId="419"/>
    <cellStyle name="_입찰표지 _수목_수진동주상복합5871평" xfId="420"/>
    <cellStyle name="_입찰표지 _수목_수진동주상복합5871평_내역서(2차공사)" xfId="421"/>
    <cellStyle name="_입찰표지 _수진동주상복합5871평" xfId="422"/>
    <cellStyle name="_입찰표지 _수진동주상복합5871평_내역서(2차공사)" xfId="423"/>
    <cellStyle name="_적격(화산) " xfId="424"/>
    <cellStyle name="_적격(화산) _기흥구갈가구가전LIST" xfId="425"/>
    <cellStyle name="_적격(화산) _기흥구갈가구가전LIST_내역서(2차공사)" xfId="426"/>
    <cellStyle name="_적격(화산) _기흥구갈가구가전LIST_수진동주상복합5871평" xfId="427"/>
    <cellStyle name="_적격(화산) _기흥구갈가구가전LIST_수진동주상복합5871평_내역서(2차공사)" xfId="428"/>
    <cellStyle name="_적격(화산) _기흥구갈가구가전LIST_용인구갈3지구1블럭최종2차변경" xfId="429"/>
    <cellStyle name="_적격(화산) _기흥구갈가구가전LIST_용인구갈3지구1블럭최종2차변경_내역서(2차공사)" xfId="430"/>
    <cellStyle name="_적격(화산) _내역서(2차공사)" xfId="431"/>
    <cellStyle name="_적격(화산) _사업예산2" xfId="432"/>
    <cellStyle name="_적격(화산) _사업예산2_기흥구갈가구가전LIST" xfId="433"/>
    <cellStyle name="_적격(화산) _사업예산2_기흥구갈가구가전LIST_내역서(2차공사)" xfId="434"/>
    <cellStyle name="_적격(화산) _사업예산2_기흥구갈가구가전LIST_수진동주상복합5871평" xfId="435"/>
    <cellStyle name="_적격(화산) _사업예산2_기흥구갈가구가전LIST_수진동주상복합5871평_내역서(2차공사)" xfId="436"/>
    <cellStyle name="_적격(화산) _사업예산2_기흥구갈가구가전LIST_용인구갈3지구1블럭최종2차변경" xfId="437"/>
    <cellStyle name="_적격(화산) _사업예산2_기흥구갈가구가전LIST_용인구갈3지구1블럭최종2차변경_내역서(2차공사)" xfId="438"/>
    <cellStyle name="_적격(화산) _사업예산2_내역서(2차공사)" xfId="439"/>
    <cellStyle name="_적격(화산) _사업예산2_수진동주상복합5871평" xfId="440"/>
    <cellStyle name="_적격(화산) _사업예산2_수진동주상복합5871평_내역서(2차공사)" xfId="441"/>
    <cellStyle name="_적격(화산) _사업예산대비" xfId="442"/>
    <cellStyle name="_적격(화산) _사업예산대비_기흥구갈가구가전LIST" xfId="443"/>
    <cellStyle name="_적격(화산) _사업예산대비_기흥구갈가구가전LIST_내역서(2차공사)" xfId="444"/>
    <cellStyle name="_적격(화산) _사업예산대비_기흥구갈가구가전LIST_수진동주상복합5871평" xfId="445"/>
    <cellStyle name="_적격(화산) _사업예산대비_기흥구갈가구가전LIST_수진동주상복합5871평_내역서(2차공사)" xfId="446"/>
    <cellStyle name="_적격(화산) _사업예산대비_기흥구갈가구가전LIST_용인구갈3지구1블럭최종2차변경" xfId="447"/>
    <cellStyle name="_적격(화산) _사업예산대비_기흥구갈가구가전LIST_용인구갈3지구1블럭최종2차변경_내역서(2차공사)" xfId="448"/>
    <cellStyle name="_적격(화산) _사업예산대비_내역서(2차공사)" xfId="449"/>
    <cellStyle name="_적격(화산) _사업예산대비_수진동주상복합5871평" xfId="450"/>
    <cellStyle name="_적격(화산) _사업예산대비_수진동주상복합5871평_내역서(2차공사)" xfId="451"/>
    <cellStyle name="_적격(화산) _수목" xfId="452"/>
    <cellStyle name="_적격(화산) _수목_기흥구갈가구가전LIST" xfId="453"/>
    <cellStyle name="_적격(화산) _수목_기흥구갈가구가전LIST_내역서(2차공사)" xfId="454"/>
    <cellStyle name="_적격(화산) _수목_기흥구갈가구가전LIST_수진동주상복합5871평" xfId="455"/>
    <cellStyle name="_적격(화산) _수목_기흥구갈가구가전LIST_수진동주상복합5871평_내역서(2차공사)" xfId="456"/>
    <cellStyle name="_적격(화산) _수목_기흥구갈가구가전LIST_용인구갈3지구1블럭최종2차변경" xfId="457"/>
    <cellStyle name="_적격(화산) _수목_기흥구갈가구가전LIST_용인구갈3지구1블럭최종2차변경_내역서(2차공사)" xfId="458"/>
    <cellStyle name="_적격(화산) _수목_내역서(2차공사)" xfId="459"/>
    <cellStyle name="_적격(화산) _수목_사업예산2" xfId="460"/>
    <cellStyle name="_적격(화산) _수목_사업예산2_기흥구갈가구가전LIST" xfId="461"/>
    <cellStyle name="_적격(화산) _수목_사업예산2_기흥구갈가구가전LIST_내역서(2차공사)" xfId="462"/>
    <cellStyle name="_적격(화산) _수목_사업예산2_기흥구갈가구가전LIST_수진동주상복합5871평" xfId="463"/>
    <cellStyle name="_적격(화산) _수목_사업예산2_기흥구갈가구가전LIST_수진동주상복합5871평_내역서(2차공사)" xfId="464"/>
    <cellStyle name="_적격(화산) _수목_사업예산2_기흥구갈가구가전LIST_용인구갈3지구1블럭최종2차변경" xfId="465"/>
    <cellStyle name="_적격(화산) _수목_사업예산2_기흥구갈가구가전LIST_용인구갈3지구1블럭최종2차변경_내역서(2차공사)" xfId="466"/>
    <cellStyle name="_적격(화산) _수목_사업예산2_내역서(2차공사)" xfId="467"/>
    <cellStyle name="_적격(화산) _수목_사업예산2_수진동주상복합5871평" xfId="468"/>
    <cellStyle name="_적격(화산) _수목_사업예산2_수진동주상복합5871평_내역서(2차공사)" xfId="469"/>
    <cellStyle name="_적격(화산) _수목_사업예산대비" xfId="470"/>
    <cellStyle name="_적격(화산) _수목_사업예산대비_기흥구갈가구가전LIST" xfId="471"/>
    <cellStyle name="_적격(화산) _수목_사업예산대비_기흥구갈가구가전LIST_내역서(2차공사)" xfId="472"/>
    <cellStyle name="_적격(화산) _수목_사업예산대비_기흥구갈가구가전LIST_수진동주상복합5871평" xfId="473"/>
    <cellStyle name="_적격(화산) _수목_사업예산대비_기흥구갈가구가전LIST_수진동주상복합5871평_내역서(2차공사)" xfId="474"/>
    <cellStyle name="_적격(화산) _수목_사업예산대비_기흥구갈가구가전LIST_용인구갈3지구1블럭최종2차변경" xfId="475"/>
    <cellStyle name="_적격(화산) _수목_사업예산대비_기흥구갈가구가전LIST_용인구갈3지구1블럭최종2차변경_내역서(2차공사)" xfId="476"/>
    <cellStyle name="_적격(화산) _수목_사업예산대비_내역서(2차공사)" xfId="477"/>
    <cellStyle name="_적격(화산) _수목_사업예산대비_수진동주상복합5871평" xfId="478"/>
    <cellStyle name="_적격(화산) _수목_사업예산대비_수진동주상복합5871평_내역서(2차공사)" xfId="479"/>
    <cellStyle name="_적격(화산) _수목_수진동주상복합5871평" xfId="480"/>
    <cellStyle name="_적격(화산) _수목_수진동주상복합5871평_내역서(2차공사)" xfId="481"/>
    <cellStyle name="_적격(화산) _수진동주상복합5871평" xfId="482"/>
    <cellStyle name="_적격(화산) _수진동주상복합5871평_내역서(2차공사)" xfId="483"/>
    <cellStyle name="_점검정비기준" xfId="484"/>
    <cellStyle name="_점검정비기준_내역서(2차공사)" xfId="485"/>
    <cellStyle name="_정문전기공사최종" xfId="486"/>
    <cellStyle name="_제목" xfId="487"/>
    <cellStyle name="_제목_내역서" xfId="488"/>
    <cellStyle name="_중구민병기복계단" xfId="489"/>
    <cellStyle name="_지하철3호선 을지로3가역사-최종" xfId="490"/>
    <cellStyle name="_지하철4호선 동대문역사-최종" xfId="491"/>
    <cellStyle name="_집계" xfId="492"/>
    <cellStyle name="_첨단실행" xfId="493"/>
    <cellStyle name="_첨단실행_내역서(08.12.05.가로등)" xfId="494"/>
    <cellStyle name="_첨단실행_내역서(1차공사)" xfId="495"/>
    <cellStyle name="_첨단실행_내역서(2차공사)" xfId="496"/>
    <cellStyle name="_첨단실행_서울교대(전기)" xfId="497"/>
    <cellStyle name="_최영기" xfId="498"/>
    <cellStyle name="_추정(갑지)" xfId="499"/>
    <cellStyle name="_충주원본" xfId="500"/>
    <cellStyle name="_충주원본_내역서(2차공사)" xfId="501"/>
    <cellStyle name="_충주원본_설계2임시" xfId="502"/>
    <cellStyle name="_충주원본_설계2임시_내역서(2차공사)" xfId="503"/>
    <cellStyle name="_충주원본_설계2임시_설계서(장)" xfId="504"/>
    <cellStyle name="_충주원본_설계2임시_설계서(장)_내역서(2차공사)" xfId="505"/>
    <cellStyle name="_충주원본_설계2임시_설계최종" xfId="506"/>
    <cellStyle name="_충주원본_설계2임시_설계최종_내역서(2차공사)" xfId="507"/>
    <cellStyle name="_코오롱마산하늘채신축공사중 골조공사(192)" xfId="508"/>
    <cellStyle name="_코오롱마산하늘채신축공사중 콘크리트비계공사" xfId="509"/>
    <cellStyle name="_코오롱마산하늘채신축공사중 타워공사" xfId="510"/>
    <cellStyle name="_통광 폐수처리장(2002.5.24)" xfId="511"/>
    <cellStyle name="_통광정문공사(2002.5.22)" xfId="512"/>
    <cellStyle name="_통신내역서(검토)" xfId="513"/>
    <cellStyle name="_파고라,평의자" xfId="514"/>
    <cellStyle name="_판암근린공원황톳길조성공사" xfId="515"/>
    <cellStyle name="_펌프장" xfId="516"/>
    <cellStyle name="_평상" xfId="517"/>
    <cellStyle name="_한국원자력안전기술원" xfId="518"/>
    <cellStyle name="_한국화학연구동 제3연구동 리모델링공사(08.09.23수정)" xfId="519"/>
    <cellStyle name="_한전연구견적" xfId="520"/>
    <cellStyle name="¡¾¨u￠￢ⓒ÷A¨u," xfId="521"/>
    <cellStyle name="´þ" xfId="522"/>
    <cellStyle name="´Þ·?" xfId="523"/>
    <cellStyle name="´Þ·¯" xfId="524"/>
    <cellStyle name="’E‰Y [0.00]_laroux" xfId="525"/>
    <cellStyle name="’E‰Y_laroux" xfId="526"/>
    <cellStyle name="¤@?e_TEST-1 " xfId="527"/>
    <cellStyle name="\MNPREF32.DLL&amp;" xfId="528"/>
    <cellStyle name="+,-,0" xfId="529"/>
    <cellStyle name="△ []" xfId="530"/>
    <cellStyle name="△ [0]" xfId="531"/>
    <cellStyle name="△백분율" xfId="532"/>
    <cellStyle name="△콤마" xfId="533"/>
    <cellStyle name="°ia¤¼o " xfId="534"/>
    <cellStyle name="°iA¤¼O¼yA¡" xfId="535"/>
    <cellStyle name="°íÁ¤¼Ò¼ýÁ¡" xfId="536"/>
    <cellStyle name="°iA¤¼O¼yA¡_조경내역" xfId="537"/>
    <cellStyle name="°ia¤aa " xfId="538"/>
    <cellStyle name="°iA¤Aa·A1" xfId="539"/>
    <cellStyle name="°íÁ¤Ãâ·Â1" xfId="540"/>
    <cellStyle name="°iA¤Aa·A2" xfId="541"/>
    <cellStyle name="°íÁ¤Ãâ·Â2" xfId="542"/>
    <cellStyle name="" xfId="543"/>
    <cellStyle name="0%" xfId="544"/>
    <cellStyle name="0,0_x000d__x000a_NA_x000d__x000a_" xfId="545"/>
    <cellStyle name="0.0" xfId="546"/>
    <cellStyle name="0.0%" xfId="547"/>
    <cellStyle name="0.00" xfId="548"/>
    <cellStyle name="0.00%" xfId="549"/>
    <cellStyle name="0.000%" xfId="550"/>
    <cellStyle name="0.0000%" xfId="551"/>
    <cellStyle name="1" xfId="552"/>
    <cellStyle name="1)" xfId="553"/>
    <cellStyle name="1." xfId="554"/>
    <cellStyle name="1_시민계략공사" xfId="555"/>
    <cellStyle name="1_시민계략공사_2002년도각종계산서너릿제터널등7개소" xfId="556"/>
    <cellStyle name="1_시민계략공사_2003년 각종계산서(읽기전용)" xfId="557"/>
    <cellStyle name="1_시민계략공사_2003년 각종계산서(읽기전용)_내역서(2차공사)" xfId="558"/>
    <cellStyle name="1_시민계략공사_2003년 각종계산서(읽기전용)_내역서(전기)" xfId="559"/>
    <cellStyle name="1_시민계략공사_2003년 각종계산서(읽기전용)_내역서(전기)_내역서(2차공사)" xfId="560"/>
    <cellStyle name="1_시민계략공사_2003년 각종계산서(읽기전용)_내역서(전기)_조경실적내역" xfId="561"/>
    <cellStyle name="1_시민계략공사_2003년 각종계산서(읽기전용)_내역서(전기)_조경실적내역_내역서(2차공사)" xfId="562"/>
    <cellStyle name="1_시민계략공사_2003년 각종계산서(읽기전용)_내역서(전기)_조경실적내역_조경실적내역수정" xfId="563"/>
    <cellStyle name="1_시민계략공사_2003년 각종계산서(읽기전용)_내역서(전기)_조경실적내역_조경실적내역수정_내역서(2차공사)" xfId="564"/>
    <cellStyle name="1_시민계략공사_2003년 각종계산서(읽기전용)_조경실적내역" xfId="565"/>
    <cellStyle name="1_시민계략공사_2003년 각종계산서(읽기전용)_조경실적내역_내역서(2차공사)" xfId="566"/>
    <cellStyle name="1_시민계략공사_2003년 각종계산서(읽기전용)_조경실적내역_조경실적내역수정" xfId="567"/>
    <cellStyle name="1_시민계략공사_2003년 각종계산서(읽기전용)_조경실적내역_조경실적내역수정_내역서(2차공사)" xfId="568"/>
    <cellStyle name="1_시민계략공사_Book2" xfId="569"/>
    <cellStyle name="1_시민계략공사_각종계산서" xfId="570"/>
    <cellStyle name="1_시민계략공사_각종계산서_내역서(2차공사)" xfId="571"/>
    <cellStyle name="1_시민계략공사_각종계산서_조경실적내역" xfId="572"/>
    <cellStyle name="1_시민계략공사_각종계산서_조경실적내역_내역서(2차공사)" xfId="573"/>
    <cellStyle name="1_시민계략공사_각종계산서_조경실적내역_조경실적내역수정" xfId="574"/>
    <cellStyle name="1_시민계략공사_각종계산서_조경실적내역_조경실적내역수정_내역서(2차공사)" xfId="575"/>
    <cellStyle name="1_시민계략공사_계산서및내역서5월9일변경" xfId="576"/>
    <cellStyle name="1_시민계략공사_광양중동중학교실증축공사(전기)-4월10일한번더" xfId="577"/>
    <cellStyle name="1_시민계략공사_무안연꽃방죽(4월9일)한번더" xfId="578"/>
    <cellStyle name="1_시민계략공사_보일약국~순국비간 도로개설 가로등설치공사" xfId="579"/>
    <cellStyle name="1_시민계략공사_복지관 부하계산서" xfId="580"/>
    <cellStyle name="1_시민계략공사_복지관 부하계산서_내역서(2차공사)" xfId="581"/>
    <cellStyle name="1_시민계략공사_복지관 부하계산서_내역서(전기)" xfId="582"/>
    <cellStyle name="1_시민계략공사_복지관 부하계산서_내역서(전기)_내역서(2차공사)" xfId="583"/>
    <cellStyle name="1_시민계략공사_복지관 부하계산서_내역서(전기)_조경실적내역" xfId="584"/>
    <cellStyle name="1_시민계략공사_복지관 부하계산서_내역서(전기)_조경실적내역_내역서(2차공사)" xfId="585"/>
    <cellStyle name="1_시민계략공사_복지관 부하계산서_내역서(전기)_조경실적내역_조경실적내역수정" xfId="586"/>
    <cellStyle name="1_시민계략공사_복지관 부하계산서_내역서(전기)_조경실적내역_조경실적내역수정_내역서(2차공사)" xfId="587"/>
    <cellStyle name="1_시민계략공사_복지관 부하계산서_조경실적내역" xfId="588"/>
    <cellStyle name="1_시민계략공사_복지관 부하계산서_조경실적내역_내역서(2차공사)" xfId="589"/>
    <cellStyle name="1_시민계략공사_복지관 부하계산서_조경실적내역_조경실적내역수정" xfId="590"/>
    <cellStyle name="1_시민계략공사_복지관 부하계산서_조경실적내역_조경실적내역수정_내역서(2차공사)" xfId="591"/>
    <cellStyle name="1_시민계략공사_봉산면보건지소신축공사(전기)11월30일변경" xfId="592"/>
    <cellStyle name="1_시민계략공사_북문로(팔마로)가로등설치공사(변경)3월11일" xfId="593"/>
    <cellStyle name="1_시민계략공사_북문팔마로확포장공사가로등" xfId="594"/>
    <cellStyle name="1_시민계략공사_비상부하,발전기용량 계산서" xfId="595"/>
    <cellStyle name="1_시민계략공사_비상부하,발전기용량 계산서_내역서(2차공사)" xfId="596"/>
    <cellStyle name="1_시민계략공사_비상부하,발전기용량 계산서_내역서(전기)" xfId="597"/>
    <cellStyle name="1_시민계략공사_비상부하,발전기용량 계산서_내역서(전기)_내역서(2차공사)" xfId="598"/>
    <cellStyle name="1_시민계략공사_비상부하,발전기용량 계산서_내역서(전기)_조경실적내역" xfId="599"/>
    <cellStyle name="1_시민계략공사_비상부하,발전기용량 계산서_내역서(전기)_조경실적내역_내역서(2차공사)" xfId="600"/>
    <cellStyle name="1_시민계략공사_비상부하,발전기용량 계산서_내역서(전기)_조경실적내역_조경실적내역수정" xfId="601"/>
    <cellStyle name="1_시민계략공사_비상부하,발전기용량 계산서_내역서(전기)_조경실적내역_조경실적내역수정_내역서(2차공사)" xfId="602"/>
    <cellStyle name="1_시민계략공사_비상부하,발전기용량 계산서_조경실적내역" xfId="603"/>
    <cellStyle name="1_시민계략공사_비상부하,발전기용량 계산서_조경실적내역_내역서(2차공사)" xfId="604"/>
    <cellStyle name="1_시민계략공사_비상부하,발전기용량 계산서_조경실적내역_조경실적내역수정" xfId="605"/>
    <cellStyle name="1_시민계략공사_비상부하,발전기용량 계산서_조경실적내역_조경실적내역수정_내역서(2차공사)" xfId="606"/>
    <cellStyle name="1_시민계략공사_율촌중학교심야전기" xfId="607"/>
    <cellStyle name="1_시민계략공사_전기-한남" xfId="608"/>
    <cellStyle name="1_시민계략공사_조도계산서" xfId="609"/>
    <cellStyle name="1_시민계략공사_조도계산서_내역서(2차공사)" xfId="610"/>
    <cellStyle name="1_시민계략공사_조도계산서_내역서(전기)" xfId="611"/>
    <cellStyle name="1_시민계략공사_조도계산서_내역서(전기)_내역서(2차공사)" xfId="612"/>
    <cellStyle name="1_시민계략공사_조도계산서_내역서(전기)_조경실적내역" xfId="613"/>
    <cellStyle name="1_시민계략공사_조도계산서_내역서(전기)_조경실적내역_내역서(2차공사)" xfId="614"/>
    <cellStyle name="1_시민계략공사_조도계산서_내역서(전기)_조경실적내역_조경실적내역수정" xfId="615"/>
    <cellStyle name="1_시민계략공사_조도계산서_내역서(전기)_조경실적내역_조경실적내역수정_내역서(2차공사)" xfId="616"/>
    <cellStyle name="1_시민계략공사_조도계산서_조경실적내역" xfId="617"/>
    <cellStyle name="1_시민계략공사_조도계산서_조경실적내역_내역서(2차공사)" xfId="618"/>
    <cellStyle name="1_시민계략공사_조도계산서_조경실적내역_조경실적내역수정" xfId="619"/>
    <cellStyle name="1_시민계략공사_조도계산서_조경실적내역_조경실적내역수정_내역서(2차공사)" xfId="620"/>
    <cellStyle name="10" xfId="621"/>
    <cellStyle name="19990216" xfId="622"/>
    <cellStyle name="¹éºÐÀ²_¿îÀüÀÚ±Ý" xfId="623"/>
    <cellStyle name="2" xfId="624"/>
    <cellStyle name="²" xfId="625"/>
    <cellStyle name="2)" xfId="626"/>
    <cellStyle name="3" xfId="627"/>
    <cellStyle name="³?a" xfId="628"/>
    <cellStyle name="³?A￥" xfId="629"/>
    <cellStyle name="³¯Â¥" xfId="630"/>
    <cellStyle name="6" xfId="631"/>
    <cellStyle name="_x0014_7." xfId="632"/>
    <cellStyle name="82" xfId="633"/>
    <cellStyle name="90" xfId="634"/>
    <cellStyle name="96" xfId="635"/>
    <cellStyle name="a [0]_mud plant bolted" xfId="636"/>
    <cellStyle name="a)" xfId="637"/>
    <cellStyle name="A¨­￠￢￠O [0]_￠?i¡ieE¡ⓒ¡¤A ¡¾a¡¾￠￢A￠OA¡AC¡I" xfId="638"/>
    <cellStyle name="A¨­￠￢￠O_￠?i¡ieE¡ⓒ¡¤A ¡¾a¡¾￠￢A￠OA¡AC¡I" xfId="639"/>
    <cellStyle name="A1" xfId="640"/>
    <cellStyle name="AA" xfId="641"/>
    <cellStyle name="Actual Date" xfId="642"/>
    <cellStyle name="Aee­ " xfId="643"/>
    <cellStyle name="AeE­ [0]_ 2ÆAAþº° " xfId="644"/>
    <cellStyle name="ÅëÈ­ [0]_¸ðÇü¸·" xfId="645"/>
    <cellStyle name="AeE­ [0]_¸n·I-±a°e" xfId="646"/>
    <cellStyle name="ÅëÈ­ [0]_¸ñ·Ï-±â°è" xfId="647"/>
    <cellStyle name="AeE­ [0]_¸n·I-±a°e_AIA§-es2A÷" xfId="648"/>
    <cellStyle name="ÅëÈ­ [0]_¸ñ·Ï-±â°è_ÀÏÀ§-es2Â÷" xfId="649"/>
    <cellStyle name="AeE­ [0]_¸n-E?" xfId="650"/>
    <cellStyle name="ÅëÈ­ [0]_¸ñ-È¯" xfId="651"/>
    <cellStyle name="AeE­ [0]_±a°e-¸n·I" xfId="652"/>
    <cellStyle name="ÅëÈ­ [0]_±â°è-¸ñ·Ï" xfId="653"/>
    <cellStyle name="AeE­ [0]_±a°e¼³ºn-AIA§¸n·I " xfId="654"/>
    <cellStyle name="ÅëÈ­ [0]_±â°è¼³ºñ-ÀÏÀ§¸ñ·Ï " xfId="655"/>
    <cellStyle name="AeE­ [0]_°ø≫cºn¿¹≫e¼­" xfId="656"/>
    <cellStyle name="ÅëÈ­ [0]_¼³ºñÀÏÀ§" xfId="657"/>
    <cellStyle name="AeE­ [0]_¼oAI¼º " xfId="658"/>
    <cellStyle name="ÅëÈ­ [0]_ÀÏ-±â" xfId="659"/>
    <cellStyle name="AeE­ [0]_AIA§-es2A÷" xfId="660"/>
    <cellStyle name="ÅëÈ­ [0]_ÀÏÀ§-es2Â÷" xfId="661"/>
    <cellStyle name="AeE­ [0]_AMT " xfId="662"/>
    <cellStyle name="ÅëÈ­ [0]_Áý°èÇ¥°ÇÃàºÐ" xfId="663"/>
    <cellStyle name="AeE­ [0]_BOM°eAa" xfId="664"/>
    <cellStyle name="ÅëÈ­ [0]_BOM°èÀå" xfId="665"/>
    <cellStyle name="AeE­ [0]_INQUIRY ¿μ¾÷AßAø " xfId="666"/>
    <cellStyle name="ÅëÈ­ [0]_laroux" xfId="667"/>
    <cellStyle name="AeE­ [0]_laroux_1" xfId="668"/>
    <cellStyle name="ÅëÈ­ [0]_laroux_1" xfId="669"/>
    <cellStyle name="AeE­ [0]_laroux_1_내역서(노은도매시장-계약심사2)(1)" xfId="670"/>
    <cellStyle name="ÅëÈ­ [0]_laroux_1_내역서(노은도매시장-계약심사2)(1)" xfId="671"/>
    <cellStyle name="AeE­ [0]_laroux_2" xfId="672"/>
    <cellStyle name="ÅëÈ­ [0]_laroux_2" xfId="673"/>
    <cellStyle name="AeE­ [0]_laroux_2_내역서(노은도매시장-계약심사2)(1)" xfId="674"/>
    <cellStyle name="ÅëÈ­ [0]_laroux_2_내역서(노은도매시장-계약심사2)(1)" xfId="675"/>
    <cellStyle name="AeE­ [0]_Sheet1" xfId="676"/>
    <cellStyle name="ÅëÈ­ [0]_Sheet1" xfId="677"/>
    <cellStyle name="AeE­_ 2ÆAAþº° " xfId="678"/>
    <cellStyle name="ÅëÈ­_¸ðÇü¸·" xfId="679"/>
    <cellStyle name="AeE­_¸n·I-±a°e" xfId="680"/>
    <cellStyle name="ÅëÈ­_¸ñ·Ï-±â°è" xfId="681"/>
    <cellStyle name="AeE­_¸n·I-±a°e_AIA§-es2A÷" xfId="682"/>
    <cellStyle name="ÅëÈ­_¸ñ·Ï-±â°è_ÀÏÀ§-es2Â÷" xfId="683"/>
    <cellStyle name="AeE­_¸n-E?" xfId="684"/>
    <cellStyle name="ÅëÈ­_¸ñ-È¯" xfId="685"/>
    <cellStyle name="AeE­_±a°e-¸n·I" xfId="686"/>
    <cellStyle name="ÅëÈ­_±â°è-¸ñ·Ï" xfId="687"/>
    <cellStyle name="AeE­_±a°e¼³ºn-AIA§¸n·I " xfId="688"/>
    <cellStyle name="ÅëÈ­_±â°è¼³ºñ-ÀÏÀ§¸ñ·Ï " xfId="689"/>
    <cellStyle name="AeE­_°ø≫cºn¿¹≫e¼­" xfId="690"/>
    <cellStyle name="ÅëÈ­_¼³ºñÀÏÀ§" xfId="691"/>
    <cellStyle name="AeE­_¼oAI¼º " xfId="692"/>
    <cellStyle name="ÅëÈ­_ÀÏ-±â" xfId="693"/>
    <cellStyle name="AeE­_AIA§-es2A÷" xfId="694"/>
    <cellStyle name="ÅëÈ­_ÀÏÀ§-es2Â÷" xfId="695"/>
    <cellStyle name="AeE­_AMT " xfId="696"/>
    <cellStyle name="ÅëÈ­_Áý°èÇ¥°ÇÃàºÐ" xfId="697"/>
    <cellStyle name="AeE­_BOM°eAa" xfId="698"/>
    <cellStyle name="ÅëÈ­_BOM°èÀå" xfId="699"/>
    <cellStyle name="AeE­_INQUIRY ¿μ¾÷AßAø " xfId="700"/>
    <cellStyle name="ÅëÈ­_laroux" xfId="701"/>
    <cellStyle name="AeE­_laroux_1" xfId="702"/>
    <cellStyle name="ÅëÈ­_laroux_1" xfId="703"/>
    <cellStyle name="AeE­_laroux_1_내역서(노은도매시장-계약심사2)(1)" xfId="704"/>
    <cellStyle name="ÅëÈ­_laroux_1_내역서(노은도매시장-계약심사2)(1)" xfId="705"/>
    <cellStyle name="AeE­_laroux_2" xfId="706"/>
    <cellStyle name="ÅëÈ­_laroux_2" xfId="707"/>
    <cellStyle name="AeE­_laroux_2_내역서(노은도매시장-계약심사2)(1)" xfId="708"/>
    <cellStyle name="ÅëÈ­_laroux_2_내역서(노은도매시장-계약심사2)(1)" xfId="709"/>
    <cellStyle name="AeE­_Sheet1" xfId="710"/>
    <cellStyle name="ÅëÈ­_Sheet1" xfId="711"/>
    <cellStyle name="AeE¡ⓒ [0]_￠?i¡ieE¡ⓒ¡¤A ¡¾a¡¾￠￢A￠OA¡AC¡I" xfId="712"/>
    <cellStyle name="AeE¡ⓒ_￠?i¡ieE¡ⓒ¡¤A ¡¾a¡¾￠￢A￠OA¡AC¡I" xfId="713"/>
    <cellStyle name="Æu¼ " xfId="714"/>
    <cellStyle name="ÆÛ¼¾Æ®" xfId="715"/>
    <cellStyle name="ÆU¼¾ÆR" xfId="716"/>
    <cellStyle name="ALIGNMENT" xfId="717"/>
    <cellStyle name="AÞ¸¶ [0]_ 2ÆAAþº° " xfId="718"/>
    <cellStyle name="ÄÞ¸¶ [0]_¸ðÇü¸·" xfId="719"/>
    <cellStyle name="AÞ¸¶ [0]_¸n·I-±a°e" xfId="720"/>
    <cellStyle name="ÄÞ¸¶ [0]_¸ñ·Ï-±â°è" xfId="721"/>
    <cellStyle name="AÞ¸¶ [0]_¸n·I-±a°e_AIA§-es2A÷" xfId="722"/>
    <cellStyle name="ÄÞ¸¶ [0]_¸ñ·Ï-±â°è_ÀÏÀ§-es2Â÷" xfId="723"/>
    <cellStyle name="AÞ¸¶ [0]_¸n-E?" xfId="724"/>
    <cellStyle name="ÄÞ¸¶ [0]_¸ñ-È¯" xfId="725"/>
    <cellStyle name="AÞ¸¶ [0]_±a°e-¸n·I" xfId="726"/>
    <cellStyle name="ÄÞ¸¶ [0]_±â°è-¸ñ·Ï" xfId="727"/>
    <cellStyle name="AÞ¸¶ [0]_±a°e¼³ºn-AIA§¸n·I " xfId="728"/>
    <cellStyle name="ÄÞ¸¶ [0]_±â°è¼³ºñ-ÀÏÀ§¸ñ·Ï " xfId="729"/>
    <cellStyle name="AÞ¸¶ [0]_°¡³ª´U " xfId="730"/>
    <cellStyle name="ÄÞ¸¶ [0]_¼³ºñÀÏÀ§" xfId="731"/>
    <cellStyle name="AÞ¸¶ [0]_¼oAI¼º " xfId="732"/>
    <cellStyle name="ÄÞ¸¶ [0]_ÀÏ-±â" xfId="733"/>
    <cellStyle name="AÞ¸¶ [0]_AIA§-es2A÷" xfId="734"/>
    <cellStyle name="ÄÞ¸¶ [0]_ÀÏÀ§-es2Â÷" xfId="735"/>
    <cellStyle name="AÞ¸¶ [0]_AN°y(1.25) " xfId="736"/>
    <cellStyle name="ÄÞ¸¶ [0]_Áý°èÇ¥°ÇÃàºÐ" xfId="737"/>
    <cellStyle name="AÞ¸¶ [0]_BOM°eAa" xfId="738"/>
    <cellStyle name="ÄÞ¸¶ [0]_BOM°èÀå" xfId="739"/>
    <cellStyle name="AÞ¸¶ [0]_INQUIRY ¿μ¾÷AßAø " xfId="740"/>
    <cellStyle name="ÄÞ¸¶ [0]_laroux" xfId="741"/>
    <cellStyle name="AÞ¸¶ [0]_laroux_1" xfId="742"/>
    <cellStyle name="ÄÞ¸¶ [0]_laroux_1" xfId="743"/>
    <cellStyle name="AÞ¸¶ [0]_laroux_2" xfId="744"/>
    <cellStyle name="ÄÞ¸¶ [0]_laroux_2" xfId="745"/>
    <cellStyle name="AÞ¸¶ [0]_Sheet1" xfId="746"/>
    <cellStyle name="ÄÞ¸¶ [0]_Sheet1" xfId="747"/>
    <cellStyle name="AÞ¸¶_ 2ÆAAþº° " xfId="748"/>
    <cellStyle name="ÄÞ¸¶_¸ðÇü¸·" xfId="749"/>
    <cellStyle name="AÞ¸¶_¸n·I-±a°e" xfId="750"/>
    <cellStyle name="ÄÞ¸¶_¸ñ·Ï-±â°è" xfId="751"/>
    <cellStyle name="AÞ¸¶_¸n·I-±a°e_AIA§-es2A÷" xfId="752"/>
    <cellStyle name="ÄÞ¸¶_¸ñ·Ï-±â°è_ÀÏÀ§-es2Â÷" xfId="753"/>
    <cellStyle name="AÞ¸¶_¸n-E?" xfId="754"/>
    <cellStyle name="ÄÞ¸¶_¸ñ-È¯" xfId="755"/>
    <cellStyle name="AÞ¸¶_±a°e-¸n·I" xfId="756"/>
    <cellStyle name="ÄÞ¸¶_±â°è-¸ñ·Ï" xfId="757"/>
    <cellStyle name="AÞ¸¶_±a°e¼³ºn-AIA§¸n·I " xfId="758"/>
    <cellStyle name="ÄÞ¸¶_±â°è¼³ºñ-ÀÏÀ§¸ñ·Ï " xfId="759"/>
    <cellStyle name="AÞ¸¶_°ø≫cºn¿¹≫e¼­" xfId="760"/>
    <cellStyle name="ÄÞ¸¶_¼³ºñÀÏÀ§" xfId="761"/>
    <cellStyle name="AÞ¸¶_¼oAI¼º " xfId="762"/>
    <cellStyle name="ÄÞ¸¶_ÀÏ-±â" xfId="763"/>
    <cellStyle name="AÞ¸¶_AIA§-es2A÷" xfId="764"/>
    <cellStyle name="ÄÞ¸¶_ÀÏÀ§-es2Â÷" xfId="765"/>
    <cellStyle name="AÞ¸¶_AN°y(1.25) " xfId="766"/>
    <cellStyle name="ÄÞ¸¶_Áý°èÇ¥°ÇÃàºÐ" xfId="767"/>
    <cellStyle name="AÞ¸¶_BOM°eAa" xfId="768"/>
    <cellStyle name="ÄÞ¸¶_BOM°èÀå" xfId="769"/>
    <cellStyle name="AÞ¸¶_INQUIRY ¿μ¾÷AßAø " xfId="770"/>
    <cellStyle name="ÄÞ¸¶_laroux" xfId="771"/>
    <cellStyle name="AÞ¸¶_laroux_1" xfId="772"/>
    <cellStyle name="ÄÞ¸¶_laroux_1" xfId="773"/>
    <cellStyle name="AÞ¸¶_laroux_2" xfId="774"/>
    <cellStyle name="ÄÞ¸¶_laroux_2" xfId="775"/>
    <cellStyle name="AÞ¸¶_Sheet1" xfId="776"/>
    <cellStyle name="ÄÞ¸¶_Sheet1" xfId="777"/>
    <cellStyle name="ÀÚ¸®¼ö" xfId="778"/>
    <cellStyle name="ÀÚ¸®¼ö0" xfId="779"/>
    <cellStyle name="Au¸r " xfId="780"/>
    <cellStyle name="Au¸r¼" xfId="781"/>
    <cellStyle name="AU¸R¼o" xfId="782"/>
    <cellStyle name="AU¸R¼o0" xfId="783"/>
    <cellStyle name="Body" xfId="784"/>
    <cellStyle name="b椬ៜ_x000c_Comma_ODCOS " xfId="785"/>
    <cellStyle name="C¡IA¨ª_¡ic¨u¡A¨￢I¨￢¡Æ AN¡Æe " xfId="786"/>
    <cellStyle name="C￥AØ_  FAB AIA¤  " xfId="787"/>
    <cellStyle name="Ç¥ÁØ_(%)ºñ¸ñ±ººÐ·ùÇ¥" xfId="788"/>
    <cellStyle name="C￥AØ_(%)ºn¸n±ººÐ·uC￥_1" xfId="789"/>
    <cellStyle name="Ç¥ÁØ_(%)ºñ¸ñ±ººÐ·ùÇ¥_1" xfId="790"/>
    <cellStyle name="C￥AØ_(%)ºn¸n±ººÐ·uC￥_1_일-토목" xfId="791"/>
    <cellStyle name="Ç¥ÁØ_¸ðÇü¸·" xfId="792"/>
    <cellStyle name="C￥AØ_¸n·I-±a°e_1" xfId="793"/>
    <cellStyle name="Ç¥ÁØ_¸ñ·Ï-±â°è_1" xfId="794"/>
    <cellStyle name="C￥AØ_¸n·I-±a°e_1_일-토목" xfId="795"/>
    <cellStyle name="Ç¥ÁØ_¸ñ·Ï-±â°è_ÀÏÀ§-es2Â÷" xfId="796"/>
    <cellStyle name="C￥AØ_¸n·I-±a°e_AIA§-es2A÷_목록-조경 (2)" xfId="797"/>
    <cellStyle name="Ç¥ÁØ_¸ñ-È¯" xfId="798"/>
    <cellStyle name="C￥AØ_¿ø°¡SM " xfId="799"/>
    <cellStyle name="Ç¥ÁØ_±â°è(4)" xfId="800"/>
    <cellStyle name="C￥AØ_±a°e(4)_목록-조경 (2)" xfId="801"/>
    <cellStyle name="Ç¥ÁØ_±â°è(5)" xfId="802"/>
    <cellStyle name="C￥AØ_±a°e(5)_HY-단산출" xfId="803"/>
    <cellStyle name="Ç¥ÁØ_±â°è-¸ñ·Ï" xfId="804"/>
    <cellStyle name="C￥AØ_±a°e-¸n·I_목록-조경 (2)" xfId="805"/>
    <cellStyle name="Ç¥ÁØ_±â°è¼³ºñ-ÀÏÀ§¸ñ·Ï " xfId="806"/>
    <cellStyle name="C￥AØ_±a°e¼³ºn-AIA§¸n·I _일-토목" xfId="807"/>
    <cellStyle name="Ç¥ÁØ_±â¾È¿ëÁö" xfId="808"/>
    <cellStyle name="C￥AØ_±aA¸ºn¸n±ºAo¼o≫eAa¼­ (2)" xfId="809"/>
    <cellStyle name="Ç¥ÁØ_»óºÎ¼ö·®Áý°è " xfId="810"/>
    <cellStyle name="C￥AØ_≫c¾÷ºIº° AN°e " xfId="811"/>
    <cellStyle name="Ç¥ÁØ_°­´ç (2)" xfId="812"/>
    <cellStyle name="C￥AØ_°CAa(1)_IL-건축" xfId="813"/>
    <cellStyle name="Ç¥ÁØ_°ÇÃà(4)" xfId="814"/>
    <cellStyle name="C￥AØ_°CAa(4)_목록-조경 (2)" xfId="815"/>
    <cellStyle name="Ç¥ÁØ_°ÇÃà(5)" xfId="816"/>
    <cellStyle name="C￥AØ_°CAa(5)_목록-조경 (2)" xfId="817"/>
    <cellStyle name="Ç¥ÁØ_°ÇÃà(6)" xfId="818"/>
    <cellStyle name="C￥AØ_°CAa(6)_일-토목" xfId="819"/>
    <cellStyle name="Ç¥ÁØ_°ÇÃàµµ±Þ" xfId="820"/>
    <cellStyle name="C￥AØ_°CAa-1" xfId="821"/>
    <cellStyle name="Ç¥ÁØ_°ÇÃà-1" xfId="822"/>
    <cellStyle name="C￥AØ_°CAa-1_일-토목" xfId="823"/>
    <cellStyle name="Ç¥ÁØ_°èÀå" xfId="824"/>
    <cellStyle name="C￥AØ_°eAa_목록-조경 (2)" xfId="825"/>
    <cellStyle name="Ç¥ÁØ_°ø»çºñ¸ñ±ººÐ·ùÇ¥" xfId="826"/>
    <cellStyle name="C￥AØ_°ø≫cºn¸n±ººÐ·uC￥" xfId="827"/>
    <cellStyle name="Ç¥ÁØ_¼³ºñÀÏÀ§" xfId="828"/>
    <cellStyle name="C￥AØ_¼³ºnAIA§_HY-단산출" xfId="829"/>
    <cellStyle name="Ç¥ÁØ_¼ÒÈ­" xfId="830"/>
    <cellStyle name="C￥AØ_¼OE­_일-토목" xfId="831"/>
    <cellStyle name="Ç¥ÁØ_½½·¡ºêÃ¶±ÙÁý°è " xfId="832"/>
    <cellStyle name="C￥AØ_½AAß³eAO´U°¡C￥_일-토목" xfId="833"/>
    <cellStyle name="Ç¥ÁØ_½ÃÁß³ëÀÓÆò±Õ" xfId="834"/>
    <cellStyle name="C￥AØ_½AAß³eAOÆo±O_목록-조경 (2)" xfId="835"/>
    <cellStyle name="Ç¥ÁØ_1" xfId="836"/>
    <cellStyle name="C￥AØ_1_일-토목" xfId="837"/>
    <cellStyle name="Ç¥ÁØ_¹®Á¥¿ª»ç" xfId="838"/>
    <cellStyle name="C￥AØ_¹°°¡º?μ¿(±a°e)" xfId="839"/>
    <cellStyle name="Ç¥ÁØ_¹°°¡º¯µ¿(±â°è)" xfId="840"/>
    <cellStyle name="C￥AØ_¹RA￥¿ª≫c" xfId="841"/>
    <cellStyle name="Ç¥ÁØ_2" xfId="842"/>
    <cellStyle name="C￥AØ_2_일-토목" xfId="843"/>
    <cellStyle name="Ç¥ÁØ_³»¿ª¼­" xfId="844"/>
    <cellStyle name="C￥AØ_³≫¿ª¼­" xfId="845"/>
    <cellStyle name="Ç¥ÁØ_95010" xfId="846"/>
    <cellStyle name="C￥AØ_95010 (2)" xfId="847"/>
    <cellStyle name="Ç¥ÁØ_95010 (2)" xfId="848"/>
    <cellStyle name="C￥AØ_95010 (2)_일-토목" xfId="849"/>
    <cellStyle name="Ç¥ÁØ_95020" xfId="850"/>
    <cellStyle name="C￥AØ_95020 (2)" xfId="851"/>
    <cellStyle name="Ç¥ÁØ_95020 (2)" xfId="852"/>
    <cellStyle name="C￥AØ_95020 (2)_일-토목" xfId="853"/>
    <cellStyle name="Ç¥ÁØ_95030" xfId="854"/>
    <cellStyle name="C￥AØ_95030 (2)" xfId="855"/>
    <cellStyle name="Ç¥ÁØ_95030 (2)" xfId="856"/>
    <cellStyle name="C￥AØ_95030 (2)_일-토목" xfId="857"/>
    <cellStyle name="Ç¥ÁØ_95050" xfId="858"/>
    <cellStyle name="C￥AØ_95050_목록-조경 (2)" xfId="859"/>
    <cellStyle name="Ç¥ÁØ_95060" xfId="860"/>
    <cellStyle name="C￥AØ_95060_목록-조경 (2)" xfId="861"/>
    <cellStyle name="Ç¥ÁØ_95070" xfId="862"/>
    <cellStyle name="C￥AØ_95070_일-토목" xfId="863"/>
    <cellStyle name="Ç¥ÁØ_À§»ý" xfId="864"/>
    <cellStyle name="C￥AØ_A§≫y" xfId="865"/>
    <cellStyle name="Ç¥ÁØ_Åä¸ñ(5)" xfId="866"/>
    <cellStyle name="C￥AØ_Aa¸n(5)_목록-조경 (2)" xfId="867"/>
    <cellStyle name="Ç¥ÁØ_Àå-1" xfId="868"/>
    <cellStyle name="C￥AØ_Aa-1_목록-조경 (2)" xfId="869"/>
    <cellStyle name="Ç¥ÁØ_ÀåÁö¿ª»ç" xfId="870"/>
    <cellStyle name="C￥AØ_AaAo¿ª≫c" xfId="871"/>
    <cellStyle name="Ç¥ÁØ_ÀåÁö-2" xfId="872"/>
    <cellStyle name="C￥AØ_AaAo-2_일-토목" xfId="873"/>
    <cellStyle name="Ç¥ÁØ_ÀåÁö-3" xfId="874"/>
    <cellStyle name="C￥AØ_AaAo-3_일-토목" xfId="875"/>
    <cellStyle name="Ç¥ÁØ_ÀåÁö-4" xfId="876"/>
    <cellStyle name="C￥AØ_AaAo-4_일-토목" xfId="877"/>
    <cellStyle name="Ç¥ÁØ_ÀåÁö-5" xfId="878"/>
    <cellStyle name="C￥AØ_AaAo-5_일-토목" xfId="879"/>
    <cellStyle name="Ç¥ÁØ_ÀåÁöÁý°è" xfId="880"/>
    <cellStyle name="C￥AØ_AaAoAy°e_일-토목" xfId="881"/>
    <cellStyle name="Ç¥ÁØ_Àç·áºñºñ¸ñº¯µ¿À²" xfId="882"/>
    <cellStyle name="C￥AØ_AI-±a" xfId="883"/>
    <cellStyle name="Ç¥ÁØ_ÀÏ-±â" xfId="884"/>
    <cellStyle name="C￥AØ_AI-±a_목록-조경 (2)" xfId="885"/>
    <cellStyle name="Ç¥ÁØ_ÀÏÀ§-es2Â÷" xfId="886"/>
    <cellStyle name="C￥AØ_AIA§-es2A÷_일-토목" xfId="887"/>
    <cellStyle name="Ç¥ÁØ_Áö¼öÁ¶Á¤À²" xfId="888"/>
    <cellStyle name="C￥AØ_Ao¼oA¶A¤A²(±Øμ¿)" xfId="889"/>
    <cellStyle name="Ç¥ÁØ_Áö¼öÁ¶Á¤À²_±âÅ¸ºñ¸ñ±ºÁö¼ö»êÃâ¼­" xfId="890"/>
    <cellStyle name="C￥AØ_Ao¼oA¶A¤A²_±aA¸ºn¸n±ºAo¼o≫eAa¼­" xfId="891"/>
    <cellStyle name="Ç¥ÁØ_Áö¼öÁ¶Á¤À²_1" xfId="892"/>
    <cellStyle name="C￥AØ_Ao¼oA¶A¤A²_1_목록-조경 (2)" xfId="893"/>
    <cellStyle name="Ç¥ÁØ_Áö¼öÁ¶Á¤À²_Àç·áºñºñ¸ñº¯µ¿À²" xfId="894"/>
    <cellStyle name="C￥AØ_Ao¼oA¶A¤A²_HY-단산출" xfId="895"/>
    <cellStyle name="Ç¥ÁØ_Áö¼öÁ¶Á¤À²_KIM" xfId="896"/>
    <cellStyle name="C￥AØ_Ao¼oA¶A¤A²_KIM_il-건축" xfId="897"/>
    <cellStyle name="Ç¥ÁØ_Áö¼öÁ¶Á¤À²_ºñ¸ñ±ºÆò±ÕÁö¼ö" xfId="898"/>
    <cellStyle name="C￥AØ_Ao¼oA¶A¤A²_ºn¸n±ºÆo±OAo¼o_일-토목" xfId="899"/>
    <cellStyle name="Ç¥ÁØ_Áö¼öÁ¶Á¤À²2" xfId="900"/>
    <cellStyle name="C￥AØ_Ao¼oA¶A¤A²2_HY-단산출" xfId="901"/>
    <cellStyle name="Ç¥ÁØ_Àü±â»êÃâ" xfId="902"/>
    <cellStyle name="C￥AØ_Au±a≫eAa" xfId="903"/>
    <cellStyle name="Ç¥ÁØ_ÀÚµ¿Á¦¾î" xfId="904"/>
    <cellStyle name="C￥AØ_AUμ¿A|¾i" xfId="905"/>
    <cellStyle name="Ç¥ÁØ_Áý°è" xfId="906"/>
    <cellStyle name="C￥AØ_Ay°e_일-토목" xfId="907"/>
    <cellStyle name="Ç¥ÁØ_Áý°èÇ¥°ÇÃàºÐ" xfId="908"/>
    <cellStyle name="C￥AØ_Ay°eC￥°CAaºÐ_일-토목" xfId="909"/>
    <cellStyle name="Ç¥ÁØ_B" xfId="910"/>
    <cellStyle name="C￥AØ_B_목록-조경 (2)" xfId="911"/>
    <cellStyle name="Ç¥ÁØ_BOB-1" xfId="912"/>
    <cellStyle name="C￥AØ_BOB-1_목록-조경 (2)" xfId="913"/>
    <cellStyle name="Ç¥ÁØ_BOB-2" xfId="914"/>
    <cellStyle name="C￥AØ_BOB-2_목록-조경 (2)" xfId="915"/>
    <cellStyle name="Ç¥ÁØ_BOM°èÀå" xfId="916"/>
    <cellStyle name="C￥AØ_BOM°eAa_일-토목" xfId="917"/>
    <cellStyle name="Ç¥ÁØ_ÇöÀå°ü¸®ºñ(Áö¹æ) " xfId="918"/>
    <cellStyle name="C￥AØ_CoAa°u¸Rºn(Ao¹æ) " xfId="919"/>
    <cellStyle name="Ç¥ÁØ_EACT10" xfId="920"/>
    <cellStyle name="C￥AØ_HHHH001_HY-단산출" xfId="921"/>
    <cellStyle name="Ç¥ÁØ_HHHHH002" xfId="922"/>
    <cellStyle name="C￥AØ_HHHHH002_일-토목" xfId="923"/>
    <cellStyle name="Ç¥ÁØ_JENAE01" xfId="924"/>
    <cellStyle name="C￥AØ_JENAE01_일-토목" xfId="925"/>
    <cellStyle name="Ç¥ÁØ_JUN-MS05" xfId="926"/>
    <cellStyle name="C￥AØ_JUN-MS05_일-토목" xfId="927"/>
    <cellStyle name="Ç¥ÁØ_JUN-MS06" xfId="928"/>
    <cellStyle name="C￥AØ_JUN-MS06_일-토목" xfId="929"/>
    <cellStyle name="Ç¥ÁØ_KANG" xfId="930"/>
    <cellStyle name="C￥AØ_KANG_일-토목" xfId="931"/>
    <cellStyle name="Ç¥ÁØ_KUN" xfId="932"/>
    <cellStyle name="C￥AØ_KUN_il-건축" xfId="933"/>
    <cellStyle name="Ç¥ÁØ_laroux" xfId="934"/>
    <cellStyle name="C￥AØ_laroux_°ø≫cºn¿¹≫e¼­" xfId="935"/>
    <cellStyle name="Ç¥ÁØ_laroux_1" xfId="936"/>
    <cellStyle name="C￥AØ_laroux_1_°ø≫cºn¿¹≫e¼­" xfId="937"/>
    <cellStyle name="Ç¥ÁØ_laroux_1_내역서(노은도매시장-계약심사2)(1)" xfId="938"/>
    <cellStyle name="C￥AØ_laroux_3_목록-조경 (2)" xfId="939"/>
    <cellStyle name="Ç¥ÁØ_laroux_4" xfId="940"/>
    <cellStyle name="C￥AØ_laroux_5" xfId="941"/>
    <cellStyle name="Ç¥ÁØ_laroux_5" xfId="942"/>
    <cellStyle name="C￥AØ_laroux_5_목록-조경 (2)" xfId="943"/>
    <cellStyle name="Ç¥ÁØ_laroux_내역서(노은도매시장-계약심사2)(1)" xfId="944"/>
    <cellStyle name="C￥AØ_LIST03_일-토목" xfId="945"/>
    <cellStyle name="Ç¥ÁØ_NAE101" xfId="946"/>
    <cellStyle name="C￥AØ_NAE101 (2)" xfId="947"/>
    <cellStyle name="Ç¥ÁØ_NAE101 (2)" xfId="948"/>
    <cellStyle name="C￥AØ_NAE101 (2)_일-토목" xfId="949"/>
    <cellStyle name="Ç¥ÁØ_NAE201" xfId="950"/>
    <cellStyle name="C￥AØ_NAE201_일-토목" xfId="951"/>
    <cellStyle name="Ç¥ÁØ_NAE202" xfId="952"/>
    <cellStyle name="C￥AØ_NAE202_목록-조경 (2)" xfId="953"/>
    <cellStyle name="Ç¥ÁØ_NAE203" xfId="954"/>
    <cellStyle name="C￥AØ_NAE203_HY-단산출" xfId="955"/>
    <cellStyle name="Ç¥ÁØ_NAE204" xfId="956"/>
    <cellStyle name="C￥AØ_NAE204_일-토목" xfId="957"/>
    <cellStyle name="Ç¥ÁØ_NAE301" xfId="958"/>
    <cellStyle name="C￥AØ_NAE301_목록-조경 (2)" xfId="959"/>
    <cellStyle name="Ç¥ÁØ_º»¼±" xfId="960"/>
    <cellStyle name="C￥AØ_º≫¼±" xfId="961"/>
    <cellStyle name="Ç¥ÁØ_ºñ¸ñ±º(±â°è)" xfId="962"/>
    <cellStyle name="C￥AØ_ºn¸n±º(±a°e)_목록-조경 (2)" xfId="963"/>
    <cellStyle name="Ç¥ÁØ_ºñ¸ñ±º(°ÇÃà)" xfId="964"/>
    <cellStyle name="C￥AØ_ºn¸n±º(°CAa)_목록-조경 (2)" xfId="965"/>
    <cellStyle name="Ç¥ÁØ_ºñ¸ñ±ºÆò±ÕÁö¼ö" xfId="966"/>
    <cellStyle name="C￥AØ_ºn¸n±ºÆo±OAo¼o_HY-단산출" xfId="967"/>
    <cellStyle name="Ç¥ÁØ_Sheet1" xfId="968"/>
    <cellStyle name="C￥AØ_Sheet1_일-토목" xfId="969"/>
    <cellStyle name="Calc Currency (0)" xfId="970"/>
    <cellStyle name="category" xfId="971"/>
    <cellStyle name="CIAIÆU¸μAⓒ" xfId="972"/>
    <cellStyle name="ÇÕ»ê" xfId="973"/>
    <cellStyle name="Co≫" xfId="974"/>
    <cellStyle name="CO≫e" xfId="975"/>
    <cellStyle name="Comma" xfId="976"/>
    <cellStyle name="Comma [0]" xfId="977"/>
    <cellStyle name="comma zerodec" xfId="978"/>
    <cellStyle name="Comma_ SG&amp;A Bridge " xfId="979"/>
    <cellStyle name="Comma0" xfId="980"/>
    <cellStyle name="Copied" xfId="981"/>
    <cellStyle name="Curren" xfId="982"/>
    <cellStyle name="Curren?_x0012_퐀_x0017_?" xfId="983"/>
    <cellStyle name="Currency" xfId="984"/>
    <cellStyle name="Currency [0]" xfId="985"/>
    <cellStyle name="currency-$_표지 " xfId="986"/>
    <cellStyle name="Currency_ SG&amp;A Bridge " xfId="987"/>
    <cellStyle name="Currency0" xfId="988"/>
    <cellStyle name="Currency1" xfId="989"/>
    <cellStyle name="Currency1 2" xfId="990"/>
    <cellStyle name="Date" xfId="991"/>
    <cellStyle name="de" xfId="992"/>
    <cellStyle name="Dezimal [0]_Ausdruck RUND (D)" xfId="993"/>
    <cellStyle name="Dezimal_Ausdruck RUND (D)" xfId="994"/>
    <cellStyle name="Dollar (zero dec)" xfId="995"/>
    <cellStyle name="E­æo±" xfId="996"/>
    <cellStyle name="E­æo±a" xfId="997"/>
    <cellStyle name="E­Æo±aE￡" xfId="998"/>
    <cellStyle name="È­Æó±âÈ£" xfId="999"/>
    <cellStyle name="E­Æo±aE￡_일-토목" xfId="1000"/>
    <cellStyle name="E­Æo±aE￡0" xfId="1001"/>
    <cellStyle name="È­Æó±âÈ£0" xfId="1002"/>
    <cellStyle name="E­Æo±aE￡0_일-토목" xfId="1003"/>
    <cellStyle name="Entered" xfId="1004"/>
    <cellStyle name="Euro" xfId="1005"/>
    <cellStyle name="F2" xfId="1006"/>
    <cellStyle name="F3" xfId="1007"/>
    <cellStyle name="F4" xfId="1008"/>
    <cellStyle name="F5" xfId="1009"/>
    <cellStyle name="F6" xfId="1010"/>
    <cellStyle name="F7" xfId="1011"/>
    <cellStyle name="F8" xfId="1012"/>
    <cellStyle name="Fixed" xfId="1013"/>
    <cellStyle name="Followed Hyperlink" xfId="1014"/>
    <cellStyle name="g" xfId="1015"/>
    <cellStyle name="Grey" xfId="1016"/>
    <cellStyle name="HEADER" xfId="1017"/>
    <cellStyle name="Header1" xfId="1018"/>
    <cellStyle name="Header2" xfId="1019"/>
    <cellStyle name="Heading 1" xfId="1020"/>
    <cellStyle name="Heading 2" xfId="1021"/>
    <cellStyle name="Heading1" xfId="1022"/>
    <cellStyle name="Heading2" xfId="1023"/>
    <cellStyle name="Helv8_PFD4.XLS" xfId="1024"/>
    <cellStyle name="HIGHLIGHT" xfId="1025"/>
    <cellStyle name="Hyperlink" xfId="1026"/>
    <cellStyle name="Input [yellow]" xfId="1027"/>
    <cellStyle name="Midtitle" xfId="1028"/>
    <cellStyle name="Miglia - Stile1" xfId="1029"/>
    <cellStyle name="Miglia - Stile2" xfId="1030"/>
    <cellStyle name="Miglia - Stile3" xfId="1031"/>
    <cellStyle name="Miglia - Stile4" xfId="1032"/>
    <cellStyle name="Miglia - Stile5" xfId="1033"/>
    <cellStyle name="Milliers [0]_Arabian Spec" xfId="1034"/>
    <cellStyle name="Milliers_Arabian Spec" xfId="1035"/>
    <cellStyle name="Model" xfId="1036"/>
    <cellStyle name="Mon?aire [0]_Arabian Spec" xfId="1037"/>
    <cellStyle name="Mon?aire_Arabian Spec" xfId="1038"/>
    <cellStyle name="n" xfId="1039"/>
    <cellStyle name="no dec" xfId="1040"/>
    <cellStyle name="nohs" xfId="1041"/>
    <cellStyle name="Normal - Stile6" xfId="1042"/>
    <cellStyle name="Normal - Stile7" xfId="1043"/>
    <cellStyle name="Normal - Stile8" xfId="1044"/>
    <cellStyle name="Normal - Style1" xfId="1045"/>
    <cellStyle name="Normal - Style2" xfId="1046"/>
    <cellStyle name="Normal - Style3" xfId="1047"/>
    <cellStyle name="Normal - Style4" xfId="1048"/>
    <cellStyle name="Normal - Style5" xfId="1049"/>
    <cellStyle name="Normal - Style6" xfId="1050"/>
    <cellStyle name="Normal - Style7" xfId="1051"/>
    <cellStyle name="Normal - Style8" xfId="1052"/>
    <cellStyle name="Normal - 유형1" xfId="1053"/>
    <cellStyle name="Normal_ SG&amp;A Bridge " xfId="1054"/>
    <cellStyle name="Noroal_ SG&amp;A Bridge " xfId="1055"/>
    <cellStyle name="N䁯rmal_MCOE Summary (5)_98선급금" xfId="1056"/>
    <cellStyle name="O" xfId="1057"/>
    <cellStyle name="OD" xfId="1058"/>
    <cellStyle name="Œ…?æ맖?e [0.00]_laroux" xfId="1059"/>
    <cellStyle name="Œ…?æ맖?e_laroux" xfId="1060"/>
    <cellStyle name="Percent" xfId="1061"/>
    <cellStyle name="Percent [2]" xfId="1062"/>
    <cellStyle name="Percent_01 원가계산 및 총괄표(4호선)" xfId="1063"/>
    <cellStyle name="Q1" xfId="1064"/>
    <cellStyle name="Q4" xfId="1065"/>
    <cellStyle name="rency [0]_1월회비내역 (2)월경비" xfId="1066"/>
    <cellStyle name="RevList" xfId="1067"/>
    <cellStyle name="s" xfId="1068"/>
    <cellStyle name="S " xfId="1069"/>
    <cellStyle name="STANDARD" xfId="1070"/>
    <cellStyle name="STD" xfId="1071"/>
    <cellStyle name="subhead" xfId="1072"/>
    <cellStyle name="Subtotal" xfId="1073"/>
    <cellStyle name="t1" xfId="1074"/>
    <cellStyle name="testtitle" xfId="1075"/>
    <cellStyle name="Title" xfId="1076"/>
    <cellStyle name="title [1]" xfId="1077"/>
    <cellStyle name="title [2]" xfId="1078"/>
    <cellStyle name="Title_내역서(노은도매시장-계약심사2)(1)" xfId="1079"/>
    <cellStyle name="Title1" xfId="1080"/>
    <cellStyle name="Total" xfId="1081"/>
    <cellStyle name="UM" xfId="1082"/>
    <cellStyle name="Unprot" xfId="1083"/>
    <cellStyle name="Unprot$" xfId="1084"/>
    <cellStyle name="Unprotect" xfId="1085"/>
    <cellStyle name="W?rung [0]_Ausdruck RUND (D)" xfId="1086"/>
    <cellStyle name="W?rung_Ausdruck RUND (D)" xfId="1087"/>
    <cellStyle name="μU¿¡ ¿A´A CIAIÆU¸μAⓒ" xfId="1088"/>
    <cellStyle name="|?ドE" xfId="1089"/>
    <cellStyle name="" xfId="1090"/>
    <cellStyle name="가." xfId="1091"/>
    <cellStyle name="견적부" xfId="1092"/>
    <cellStyle name="고정소숫점" xfId="1093"/>
    <cellStyle name="고정출력1" xfId="1094"/>
    <cellStyle name="고정출력2" xfId="1095"/>
    <cellStyle name="공사원가계산서(조경)" xfId="1096"/>
    <cellStyle name="咬訌裝?INCOM1" xfId="1097"/>
    <cellStyle name="咬訌裝?INCOM10" xfId="1098"/>
    <cellStyle name="咬訌裝?INCOM2" xfId="1099"/>
    <cellStyle name="咬訌裝?INCOM3" xfId="1100"/>
    <cellStyle name="咬訌裝?INCOM4" xfId="1101"/>
    <cellStyle name="咬訌裝?INCOM5" xfId="1102"/>
    <cellStyle name="咬訌裝?INCOM6" xfId="1103"/>
    <cellStyle name="咬訌裝?INCOM7" xfId="1104"/>
    <cellStyle name="咬訌裝?INCOM8" xfId="1105"/>
    <cellStyle name="咬訌裝?INCOM9" xfId="1106"/>
    <cellStyle name="咬訌裝?PRIB11" xfId="1107"/>
    <cellStyle name="국종합건설" xfId="1108"/>
    <cellStyle name="글씨빵강" xfId="1109"/>
    <cellStyle name="끼_x0001_?" xfId="1110"/>
    <cellStyle name="날짜" xfId="1111"/>
    <cellStyle name="내역" xfId="1112"/>
    <cellStyle name="내역서" xfId="1113"/>
    <cellStyle name="단위" xfId="1114"/>
    <cellStyle name="단위(원)" xfId="1115"/>
    <cellStyle name="달러" xfId="1116"/>
    <cellStyle name="뒤에 오는 하이퍼링크" xfId="1117"/>
    <cellStyle name="똿떓죶Ø괻 [0.00]_PRODUCT DETAIL Q1" xfId="1118"/>
    <cellStyle name="똿떓죶Ø괻_PRODUCT DETAIL Q1" xfId="1119"/>
    <cellStyle name="똿뗦먛귟 [0.00]_laroux" xfId="1120"/>
    <cellStyle name="똿뗦먛귟_laroux" xfId="1121"/>
    <cellStyle name="묮뎋 [0.00]_PRODUCT DETAIL Q1" xfId="1122"/>
    <cellStyle name="묮뎋_PRODUCT DETAIL Q1" xfId="1123"/>
    <cellStyle name="믅됞 [0.00]_laroux" xfId="1124"/>
    <cellStyle name="믅됞_laroux" xfId="1125"/>
    <cellStyle name="배분" xfId="1126"/>
    <cellStyle name="백 " xfId="1127"/>
    <cellStyle name="백분율 [△1]" xfId="1128"/>
    <cellStyle name="백분율 [△2]" xfId="1129"/>
    <cellStyle name="백분율 [0]" xfId="1130"/>
    <cellStyle name="백분율 [2]" xfId="1131"/>
    <cellStyle name="백분율 10" xfId="1132"/>
    <cellStyle name="백분율 11" xfId="1133"/>
    <cellStyle name="백분율 2" xfId="1134"/>
    <cellStyle name="백분율 2 2" xfId="1135"/>
    <cellStyle name="백분율 2 2 2" xfId="1136"/>
    <cellStyle name="백분율 2 3" xfId="1137"/>
    <cellStyle name="백분율 3" xfId="1138"/>
    <cellStyle name="백분율 3 2" xfId="1139"/>
    <cellStyle name="백분율 4" xfId="1140"/>
    <cellStyle name="백분율 4 10" xfId="1141"/>
    <cellStyle name="백분율 4 11" xfId="1142"/>
    <cellStyle name="백분율 4 12" xfId="1143"/>
    <cellStyle name="백분율 4 13" xfId="1144"/>
    <cellStyle name="백분율 4 14" xfId="1145"/>
    <cellStyle name="백분율 4 15" xfId="1146"/>
    <cellStyle name="백분율 4 16" xfId="1147"/>
    <cellStyle name="백분율 4 17" xfId="1148"/>
    <cellStyle name="백분율 4 18" xfId="1149"/>
    <cellStyle name="백분율 4 19" xfId="1150"/>
    <cellStyle name="백분율 4 2" xfId="1151"/>
    <cellStyle name="백분율 4 20" xfId="1152"/>
    <cellStyle name="백분율 4 21" xfId="1153"/>
    <cellStyle name="백분율 4 22" xfId="1154"/>
    <cellStyle name="백분율 4 23" xfId="1155"/>
    <cellStyle name="백분율 4 24" xfId="1156"/>
    <cellStyle name="백분율 4 25" xfId="1157"/>
    <cellStyle name="백분율 4 26" xfId="1158"/>
    <cellStyle name="백분율 4 27" xfId="1159"/>
    <cellStyle name="백분율 4 28" xfId="1160"/>
    <cellStyle name="백분율 4 29" xfId="1161"/>
    <cellStyle name="백분율 4 3" xfId="1162"/>
    <cellStyle name="백분율 4 4" xfId="1163"/>
    <cellStyle name="백분율 4 5" xfId="1164"/>
    <cellStyle name="백분율 4 6" xfId="1165"/>
    <cellStyle name="백분율 4 7" xfId="1166"/>
    <cellStyle name="백분율 4 8" xfId="1167"/>
    <cellStyle name="백분율 4 9" xfId="1168"/>
    <cellStyle name="백분율 5" xfId="1169"/>
    <cellStyle name="백분율 6" xfId="1170"/>
    <cellStyle name="백분율 7" xfId="1171"/>
    <cellStyle name="백분율 8" xfId="1172"/>
    <cellStyle name="백분율 9" xfId="1173"/>
    <cellStyle name="백분율［△1］" xfId="1174"/>
    <cellStyle name="백분율［△2］" xfId="1175"/>
    <cellStyle name="병합 후 가운데 맞춤" xfId="1176"/>
    <cellStyle name="병합 후 가운데 정열" xfId="1177"/>
    <cellStyle name="분수" xfId="1178"/>
    <cellStyle name="뷭?" xfId="1179"/>
    <cellStyle name="빨강" xfId="1180"/>
    <cellStyle name="선택영역의 가운데로" xfId="1181"/>
    <cellStyle name="설계서" xfId="1182"/>
    <cellStyle name="설계서-내용" xfId="1183"/>
    <cellStyle name="설계서-내용-소수점" xfId="1184"/>
    <cellStyle name="설계서-내용-우" xfId="1185"/>
    <cellStyle name="설계서-내용-좌" xfId="1186"/>
    <cellStyle name="설계서-소제목" xfId="1187"/>
    <cellStyle name="설계서-타이틀" xfId="1188"/>
    <cellStyle name="설계서-항목" xfId="1189"/>
    <cellStyle name="소수" xfId="1190"/>
    <cellStyle name="소수3" xfId="1191"/>
    <cellStyle name="소수4" xfId="1192"/>
    <cellStyle name="소수점" xfId="1193"/>
    <cellStyle name="수량" xfId="1194"/>
    <cellStyle name="숫자(R)" xfId="1195"/>
    <cellStyle name="쉼표 [0] 2" xfId="1196"/>
    <cellStyle name="쉼표 [0] 2 2" xfId="1197"/>
    <cellStyle name="쉼표 [0] 2 2 2" xfId="1198"/>
    <cellStyle name="쉼표 [0] 2 3" xfId="1199"/>
    <cellStyle name="쉼표 [0] 2 4" xfId="1200"/>
    <cellStyle name="쉼표 [0] 2 5" xfId="1201"/>
    <cellStyle name="쉼표 [0] 2 6" xfId="2"/>
    <cellStyle name="쉼표 [0] 3" xfId="1202"/>
    <cellStyle name="쉼표 [0] 3 2" xfId="1203"/>
    <cellStyle name="쉼표 [0] 3 3" xfId="1204"/>
    <cellStyle name="쉼표 [0] 3 4" xfId="1205"/>
    <cellStyle name="쉼표 [0] 4" xfId="1206"/>
    <cellStyle name="쉼표 [0] 4 10" xfId="1207"/>
    <cellStyle name="쉼표 [0] 4 11" xfId="1208"/>
    <cellStyle name="쉼표 [0] 4 12" xfId="1209"/>
    <cellStyle name="쉼표 [0] 4 13" xfId="1210"/>
    <cellStyle name="쉼표 [0] 4 14" xfId="1211"/>
    <cellStyle name="쉼표 [0] 4 15" xfId="1212"/>
    <cellStyle name="쉼표 [0] 4 16" xfId="1213"/>
    <cellStyle name="쉼표 [0] 4 17" xfId="1214"/>
    <cellStyle name="쉼표 [0] 4 18" xfId="1215"/>
    <cellStyle name="쉼표 [0] 4 19" xfId="1216"/>
    <cellStyle name="쉼표 [0] 4 2" xfId="1217"/>
    <cellStyle name="쉼표 [0] 4 20" xfId="1218"/>
    <cellStyle name="쉼표 [0] 4 21" xfId="1219"/>
    <cellStyle name="쉼표 [0] 4 22" xfId="1220"/>
    <cellStyle name="쉼표 [0] 4 23" xfId="1221"/>
    <cellStyle name="쉼표 [0] 4 24" xfId="1222"/>
    <cellStyle name="쉼표 [0] 4 25" xfId="1223"/>
    <cellStyle name="쉼표 [0] 4 26" xfId="1224"/>
    <cellStyle name="쉼표 [0] 4 27" xfId="1225"/>
    <cellStyle name="쉼표 [0] 4 28" xfId="1226"/>
    <cellStyle name="쉼표 [0] 4 29" xfId="1227"/>
    <cellStyle name="쉼표 [0] 4 3" xfId="1228"/>
    <cellStyle name="쉼표 [0] 4 4" xfId="1229"/>
    <cellStyle name="쉼표 [0] 4 5" xfId="1230"/>
    <cellStyle name="쉼표 [0] 4 6" xfId="1231"/>
    <cellStyle name="쉼표 [0] 4 7" xfId="1232"/>
    <cellStyle name="쉼표 [0] 4 8" xfId="1233"/>
    <cellStyle name="쉼표 [0] 4 9" xfId="1234"/>
    <cellStyle name="쉼표 [0] 5" xfId="1235"/>
    <cellStyle name="쉼표 [0] 5 2" xfId="1236"/>
    <cellStyle name="쉼표 [0] 6" xfId="1237"/>
    <cellStyle name="쉼표 [0] 7" xfId="1238"/>
    <cellStyle name="쉼표 [0] 8" xfId="1239"/>
    <cellStyle name="쉼표 [0] 9" xfId="1240"/>
    <cellStyle name="쉼표 2" xfId="1241"/>
    <cellStyle name="쉼표 2 2" xfId="1242"/>
    <cellStyle name="쉼표 2 3" xfId="1243"/>
    <cellStyle name="쉼표 4 10" xfId="1244"/>
    <cellStyle name="쉼표 4 11" xfId="1245"/>
    <cellStyle name="쉼표 4 12" xfId="1246"/>
    <cellStyle name="쉼표 4 13" xfId="1247"/>
    <cellStyle name="쉼표 4 14" xfId="1248"/>
    <cellStyle name="쉼표 4 15" xfId="1249"/>
    <cellStyle name="쉼표 4 16" xfId="1250"/>
    <cellStyle name="쉼표 4 17" xfId="1251"/>
    <cellStyle name="쉼표 4 18" xfId="1252"/>
    <cellStyle name="쉼표 4 19" xfId="1253"/>
    <cellStyle name="쉼표 4 2" xfId="1254"/>
    <cellStyle name="쉼표 4 20" xfId="1255"/>
    <cellStyle name="쉼표 4 21" xfId="1256"/>
    <cellStyle name="쉼표 4 22" xfId="1257"/>
    <cellStyle name="쉼표 4 23" xfId="1258"/>
    <cellStyle name="쉼표 4 24" xfId="1259"/>
    <cellStyle name="쉼표 4 25" xfId="1260"/>
    <cellStyle name="쉼표 4 26" xfId="1261"/>
    <cellStyle name="쉼표 4 27" xfId="1262"/>
    <cellStyle name="쉼표 4 28" xfId="1263"/>
    <cellStyle name="쉼표 4 29" xfId="1264"/>
    <cellStyle name="쉼표 4 3" xfId="1265"/>
    <cellStyle name="쉼표 4 4" xfId="1266"/>
    <cellStyle name="쉼표 4 5" xfId="1267"/>
    <cellStyle name="쉼표 4 6" xfId="1268"/>
    <cellStyle name="쉼표 4 7" xfId="1269"/>
    <cellStyle name="쉼표 4 8" xfId="1270"/>
    <cellStyle name="쉼표 4 9" xfId="1271"/>
    <cellStyle name="스타일 1" xfId="1272"/>
    <cellStyle name="스타일 10" xfId="1273"/>
    <cellStyle name="스타일 11" xfId="1274"/>
    <cellStyle name="스타일 12" xfId="1275"/>
    <cellStyle name="스타일 13" xfId="1276"/>
    <cellStyle name="스타일 14" xfId="1277"/>
    <cellStyle name="스타일 15" xfId="1278"/>
    <cellStyle name="스타일 16" xfId="1279"/>
    <cellStyle name="스타일 17" xfId="1280"/>
    <cellStyle name="스타일 18" xfId="1281"/>
    <cellStyle name="스타일 19" xfId="1282"/>
    <cellStyle name="스타일 2" xfId="1283"/>
    <cellStyle name="스타일 20" xfId="1284"/>
    <cellStyle name="스타일 3" xfId="1285"/>
    <cellStyle name="스타일 4" xfId="1286"/>
    <cellStyle name="스타일 5" xfId="1287"/>
    <cellStyle name="스타일 6" xfId="1288"/>
    <cellStyle name="스타일 7" xfId="1289"/>
    <cellStyle name="스타일 8" xfId="1290"/>
    <cellStyle name="스타일 9" xfId="1291"/>
    <cellStyle name="안건회계법인" xfId="1292"/>
    <cellStyle name="열어본 하이퍼링크" xfId="1293"/>
    <cellStyle name="옛체" xfId="1294"/>
    <cellStyle name="왼쪽2" xfId="1295"/>
    <cellStyle name="원" xfId="1296"/>
    <cellStyle name="유1" xfId="1297"/>
    <cellStyle name="유상진" xfId="1298"/>
    <cellStyle name="유영" xfId="1299"/>
    <cellStyle name="이천칠백이십삼만육천원정" xfId="1300"/>
    <cellStyle name="일위_단위_일위대가" xfId="1301"/>
    <cellStyle name="일위대가" xfId="1302"/>
    <cellStyle name="자리수" xfId="1303"/>
    <cellStyle name="자리수 - 유형1" xfId="1304"/>
    <cellStyle name="자리수_공학1관 D동 증축 전기공사(최종)" xfId="1305"/>
    <cellStyle name="자리수0" xfId="1306"/>
    <cellStyle name="제목 1 1" xfId="1307"/>
    <cellStyle name="제목[1 줄]" xfId="1308"/>
    <cellStyle name="제목[2줄 아래]" xfId="1309"/>
    <cellStyle name="제목[2줄 위]" xfId="1310"/>
    <cellStyle name="제목1" xfId="1311"/>
    <cellStyle name="지정되지 않음" xfId="1312"/>
    <cellStyle name="콤" xfId="1313"/>
    <cellStyle name="콤_내역서(08.12.05.가로등)" xfId="1314"/>
    <cellStyle name="콤_내역서(1차공사)" xfId="1315"/>
    <cellStyle name="콤_내역서(2차공사)" xfId="1316"/>
    <cellStyle name="콤_서울교대(전기)" xfId="1317"/>
    <cellStyle name="콤냡?&lt;_x000f_$??: `1_1 " xfId="1318"/>
    <cellStyle name="콤냡?&lt;_x000f_$??:_x0009_`1_1 " xfId="1319"/>
    <cellStyle name="콤마 [" xfId="1320"/>
    <cellStyle name="콤마 [#]" xfId="1321"/>
    <cellStyle name="콤마 []" xfId="1322"/>
    <cellStyle name="콤마 [_내역서(08.12.05.가로등)" xfId="1323"/>
    <cellStyle name="콤마 [0]" xfId="1324"/>
    <cellStyle name="콤마 [2]" xfId="1325"/>
    <cellStyle name="콤마 [금액]" xfId="1326"/>
    <cellStyle name="콤마 [소수]" xfId="1327"/>
    <cellStyle name="콤마 [수량]" xfId="1328"/>
    <cellStyle name="콤마[0]" xfId="1329"/>
    <cellStyle name="콤마_  종  합  " xfId="1330"/>
    <cellStyle name="통" xfId="1331"/>
    <cellStyle name="통_내역서(08.12.05.가로등)" xfId="1332"/>
    <cellStyle name="통_내역서(1차공사)" xfId="1333"/>
    <cellStyle name="통_내역서(2차공사)" xfId="1334"/>
    <cellStyle name="통_서울교대(전기)" xfId="1335"/>
    <cellStyle name="통화 [" xfId="1336"/>
    <cellStyle name="통화 [0] 2" xfId="1337"/>
    <cellStyle name="통화 [0] 3" xfId="1338"/>
    <cellStyle name="통화 [0] 4" xfId="1339"/>
    <cellStyle name="통화 [0] 5" xfId="1340"/>
    <cellStyle name="통화 [0] 5 2" xfId="1341"/>
    <cellStyle name="통화 [0] 6" xfId="1342"/>
    <cellStyle name="통화 [0㉝〸" xfId="1343"/>
    <cellStyle name="퍼센트" xfId="1344"/>
    <cellStyle name="표" xfId="1345"/>
    <cellStyle name="표(가는선,가운데,중앙)" xfId="1346"/>
    <cellStyle name="표(가는선,왼쪽,중앙)" xfId="1347"/>
    <cellStyle name="표(세로쓰기)" xfId="1348"/>
    <cellStyle name="표_내역서(08.12.05.가로등)" xfId="1349"/>
    <cellStyle name="표_내역서(1차공사)" xfId="1350"/>
    <cellStyle name="표_내역서(2차공사)" xfId="1351"/>
    <cellStyle name="표_서울교대(전기)" xfId="1352"/>
    <cellStyle name="표준" xfId="0" builtinId="0"/>
    <cellStyle name="표준 10" xfId="1353"/>
    <cellStyle name="표준 11" xfId="1354"/>
    <cellStyle name="표준 18" xfId="1355"/>
    <cellStyle name="표준 19" xfId="1356"/>
    <cellStyle name="표준 2" xfId="1"/>
    <cellStyle name="표준 2 2" xfId="1357"/>
    <cellStyle name="표준 2 2 2" xfId="1358"/>
    <cellStyle name="표준 2 3" xfId="1359"/>
    <cellStyle name="표준 2 4" xfId="1360"/>
    <cellStyle name="표준 2 5" xfId="1361"/>
    <cellStyle name="표준 2 6" xfId="1448"/>
    <cellStyle name="표준 2_안전관리비 계산(폼)" xfId="1362"/>
    <cellStyle name="표준 3" xfId="1363"/>
    <cellStyle name="표준 3 2" xfId="1364"/>
    <cellStyle name="표준 3 2 2" xfId="1365"/>
    <cellStyle name="표준 3 3" xfId="1366"/>
    <cellStyle name="표준 3 4" xfId="1367"/>
    <cellStyle name="표준 3 5" xfId="1368"/>
    <cellStyle name="표준 3_안전관리비 계산(폼)" xfId="1369"/>
    <cellStyle name="표준 4" xfId="1370"/>
    <cellStyle name="표준 4 10" xfId="1371"/>
    <cellStyle name="표준 4 11" xfId="1372"/>
    <cellStyle name="표준 4 12" xfId="1373"/>
    <cellStyle name="표준 4 13" xfId="1374"/>
    <cellStyle name="표준 4 14" xfId="1375"/>
    <cellStyle name="표준 4 15" xfId="1376"/>
    <cellStyle name="표준 4 16" xfId="1377"/>
    <cellStyle name="표준 4 17" xfId="1378"/>
    <cellStyle name="표준 4 18" xfId="1379"/>
    <cellStyle name="표준 4 19" xfId="1380"/>
    <cellStyle name="표준 4 2" xfId="1381"/>
    <cellStyle name="표준 4 2 2" xfId="1382"/>
    <cellStyle name="표준 4 2_사곡면 경로당 6개소 태양광발전설비 설치공사" xfId="1383"/>
    <cellStyle name="표준 4 20" xfId="1384"/>
    <cellStyle name="표준 4 21" xfId="1385"/>
    <cellStyle name="표준 4 22" xfId="1386"/>
    <cellStyle name="표준 4 23" xfId="1387"/>
    <cellStyle name="표준 4 24" xfId="1388"/>
    <cellStyle name="표준 4 25" xfId="1389"/>
    <cellStyle name="표준 4 26" xfId="1390"/>
    <cellStyle name="표준 4 27" xfId="1391"/>
    <cellStyle name="표준 4 28" xfId="1392"/>
    <cellStyle name="표준 4 29" xfId="1393"/>
    <cellStyle name="표준 4 3" xfId="1394"/>
    <cellStyle name="표준 4 4" xfId="1395"/>
    <cellStyle name="표준 4 5" xfId="1396"/>
    <cellStyle name="표준 4 6" xfId="1397"/>
    <cellStyle name="표준 4 7" xfId="1398"/>
    <cellStyle name="표준 4 8" xfId="1399"/>
    <cellStyle name="표준 4 9" xfId="1400"/>
    <cellStyle name="표준 4_사곡면 경로당 6개소 태양광발전설비 설치공사" xfId="1401"/>
    <cellStyle name="표준 5" xfId="1402"/>
    <cellStyle name="표준 5 2" xfId="1403"/>
    <cellStyle name="표준 5 3" xfId="1404"/>
    <cellStyle name="표준 5 4" xfId="1405"/>
    <cellStyle name="표준 5 5" xfId="1406"/>
    <cellStyle name="표준 6" xfId="1407"/>
    <cellStyle name="표준 6 10" xfId="1408"/>
    <cellStyle name="표준 6 11" xfId="1409"/>
    <cellStyle name="표준 6 12" xfId="1410"/>
    <cellStyle name="표준 6 13" xfId="1411"/>
    <cellStyle name="표준 6 14" xfId="1412"/>
    <cellStyle name="표준 6 15" xfId="1413"/>
    <cellStyle name="표준 6 16" xfId="1414"/>
    <cellStyle name="표준 6 17" xfId="1415"/>
    <cellStyle name="표준 6 18" xfId="1416"/>
    <cellStyle name="표준 6 19" xfId="1417"/>
    <cellStyle name="표준 6 2" xfId="1418"/>
    <cellStyle name="표준 6 20" xfId="1419"/>
    <cellStyle name="표준 6 21" xfId="1420"/>
    <cellStyle name="표준 6 22" xfId="1421"/>
    <cellStyle name="표준 6 23" xfId="1422"/>
    <cellStyle name="표준 6 24" xfId="1423"/>
    <cellStyle name="표준 6 25" xfId="1424"/>
    <cellStyle name="표준 6 3" xfId="1425"/>
    <cellStyle name="표준 6 3 2" xfId="1426"/>
    <cellStyle name="표준 6 4" xfId="1427"/>
    <cellStyle name="표준 6 5" xfId="1428"/>
    <cellStyle name="표준 6 6" xfId="1429"/>
    <cellStyle name="표준 6 7" xfId="1430"/>
    <cellStyle name="표준 6 8" xfId="1431"/>
    <cellStyle name="표준 6 9" xfId="1432"/>
    <cellStyle name="표준 64" xfId="1433"/>
    <cellStyle name="표준 7" xfId="1434"/>
    <cellStyle name="표준 7 2" xfId="1435"/>
    <cellStyle name="표준 8" xfId="1436"/>
    <cellStyle name="표준 8 2" xfId="1437"/>
    <cellStyle name="표준 8 3" xfId="1438"/>
    <cellStyle name="표준 8 4" xfId="1439"/>
    <cellStyle name="표준 9" xfId="1440"/>
    <cellStyle name="標準_Akia(F）-8" xfId="1441"/>
    <cellStyle name="표준1" xfId="1442"/>
    <cellStyle name="표준2" xfId="1443"/>
    <cellStyle name="표쥰" xfId="1444"/>
    <cellStyle name="합산" xfId="1445"/>
    <cellStyle name="화폐기호" xfId="1446"/>
    <cellStyle name="화폐기호0" xfId="14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51652;\&#51032;&#44257;&#44368;&#52264;&#47196;tk\2005&#45380;&#49444;&#44228;&#54788;&#54889;\&#50668;&#49688;&#49884;&#44288;&#45236;&#44397;&#46020;&#45824;&#52404;&#50864;&#54924;&#46020;&#47196;(&#50864;&#46160;-&#51333;&#54868;)\&#51204;&#44592;&#48516;&#50556;\3&#52264;&#49457;&#44284;&#54408;%5b2005.04.25%5d\&#45236;&#50669;&#49436;\01-&#45236;&#50669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9688;\D\&#48149;d&#48169;\HYUN-CAD\&#52397;&#54217;-&#44032;&#54217;&#44036;\&#51089;&#50629;&#54028;&#51068;\&#44033;&#51333;&#47928;&#49436;(2002&#45380;1&#50900;)\&#45236;&#50669;&#49436;\2002&#45236;&#50669;&#49436;%20&#50641;&#49472;&#48320;&#54872;\&#47588;&#44257;&#50669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1204;&#50689;&#55148;/&#49548;&#54616;&#52380;%20&#49828;&#47560;&#53944;%20&#44228;&#52769;&#44288;&#47532;&#49884;&#49828;&#53596;%20&#44396;&#52629;&#49324;&#50629;/&#44277;&#49324;%20&#48156;&#51452;/(&#51204;&#44592;,&#44228;&#52769;&#51228;&#50612;)2024&#45380;%20&#44277;&#51452;&#49884;%20&#49548;&#54616;&#52380;%20&#49828;&#47560;&#53944;%20&#44228;&#52769;&#44288;&#47532;&#49884;&#49828;&#53596;%20&#44396;&#52629;&#49324;&#50629;%20&#49892;&#49884;&#49444;&#44228;&#50857;&#50669;/2024&#45380;%20&#44277;&#51452;&#49884;%20&#49548;&#54616;&#52380;%20&#49828;&#47560;&#53944;%20&#44228;&#52769;&#44288;&#47532;&#49884;&#49828;&#53596;%20&#44396;&#52629;&#49324;&#50629;%20&#49892;&#49884;&#49444;&#44228;&#50857;&#50669;(&#51204;&#44592;,&#44228;&#52769;&#51228;&#50612;)/01.&#45236;&#50669;&#49436;/01.&#51204;&#44592;,&#44228;&#52769;&#51228;&#50612;/2.&#44288;&#44553;&#45236;&#50669;&#49436;(&#51204;&#44592;,&#44228;&#52769;&#51228;&#5061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공통자료"/>
      <sheetName val="단가"/>
      <sheetName val="200"/>
      <sheetName val="공사비집계"/>
      <sheetName val="금액내역서"/>
      <sheetName val="40총괄"/>
      <sheetName val="40집계"/>
      <sheetName val="노임단가"/>
      <sheetName val="당초"/>
      <sheetName val="Baby일위대가"/>
      <sheetName val="산출2-기기동력"/>
      <sheetName val="산출3-유도등"/>
      <sheetName val="산출2-동력"/>
      <sheetName val="산출2-피뢰침"/>
      <sheetName val="덤프"/>
      <sheetName val="수량이동"/>
      <sheetName val="여과지동"/>
      <sheetName val="기초자료"/>
      <sheetName val="관급자재집계표"/>
      <sheetName val="#REF"/>
      <sheetName val="가격조사서"/>
      <sheetName val="날개벽(시점좌측)"/>
      <sheetName val="S003031"/>
      <sheetName val="하수BOX이설"/>
      <sheetName val="공사비예산서(토목분)"/>
      <sheetName val="입찰안"/>
      <sheetName val="BOX 본체"/>
      <sheetName val="배수유공블럭"/>
      <sheetName val="SG"/>
      <sheetName val="내역서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 예 산 총 괄 표 "/>
      <sheetName val=" 내 역 서 "/>
      <sheetName val="일위목록"/>
      <sheetName val=" 일 위 대 가 표 "/>
      <sheetName val="단가산출"/>
      <sheetName val=" 노 임 단 가 "/>
      <sheetName val="한전인입공사비"/>
      <sheetName val="요율"/>
      <sheetName val="01-내역서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조명율표"/>
      <sheetName val="설계예산서"/>
      <sheetName val="수량집계"/>
      <sheetName val="DATA"/>
      <sheetName val="총괄"/>
      <sheetName val="토목"/>
      <sheetName val="가로등내역서"/>
      <sheetName val="수량산출서"/>
      <sheetName val="일위대가"/>
      <sheetName val="2000.11월설계내역"/>
      <sheetName val="#REF"/>
      <sheetName val="6호기"/>
      <sheetName val="말뚝지지력산정"/>
      <sheetName val="터파기및재료"/>
      <sheetName val="단가"/>
      <sheetName val="전선 및 전선관"/>
      <sheetName val="총괄표"/>
      <sheetName val="집계표"/>
      <sheetName val="실행철강하도"/>
      <sheetName val="내역서2안"/>
      <sheetName val="입찰안"/>
      <sheetName val="내역서"/>
      <sheetName val="단가산출"/>
      <sheetName val="소야공정계획표"/>
      <sheetName val="수량산출"/>
      <sheetName val="하조서"/>
      <sheetName val="내역"/>
      <sheetName val="보증수수료산출"/>
      <sheetName val="준검 내역서"/>
      <sheetName val="봉양~조차장간고하개명(신설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1.수인터널"/>
      <sheetName val="가로등"/>
      <sheetName val="bid"/>
      <sheetName val="기계경비"/>
      <sheetName val="INPUT"/>
      <sheetName val="JUCK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수목데이타 "/>
      <sheetName val="변압기 및 발전기 용량"/>
      <sheetName val="교각1"/>
      <sheetName val="일위대가표(유단가)"/>
      <sheetName val="20관리비율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Baby일위대가"/>
      <sheetName val="표지 (2)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단가 및 재료비"/>
      <sheetName val="점검총괄"/>
      <sheetName val="자재목록"/>
      <sheetName val="2000년1차"/>
      <sheetName val="신우"/>
      <sheetName val="단가조사"/>
      <sheetName val="단가산출서(기계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ASP포장"/>
      <sheetName val="부대내역"/>
      <sheetName val="내역서(전기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일위대가표"/>
      <sheetName val="적용(기계)"/>
      <sheetName val="일위대가(목록)"/>
      <sheetName val="재료비"/>
      <sheetName val="2006기계경비산출표"/>
      <sheetName val="대치판정"/>
      <sheetName val="옹벽수량집계"/>
      <sheetName val="3BL공동구 수량"/>
      <sheetName val="Total"/>
      <sheetName val="원가계산"/>
      <sheetName val="에너지동"/>
      <sheetName val="연습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토공"/>
      <sheetName val="1차증가원가계산"/>
      <sheetName val="가감수량"/>
      <sheetName val="맨홀수량산출"/>
      <sheetName val="간선계산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부하계산서"/>
      <sheetName val="견적조건"/>
      <sheetName val="견적조건(을지)"/>
      <sheetName val="식생블럭단위수량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1.설계조건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노임"/>
      <sheetName val="현황CODE"/>
      <sheetName val="손익현황"/>
      <sheetName val="3차설계"/>
      <sheetName val="기둥(원형)"/>
      <sheetName val="옹벽"/>
      <sheetName val="ABUT수량-A1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EACT10"/>
      <sheetName val="돌망태단위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산출내역서집계표"/>
      <sheetName val="원가계산서 (총괄)"/>
      <sheetName val="원가계산서 (건축)"/>
      <sheetName val="(총괄집계)"/>
      <sheetName val="건축공사"/>
      <sheetName val="방음벽기초(H=4m)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상수도토공집계표"/>
      <sheetName val="하수급견적대비"/>
      <sheetName val="참조-(1)"/>
      <sheetName val="간접비"/>
      <sheetName val="직공비"/>
      <sheetName val="2F 회의실견적(5_14 일대)"/>
      <sheetName val="001"/>
      <sheetName val="노무비"/>
      <sheetName val="총계"/>
      <sheetName val="입찰보고"/>
      <sheetName val="노무비단가"/>
      <sheetName val="내력서"/>
      <sheetName val="인건비"/>
      <sheetName val="일위대가(가설)"/>
      <sheetName val="BID-도로"/>
      <sheetName val="실행내역서"/>
      <sheetName val="주관사업"/>
      <sheetName val="수문일1"/>
      <sheetName val="1차설계변경내역"/>
      <sheetName val="발주설계서(당초)"/>
      <sheetName val="가설건물"/>
      <sheetName val="포장공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인건비 "/>
      <sheetName val="견적대비"/>
      <sheetName val="9-1차이내역"/>
      <sheetName val="1SPAN"/>
      <sheetName val="기자재대비표"/>
      <sheetName val="BOX전기내역"/>
      <sheetName val="일위집계표"/>
      <sheetName val="5.정산서"/>
      <sheetName val="연결관산출조서"/>
      <sheetName val="약품설비"/>
      <sheetName val="단가일람"/>
      <sheetName val="조경일람"/>
      <sheetName val="일위대가목록"/>
      <sheetName val="b_balju_cho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LP-S"/>
      <sheetName val="원가계산서"/>
      <sheetName val="토량1-1"/>
      <sheetName val="공내역"/>
      <sheetName val="백호우계수"/>
      <sheetName val="접속도로1"/>
      <sheetName val="22단가(철거)"/>
      <sheetName val="49단가"/>
      <sheetName val="49단가(철거)"/>
      <sheetName val="22단가"/>
      <sheetName val="LD일"/>
      <sheetName val="FA설치명세"/>
      <sheetName val="FD"/>
      <sheetName val="증감대비"/>
      <sheetName val="공종단가"/>
      <sheetName val="AILC004"/>
      <sheetName val="명세서"/>
      <sheetName val="시멘트"/>
      <sheetName val="물량표"/>
      <sheetName val="철거산출근거"/>
      <sheetName val="단가목록"/>
      <sheetName val="15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8. 안정검토"/>
      <sheetName val="제-노임"/>
      <sheetName val="제직재"/>
      <sheetName val="96보완계획7.12"/>
      <sheetName val="지진시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2000,9월 일위"/>
      <sheetName val="아파트기별"/>
      <sheetName val="공리일"/>
      <sheetName val="금액결정"/>
      <sheetName val="°ø»çºñ¿¹»ê¼­(Åä¸ñºÐ)"/>
      <sheetName val="°¢Çü¸ÇÈ¦"/>
      <sheetName val="¼ö¸ñ´Ü°¡"/>
      <sheetName val="½Ã¼³¼ö·®Ç¥"/>
      <sheetName val="금액내역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/>
      <sheetData sheetId="37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포장복구집계"/>
      <sheetName val="터널조도"/>
      <sheetName val="COPING"/>
      <sheetName val="INPUT"/>
      <sheetName val="전기"/>
      <sheetName val="11.1 단면hwp"/>
      <sheetName val="교량전기"/>
      <sheetName val="정부노임단가"/>
      <sheetName val="기별(종합)"/>
      <sheetName val="MOTOR"/>
      <sheetName val="ITEM"/>
      <sheetName val="전선"/>
      <sheetName val="조도계산서"/>
      <sheetName val="노임단가"/>
      <sheetName val="견적"/>
      <sheetName val="공통가설"/>
      <sheetName val="설계조건"/>
      <sheetName val="단가산출"/>
      <sheetName val="3.일반설비"/>
      <sheetName val="#REF"/>
      <sheetName val="공사비예산서(토목분)"/>
      <sheetName val="손익분석"/>
      <sheetName val="단가비교표"/>
      <sheetName val="INPUT(덕도방향-시점)"/>
      <sheetName val="SLAB&quot;1&quot;"/>
      <sheetName val="9GNG운반"/>
      <sheetName val="동원(3)"/>
      <sheetName val="예정(3)"/>
      <sheetName val="과천MAIN"/>
      <sheetName val="내역"/>
      <sheetName val="Macro(전선)"/>
      <sheetName val="11.자재단가"/>
      <sheetName val="Macro(차단기)"/>
      <sheetName val="조건표"/>
      <sheetName val="11.우각부 보강"/>
      <sheetName val="CODE"/>
      <sheetName val="입출재고현황 (2)"/>
      <sheetName val="당초수량"/>
      <sheetName val="DATE"/>
      <sheetName val="직공비"/>
      <sheetName val="송라터널총괄"/>
      <sheetName val="Sheet1 (2)"/>
      <sheetName val="말뚝물량"/>
      <sheetName val="북방3터널"/>
      <sheetName val="3련 BOX"/>
      <sheetName val="工완성공사율"/>
      <sheetName val="Sheet1"/>
      <sheetName val="자판실행"/>
      <sheetName val="CAT_5"/>
      <sheetName val="일위대가(계측기설치)"/>
      <sheetName val="표지 (2)"/>
      <sheetName val="실행철강하도"/>
      <sheetName val="전단면보수"/>
      <sheetName val="반단면보수"/>
      <sheetName val="콘크리트패칭"/>
      <sheetName val="아스.노면팻칭"/>
      <sheetName val="아스.노면절삭"/>
      <sheetName val="교각계산"/>
      <sheetName val="LABTOTAL"/>
      <sheetName val="단면가정"/>
      <sheetName val="내역서"/>
      <sheetName val="설계변경원가계산총괄표"/>
      <sheetName val="교각1"/>
      <sheetName val="CABLE SIZE-3"/>
      <sheetName val="단면 (2)"/>
      <sheetName val="guard(mac)"/>
      <sheetName val="간선계산"/>
      <sheetName val="KMT물량"/>
      <sheetName val="차도조도계산"/>
      <sheetName val="비용"/>
      <sheetName val=" 견적서"/>
      <sheetName val="사급자재"/>
      <sheetName val="플랜트 설치"/>
      <sheetName val="단가"/>
      <sheetName val="Manual Valve List"/>
      <sheetName val="표지"/>
      <sheetName val="sum1 (2)"/>
      <sheetName val="공량산출서"/>
      <sheetName val="현장관리비"/>
      <sheetName val="BID"/>
      <sheetName val="산출근거"/>
      <sheetName val="식생블럭단위수량"/>
      <sheetName val="Sheet5"/>
      <sheetName val="3CHBDC"/>
      <sheetName val="입찰안"/>
      <sheetName val="내역표지"/>
      <sheetName val="예산서"/>
      <sheetName val="사용성검토"/>
      <sheetName val="PARAMETER"/>
      <sheetName val="LEGEND"/>
      <sheetName val="CIVIL"/>
      <sheetName val="노임"/>
      <sheetName val="2000년1차"/>
      <sheetName val="설 계"/>
      <sheetName val="성남여성복지내역"/>
      <sheetName val="I一般比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단가 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A6" t="str">
            <v>600V 비닐절연전선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내역표지"/>
      <sheetName val="관급집계"/>
      <sheetName val="관급내역"/>
      <sheetName val="관급단가비표표지"/>
      <sheetName val="관급단가비교"/>
      <sheetName val="도급견적서표지"/>
      <sheetName val="관급견적서표지"/>
      <sheetName val="노임"/>
      <sheetName val="산출합계사용법"/>
    </sheetNames>
    <sheetDataSet>
      <sheetData sheetId="0">
        <row r="5">
          <cell r="A5" t="str">
            <v xml:space="preserve"> 공 사 명 : 2024년 공주시 소하천 스마트 계측관리시스템 구축사업 실시설계용역(전기,계측제어)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Zeros="0" tabSelected="1" view="pageBreakPreview" topLeftCell="B1" zoomScaleNormal="100" zoomScaleSheetLayoutView="100" workbookViewId="0">
      <selection activeCell="E12" sqref="E12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59" t="s">
        <v>956</v>
      </c>
      <c r="C1" s="59"/>
      <c r="D1" s="59"/>
      <c r="E1" s="59"/>
      <c r="F1" s="59"/>
      <c r="G1" s="59"/>
    </row>
    <row r="2" spans="1:7" ht="21.95" customHeight="1">
      <c r="B2" s="26" t="s">
        <v>1104</v>
      </c>
      <c r="C2" s="26"/>
      <c r="D2" s="26"/>
      <c r="E2" s="26"/>
      <c r="F2" s="26"/>
      <c r="G2" s="27"/>
    </row>
    <row r="3" spans="1:7" ht="21.95" customHeight="1">
      <c r="B3" s="60" t="s">
        <v>957</v>
      </c>
      <c r="C3" s="60"/>
      <c r="D3" s="60"/>
      <c r="E3" s="23" t="s">
        <v>958</v>
      </c>
      <c r="F3" s="23" t="s">
        <v>959</v>
      </c>
      <c r="G3" s="23" t="s">
        <v>941</v>
      </c>
    </row>
    <row r="4" spans="1:7" ht="21.95" customHeight="1">
      <c r="A4" s="2" t="s">
        <v>964</v>
      </c>
      <c r="B4" s="61" t="s">
        <v>960</v>
      </c>
      <c r="C4" s="61" t="s">
        <v>961</v>
      </c>
      <c r="D4" s="24" t="s">
        <v>965</v>
      </c>
      <c r="E4" s="25">
        <f>TRUNC(공종별집계표!F5, 0)</f>
        <v>0</v>
      </c>
      <c r="F4" s="15" t="s">
        <v>52</v>
      </c>
      <c r="G4" s="15" t="s">
        <v>52</v>
      </c>
    </row>
    <row r="5" spans="1:7" ht="21.95" customHeight="1">
      <c r="A5" s="2" t="s">
        <v>966</v>
      </c>
      <c r="B5" s="61"/>
      <c r="C5" s="61"/>
      <c r="D5" s="24" t="s">
        <v>967</v>
      </c>
      <c r="E5" s="25">
        <v>0</v>
      </c>
      <c r="F5" s="15" t="s">
        <v>52</v>
      </c>
      <c r="G5" s="15" t="s">
        <v>52</v>
      </c>
    </row>
    <row r="6" spans="1:7" ht="21.95" customHeight="1">
      <c r="A6" s="2" t="s">
        <v>968</v>
      </c>
      <c r="B6" s="61"/>
      <c r="C6" s="61"/>
      <c r="D6" s="24" t="s">
        <v>969</v>
      </c>
      <c r="E6" s="25">
        <v>0</v>
      </c>
      <c r="F6" s="15" t="s">
        <v>52</v>
      </c>
      <c r="G6" s="15" t="s">
        <v>52</v>
      </c>
    </row>
    <row r="7" spans="1:7" ht="21.95" customHeight="1">
      <c r="A7" s="2" t="s">
        <v>970</v>
      </c>
      <c r="B7" s="61"/>
      <c r="C7" s="61"/>
      <c r="D7" s="24" t="s">
        <v>971</v>
      </c>
      <c r="E7" s="25">
        <f>TRUNC(E4+E5-E6, 0)</f>
        <v>0</v>
      </c>
      <c r="F7" s="15" t="s">
        <v>52</v>
      </c>
      <c r="G7" s="15" t="s">
        <v>52</v>
      </c>
    </row>
    <row r="8" spans="1:7" ht="21.95" customHeight="1">
      <c r="A8" s="2" t="s">
        <v>972</v>
      </c>
      <c r="B8" s="61"/>
      <c r="C8" s="61" t="s">
        <v>962</v>
      </c>
      <c r="D8" s="24" t="s">
        <v>973</v>
      </c>
      <c r="E8" s="25">
        <f>TRUNC(공종별집계표!H5, 0)</f>
        <v>0</v>
      </c>
      <c r="F8" s="15" t="s">
        <v>52</v>
      </c>
      <c r="G8" s="15" t="s">
        <v>52</v>
      </c>
    </row>
    <row r="9" spans="1:7" ht="21.95" customHeight="1">
      <c r="A9" s="2" t="s">
        <v>974</v>
      </c>
      <c r="B9" s="61"/>
      <c r="C9" s="61"/>
      <c r="D9" s="24" t="s">
        <v>975</v>
      </c>
      <c r="E9" s="25">
        <f>TRUNC(E8*0.191, 0)</f>
        <v>0</v>
      </c>
      <c r="F9" s="15" t="s">
        <v>976</v>
      </c>
      <c r="G9" s="15" t="s">
        <v>52</v>
      </c>
    </row>
    <row r="10" spans="1:7" ht="21.95" customHeight="1">
      <c r="A10" s="2" t="s">
        <v>977</v>
      </c>
      <c r="B10" s="61"/>
      <c r="C10" s="61"/>
      <c r="D10" s="24" t="s">
        <v>971</v>
      </c>
      <c r="E10" s="25">
        <f>TRUNC(E8+E9, 0)</f>
        <v>0</v>
      </c>
      <c r="F10" s="15" t="s">
        <v>52</v>
      </c>
      <c r="G10" s="15" t="s">
        <v>52</v>
      </c>
    </row>
    <row r="11" spans="1:7" ht="21.95" customHeight="1">
      <c r="A11" s="2" t="s">
        <v>978</v>
      </c>
      <c r="B11" s="61"/>
      <c r="C11" s="61" t="s">
        <v>963</v>
      </c>
      <c r="D11" s="24" t="s">
        <v>979</v>
      </c>
      <c r="E11" s="25">
        <f>TRUNC(공종별집계표!J5, 0)</f>
        <v>0</v>
      </c>
      <c r="F11" s="15" t="s">
        <v>52</v>
      </c>
      <c r="G11" s="15" t="s">
        <v>52</v>
      </c>
    </row>
    <row r="12" spans="1:7" ht="21.95" customHeight="1">
      <c r="A12" s="2" t="s">
        <v>980</v>
      </c>
      <c r="B12" s="61"/>
      <c r="C12" s="61"/>
      <c r="D12" s="24" t="s">
        <v>981</v>
      </c>
      <c r="E12" s="25">
        <f>TRUNC(E10*0.0356, 0)</f>
        <v>0</v>
      </c>
      <c r="F12" s="15" t="s">
        <v>982</v>
      </c>
      <c r="G12" s="15" t="s">
        <v>52</v>
      </c>
    </row>
    <row r="13" spans="1:7" ht="21.95" customHeight="1">
      <c r="A13" s="2" t="s">
        <v>983</v>
      </c>
      <c r="B13" s="61"/>
      <c r="C13" s="61"/>
      <c r="D13" s="24" t="s">
        <v>984</v>
      </c>
      <c r="E13" s="25">
        <f>TRUNC(E10*0.0101, 0)</f>
        <v>0</v>
      </c>
      <c r="F13" s="15" t="s">
        <v>985</v>
      </c>
      <c r="G13" s="15" t="s">
        <v>52</v>
      </c>
    </row>
    <row r="14" spans="1:7" ht="21.95" customHeight="1">
      <c r="A14" s="2" t="s">
        <v>986</v>
      </c>
      <c r="B14" s="61"/>
      <c r="C14" s="61"/>
      <c r="D14" s="24" t="s">
        <v>987</v>
      </c>
      <c r="E14" s="25">
        <f>TRUNC(E8*0.03595, 0)</f>
        <v>0</v>
      </c>
      <c r="F14" s="15" t="s">
        <v>988</v>
      </c>
      <c r="G14" s="15" t="s">
        <v>52</v>
      </c>
    </row>
    <row r="15" spans="1:7" ht="21.95" customHeight="1">
      <c r="A15" s="2" t="s">
        <v>989</v>
      </c>
      <c r="B15" s="61"/>
      <c r="C15" s="61"/>
      <c r="D15" s="24" t="s">
        <v>990</v>
      </c>
      <c r="E15" s="25">
        <f>TRUNC(E8*0.0475, 0)</f>
        <v>0</v>
      </c>
      <c r="F15" s="15" t="s">
        <v>991</v>
      </c>
      <c r="G15" s="15" t="s">
        <v>52</v>
      </c>
    </row>
    <row r="16" spans="1:7" ht="21.95" customHeight="1">
      <c r="A16" s="2" t="s">
        <v>992</v>
      </c>
      <c r="B16" s="61"/>
      <c r="C16" s="61"/>
      <c r="D16" s="24" t="s">
        <v>993</v>
      </c>
      <c r="E16" s="25">
        <f>TRUNC(E14*0.1314, 0)</f>
        <v>0</v>
      </c>
      <c r="F16" s="15" t="s">
        <v>994</v>
      </c>
      <c r="G16" s="15" t="s">
        <v>52</v>
      </c>
    </row>
    <row r="17" spans="1:7" ht="21.95" customHeight="1">
      <c r="A17" s="2" t="s">
        <v>995</v>
      </c>
      <c r="B17" s="61"/>
      <c r="C17" s="61"/>
      <c r="D17" s="24" t="s">
        <v>996</v>
      </c>
      <c r="E17" s="25">
        <f>TRUNC(E8*0.023, 0)</f>
        <v>0</v>
      </c>
      <c r="F17" s="15" t="s">
        <v>997</v>
      </c>
      <c r="G17" s="15" t="s">
        <v>52</v>
      </c>
    </row>
    <row r="18" spans="1:7" ht="21.95" customHeight="1">
      <c r="A18" s="2" t="s">
        <v>998</v>
      </c>
      <c r="B18" s="61"/>
      <c r="C18" s="61"/>
      <c r="D18" s="24" t="s">
        <v>999</v>
      </c>
      <c r="E18" s="25">
        <v>0</v>
      </c>
      <c r="F18" s="15" t="s">
        <v>1000</v>
      </c>
      <c r="G18" s="15" t="s">
        <v>52</v>
      </c>
    </row>
    <row r="19" spans="1:7" ht="21.95" customHeight="1">
      <c r="A19" s="2" t="s">
        <v>1001</v>
      </c>
      <c r="B19" s="61"/>
      <c r="C19" s="61"/>
      <c r="D19" s="24" t="s">
        <v>1002</v>
      </c>
      <c r="E19" s="25">
        <f>TRUNC(E20+E21, 0)</f>
        <v>0</v>
      </c>
      <c r="F19" s="15" t="s">
        <v>52</v>
      </c>
      <c r="G19" s="15" t="s">
        <v>52</v>
      </c>
    </row>
    <row r="20" spans="1:7" ht="21.95" customHeight="1">
      <c r="A20" s="2" t="s">
        <v>1003</v>
      </c>
      <c r="B20" s="61"/>
      <c r="C20" s="61"/>
      <c r="D20" s="24" t="s">
        <v>1004</v>
      </c>
      <c r="E20" s="25">
        <f>TRUNC(E10*0.00006, 0)</f>
        <v>0</v>
      </c>
      <c r="F20" s="15" t="s">
        <v>1005</v>
      </c>
      <c r="G20" s="15" t="s">
        <v>52</v>
      </c>
    </row>
    <row r="21" spans="1:7" ht="21.95" customHeight="1">
      <c r="A21" s="2" t="s">
        <v>1006</v>
      </c>
      <c r="B21" s="61"/>
      <c r="C21" s="61"/>
      <c r="D21" s="24" t="s">
        <v>1007</v>
      </c>
      <c r="E21" s="25">
        <f>TRUNC(E10*0.0009, 0)</f>
        <v>0</v>
      </c>
      <c r="F21" s="15" t="s">
        <v>1008</v>
      </c>
      <c r="G21" s="15" t="s">
        <v>52</v>
      </c>
    </row>
    <row r="22" spans="1:7" ht="21.95" customHeight="1">
      <c r="A22" s="2" t="s">
        <v>1009</v>
      </c>
      <c r="B22" s="61"/>
      <c r="C22" s="61"/>
      <c r="D22" s="24" t="s">
        <v>1010</v>
      </c>
      <c r="E22" s="25">
        <f>TRUNC((E7+E10)*0.055, 0)</f>
        <v>0</v>
      </c>
      <c r="F22" s="15" t="s">
        <v>1011</v>
      </c>
      <c r="G22" s="15" t="s">
        <v>52</v>
      </c>
    </row>
    <row r="23" spans="1:7" ht="21.95" customHeight="1">
      <c r="A23" s="2" t="s">
        <v>1012</v>
      </c>
      <c r="B23" s="61"/>
      <c r="C23" s="61"/>
      <c r="D23" s="24" t="s">
        <v>971</v>
      </c>
      <c r="E23" s="25">
        <f>TRUNC(E11+E12+E13+E14+E15+E17+E18+E16+E19+E22, 0)</f>
        <v>0</v>
      </c>
      <c r="F23" s="15" t="s">
        <v>52</v>
      </c>
      <c r="G23" s="15" t="s">
        <v>52</v>
      </c>
    </row>
    <row r="24" spans="1:7" ht="21.95" customHeight="1">
      <c r="A24" s="2" t="s">
        <v>1013</v>
      </c>
      <c r="B24" s="57" t="s">
        <v>1014</v>
      </c>
      <c r="C24" s="57"/>
      <c r="D24" s="58"/>
      <c r="E24" s="25">
        <f>TRUNC(E7+E10+E23, 0)</f>
        <v>0</v>
      </c>
      <c r="F24" s="15" t="s">
        <v>52</v>
      </c>
      <c r="G24" s="15" t="s">
        <v>52</v>
      </c>
    </row>
    <row r="25" spans="1:7" ht="21.95" customHeight="1">
      <c r="A25" s="2" t="s">
        <v>1015</v>
      </c>
      <c r="B25" s="57" t="s">
        <v>1016</v>
      </c>
      <c r="C25" s="57"/>
      <c r="D25" s="58"/>
      <c r="E25" s="25">
        <f>TRUNC(E24*0.065, 0)</f>
        <v>0</v>
      </c>
      <c r="F25" s="15" t="s">
        <v>1017</v>
      </c>
      <c r="G25" s="15" t="s">
        <v>52</v>
      </c>
    </row>
    <row r="26" spans="1:7" ht="21.95" customHeight="1">
      <c r="A26" s="2" t="s">
        <v>1018</v>
      </c>
      <c r="B26" s="57" t="s">
        <v>1019</v>
      </c>
      <c r="C26" s="57"/>
      <c r="D26" s="58"/>
      <c r="E26" s="25">
        <v>0</v>
      </c>
      <c r="F26" s="56" t="s">
        <v>1106</v>
      </c>
      <c r="G26" s="15" t="s">
        <v>52</v>
      </c>
    </row>
    <row r="27" spans="1:7" ht="21.95" customHeight="1">
      <c r="A27" s="2" t="s">
        <v>1020</v>
      </c>
      <c r="B27" s="57" t="s">
        <v>1021</v>
      </c>
      <c r="C27" s="57"/>
      <c r="D27" s="58"/>
      <c r="E27" s="25">
        <f>TRUNC(E24+E25+E26, 0)</f>
        <v>0</v>
      </c>
      <c r="F27" s="15" t="s">
        <v>52</v>
      </c>
      <c r="G27" s="15" t="s">
        <v>52</v>
      </c>
    </row>
    <row r="28" spans="1:7" ht="21.95" customHeight="1">
      <c r="A28" s="2" t="s">
        <v>1022</v>
      </c>
      <c r="B28" s="57" t="s">
        <v>1023</v>
      </c>
      <c r="C28" s="57"/>
      <c r="D28" s="58"/>
      <c r="E28" s="25">
        <v>0</v>
      </c>
      <c r="F28" s="15" t="s">
        <v>1024</v>
      </c>
      <c r="G28" s="15" t="s">
        <v>52</v>
      </c>
    </row>
    <row r="29" spans="1:7" ht="21.95" customHeight="1">
      <c r="A29" s="2" t="s">
        <v>1025</v>
      </c>
      <c r="B29" s="57" t="s">
        <v>1026</v>
      </c>
      <c r="C29" s="57"/>
      <c r="D29" s="58"/>
      <c r="E29" s="25">
        <f>TRUNC((E27+E28)*0.1, 0)</f>
        <v>0</v>
      </c>
      <c r="F29" s="15" t="s">
        <v>1027</v>
      </c>
      <c r="G29" s="15" t="s">
        <v>52</v>
      </c>
    </row>
    <row r="30" spans="1:7" ht="21.95" customHeight="1">
      <c r="A30" s="2" t="s">
        <v>1028</v>
      </c>
      <c r="B30" s="57" t="s">
        <v>1029</v>
      </c>
      <c r="C30" s="57"/>
      <c r="D30" s="58"/>
      <c r="E30" s="25">
        <v>0</v>
      </c>
      <c r="F30" s="15" t="s">
        <v>52</v>
      </c>
      <c r="G30" s="15" t="s">
        <v>52</v>
      </c>
    </row>
    <row r="31" spans="1:7" ht="21.95" customHeight="1">
      <c r="A31" s="2" t="s">
        <v>1030</v>
      </c>
      <c r="B31" s="57" t="s">
        <v>1031</v>
      </c>
      <c r="C31" s="57"/>
      <c r="D31" s="58"/>
      <c r="E31" s="25">
        <v>0</v>
      </c>
      <c r="F31" s="15" t="s">
        <v>52</v>
      </c>
      <c r="G31" s="15" t="s">
        <v>1032</v>
      </c>
    </row>
    <row r="32" spans="1:7" ht="21.95" customHeight="1">
      <c r="A32" s="2" t="s">
        <v>1033</v>
      </c>
      <c r="B32" s="57" t="s">
        <v>1034</v>
      </c>
      <c r="C32" s="57"/>
      <c r="D32" s="58"/>
      <c r="E32" s="25">
        <v>0</v>
      </c>
      <c r="F32" s="15" t="s">
        <v>52</v>
      </c>
      <c r="G32" s="15" t="s">
        <v>1032</v>
      </c>
    </row>
    <row r="33" spans="1:7" ht="21.95" customHeight="1">
      <c r="A33" s="2" t="s">
        <v>1035</v>
      </c>
      <c r="B33" s="57" t="s">
        <v>1036</v>
      </c>
      <c r="C33" s="57"/>
      <c r="D33" s="58"/>
      <c r="E33" s="25">
        <v>0</v>
      </c>
      <c r="F33" s="15" t="s">
        <v>52</v>
      </c>
      <c r="G33" s="15" t="s">
        <v>52</v>
      </c>
    </row>
  </sheetData>
  <mergeCells count="16">
    <mergeCell ref="B1:G1"/>
    <mergeCell ref="B3:D3"/>
    <mergeCell ref="B4:B23"/>
    <mergeCell ref="C4:C7"/>
    <mergeCell ref="C8:C10"/>
    <mergeCell ref="C11:C23"/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29:D29"/>
  </mergeCells>
  <phoneticPr fontId="3" type="noConversion"/>
  <pageMargins left="0.78740157480314965" right="0.78740157480314965" top="0.39370078740157483" bottom="0.39370078740157483" header="0" footer="0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7"/>
  <sheetViews>
    <sheetView showZeros="0" view="pageBreakPreview" zoomScaleNormal="100" zoomScaleSheetLayoutView="100" workbookViewId="0">
      <selection activeCell="B8" sqref="B8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0" ht="30" customHeight="1">
      <c r="A2" s="66" t="s">
        <v>1105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20" ht="30" customHeight="1">
      <c r="A3" s="63" t="s">
        <v>2</v>
      </c>
      <c r="B3" s="63" t="s">
        <v>3</v>
      </c>
      <c r="C3" s="63" t="s">
        <v>4</v>
      </c>
      <c r="D3" s="63" t="s">
        <v>5</v>
      </c>
      <c r="E3" s="63" t="s">
        <v>6</v>
      </c>
      <c r="F3" s="63"/>
      <c r="G3" s="63" t="s">
        <v>9</v>
      </c>
      <c r="H3" s="63"/>
      <c r="I3" s="63" t="s">
        <v>10</v>
      </c>
      <c r="J3" s="63"/>
      <c r="K3" s="63" t="s">
        <v>11</v>
      </c>
      <c r="L3" s="63"/>
      <c r="M3" s="63" t="s">
        <v>12</v>
      </c>
      <c r="N3" s="62" t="s">
        <v>13</v>
      </c>
      <c r="O3" s="62" t="s">
        <v>14</v>
      </c>
      <c r="P3" s="62" t="s">
        <v>15</v>
      </c>
      <c r="Q3" s="62" t="s">
        <v>16</v>
      </c>
      <c r="R3" s="62" t="s">
        <v>17</v>
      </c>
      <c r="S3" s="62" t="s">
        <v>18</v>
      </c>
      <c r="T3" s="62" t="s">
        <v>19</v>
      </c>
    </row>
    <row r="4" spans="1:20" ht="30" customHeight="1">
      <c r="A4" s="64"/>
      <c r="B4" s="64"/>
      <c r="C4" s="64"/>
      <c r="D4" s="64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64"/>
      <c r="N4" s="62"/>
      <c r="O4" s="62"/>
      <c r="P4" s="62"/>
      <c r="Q4" s="62"/>
      <c r="R4" s="62"/>
      <c r="S4" s="62"/>
      <c r="T4" s="62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>
        <f>F6+F9+F12+F15+F18+F21+F24+F27+F30+F33+F36+F39+F42+F45+F48+F51+F54+F57+F60</f>
        <v>0</v>
      </c>
      <c r="F5" s="12">
        <f t="shared" ref="F5:F36" si="0">E5*D5</f>
        <v>0</v>
      </c>
      <c r="G5" s="12">
        <f>H6+H9+H12+H15+H18+H21+H24+H27+H30+H33+H36+H39+H42+H45+H48+H51+H54+H57+H60</f>
        <v>0</v>
      </c>
      <c r="H5" s="12">
        <f t="shared" ref="H5:H36" si="1">G5*D5</f>
        <v>0</v>
      </c>
      <c r="I5" s="12">
        <f>J6+J9+J12+J15+J18+J21+J24+J27+J30+J33+J36+J39+J42+J45+J48+J51+J54+J57+J60</f>
        <v>0</v>
      </c>
      <c r="J5" s="12">
        <f t="shared" ref="J5:J36" si="2">I5*D5</f>
        <v>0</v>
      </c>
      <c r="K5" s="12">
        <f t="shared" ref="K5:K36" si="3">E5+G5+I5</f>
        <v>0</v>
      </c>
      <c r="L5" s="12">
        <f t="shared" ref="L5:L36" si="4">F5+H5+J5</f>
        <v>0</v>
      </c>
      <c r="M5" s="10" t="s">
        <v>52</v>
      </c>
      <c r="N5" s="5" t="s">
        <v>53</v>
      </c>
      <c r="O5" s="5" t="s">
        <v>52</v>
      </c>
      <c r="P5" s="5" t="s">
        <v>52</v>
      </c>
      <c r="Q5" s="5" t="s">
        <v>52</v>
      </c>
      <c r="R5" s="1">
        <v>1</v>
      </c>
      <c r="S5" s="5" t="s">
        <v>52</v>
      </c>
      <c r="T5" s="6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>
        <f>F7+F8</f>
        <v>0</v>
      </c>
      <c r="F6" s="12">
        <f t="shared" si="0"/>
        <v>0</v>
      </c>
      <c r="G6" s="12">
        <f>H7+H8</f>
        <v>0</v>
      </c>
      <c r="H6" s="12">
        <f t="shared" si="1"/>
        <v>0</v>
      </c>
      <c r="I6" s="12">
        <f>J7+J8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5" t="s">
        <v>55</v>
      </c>
      <c r="O6" s="5" t="s">
        <v>52</v>
      </c>
      <c r="P6" s="5" t="s">
        <v>53</v>
      </c>
      <c r="Q6" s="5" t="s">
        <v>52</v>
      </c>
      <c r="R6" s="1">
        <v>2</v>
      </c>
      <c r="S6" s="5" t="s">
        <v>52</v>
      </c>
      <c r="T6" s="6"/>
    </row>
    <row r="7" spans="1:20" ht="30" customHeight="1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공종별내역서!F26</f>
        <v>0</v>
      </c>
      <c r="F7" s="12">
        <f t="shared" si="0"/>
        <v>0</v>
      </c>
      <c r="G7" s="12">
        <f>공종별내역서!H26</f>
        <v>0</v>
      </c>
      <c r="H7" s="12">
        <f t="shared" si="1"/>
        <v>0</v>
      </c>
      <c r="I7" s="12">
        <f>공종별내역서!J26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5" t="s">
        <v>57</v>
      </c>
      <c r="O7" s="5" t="s">
        <v>52</v>
      </c>
      <c r="P7" s="5" t="s">
        <v>55</v>
      </c>
      <c r="Q7" s="5" t="s">
        <v>52</v>
      </c>
      <c r="R7" s="1">
        <v>3</v>
      </c>
      <c r="S7" s="5" t="s">
        <v>52</v>
      </c>
      <c r="T7" s="6"/>
    </row>
    <row r="8" spans="1:20" ht="30" customHeight="1">
      <c r="A8" s="10" t="s">
        <v>119</v>
      </c>
      <c r="B8" s="10" t="s">
        <v>52</v>
      </c>
      <c r="C8" s="10" t="s">
        <v>52</v>
      </c>
      <c r="D8" s="11">
        <v>1</v>
      </c>
      <c r="E8" s="12">
        <f>공종별내역서!F49</f>
        <v>0</v>
      </c>
      <c r="F8" s="12">
        <f t="shared" si="0"/>
        <v>0</v>
      </c>
      <c r="G8" s="12">
        <f>공종별내역서!H49</f>
        <v>0</v>
      </c>
      <c r="H8" s="12">
        <f t="shared" si="1"/>
        <v>0</v>
      </c>
      <c r="I8" s="12">
        <f>공종별내역서!J49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5" t="s">
        <v>120</v>
      </c>
      <c r="O8" s="5" t="s">
        <v>52</v>
      </c>
      <c r="P8" s="5" t="s">
        <v>55</v>
      </c>
      <c r="Q8" s="5" t="s">
        <v>52</v>
      </c>
      <c r="R8" s="1">
        <v>3</v>
      </c>
      <c r="S8" s="5" t="s">
        <v>52</v>
      </c>
      <c r="T8" s="6"/>
    </row>
    <row r="9" spans="1:20" ht="30" customHeight="1">
      <c r="A9" s="10" t="s">
        <v>204</v>
      </c>
      <c r="B9" s="10" t="s">
        <v>52</v>
      </c>
      <c r="C9" s="10" t="s">
        <v>52</v>
      </c>
      <c r="D9" s="11">
        <v>1</v>
      </c>
      <c r="E9" s="12">
        <f>F10+F11</f>
        <v>0</v>
      </c>
      <c r="F9" s="12">
        <f t="shared" si="0"/>
        <v>0</v>
      </c>
      <c r="G9" s="12">
        <f>H10+H11</f>
        <v>0</v>
      </c>
      <c r="H9" s="12">
        <f t="shared" si="1"/>
        <v>0</v>
      </c>
      <c r="I9" s="12">
        <f>J10+J11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5" t="s">
        <v>205</v>
      </c>
      <c r="O9" s="5" t="s">
        <v>52</v>
      </c>
      <c r="P9" s="5" t="s">
        <v>53</v>
      </c>
      <c r="Q9" s="5" t="s">
        <v>52</v>
      </c>
      <c r="R9" s="1">
        <v>2</v>
      </c>
      <c r="S9" s="5" t="s">
        <v>52</v>
      </c>
      <c r="T9" s="6"/>
    </row>
    <row r="10" spans="1:20" ht="30" customHeight="1">
      <c r="A10" s="10" t="s">
        <v>206</v>
      </c>
      <c r="B10" s="10" t="s">
        <v>52</v>
      </c>
      <c r="C10" s="10" t="s">
        <v>52</v>
      </c>
      <c r="D10" s="11">
        <v>1</v>
      </c>
      <c r="E10" s="12">
        <f>공종별내역서!F72</f>
        <v>0</v>
      </c>
      <c r="F10" s="12">
        <f t="shared" si="0"/>
        <v>0</v>
      </c>
      <c r="G10" s="12">
        <f>공종별내역서!H72</f>
        <v>0</v>
      </c>
      <c r="H10" s="12">
        <f t="shared" si="1"/>
        <v>0</v>
      </c>
      <c r="I10" s="12">
        <f>공종별내역서!J72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5" t="s">
        <v>207</v>
      </c>
      <c r="O10" s="5" t="s">
        <v>52</v>
      </c>
      <c r="P10" s="5" t="s">
        <v>205</v>
      </c>
      <c r="Q10" s="5" t="s">
        <v>52</v>
      </c>
      <c r="R10" s="1">
        <v>3</v>
      </c>
      <c r="S10" s="5" t="s">
        <v>52</v>
      </c>
      <c r="T10" s="6"/>
    </row>
    <row r="11" spans="1:20" ht="30" customHeight="1">
      <c r="A11" s="10" t="s">
        <v>219</v>
      </c>
      <c r="B11" s="10" t="s">
        <v>52</v>
      </c>
      <c r="C11" s="10" t="s">
        <v>52</v>
      </c>
      <c r="D11" s="11">
        <v>1</v>
      </c>
      <c r="E11" s="12">
        <f>공종별내역서!F118</f>
        <v>0</v>
      </c>
      <c r="F11" s="12">
        <f t="shared" si="0"/>
        <v>0</v>
      </c>
      <c r="G11" s="12">
        <f>공종별내역서!H118</f>
        <v>0</v>
      </c>
      <c r="H11" s="12">
        <f t="shared" si="1"/>
        <v>0</v>
      </c>
      <c r="I11" s="12">
        <f>공종별내역서!J118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5" t="s">
        <v>220</v>
      </c>
      <c r="O11" s="5" t="s">
        <v>52</v>
      </c>
      <c r="P11" s="5" t="s">
        <v>205</v>
      </c>
      <c r="Q11" s="5" t="s">
        <v>52</v>
      </c>
      <c r="R11" s="1">
        <v>3</v>
      </c>
      <c r="S11" s="5" t="s">
        <v>52</v>
      </c>
      <c r="T11" s="6"/>
    </row>
    <row r="12" spans="1:20" ht="30" customHeight="1">
      <c r="A12" s="10" t="s">
        <v>256</v>
      </c>
      <c r="B12" s="10" t="s">
        <v>52</v>
      </c>
      <c r="C12" s="10" t="s">
        <v>52</v>
      </c>
      <c r="D12" s="11">
        <v>1</v>
      </c>
      <c r="E12" s="12">
        <f>F13+F14</f>
        <v>0</v>
      </c>
      <c r="F12" s="12">
        <f t="shared" si="0"/>
        <v>0</v>
      </c>
      <c r="G12" s="12">
        <f>H13+H14</f>
        <v>0</v>
      </c>
      <c r="H12" s="12">
        <f t="shared" si="1"/>
        <v>0</v>
      </c>
      <c r="I12" s="12">
        <f>J13+J14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5" t="s">
        <v>257</v>
      </c>
      <c r="O12" s="5" t="s">
        <v>52</v>
      </c>
      <c r="P12" s="5" t="s">
        <v>53</v>
      </c>
      <c r="Q12" s="5" t="s">
        <v>52</v>
      </c>
      <c r="R12" s="1">
        <v>2</v>
      </c>
      <c r="S12" s="5" t="s">
        <v>52</v>
      </c>
      <c r="T12" s="6"/>
    </row>
    <row r="13" spans="1:20" ht="30" customHeight="1">
      <c r="A13" s="10" t="s">
        <v>258</v>
      </c>
      <c r="B13" s="10" t="s">
        <v>52</v>
      </c>
      <c r="C13" s="10" t="s">
        <v>52</v>
      </c>
      <c r="D13" s="11">
        <v>1</v>
      </c>
      <c r="E13" s="12">
        <f>공종별내역서!F141</f>
        <v>0</v>
      </c>
      <c r="F13" s="12">
        <f t="shared" si="0"/>
        <v>0</v>
      </c>
      <c r="G13" s="12">
        <f>공종별내역서!H141</f>
        <v>0</v>
      </c>
      <c r="H13" s="12">
        <f t="shared" si="1"/>
        <v>0</v>
      </c>
      <c r="I13" s="12">
        <f>공종별내역서!J141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5" t="s">
        <v>259</v>
      </c>
      <c r="O13" s="5" t="s">
        <v>52</v>
      </c>
      <c r="P13" s="5" t="s">
        <v>257</v>
      </c>
      <c r="Q13" s="5" t="s">
        <v>52</v>
      </c>
      <c r="R13" s="1">
        <v>3</v>
      </c>
      <c r="S13" s="5" t="s">
        <v>52</v>
      </c>
      <c r="T13" s="6"/>
    </row>
    <row r="14" spans="1:20" ht="30" customHeight="1">
      <c r="A14" s="10" t="s">
        <v>286</v>
      </c>
      <c r="B14" s="10" t="s">
        <v>52</v>
      </c>
      <c r="C14" s="10" t="s">
        <v>52</v>
      </c>
      <c r="D14" s="11">
        <v>1</v>
      </c>
      <c r="E14" s="12">
        <f>공종별내역서!F164</f>
        <v>0</v>
      </c>
      <c r="F14" s="12">
        <f t="shared" si="0"/>
        <v>0</v>
      </c>
      <c r="G14" s="12">
        <f>공종별내역서!H164</f>
        <v>0</v>
      </c>
      <c r="H14" s="12">
        <f t="shared" si="1"/>
        <v>0</v>
      </c>
      <c r="I14" s="12">
        <f>공종별내역서!J164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5" t="s">
        <v>287</v>
      </c>
      <c r="O14" s="5" t="s">
        <v>52</v>
      </c>
      <c r="P14" s="5" t="s">
        <v>257</v>
      </c>
      <c r="Q14" s="5" t="s">
        <v>52</v>
      </c>
      <c r="R14" s="1">
        <v>3</v>
      </c>
      <c r="S14" s="5" t="s">
        <v>52</v>
      </c>
      <c r="T14" s="6"/>
    </row>
    <row r="15" spans="1:20" ht="30" customHeight="1">
      <c r="A15" s="10" t="s">
        <v>309</v>
      </c>
      <c r="B15" s="10" t="s">
        <v>52</v>
      </c>
      <c r="C15" s="10" t="s">
        <v>52</v>
      </c>
      <c r="D15" s="11">
        <v>1</v>
      </c>
      <c r="E15" s="12">
        <f>F16+F17</f>
        <v>0</v>
      </c>
      <c r="F15" s="12">
        <f t="shared" si="0"/>
        <v>0</v>
      </c>
      <c r="G15" s="12">
        <f>H16+H17</f>
        <v>0</v>
      </c>
      <c r="H15" s="12">
        <f t="shared" si="1"/>
        <v>0</v>
      </c>
      <c r="I15" s="12">
        <f>J16+J17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5" t="s">
        <v>310</v>
      </c>
      <c r="O15" s="5" t="s">
        <v>52</v>
      </c>
      <c r="P15" s="5" t="s">
        <v>53</v>
      </c>
      <c r="Q15" s="5" t="s">
        <v>52</v>
      </c>
      <c r="R15" s="1">
        <v>2</v>
      </c>
      <c r="S15" s="5" t="s">
        <v>52</v>
      </c>
      <c r="T15" s="6"/>
    </row>
    <row r="16" spans="1:20" ht="30" customHeight="1">
      <c r="A16" s="10" t="s">
        <v>311</v>
      </c>
      <c r="B16" s="10" t="s">
        <v>52</v>
      </c>
      <c r="C16" s="10" t="s">
        <v>52</v>
      </c>
      <c r="D16" s="11">
        <v>1</v>
      </c>
      <c r="E16" s="12">
        <f>공종별내역서!F187</f>
        <v>0</v>
      </c>
      <c r="F16" s="12">
        <f t="shared" si="0"/>
        <v>0</v>
      </c>
      <c r="G16" s="12">
        <f>공종별내역서!H187</f>
        <v>0</v>
      </c>
      <c r="H16" s="12">
        <f t="shared" si="1"/>
        <v>0</v>
      </c>
      <c r="I16" s="12">
        <f>공종별내역서!J187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5" t="s">
        <v>312</v>
      </c>
      <c r="O16" s="5" t="s">
        <v>52</v>
      </c>
      <c r="P16" s="5" t="s">
        <v>310</v>
      </c>
      <c r="Q16" s="5" t="s">
        <v>52</v>
      </c>
      <c r="R16" s="1">
        <v>3</v>
      </c>
      <c r="S16" s="5" t="s">
        <v>52</v>
      </c>
      <c r="T16" s="6"/>
    </row>
    <row r="17" spans="1:20" ht="30" customHeight="1">
      <c r="A17" s="10" t="s">
        <v>322</v>
      </c>
      <c r="B17" s="10" t="s">
        <v>52</v>
      </c>
      <c r="C17" s="10" t="s">
        <v>52</v>
      </c>
      <c r="D17" s="11">
        <v>1</v>
      </c>
      <c r="E17" s="12">
        <f>공종별내역서!F210</f>
        <v>0</v>
      </c>
      <c r="F17" s="12">
        <f t="shared" si="0"/>
        <v>0</v>
      </c>
      <c r="G17" s="12">
        <f>공종별내역서!H210</f>
        <v>0</v>
      </c>
      <c r="H17" s="12">
        <f t="shared" si="1"/>
        <v>0</v>
      </c>
      <c r="I17" s="12">
        <f>공종별내역서!J210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52</v>
      </c>
      <c r="N17" s="5" t="s">
        <v>323</v>
      </c>
      <c r="O17" s="5" t="s">
        <v>52</v>
      </c>
      <c r="P17" s="5" t="s">
        <v>310</v>
      </c>
      <c r="Q17" s="5" t="s">
        <v>52</v>
      </c>
      <c r="R17" s="1">
        <v>3</v>
      </c>
      <c r="S17" s="5" t="s">
        <v>52</v>
      </c>
      <c r="T17" s="6"/>
    </row>
    <row r="18" spans="1:20" ht="30" customHeight="1">
      <c r="A18" s="10" t="s">
        <v>345</v>
      </c>
      <c r="B18" s="10" t="s">
        <v>52</v>
      </c>
      <c r="C18" s="10" t="s">
        <v>52</v>
      </c>
      <c r="D18" s="11">
        <v>1</v>
      </c>
      <c r="E18" s="12">
        <f>F19+F20</f>
        <v>0</v>
      </c>
      <c r="F18" s="12">
        <f t="shared" si="0"/>
        <v>0</v>
      </c>
      <c r="G18" s="12">
        <f>H19+H20</f>
        <v>0</v>
      </c>
      <c r="H18" s="12">
        <f t="shared" si="1"/>
        <v>0</v>
      </c>
      <c r="I18" s="12">
        <f>J19+J20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52</v>
      </c>
      <c r="N18" s="5" t="s">
        <v>346</v>
      </c>
      <c r="O18" s="5" t="s">
        <v>52</v>
      </c>
      <c r="P18" s="5" t="s">
        <v>53</v>
      </c>
      <c r="Q18" s="5" t="s">
        <v>52</v>
      </c>
      <c r="R18" s="1">
        <v>2</v>
      </c>
      <c r="S18" s="5" t="s">
        <v>52</v>
      </c>
      <c r="T18" s="6"/>
    </row>
    <row r="19" spans="1:20" ht="30" customHeight="1">
      <c r="A19" s="10" t="s">
        <v>347</v>
      </c>
      <c r="B19" s="10" t="s">
        <v>52</v>
      </c>
      <c r="C19" s="10" t="s">
        <v>52</v>
      </c>
      <c r="D19" s="11">
        <v>1</v>
      </c>
      <c r="E19" s="12">
        <f>공종별내역서!F233</f>
        <v>0</v>
      </c>
      <c r="F19" s="12">
        <f t="shared" si="0"/>
        <v>0</v>
      </c>
      <c r="G19" s="12">
        <f>공종별내역서!H233</f>
        <v>0</v>
      </c>
      <c r="H19" s="12">
        <f t="shared" si="1"/>
        <v>0</v>
      </c>
      <c r="I19" s="12">
        <f>공종별내역서!J233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52</v>
      </c>
      <c r="N19" s="5" t="s">
        <v>348</v>
      </c>
      <c r="O19" s="5" t="s">
        <v>52</v>
      </c>
      <c r="P19" s="5" t="s">
        <v>346</v>
      </c>
      <c r="Q19" s="5" t="s">
        <v>52</v>
      </c>
      <c r="R19" s="1">
        <v>3</v>
      </c>
      <c r="S19" s="5" t="s">
        <v>52</v>
      </c>
      <c r="T19" s="6"/>
    </row>
    <row r="20" spans="1:20" ht="30" customHeight="1">
      <c r="A20" s="10" t="s">
        <v>370</v>
      </c>
      <c r="B20" s="10" t="s">
        <v>52</v>
      </c>
      <c r="C20" s="10" t="s">
        <v>52</v>
      </c>
      <c r="D20" s="11">
        <v>1</v>
      </c>
      <c r="E20" s="12">
        <f>공종별내역서!F256</f>
        <v>0</v>
      </c>
      <c r="F20" s="12">
        <f t="shared" si="0"/>
        <v>0</v>
      </c>
      <c r="G20" s="12">
        <f>공종별내역서!H256</f>
        <v>0</v>
      </c>
      <c r="H20" s="12">
        <f t="shared" si="1"/>
        <v>0</v>
      </c>
      <c r="I20" s="12">
        <f>공종별내역서!J256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52</v>
      </c>
      <c r="N20" s="5" t="s">
        <v>371</v>
      </c>
      <c r="O20" s="5" t="s">
        <v>52</v>
      </c>
      <c r="P20" s="5" t="s">
        <v>346</v>
      </c>
      <c r="Q20" s="5" t="s">
        <v>52</v>
      </c>
      <c r="R20" s="1">
        <v>3</v>
      </c>
      <c r="S20" s="5" t="s">
        <v>52</v>
      </c>
      <c r="T20" s="6"/>
    </row>
    <row r="21" spans="1:20" ht="30" customHeight="1">
      <c r="A21" s="10" t="s">
        <v>393</v>
      </c>
      <c r="B21" s="10" t="s">
        <v>52</v>
      </c>
      <c r="C21" s="10" t="s">
        <v>52</v>
      </c>
      <c r="D21" s="11">
        <v>1</v>
      </c>
      <c r="E21" s="12">
        <f>F22+F23</f>
        <v>0</v>
      </c>
      <c r="F21" s="12">
        <f t="shared" si="0"/>
        <v>0</v>
      </c>
      <c r="G21" s="12">
        <f>H22+H23</f>
        <v>0</v>
      </c>
      <c r="H21" s="12">
        <f t="shared" si="1"/>
        <v>0</v>
      </c>
      <c r="I21" s="12">
        <f>J22+J23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52</v>
      </c>
      <c r="N21" s="5" t="s">
        <v>394</v>
      </c>
      <c r="O21" s="5" t="s">
        <v>52</v>
      </c>
      <c r="P21" s="5" t="s">
        <v>53</v>
      </c>
      <c r="Q21" s="5" t="s">
        <v>52</v>
      </c>
      <c r="R21" s="1">
        <v>2</v>
      </c>
      <c r="S21" s="5" t="s">
        <v>52</v>
      </c>
      <c r="T21" s="6"/>
    </row>
    <row r="22" spans="1:20" ht="30" customHeight="1">
      <c r="A22" s="10" t="s">
        <v>395</v>
      </c>
      <c r="B22" s="10" t="s">
        <v>52</v>
      </c>
      <c r="C22" s="10" t="s">
        <v>52</v>
      </c>
      <c r="D22" s="11">
        <v>1</v>
      </c>
      <c r="E22" s="12">
        <f>공종별내역서!F279</f>
        <v>0</v>
      </c>
      <c r="F22" s="12">
        <f t="shared" si="0"/>
        <v>0</v>
      </c>
      <c r="G22" s="12">
        <f>공종별내역서!H279</f>
        <v>0</v>
      </c>
      <c r="H22" s="12">
        <f t="shared" si="1"/>
        <v>0</v>
      </c>
      <c r="I22" s="12">
        <f>공종별내역서!J279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52</v>
      </c>
      <c r="N22" s="5" t="s">
        <v>396</v>
      </c>
      <c r="O22" s="5" t="s">
        <v>52</v>
      </c>
      <c r="P22" s="5" t="s">
        <v>394</v>
      </c>
      <c r="Q22" s="5" t="s">
        <v>52</v>
      </c>
      <c r="R22" s="1">
        <v>3</v>
      </c>
      <c r="S22" s="5" t="s">
        <v>52</v>
      </c>
      <c r="T22" s="6"/>
    </row>
    <row r="23" spans="1:20" ht="30" customHeight="1">
      <c r="A23" s="10" t="s">
        <v>408</v>
      </c>
      <c r="B23" s="10" t="s">
        <v>52</v>
      </c>
      <c r="C23" s="10" t="s">
        <v>52</v>
      </c>
      <c r="D23" s="11">
        <v>1</v>
      </c>
      <c r="E23" s="12">
        <f>공종별내역서!F302</f>
        <v>0</v>
      </c>
      <c r="F23" s="12">
        <f t="shared" si="0"/>
        <v>0</v>
      </c>
      <c r="G23" s="12">
        <f>공종별내역서!H302</f>
        <v>0</v>
      </c>
      <c r="H23" s="12">
        <f t="shared" si="1"/>
        <v>0</v>
      </c>
      <c r="I23" s="12">
        <f>공종별내역서!J302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52</v>
      </c>
      <c r="N23" s="5" t="s">
        <v>409</v>
      </c>
      <c r="O23" s="5" t="s">
        <v>52</v>
      </c>
      <c r="P23" s="5" t="s">
        <v>394</v>
      </c>
      <c r="Q23" s="5" t="s">
        <v>52</v>
      </c>
      <c r="R23" s="1">
        <v>3</v>
      </c>
      <c r="S23" s="5" t="s">
        <v>52</v>
      </c>
      <c r="T23" s="6"/>
    </row>
    <row r="24" spans="1:20" ht="30" customHeight="1">
      <c r="A24" s="10" t="s">
        <v>431</v>
      </c>
      <c r="B24" s="10" t="s">
        <v>52</v>
      </c>
      <c r="C24" s="10" t="s">
        <v>52</v>
      </c>
      <c r="D24" s="11">
        <v>1</v>
      </c>
      <c r="E24" s="12">
        <f>F25+F26</f>
        <v>0</v>
      </c>
      <c r="F24" s="12">
        <f t="shared" si="0"/>
        <v>0</v>
      </c>
      <c r="G24" s="12">
        <f>H25+H26</f>
        <v>0</v>
      </c>
      <c r="H24" s="12">
        <f t="shared" si="1"/>
        <v>0</v>
      </c>
      <c r="I24" s="12">
        <f>J25+J26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52</v>
      </c>
      <c r="N24" s="5" t="s">
        <v>432</v>
      </c>
      <c r="O24" s="5" t="s">
        <v>52</v>
      </c>
      <c r="P24" s="5" t="s">
        <v>53</v>
      </c>
      <c r="Q24" s="5" t="s">
        <v>52</v>
      </c>
      <c r="R24" s="1">
        <v>2</v>
      </c>
      <c r="S24" s="5" t="s">
        <v>52</v>
      </c>
      <c r="T24" s="6"/>
    </row>
    <row r="25" spans="1:20" ht="30" customHeight="1">
      <c r="A25" s="10" t="s">
        <v>433</v>
      </c>
      <c r="B25" s="10" t="s">
        <v>52</v>
      </c>
      <c r="C25" s="10" t="s">
        <v>52</v>
      </c>
      <c r="D25" s="11">
        <v>1</v>
      </c>
      <c r="E25" s="12">
        <f>공종별내역서!F325</f>
        <v>0</v>
      </c>
      <c r="F25" s="12">
        <f t="shared" si="0"/>
        <v>0</v>
      </c>
      <c r="G25" s="12">
        <f>공종별내역서!H325</f>
        <v>0</v>
      </c>
      <c r="H25" s="12">
        <f t="shared" si="1"/>
        <v>0</v>
      </c>
      <c r="I25" s="12">
        <f>공종별내역서!J325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52</v>
      </c>
      <c r="N25" s="5" t="s">
        <v>434</v>
      </c>
      <c r="O25" s="5" t="s">
        <v>52</v>
      </c>
      <c r="P25" s="5" t="s">
        <v>432</v>
      </c>
      <c r="Q25" s="5" t="s">
        <v>52</v>
      </c>
      <c r="R25" s="1">
        <v>3</v>
      </c>
      <c r="S25" s="5" t="s">
        <v>52</v>
      </c>
      <c r="T25" s="6"/>
    </row>
    <row r="26" spans="1:20" ht="30" customHeight="1">
      <c r="A26" s="10" t="s">
        <v>446</v>
      </c>
      <c r="B26" s="10" t="s">
        <v>52</v>
      </c>
      <c r="C26" s="10" t="s">
        <v>52</v>
      </c>
      <c r="D26" s="11">
        <v>1</v>
      </c>
      <c r="E26" s="12">
        <f>공종별내역서!F348</f>
        <v>0</v>
      </c>
      <c r="F26" s="12">
        <f t="shared" si="0"/>
        <v>0</v>
      </c>
      <c r="G26" s="12">
        <f>공종별내역서!H348</f>
        <v>0</v>
      </c>
      <c r="H26" s="12">
        <f t="shared" si="1"/>
        <v>0</v>
      </c>
      <c r="I26" s="12">
        <f>공종별내역서!J348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52</v>
      </c>
      <c r="N26" s="5" t="s">
        <v>447</v>
      </c>
      <c r="O26" s="5" t="s">
        <v>52</v>
      </c>
      <c r="P26" s="5" t="s">
        <v>432</v>
      </c>
      <c r="Q26" s="5" t="s">
        <v>52</v>
      </c>
      <c r="R26" s="1">
        <v>3</v>
      </c>
      <c r="S26" s="5" t="s">
        <v>52</v>
      </c>
      <c r="T26" s="6"/>
    </row>
    <row r="27" spans="1:20" ht="30" customHeight="1">
      <c r="A27" s="10" t="s">
        <v>469</v>
      </c>
      <c r="B27" s="10" t="s">
        <v>52</v>
      </c>
      <c r="C27" s="10" t="s">
        <v>52</v>
      </c>
      <c r="D27" s="11">
        <v>1</v>
      </c>
      <c r="E27" s="12">
        <f>F28+F29</f>
        <v>0</v>
      </c>
      <c r="F27" s="12">
        <f t="shared" si="0"/>
        <v>0</v>
      </c>
      <c r="G27" s="12">
        <f>H28+H29</f>
        <v>0</v>
      </c>
      <c r="H27" s="12">
        <f t="shared" si="1"/>
        <v>0</v>
      </c>
      <c r="I27" s="12">
        <f>J28+J29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52</v>
      </c>
      <c r="N27" s="5" t="s">
        <v>470</v>
      </c>
      <c r="O27" s="5" t="s">
        <v>52</v>
      </c>
      <c r="P27" s="5" t="s">
        <v>53</v>
      </c>
      <c r="Q27" s="5" t="s">
        <v>52</v>
      </c>
      <c r="R27" s="1">
        <v>2</v>
      </c>
      <c r="S27" s="5" t="s">
        <v>52</v>
      </c>
      <c r="T27" s="6"/>
    </row>
    <row r="28" spans="1:20" ht="30" customHeight="1">
      <c r="A28" s="10" t="s">
        <v>471</v>
      </c>
      <c r="B28" s="10" t="s">
        <v>52</v>
      </c>
      <c r="C28" s="10" t="s">
        <v>52</v>
      </c>
      <c r="D28" s="11">
        <v>1</v>
      </c>
      <c r="E28" s="12">
        <f>공종별내역서!F371</f>
        <v>0</v>
      </c>
      <c r="F28" s="12">
        <f t="shared" si="0"/>
        <v>0</v>
      </c>
      <c r="G28" s="12">
        <f>공종별내역서!H371</f>
        <v>0</v>
      </c>
      <c r="H28" s="12">
        <f t="shared" si="1"/>
        <v>0</v>
      </c>
      <c r="I28" s="12">
        <f>공종별내역서!J371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52</v>
      </c>
      <c r="N28" s="5" t="s">
        <v>472</v>
      </c>
      <c r="O28" s="5" t="s">
        <v>52</v>
      </c>
      <c r="P28" s="5" t="s">
        <v>470</v>
      </c>
      <c r="Q28" s="5" t="s">
        <v>52</v>
      </c>
      <c r="R28" s="1">
        <v>3</v>
      </c>
      <c r="S28" s="5" t="s">
        <v>52</v>
      </c>
      <c r="T28" s="6"/>
    </row>
    <row r="29" spans="1:20" ht="30" customHeight="1">
      <c r="A29" s="10" t="s">
        <v>486</v>
      </c>
      <c r="B29" s="10" t="s">
        <v>52</v>
      </c>
      <c r="C29" s="10" t="s">
        <v>52</v>
      </c>
      <c r="D29" s="11">
        <v>1</v>
      </c>
      <c r="E29" s="12">
        <f>공종별내역서!F417</f>
        <v>0</v>
      </c>
      <c r="F29" s="12">
        <f t="shared" si="0"/>
        <v>0</v>
      </c>
      <c r="G29" s="12">
        <f>공종별내역서!H417</f>
        <v>0</v>
      </c>
      <c r="H29" s="12">
        <f t="shared" si="1"/>
        <v>0</v>
      </c>
      <c r="I29" s="12">
        <f>공종별내역서!J417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52</v>
      </c>
      <c r="N29" s="5" t="s">
        <v>487</v>
      </c>
      <c r="O29" s="5" t="s">
        <v>52</v>
      </c>
      <c r="P29" s="5" t="s">
        <v>470</v>
      </c>
      <c r="Q29" s="5" t="s">
        <v>52</v>
      </c>
      <c r="R29" s="1">
        <v>3</v>
      </c>
      <c r="S29" s="5" t="s">
        <v>52</v>
      </c>
      <c r="T29" s="6"/>
    </row>
    <row r="30" spans="1:20" ht="30" customHeight="1">
      <c r="A30" s="10" t="s">
        <v>512</v>
      </c>
      <c r="B30" s="10" t="s">
        <v>52</v>
      </c>
      <c r="C30" s="10" t="s">
        <v>52</v>
      </c>
      <c r="D30" s="11">
        <v>1</v>
      </c>
      <c r="E30" s="12">
        <f>F31+F32</f>
        <v>0</v>
      </c>
      <c r="F30" s="12">
        <f t="shared" si="0"/>
        <v>0</v>
      </c>
      <c r="G30" s="12">
        <f>H31+H32</f>
        <v>0</v>
      </c>
      <c r="H30" s="12">
        <f t="shared" si="1"/>
        <v>0</v>
      </c>
      <c r="I30" s="12">
        <f>J31+J32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52</v>
      </c>
      <c r="N30" s="5" t="s">
        <v>513</v>
      </c>
      <c r="O30" s="5" t="s">
        <v>52</v>
      </c>
      <c r="P30" s="5" t="s">
        <v>53</v>
      </c>
      <c r="Q30" s="5" t="s">
        <v>52</v>
      </c>
      <c r="R30" s="1">
        <v>2</v>
      </c>
      <c r="S30" s="5" t="s">
        <v>52</v>
      </c>
      <c r="T30" s="6"/>
    </row>
    <row r="31" spans="1:20" ht="30" customHeight="1">
      <c r="A31" s="10" t="s">
        <v>514</v>
      </c>
      <c r="B31" s="10" t="s">
        <v>52</v>
      </c>
      <c r="C31" s="10" t="s">
        <v>52</v>
      </c>
      <c r="D31" s="11">
        <v>1</v>
      </c>
      <c r="E31" s="12">
        <f>공종별내역서!F440</f>
        <v>0</v>
      </c>
      <c r="F31" s="12">
        <f t="shared" si="0"/>
        <v>0</v>
      </c>
      <c r="G31" s="12">
        <f>공종별내역서!H440</f>
        <v>0</v>
      </c>
      <c r="H31" s="12">
        <f t="shared" si="1"/>
        <v>0</v>
      </c>
      <c r="I31" s="12">
        <f>공종별내역서!J440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52</v>
      </c>
      <c r="N31" s="5" t="s">
        <v>515</v>
      </c>
      <c r="O31" s="5" t="s">
        <v>52</v>
      </c>
      <c r="P31" s="5" t="s">
        <v>513</v>
      </c>
      <c r="Q31" s="5" t="s">
        <v>52</v>
      </c>
      <c r="R31" s="1">
        <v>3</v>
      </c>
      <c r="S31" s="5" t="s">
        <v>52</v>
      </c>
      <c r="T31" s="6"/>
    </row>
    <row r="32" spans="1:20" ht="30" customHeight="1">
      <c r="A32" s="10" t="s">
        <v>527</v>
      </c>
      <c r="B32" s="10" t="s">
        <v>52</v>
      </c>
      <c r="C32" s="10" t="s">
        <v>52</v>
      </c>
      <c r="D32" s="11">
        <v>1</v>
      </c>
      <c r="E32" s="12">
        <f>공종별내역서!F463</f>
        <v>0</v>
      </c>
      <c r="F32" s="12">
        <f t="shared" si="0"/>
        <v>0</v>
      </c>
      <c r="G32" s="12">
        <f>공종별내역서!H463</f>
        <v>0</v>
      </c>
      <c r="H32" s="12">
        <f t="shared" si="1"/>
        <v>0</v>
      </c>
      <c r="I32" s="12">
        <f>공종별내역서!J463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52</v>
      </c>
      <c r="N32" s="5" t="s">
        <v>528</v>
      </c>
      <c r="O32" s="5" t="s">
        <v>52</v>
      </c>
      <c r="P32" s="5" t="s">
        <v>513</v>
      </c>
      <c r="Q32" s="5" t="s">
        <v>52</v>
      </c>
      <c r="R32" s="1">
        <v>3</v>
      </c>
      <c r="S32" s="5" t="s">
        <v>52</v>
      </c>
      <c r="T32" s="6"/>
    </row>
    <row r="33" spans="1:20" ht="30" customHeight="1">
      <c r="A33" s="10" t="s">
        <v>550</v>
      </c>
      <c r="B33" s="10" t="s">
        <v>52</v>
      </c>
      <c r="C33" s="10" t="s">
        <v>52</v>
      </c>
      <c r="D33" s="11">
        <v>1</v>
      </c>
      <c r="E33" s="12">
        <f>F34+F35</f>
        <v>0</v>
      </c>
      <c r="F33" s="12">
        <f t="shared" si="0"/>
        <v>0</v>
      </c>
      <c r="G33" s="12">
        <f>H34+H35</f>
        <v>0</v>
      </c>
      <c r="H33" s="12">
        <f t="shared" si="1"/>
        <v>0</v>
      </c>
      <c r="I33" s="12">
        <f>J34+J35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52</v>
      </c>
      <c r="N33" s="5" t="s">
        <v>551</v>
      </c>
      <c r="O33" s="5" t="s">
        <v>52</v>
      </c>
      <c r="P33" s="5" t="s">
        <v>53</v>
      </c>
      <c r="Q33" s="5" t="s">
        <v>52</v>
      </c>
      <c r="R33" s="1">
        <v>2</v>
      </c>
      <c r="S33" s="5" t="s">
        <v>52</v>
      </c>
      <c r="T33" s="6"/>
    </row>
    <row r="34" spans="1:20" ht="30" customHeight="1">
      <c r="A34" s="10" t="s">
        <v>552</v>
      </c>
      <c r="B34" s="10" t="s">
        <v>52</v>
      </c>
      <c r="C34" s="10" t="s">
        <v>52</v>
      </c>
      <c r="D34" s="11">
        <v>1</v>
      </c>
      <c r="E34" s="12">
        <f>공종별내역서!F486</f>
        <v>0</v>
      </c>
      <c r="F34" s="12">
        <f t="shared" si="0"/>
        <v>0</v>
      </c>
      <c r="G34" s="12">
        <f>공종별내역서!H486</f>
        <v>0</v>
      </c>
      <c r="H34" s="12">
        <f t="shared" si="1"/>
        <v>0</v>
      </c>
      <c r="I34" s="12">
        <f>공종별내역서!J486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52</v>
      </c>
      <c r="N34" s="5" t="s">
        <v>553</v>
      </c>
      <c r="O34" s="5" t="s">
        <v>52</v>
      </c>
      <c r="P34" s="5" t="s">
        <v>551</v>
      </c>
      <c r="Q34" s="5" t="s">
        <v>52</v>
      </c>
      <c r="R34" s="1">
        <v>3</v>
      </c>
      <c r="S34" s="5" t="s">
        <v>52</v>
      </c>
      <c r="T34" s="6"/>
    </row>
    <row r="35" spans="1:20" ht="30" customHeight="1">
      <c r="A35" s="10" t="s">
        <v>565</v>
      </c>
      <c r="B35" s="10" t="s">
        <v>52</v>
      </c>
      <c r="C35" s="10" t="s">
        <v>52</v>
      </c>
      <c r="D35" s="11">
        <v>1</v>
      </c>
      <c r="E35" s="12">
        <f>공종별내역서!F509</f>
        <v>0</v>
      </c>
      <c r="F35" s="12">
        <f t="shared" si="0"/>
        <v>0</v>
      </c>
      <c r="G35" s="12">
        <f>공종별내역서!H509</f>
        <v>0</v>
      </c>
      <c r="H35" s="12">
        <f t="shared" si="1"/>
        <v>0</v>
      </c>
      <c r="I35" s="12">
        <f>공종별내역서!J509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52</v>
      </c>
      <c r="N35" s="5" t="s">
        <v>566</v>
      </c>
      <c r="O35" s="5" t="s">
        <v>52</v>
      </c>
      <c r="P35" s="5" t="s">
        <v>551</v>
      </c>
      <c r="Q35" s="5" t="s">
        <v>52</v>
      </c>
      <c r="R35" s="1">
        <v>3</v>
      </c>
      <c r="S35" s="5" t="s">
        <v>52</v>
      </c>
      <c r="T35" s="6"/>
    </row>
    <row r="36" spans="1:20" ht="30" customHeight="1">
      <c r="A36" s="10" t="s">
        <v>588</v>
      </c>
      <c r="B36" s="10" t="s">
        <v>52</v>
      </c>
      <c r="C36" s="10" t="s">
        <v>52</v>
      </c>
      <c r="D36" s="11">
        <v>1</v>
      </c>
      <c r="E36" s="12">
        <f>F37+F38</f>
        <v>0</v>
      </c>
      <c r="F36" s="12">
        <f t="shared" si="0"/>
        <v>0</v>
      </c>
      <c r="G36" s="12">
        <f>H37+H38</f>
        <v>0</v>
      </c>
      <c r="H36" s="12">
        <f t="shared" si="1"/>
        <v>0</v>
      </c>
      <c r="I36" s="12">
        <f>J37+J38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52</v>
      </c>
      <c r="N36" s="5" t="s">
        <v>589</v>
      </c>
      <c r="O36" s="5" t="s">
        <v>52</v>
      </c>
      <c r="P36" s="5" t="s">
        <v>53</v>
      </c>
      <c r="Q36" s="5" t="s">
        <v>52</v>
      </c>
      <c r="R36" s="1">
        <v>2</v>
      </c>
      <c r="S36" s="5" t="s">
        <v>52</v>
      </c>
      <c r="T36" s="6"/>
    </row>
    <row r="37" spans="1:20" ht="30" customHeight="1">
      <c r="A37" s="10" t="s">
        <v>590</v>
      </c>
      <c r="B37" s="10" t="s">
        <v>52</v>
      </c>
      <c r="C37" s="10" t="s">
        <v>52</v>
      </c>
      <c r="D37" s="11">
        <v>1</v>
      </c>
      <c r="E37" s="12">
        <f>공종별내역서!F532</f>
        <v>0</v>
      </c>
      <c r="F37" s="12">
        <f t="shared" ref="F37:F62" si="5">E37*D37</f>
        <v>0</v>
      </c>
      <c r="G37" s="12">
        <f>공종별내역서!H532</f>
        <v>0</v>
      </c>
      <c r="H37" s="12">
        <f t="shared" ref="H37:H62" si="6">G37*D37</f>
        <v>0</v>
      </c>
      <c r="I37" s="12">
        <f>공종별내역서!J532</f>
        <v>0</v>
      </c>
      <c r="J37" s="12">
        <f t="shared" ref="J37:J62" si="7">I37*D37</f>
        <v>0</v>
      </c>
      <c r="K37" s="12">
        <f t="shared" ref="K37:K62" si="8">E37+G37+I37</f>
        <v>0</v>
      </c>
      <c r="L37" s="12">
        <f t="shared" ref="L37:L62" si="9">F37+H37+J37</f>
        <v>0</v>
      </c>
      <c r="M37" s="10" t="s">
        <v>52</v>
      </c>
      <c r="N37" s="5" t="s">
        <v>591</v>
      </c>
      <c r="O37" s="5" t="s">
        <v>52</v>
      </c>
      <c r="P37" s="5" t="s">
        <v>589</v>
      </c>
      <c r="Q37" s="5" t="s">
        <v>52</v>
      </c>
      <c r="R37" s="1">
        <v>3</v>
      </c>
      <c r="S37" s="5" t="s">
        <v>52</v>
      </c>
      <c r="T37" s="6"/>
    </row>
    <row r="38" spans="1:20" ht="30" customHeight="1">
      <c r="A38" s="10" t="s">
        <v>601</v>
      </c>
      <c r="B38" s="10" t="s">
        <v>52</v>
      </c>
      <c r="C38" s="10" t="s">
        <v>52</v>
      </c>
      <c r="D38" s="11">
        <v>1</v>
      </c>
      <c r="E38" s="12">
        <f>공종별내역서!F555</f>
        <v>0</v>
      </c>
      <c r="F38" s="12">
        <f t="shared" si="5"/>
        <v>0</v>
      </c>
      <c r="G38" s="12">
        <f>공종별내역서!H555</f>
        <v>0</v>
      </c>
      <c r="H38" s="12">
        <f t="shared" si="6"/>
        <v>0</v>
      </c>
      <c r="I38" s="12">
        <f>공종별내역서!J555</f>
        <v>0</v>
      </c>
      <c r="J38" s="12">
        <f t="shared" si="7"/>
        <v>0</v>
      </c>
      <c r="K38" s="12">
        <f t="shared" si="8"/>
        <v>0</v>
      </c>
      <c r="L38" s="12">
        <f t="shared" si="9"/>
        <v>0</v>
      </c>
      <c r="M38" s="10" t="s">
        <v>52</v>
      </c>
      <c r="N38" s="5" t="s">
        <v>602</v>
      </c>
      <c r="O38" s="5" t="s">
        <v>52</v>
      </c>
      <c r="P38" s="5" t="s">
        <v>589</v>
      </c>
      <c r="Q38" s="5" t="s">
        <v>52</v>
      </c>
      <c r="R38" s="1">
        <v>3</v>
      </c>
      <c r="S38" s="5" t="s">
        <v>52</v>
      </c>
      <c r="T38" s="6"/>
    </row>
    <row r="39" spans="1:20" ht="30" customHeight="1">
      <c r="A39" s="10" t="s">
        <v>624</v>
      </c>
      <c r="B39" s="10" t="s">
        <v>52</v>
      </c>
      <c r="C39" s="10" t="s">
        <v>52</v>
      </c>
      <c r="D39" s="11">
        <v>1</v>
      </c>
      <c r="E39" s="12">
        <f>F40+F41</f>
        <v>0</v>
      </c>
      <c r="F39" s="12">
        <f t="shared" si="5"/>
        <v>0</v>
      </c>
      <c r="G39" s="12">
        <f>H40+H41</f>
        <v>0</v>
      </c>
      <c r="H39" s="12">
        <f t="shared" si="6"/>
        <v>0</v>
      </c>
      <c r="I39" s="12">
        <f>J40+J41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0" t="s">
        <v>52</v>
      </c>
      <c r="N39" s="5" t="s">
        <v>625</v>
      </c>
      <c r="O39" s="5" t="s">
        <v>52</v>
      </c>
      <c r="P39" s="5" t="s">
        <v>53</v>
      </c>
      <c r="Q39" s="5" t="s">
        <v>52</v>
      </c>
      <c r="R39" s="1">
        <v>2</v>
      </c>
      <c r="S39" s="5" t="s">
        <v>52</v>
      </c>
      <c r="T39" s="6"/>
    </row>
    <row r="40" spans="1:20" ht="30" customHeight="1">
      <c r="A40" s="10" t="s">
        <v>626</v>
      </c>
      <c r="B40" s="10" t="s">
        <v>52</v>
      </c>
      <c r="C40" s="10" t="s">
        <v>52</v>
      </c>
      <c r="D40" s="11">
        <v>1</v>
      </c>
      <c r="E40" s="12">
        <f>공종별내역서!F578</f>
        <v>0</v>
      </c>
      <c r="F40" s="12">
        <f t="shared" si="5"/>
        <v>0</v>
      </c>
      <c r="G40" s="12">
        <f>공종별내역서!H578</f>
        <v>0</v>
      </c>
      <c r="H40" s="12">
        <f t="shared" si="6"/>
        <v>0</v>
      </c>
      <c r="I40" s="12">
        <f>공종별내역서!J578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0" t="s">
        <v>52</v>
      </c>
      <c r="N40" s="5" t="s">
        <v>627</v>
      </c>
      <c r="O40" s="5" t="s">
        <v>52</v>
      </c>
      <c r="P40" s="5" t="s">
        <v>625</v>
      </c>
      <c r="Q40" s="5" t="s">
        <v>52</v>
      </c>
      <c r="R40" s="1">
        <v>3</v>
      </c>
      <c r="S40" s="5" t="s">
        <v>52</v>
      </c>
      <c r="T40" s="6"/>
    </row>
    <row r="41" spans="1:20" ht="30" customHeight="1">
      <c r="A41" s="10" t="s">
        <v>639</v>
      </c>
      <c r="B41" s="10" t="s">
        <v>52</v>
      </c>
      <c r="C41" s="10" t="s">
        <v>52</v>
      </c>
      <c r="D41" s="11">
        <v>1</v>
      </c>
      <c r="E41" s="12">
        <f>공종별내역서!F601</f>
        <v>0</v>
      </c>
      <c r="F41" s="12">
        <f t="shared" si="5"/>
        <v>0</v>
      </c>
      <c r="G41" s="12">
        <f>공종별내역서!H601</f>
        <v>0</v>
      </c>
      <c r="H41" s="12">
        <f t="shared" si="6"/>
        <v>0</v>
      </c>
      <c r="I41" s="12">
        <f>공종별내역서!J601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0" t="s">
        <v>52</v>
      </c>
      <c r="N41" s="5" t="s">
        <v>640</v>
      </c>
      <c r="O41" s="5" t="s">
        <v>52</v>
      </c>
      <c r="P41" s="5" t="s">
        <v>625</v>
      </c>
      <c r="Q41" s="5" t="s">
        <v>52</v>
      </c>
      <c r="R41" s="1">
        <v>3</v>
      </c>
      <c r="S41" s="5" t="s">
        <v>52</v>
      </c>
      <c r="T41" s="6"/>
    </row>
    <row r="42" spans="1:20" ht="30" customHeight="1">
      <c r="A42" s="10" t="s">
        <v>662</v>
      </c>
      <c r="B42" s="10" t="s">
        <v>52</v>
      </c>
      <c r="C42" s="10" t="s">
        <v>52</v>
      </c>
      <c r="D42" s="11">
        <v>1</v>
      </c>
      <c r="E42" s="12">
        <f>F43+F44</f>
        <v>0</v>
      </c>
      <c r="F42" s="12">
        <f t="shared" si="5"/>
        <v>0</v>
      </c>
      <c r="G42" s="12">
        <f>H43+H44</f>
        <v>0</v>
      </c>
      <c r="H42" s="12">
        <f t="shared" si="6"/>
        <v>0</v>
      </c>
      <c r="I42" s="12">
        <f>J43+J44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0" t="s">
        <v>52</v>
      </c>
      <c r="N42" s="5" t="s">
        <v>663</v>
      </c>
      <c r="O42" s="5" t="s">
        <v>52</v>
      </c>
      <c r="P42" s="5" t="s">
        <v>53</v>
      </c>
      <c r="Q42" s="5" t="s">
        <v>52</v>
      </c>
      <c r="R42" s="1">
        <v>2</v>
      </c>
      <c r="S42" s="5" t="s">
        <v>52</v>
      </c>
      <c r="T42" s="6"/>
    </row>
    <row r="43" spans="1:20" ht="30" customHeight="1">
      <c r="A43" s="10" t="s">
        <v>664</v>
      </c>
      <c r="B43" s="10" t="s">
        <v>52</v>
      </c>
      <c r="C43" s="10" t="s">
        <v>52</v>
      </c>
      <c r="D43" s="11">
        <v>1</v>
      </c>
      <c r="E43" s="12">
        <f>공종별내역서!F624</f>
        <v>0</v>
      </c>
      <c r="F43" s="12">
        <f t="shared" si="5"/>
        <v>0</v>
      </c>
      <c r="G43" s="12">
        <f>공종별내역서!H624</f>
        <v>0</v>
      </c>
      <c r="H43" s="12">
        <f t="shared" si="6"/>
        <v>0</v>
      </c>
      <c r="I43" s="12">
        <f>공종별내역서!J624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0" t="s">
        <v>52</v>
      </c>
      <c r="N43" s="5" t="s">
        <v>665</v>
      </c>
      <c r="O43" s="5" t="s">
        <v>52</v>
      </c>
      <c r="P43" s="5" t="s">
        <v>663</v>
      </c>
      <c r="Q43" s="5" t="s">
        <v>52</v>
      </c>
      <c r="R43" s="1">
        <v>3</v>
      </c>
      <c r="S43" s="5" t="s">
        <v>52</v>
      </c>
      <c r="T43" s="6"/>
    </row>
    <row r="44" spans="1:20" ht="30" customHeight="1">
      <c r="A44" s="10" t="s">
        <v>677</v>
      </c>
      <c r="B44" s="10" t="s">
        <v>52</v>
      </c>
      <c r="C44" s="10" t="s">
        <v>52</v>
      </c>
      <c r="D44" s="11">
        <v>1</v>
      </c>
      <c r="E44" s="12">
        <f>공종별내역서!F647</f>
        <v>0</v>
      </c>
      <c r="F44" s="12">
        <f t="shared" si="5"/>
        <v>0</v>
      </c>
      <c r="G44" s="12">
        <f>공종별내역서!H647</f>
        <v>0</v>
      </c>
      <c r="H44" s="12">
        <f t="shared" si="6"/>
        <v>0</v>
      </c>
      <c r="I44" s="12">
        <f>공종별내역서!J647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0" t="s">
        <v>52</v>
      </c>
      <c r="N44" s="5" t="s">
        <v>678</v>
      </c>
      <c r="O44" s="5" t="s">
        <v>52</v>
      </c>
      <c r="P44" s="5" t="s">
        <v>663</v>
      </c>
      <c r="Q44" s="5" t="s">
        <v>52</v>
      </c>
      <c r="R44" s="1">
        <v>3</v>
      </c>
      <c r="S44" s="5" t="s">
        <v>52</v>
      </c>
      <c r="T44" s="6"/>
    </row>
    <row r="45" spans="1:20" ht="30" customHeight="1">
      <c r="A45" s="10" t="s">
        <v>700</v>
      </c>
      <c r="B45" s="10" t="s">
        <v>52</v>
      </c>
      <c r="C45" s="10" t="s">
        <v>52</v>
      </c>
      <c r="D45" s="11">
        <v>1</v>
      </c>
      <c r="E45" s="12">
        <f>F46+F47</f>
        <v>0</v>
      </c>
      <c r="F45" s="12">
        <f t="shared" si="5"/>
        <v>0</v>
      </c>
      <c r="G45" s="12">
        <f>H46+H47</f>
        <v>0</v>
      </c>
      <c r="H45" s="12">
        <f t="shared" si="6"/>
        <v>0</v>
      </c>
      <c r="I45" s="12">
        <f>J46+J47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0" t="s">
        <v>52</v>
      </c>
      <c r="N45" s="5" t="s">
        <v>701</v>
      </c>
      <c r="O45" s="5" t="s">
        <v>52</v>
      </c>
      <c r="P45" s="5" t="s">
        <v>53</v>
      </c>
      <c r="Q45" s="5" t="s">
        <v>52</v>
      </c>
      <c r="R45" s="1">
        <v>2</v>
      </c>
      <c r="S45" s="5" t="s">
        <v>52</v>
      </c>
      <c r="T45" s="6"/>
    </row>
    <row r="46" spans="1:20" ht="30" customHeight="1">
      <c r="A46" s="10" t="s">
        <v>702</v>
      </c>
      <c r="B46" s="10" t="s">
        <v>52</v>
      </c>
      <c r="C46" s="10" t="s">
        <v>52</v>
      </c>
      <c r="D46" s="11">
        <v>1</v>
      </c>
      <c r="E46" s="12">
        <f>공종별내역서!F670</f>
        <v>0</v>
      </c>
      <c r="F46" s="12">
        <f t="shared" si="5"/>
        <v>0</v>
      </c>
      <c r="G46" s="12">
        <f>공종별내역서!H670</f>
        <v>0</v>
      </c>
      <c r="H46" s="12">
        <f t="shared" si="6"/>
        <v>0</v>
      </c>
      <c r="I46" s="12">
        <f>공종별내역서!J670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0" t="s">
        <v>52</v>
      </c>
      <c r="N46" s="5" t="s">
        <v>703</v>
      </c>
      <c r="O46" s="5" t="s">
        <v>52</v>
      </c>
      <c r="P46" s="5" t="s">
        <v>701</v>
      </c>
      <c r="Q46" s="5" t="s">
        <v>52</v>
      </c>
      <c r="R46" s="1">
        <v>3</v>
      </c>
      <c r="S46" s="5" t="s">
        <v>52</v>
      </c>
      <c r="T46" s="6"/>
    </row>
    <row r="47" spans="1:20" ht="30" customHeight="1">
      <c r="A47" s="10" t="s">
        <v>718</v>
      </c>
      <c r="B47" s="10" t="s">
        <v>52</v>
      </c>
      <c r="C47" s="10" t="s">
        <v>52</v>
      </c>
      <c r="D47" s="11">
        <v>1</v>
      </c>
      <c r="E47" s="12">
        <f>공종별내역서!F693</f>
        <v>0</v>
      </c>
      <c r="F47" s="12">
        <f t="shared" si="5"/>
        <v>0</v>
      </c>
      <c r="G47" s="12">
        <f>공종별내역서!H693</f>
        <v>0</v>
      </c>
      <c r="H47" s="12">
        <f t="shared" si="6"/>
        <v>0</v>
      </c>
      <c r="I47" s="12">
        <f>공종별내역서!J693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0" t="s">
        <v>52</v>
      </c>
      <c r="N47" s="5" t="s">
        <v>719</v>
      </c>
      <c r="O47" s="5" t="s">
        <v>52</v>
      </c>
      <c r="P47" s="5" t="s">
        <v>701</v>
      </c>
      <c r="Q47" s="5" t="s">
        <v>52</v>
      </c>
      <c r="R47" s="1">
        <v>3</v>
      </c>
      <c r="S47" s="5" t="s">
        <v>52</v>
      </c>
      <c r="T47" s="6"/>
    </row>
    <row r="48" spans="1:20" ht="30" customHeight="1">
      <c r="A48" s="10" t="s">
        <v>741</v>
      </c>
      <c r="B48" s="10" t="s">
        <v>52</v>
      </c>
      <c r="C48" s="10" t="s">
        <v>52</v>
      </c>
      <c r="D48" s="11">
        <v>1</v>
      </c>
      <c r="E48" s="12">
        <f>F49+F50</f>
        <v>0</v>
      </c>
      <c r="F48" s="12">
        <f t="shared" si="5"/>
        <v>0</v>
      </c>
      <c r="G48" s="12">
        <f>H49+H50</f>
        <v>0</v>
      </c>
      <c r="H48" s="12">
        <f t="shared" si="6"/>
        <v>0</v>
      </c>
      <c r="I48" s="12">
        <f>J49+J50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0" t="s">
        <v>52</v>
      </c>
      <c r="N48" s="5" t="s">
        <v>742</v>
      </c>
      <c r="O48" s="5" t="s">
        <v>52</v>
      </c>
      <c r="P48" s="5" t="s">
        <v>53</v>
      </c>
      <c r="Q48" s="5" t="s">
        <v>52</v>
      </c>
      <c r="R48" s="1">
        <v>2</v>
      </c>
      <c r="S48" s="5" t="s">
        <v>52</v>
      </c>
      <c r="T48" s="6"/>
    </row>
    <row r="49" spans="1:20" ht="30" customHeight="1">
      <c r="A49" s="10" t="s">
        <v>743</v>
      </c>
      <c r="B49" s="10" t="s">
        <v>52</v>
      </c>
      <c r="C49" s="10" t="s">
        <v>52</v>
      </c>
      <c r="D49" s="11">
        <v>1</v>
      </c>
      <c r="E49" s="12">
        <f>공종별내역서!F716</f>
        <v>0</v>
      </c>
      <c r="F49" s="12">
        <f t="shared" si="5"/>
        <v>0</v>
      </c>
      <c r="G49" s="12">
        <f>공종별내역서!H716</f>
        <v>0</v>
      </c>
      <c r="H49" s="12">
        <f t="shared" si="6"/>
        <v>0</v>
      </c>
      <c r="I49" s="12">
        <f>공종별내역서!J716</f>
        <v>0</v>
      </c>
      <c r="J49" s="12">
        <f t="shared" si="7"/>
        <v>0</v>
      </c>
      <c r="K49" s="12">
        <f t="shared" si="8"/>
        <v>0</v>
      </c>
      <c r="L49" s="12">
        <f t="shared" si="9"/>
        <v>0</v>
      </c>
      <c r="M49" s="10" t="s">
        <v>52</v>
      </c>
      <c r="N49" s="5" t="s">
        <v>744</v>
      </c>
      <c r="O49" s="5" t="s">
        <v>52</v>
      </c>
      <c r="P49" s="5" t="s">
        <v>742</v>
      </c>
      <c r="Q49" s="5" t="s">
        <v>52</v>
      </c>
      <c r="R49" s="1">
        <v>3</v>
      </c>
      <c r="S49" s="5" t="s">
        <v>52</v>
      </c>
      <c r="T49" s="6"/>
    </row>
    <row r="50" spans="1:20" ht="30" customHeight="1">
      <c r="A50" s="10" t="s">
        <v>754</v>
      </c>
      <c r="B50" s="10" t="s">
        <v>52</v>
      </c>
      <c r="C50" s="10" t="s">
        <v>52</v>
      </c>
      <c r="D50" s="11">
        <v>1</v>
      </c>
      <c r="E50" s="12">
        <f>공종별내역서!F739</f>
        <v>0</v>
      </c>
      <c r="F50" s="12">
        <f t="shared" si="5"/>
        <v>0</v>
      </c>
      <c r="G50" s="12">
        <f>공종별내역서!H739</f>
        <v>0</v>
      </c>
      <c r="H50" s="12">
        <f t="shared" si="6"/>
        <v>0</v>
      </c>
      <c r="I50" s="12">
        <f>공종별내역서!J739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0" t="s">
        <v>52</v>
      </c>
      <c r="N50" s="5" t="s">
        <v>755</v>
      </c>
      <c r="O50" s="5" t="s">
        <v>52</v>
      </c>
      <c r="P50" s="5" t="s">
        <v>742</v>
      </c>
      <c r="Q50" s="5" t="s">
        <v>52</v>
      </c>
      <c r="R50" s="1">
        <v>3</v>
      </c>
      <c r="S50" s="5" t="s">
        <v>52</v>
      </c>
      <c r="T50" s="6"/>
    </row>
    <row r="51" spans="1:20" ht="30" customHeight="1">
      <c r="A51" s="10" t="s">
        <v>777</v>
      </c>
      <c r="B51" s="10" t="s">
        <v>52</v>
      </c>
      <c r="C51" s="10" t="s">
        <v>52</v>
      </c>
      <c r="D51" s="11">
        <v>1</v>
      </c>
      <c r="E51" s="12">
        <f>F52+F53</f>
        <v>0</v>
      </c>
      <c r="F51" s="12">
        <f t="shared" si="5"/>
        <v>0</v>
      </c>
      <c r="G51" s="12">
        <f>H52+H53</f>
        <v>0</v>
      </c>
      <c r="H51" s="12">
        <f t="shared" si="6"/>
        <v>0</v>
      </c>
      <c r="I51" s="12">
        <f>J52+J53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0" t="s">
        <v>52</v>
      </c>
      <c r="N51" s="5" t="s">
        <v>778</v>
      </c>
      <c r="O51" s="5" t="s">
        <v>52</v>
      </c>
      <c r="P51" s="5" t="s">
        <v>53</v>
      </c>
      <c r="Q51" s="5" t="s">
        <v>52</v>
      </c>
      <c r="R51" s="1">
        <v>2</v>
      </c>
      <c r="S51" s="5" t="s">
        <v>52</v>
      </c>
      <c r="T51" s="6"/>
    </row>
    <row r="52" spans="1:20" ht="30" customHeight="1">
      <c r="A52" s="10" t="s">
        <v>779</v>
      </c>
      <c r="B52" s="10" t="s">
        <v>52</v>
      </c>
      <c r="C52" s="10" t="s">
        <v>52</v>
      </c>
      <c r="D52" s="11">
        <v>1</v>
      </c>
      <c r="E52" s="12">
        <f>공종별내역서!F762</f>
        <v>0</v>
      </c>
      <c r="F52" s="12">
        <f t="shared" si="5"/>
        <v>0</v>
      </c>
      <c r="G52" s="12">
        <f>공종별내역서!H762</f>
        <v>0</v>
      </c>
      <c r="H52" s="12">
        <f t="shared" si="6"/>
        <v>0</v>
      </c>
      <c r="I52" s="12">
        <f>공종별내역서!J762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0" t="s">
        <v>52</v>
      </c>
      <c r="N52" s="5" t="s">
        <v>780</v>
      </c>
      <c r="O52" s="5" t="s">
        <v>52</v>
      </c>
      <c r="P52" s="5" t="s">
        <v>778</v>
      </c>
      <c r="Q52" s="5" t="s">
        <v>52</v>
      </c>
      <c r="R52" s="1">
        <v>3</v>
      </c>
      <c r="S52" s="5" t="s">
        <v>52</v>
      </c>
      <c r="T52" s="6"/>
    </row>
    <row r="53" spans="1:20" ht="30" customHeight="1">
      <c r="A53" s="10" t="s">
        <v>792</v>
      </c>
      <c r="B53" s="10" t="s">
        <v>52</v>
      </c>
      <c r="C53" s="10" t="s">
        <v>52</v>
      </c>
      <c r="D53" s="11">
        <v>1</v>
      </c>
      <c r="E53" s="12">
        <f>공종별내역서!F785</f>
        <v>0</v>
      </c>
      <c r="F53" s="12">
        <f t="shared" si="5"/>
        <v>0</v>
      </c>
      <c r="G53" s="12">
        <f>공종별내역서!H785</f>
        <v>0</v>
      </c>
      <c r="H53" s="12">
        <f t="shared" si="6"/>
        <v>0</v>
      </c>
      <c r="I53" s="12">
        <f>공종별내역서!J785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0" t="s">
        <v>52</v>
      </c>
      <c r="N53" s="5" t="s">
        <v>793</v>
      </c>
      <c r="O53" s="5" t="s">
        <v>52</v>
      </c>
      <c r="P53" s="5" t="s">
        <v>778</v>
      </c>
      <c r="Q53" s="5" t="s">
        <v>52</v>
      </c>
      <c r="R53" s="1">
        <v>3</v>
      </c>
      <c r="S53" s="5" t="s">
        <v>52</v>
      </c>
      <c r="T53" s="6"/>
    </row>
    <row r="54" spans="1:20" ht="30" customHeight="1">
      <c r="A54" s="10" t="s">
        <v>815</v>
      </c>
      <c r="B54" s="10" t="s">
        <v>52</v>
      </c>
      <c r="C54" s="10" t="s">
        <v>52</v>
      </c>
      <c r="D54" s="11">
        <v>1</v>
      </c>
      <c r="E54" s="12">
        <f>F55+F56</f>
        <v>0</v>
      </c>
      <c r="F54" s="12">
        <f t="shared" si="5"/>
        <v>0</v>
      </c>
      <c r="G54" s="12">
        <f>H55+H56</f>
        <v>0</v>
      </c>
      <c r="H54" s="12">
        <f t="shared" si="6"/>
        <v>0</v>
      </c>
      <c r="I54" s="12">
        <f>J55+J56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0" t="s">
        <v>52</v>
      </c>
      <c r="N54" s="5" t="s">
        <v>816</v>
      </c>
      <c r="O54" s="5" t="s">
        <v>52</v>
      </c>
      <c r="P54" s="5" t="s">
        <v>53</v>
      </c>
      <c r="Q54" s="5" t="s">
        <v>52</v>
      </c>
      <c r="R54" s="1">
        <v>2</v>
      </c>
      <c r="S54" s="5" t="s">
        <v>52</v>
      </c>
      <c r="T54" s="6"/>
    </row>
    <row r="55" spans="1:20" ht="30" customHeight="1">
      <c r="A55" s="10" t="s">
        <v>817</v>
      </c>
      <c r="B55" s="10" t="s">
        <v>52</v>
      </c>
      <c r="C55" s="10" t="s">
        <v>52</v>
      </c>
      <c r="D55" s="11">
        <v>1</v>
      </c>
      <c r="E55" s="12">
        <f>공종별내역서!F808</f>
        <v>0</v>
      </c>
      <c r="F55" s="12">
        <f t="shared" si="5"/>
        <v>0</v>
      </c>
      <c r="G55" s="12">
        <f>공종별내역서!H808</f>
        <v>0</v>
      </c>
      <c r="H55" s="12">
        <f t="shared" si="6"/>
        <v>0</v>
      </c>
      <c r="I55" s="12">
        <f>공종별내역서!J808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0" t="s">
        <v>52</v>
      </c>
      <c r="N55" s="5" t="s">
        <v>818</v>
      </c>
      <c r="O55" s="5" t="s">
        <v>52</v>
      </c>
      <c r="P55" s="5" t="s">
        <v>816</v>
      </c>
      <c r="Q55" s="5" t="s">
        <v>52</v>
      </c>
      <c r="R55" s="1">
        <v>3</v>
      </c>
      <c r="S55" s="5" t="s">
        <v>52</v>
      </c>
      <c r="T55" s="6"/>
    </row>
    <row r="56" spans="1:20" ht="30" customHeight="1">
      <c r="A56" s="10" t="s">
        <v>830</v>
      </c>
      <c r="B56" s="10" t="s">
        <v>52</v>
      </c>
      <c r="C56" s="10" t="s">
        <v>52</v>
      </c>
      <c r="D56" s="11">
        <v>1</v>
      </c>
      <c r="E56" s="12">
        <f>공종별내역서!F831</f>
        <v>0</v>
      </c>
      <c r="F56" s="12">
        <f t="shared" si="5"/>
        <v>0</v>
      </c>
      <c r="G56" s="12">
        <f>공종별내역서!H831</f>
        <v>0</v>
      </c>
      <c r="H56" s="12">
        <f t="shared" si="6"/>
        <v>0</v>
      </c>
      <c r="I56" s="12">
        <f>공종별내역서!J831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0" t="s">
        <v>52</v>
      </c>
      <c r="N56" s="5" t="s">
        <v>831</v>
      </c>
      <c r="O56" s="5" t="s">
        <v>52</v>
      </c>
      <c r="P56" s="5" t="s">
        <v>816</v>
      </c>
      <c r="Q56" s="5" t="s">
        <v>52</v>
      </c>
      <c r="R56" s="1">
        <v>3</v>
      </c>
      <c r="S56" s="5" t="s">
        <v>52</v>
      </c>
      <c r="T56" s="6"/>
    </row>
    <row r="57" spans="1:20" ht="30" customHeight="1">
      <c r="A57" s="10" t="s">
        <v>853</v>
      </c>
      <c r="B57" s="10" t="s">
        <v>52</v>
      </c>
      <c r="C57" s="10" t="s">
        <v>52</v>
      </c>
      <c r="D57" s="11">
        <v>1</v>
      </c>
      <c r="E57" s="12">
        <f>F58+F59</f>
        <v>0</v>
      </c>
      <c r="F57" s="12">
        <f t="shared" si="5"/>
        <v>0</v>
      </c>
      <c r="G57" s="12">
        <f>H58+H59</f>
        <v>0</v>
      </c>
      <c r="H57" s="12">
        <f t="shared" si="6"/>
        <v>0</v>
      </c>
      <c r="I57" s="12">
        <f>J58+J59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0" t="s">
        <v>52</v>
      </c>
      <c r="N57" s="5" t="s">
        <v>854</v>
      </c>
      <c r="O57" s="5" t="s">
        <v>52</v>
      </c>
      <c r="P57" s="5" t="s">
        <v>53</v>
      </c>
      <c r="Q57" s="5" t="s">
        <v>52</v>
      </c>
      <c r="R57" s="1">
        <v>2</v>
      </c>
      <c r="S57" s="5" t="s">
        <v>52</v>
      </c>
      <c r="T57" s="6"/>
    </row>
    <row r="58" spans="1:20" ht="30" customHeight="1">
      <c r="A58" s="10" t="s">
        <v>855</v>
      </c>
      <c r="B58" s="10" t="s">
        <v>52</v>
      </c>
      <c r="C58" s="10" t="s">
        <v>52</v>
      </c>
      <c r="D58" s="11">
        <v>1</v>
      </c>
      <c r="E58" s="12">
        <f>공종별내역서!F854</f>
        <v>0</v>
      </c>
      <c r="F58" s="12">
        <f t="shared" si="5"/>
        <v>0</v>
      </c>
      <c r="G58" s="12">
        <f>공종별내역서!H854</f>
        <v>0</v>
      </c>
      <c r="H58" s="12">
        <f t="shared" si="6"/>
        <v>0</v>
      </c>
      <c r="I58" s="12">
        <f>공종별내역서!J854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0" t="s">
        <v>52</v>
      </c>
      <c r="N58" s="5" t="s">
        <v>856</v>
      </c>
      <c r="O58" s="5" t="s">
        <v>52</v>
      </c>
      <c r="P58" s="5" t="s">
        <v>854</v>
      </c>
      <c r="Q58" s="5" t="s">
        <v>52</v>
      </c>
      <c r="R58" s="1">
        <v>3</v>
      </c>
      <c r="S58" s="5" t="s">
        <v>52</v>
      </c>
      <c r="T58" s="6"/>
    </row>
    <row r="59" spans="1:20" ht="30" customHeight="1">
      <c r="A59" s="10" t="s">
        <v>872</v>
      </c>
      <c r="B59" s="10" t="s">
        <v>52</v>
      </c>
      <c r="C59" s="10" t="s">
        <v>52</v>
      </c>
      <c r="D59" s="11">
        <v>1</v>
      </c>
      <c r="E59" s="12">
        <f>공종별내역서!F900</f>
        <v>0</v>
      </c>
      <c r="F59" s="12">
        <f t="shared" si="5"/>
        <v>0</v>
      </c>
      <c r="G59" s="12">
        <f>공종별내역서!H900</f>
        <v>0</v>
      </c>
      <c r="H59" s="12">
        <f t="shared" si="6"/>
        <v>0</v>
      </c>
      <c r="I59" s="12">
        <f>공종별내역서!J900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0" t="s">
        <v>52</v>
      </c>
      <c r="N59" s="5" t="s">
        <v>873</v>
      </c>
      <c r="O59" s="5" t="s">
        <v>52</v>
      </c>
      <c r="P59" s="5" t="s">
        <v>854</v>
      </c>
      <c r="Q59" s="5" t="s">
        <v>52</v>
      </c>
      <c r="R59" s="1">
        <v>3</v>
      </c>
      <c r="S59" s="5" t="s">
        <v>52</v>
      </c>
      <c r="T59" s="6"/>
    </row>
    <row r="60" spans="1:20" ht="30" customHeight="1">
      <c r="A60" s="10" t="s">
        <v>897</v>
      </c>
      <c r="B60" s="10" t="s">
        <v>52</v>
      </c>
      <c r="C60" s="10" t="s">
        <v>52</v>
      </c>
      <c r="D60" s="11">
        <v>1</v>
      </c>
      <c r="E60" s="12">
        <f>F61+F62</f>
        <v>0</v>
      </c>
      <c r="F60" s="12">
        <f t="shared" si="5"/>
        <v>0</v>
      </c>
      <c r="G60" s="12">
        <f>H61+H62</f>
        <v>0</v>
      </c>
      <c r="H60" s="12">
        <f t="shared" si="6"/>
        <v>0</v>
      </c>
      <c r="I60" s="12">
        <f>J61+J62</f>
        <v>0</v>
      </c>
      <c r="J60" s="12">
        <f t="shared" si="7"/>
        <v>0</v>
      </c>
      <c r="K60" s="12">
        <f t="shared" si="8"/>
        <v>0</v>
      </c>
      <c r="L60" s="12">
        <f t="shared" si="9"/>
        <v>0</v>
      </c>
      <c r="M60" s="10" t="s">
        <v>52</v>
      </c>
      <c r="N60" s="5" t="s">
        <v>898</v>
      </c>
      <c r="O60" s="5" t="s">
        <v>52</v>
      </c>
      <c r="P60" s="5" t="s">
        <v>53</v>
      </c>
      <c r="Q60" s="5" t="s">
        <v>52</v>
      </c>
      <c r="R60" s="1">
        <v>2</v>
      </c>
      <c r="S60" s="5" t="s">
        <v>52</v>
      </c>
      <c r="T60" s="6"/>
    </row>
    <row r="61" spans="1:20" ht="30" customHeight="1">
      <c r="A61" s="10" t="s">
        <v>899</v>
      </c>
      <c r="B61" s="10" t="s">
        <v>52</v>
      </c>
      <c r="C61" s="10" t="s">
        <v>52</v>
      </c>
      <c r="D61" s="11">
        <v>1</v>
      </c>
      <c r="E61" s="12">
        <f>공종별내역서!F923</f>
        <v>0</v>
      </c>
      <c r="F61" s="12">
        <f t="shared" si="5"/>
        <v>0</v>
      </c>
      <c r="G61" s="12">
        <f>공종별내역서!H923</f>
        <v>0</v>
      </c>
      <c r="H61" s="12">
        <f t="shared" si="6"/>
        <v>0</v>
      </c>
      <c r="I61" s="12">
        <f>공종별내역서!J923</f>
        <v>0</v>
      </c>
      <c r="J61" s="12">
        <f t="shared" si="7"/>
        <v>0</v>
      </c>
      <c r="K61" s="12">
        <f t="shared" si="8"/>
        <v>0</v>
      </c>
      <c r="L61" s="12">
        <f t="shared" si="9"/>
        <v>0</v>
      </c>
      <c r="M61" s="10" t="s">
        <v>52</v>
      </c>
      <c r="N61" s="5" t="s">
        <v>900</v>
      </c>
      <c r="O61" s="5" t="s">
        <v>52</v>
      </c>
      <c r="P61" s="5" t="s">
        <v>898</v>
      </c>
      <c r="Q61" s="5" t="s">
        <v>52</v>
      </c>
      <c r="R61" s="1">
        <v>3</v>
      </c>
      <c r="S61" s="5" t="s">
        <v>52</v>
      </c>
      <c r="T61" s="6"/>
    </row>
    <row r="62" spans="1:20" ht="30" customHeight="1">
      <c r="A62" s="10" t="s">
        <v>912</v>
      </c>
      <c r="B62" s="10" t="s">
        <v>52</v>
      </c>
      <c r="C62" s="10" t="s">
        <v>52</v>
      </c>
      <c r="D62" s="11">
        <v>1</v>
      </c>
      <c r="E62" s="12">
        <f>공종별내역서!F946</f>
        <v>0</v>
      </c>
      <c r="F62" s="12">
        <f t="shared" si="5"/>
        <v>0</v>
      </c>
      <c r="G62" s="12">
        <f>공종별내역서!H946</f>
        <v>0</v>
      </c>
      <c r="H62" s="12">
        <f t="shared" si="6"/>
        <v>0</v>
      </c>
      <c r="I62" s="12">
        <f>공종별내역서!J946</f>
        <v>0</v>
      </c>
      <c r="J62" s="12">
        <f t="shared" si="7"/>
        <v>0</v>
      </c>
      <c r="K62" s="12">
        <f t="shared" si="8"/>
        <v>0</v>
      </c>
      <c r="L62" s="12">
        <f t="shared" si="9"/>
        <v>0</v>
      </c>
      <c r="M62" s="10" t="s">
        <v>52</v>
      </c>
      <c r="N62" s="5" t="s">
        <v>913</v>
      </c>
      <c r="O62" s="5" t="s">
        <v>52</v>
      </c>
      <c r="P62" s="5" t="s">
        <v>898</v>
      </c>
      <c r="Q62" s="5" t="s">
        <v>52</v>
      </c>
      <c r="R62" s="1">
        <v>3</v>
      </c>
      <c r="S62" s="5" t="s">
        <v>52</v>
      </c>
      <c r="T62" s="6"/>
    </row>
    <row r="63" spans="1:20" ht="30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T63" s="4"/>
    </row>
    <row r="64" spans="1:20" ht="30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T64" s="4"/>
    </row>
    <row r="65" spans="1:20" ht="30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T65" s="4"/>
    </row>
    <row r="66" spans="1:20" ht="30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T66" s="4"/>
    </row>
    <row r="67" spans="1:20" ht="30" customHeight="1">
      <c r="A67" s="11" t="s">
        <v>117</v>
      </c>
      <c r="B67" s="11"/>
      <c r="C67" s="11"/>
      <c r="D67" s="11"/>
      <c r="E67" s="11"/>
      <c r="F67" s="12">
        <f>F5</f>
        <v>0</v>
      </c>
      <c r="G67" s="11"/>
      <c r="H67" s="12">
        <f>H5</f>
        <v>0</v>
      </c>
      <c r="I67" s="11"/>
      <c r="J67" s="12">
        <f>J5</f>
        <v>0</v>
      </c>
      <c r="K67" s="11"/>
      <c r="L67" s="12">
        <f>L5</f>
        <v>0</v>
      </c>
      <c r="M67" s="11"/>
      <c r="T67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65" right="0.78740157480314965" top="0.39370078740157483" bottom="0.39370078740157483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46"/>
  <sheetViews>
    <sheetView showZeros="0" view="pageBreakPreview" zoomScaleNormal="100" zoomScaleSheetLayoutView="100" workbookViewId="0">
      <selection activeCell="B8" sqref="B8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6" t="s">
        <v>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48" ht="30" customHeight="1">
      <c r="A2" s="63" t="s">
        <v>2</v>
      </c>
      <c r="B2" s="63" t="s">
        <v>3</v>
      </c>
      <c r="C2" s="63" t="s">
        <v>4</v>
      </c>
      <c r="D2" s="63" t="s">
        <v>5</v>
      </c>
      <c r="E2" s="63" t="s">
        <v>6</v>
      </c>
      <c r="F2" s="63"/>
      <c r="G2" s="63" t="s">
        <v>9</v>
      </c>
      <c r="H2" s="63"/>
      <c r="I2" s="63" t="s">
        <v>10</v>
      </c>
      <c r="J2" s="63"/>
      <c r="K2" s="63" t="s">
        <v>11</v>
      </c>
      <c r="L2" s="63"/>
      <c r="M2" s="63" t="s">
        <v>12</v>
      </c>
      <c r="N2" s="62" t="s">
        <v>20</v>
      </c>
      <c r="O2" s="62" t="s">
        <v>14</v>
      </c>
      <c r="P2" s="62" t="s">
        <v>21</v>
      </c>
      <c r="Q2" s="62" t="s">
        <v>13</v>
      </c>
      <c r="R2" s="62" t="s">
        <v>22</v>
      </c>
      <c r="S2" s="62" t="s">
        <v>23</v>
      </c>
      <c r="T2" s="62" t="s">
        <v>24</v>
      </c>
      <c r="U2" s="62" t="s">
        <v>25</v>
      </c>
      <c r="V2" s="62" t="s">
        <v>26</v>
      </c>
      <c r="W2" s="62" t="s">
        <v>27</v>
      </c>
      <c r="X2" s="62" t="s">
        <v>28</v>
      </c>
      <c r="Y2" s="62" t="s">
        <v>29</v>
      </c>
      <c r="Z2" s="62" t="s">
        <v>30</v>
      </c>
      <c r="AA2" s="62" t="s">
        <v>31</v>
      </c>
      <c r="AB2" s="62" t="s">
        <v>32</v>
      </c>
      <c r="AC2" s="62" t="s">
        <v>33</v>
      </c>
      <c r="AD2" s="62" t="s">
        <v>34</v>
      </c>
      <c r="AE2" s="62" t="s">
        <v>35</v>
      </c>
      <c r="AF2" s="62" t="s">
        <v>36</v>
      </c>
      <c r="AG2" s="62" t="s">
        <v>37</v>
      </c>
      <c r="AH2" s="62" t="s">
        <v>38</v>
      </c>
      <c r="AI2" s="62" t="s">
        <v>39</v>
      </c>
      <c r="AJ2" s="62" t="s">
        <v>40</v>
      </c>
      <c r="AK2" s="62" t="s">
        <v>41</v>
      </c>
      <c r="AL2" s="62" t="s">
        <v>42</v>
      </c>
      <c r="AM2" s="62" t="s">
        <v>43</v>
      </c>
      <c r="AN2" s="62" t="s">
        <v>44</v>
      </c>
      <c r="AO2" s="62" t="s">
        <v>45</v>
      </c>
      <c r="AP2" s="62" t="s">
        <v>46</v>
      </c>
      <c r="AQ2" s="62" t="s">
        <v>47</v>
      </c>
      <c r="AR2" s="62" t="s">
        <v>48</v>
      </c>
      <c r="AS2" s="62" t="s">
        <v>16</v>
      </c>
      <c r="AT2" s="62" t="s">
        <v>17</v>
      </c>
      <c r="AU2" s="62" t="s">
        <v>49</v>
      </c>
      <c r="AV2" s="62" t="s">
        <v>50</v>
      </c>
    </row>
    <row r="3" spans="1:48" ht="30" customHeight="1">
      <c r="A3" s="63"/>
      <c r="B3" s="63"/>
      <c r="C3" s="63"/>
      <c r="D3" s="63"/>
      <c r="E3" s="3" t="s">
        <v>7</v>
      </c>
      <c r="F3" s="3" t="s">
        <v>8</v>
      </c>
      <c r="G3" s="3" t="s">
        <v>7</v>
      </c>
      <c r="H3" s="3" t="s">
        <v>8</v>
      </c>
      <c r="I3" s="3" t="s">
        <v>7</v>
      </c>
      <c r="J3" s="3" t="s">
        <v>8</v>
      </c>
      <c r="K3" s="3" t="s">
        <v>7</v>
      </c>
      <c r="L3" s="3" t="s">
        <v>8</v>
      </c>
      <c r="M3" s="63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</row>
    <row r="4" spans="1:48" ht="30" customHeight="1">
      <c r="A4" s="10" t="s">
        <v>56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"/>
      <c r="O4" s="1"/>
      <c r="P4" s="1"/>
      <c r="Q4" s="5" t="s">
        <v>57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>
      <c r="A5" s="10" t="s">
        <v>58</v>
      </c>
      <c r="B5" s="10" t="s">
        <v>59</v>
      </c>
      <c r="C5" s="10" t="s">
        <v>60</v>
      </c>
      <c r="D5" s="11">
        <v>80</v>
      </c>
      <c r="E5" s="12"/>
      <c r="F5" s="12"/>
      <c r="G5" s="12"/>
      <c r="H5" s="12"/>
      <c r="I5" s="12"/>
      <c r="J5" s="12"/>
      <c r="K5" s="12"/>
      <c r="L5" s="12"/>
      <c r="M5" s="10" t="s">
        <v>61</v>
      </c>
      <c r="N5" s="5" t="s">
        <v>62</v>
      </c>
      <c r="O5" s="5" t="s">
        <v>52</v>
      </c>
      <c r="P5" s="5" t="s">
        <v>52</v>
      </c>
      <c r="Q5" s="5" t="s">
        <v>57</v>
      </c>
      <c r="R5" s="5" t="s">
        <v>63</v>
      </c>
      <c r="S5" s="5" t="s">
        <v>64</v>
      </c>
      <c r="T5" s="5" t="s">
        <v>64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52</v>
      </c>
      <c r="AS5" s="5" t="s">
        <v>52</v>
      </c>
      <c r="AT5" s="1"/>
      <c r="AU5" s="5" t="s">
        <v>65</v>
      </c>
      <c r="AV5" s="1">
        <v>4</v>
      </c>
    </row>
    <row r="6" spans="1:48" ht="30" customHeight="1">
      <c r="A6" s="10" t="s">
        <v>66</v>
      </c>
      <c r="B6" s="10" t="s">
        <v>67</v>
      </c>
      <c r="C6" s="10" t="s">
        <v>60</v>
      </c>
      <c r="D6" s="11">
        <v>10</v>
      </c>
      <c r="E6" s="12"/>
      <c r="F6" s="12"/>
      <c r="G6" s="12"/>
      <c r="H6" s="12"/>
      <c r="I6" s="12"/>
      <c r="J6" s="12"/>
      <c r="K6" s="12"/>
      <c r="L6" s="12"/>
      <c r="M6" s="10" t="s">
        <v>68</v>
      </c>
      <c r="N6" s="5" t="s">
        <v>69</v>
      </c>
      <c r="O6" s="5" t="s">
        <v>52</v>
      </c>
      <c r="P6" s="5" t="s">
        <v>52</v>
      </c>
      <c r="Q6" s="5" t="s">
        <v>57</v>
      </c>
      <c r="R6" s="5" t="s">
        <v>63</v>
      </c>
      <c r="S6" s="5" t="s">
        <v>64</v>
      </c>
      <c r="T6" s="5" t="s">
        <v>64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52</v>
      </c>
      <c r="AS6" s="5" t="s">
        <v>52</v>
      </c>
      <c r="AT6" s="1"/>
      <c r="AU6" s="5" t="s">
        <v>70</v>
      </c>
      <c r="AV6" s="1">
        <v>5</v>
      </c>
    </row>
    <row r="7" spans="1:48" ht="30" customHeight="1">
      <c r="A7" s="10" t="s">
        <v>71</v>
      </c>
      <c r="B7" s="10" t="s">
        <v>72</v>
      </c>
      <c r="C7" s="10" t="s">
        <v>73</v>
      </c>
      <c r="D7" s="11">
        <v>26</v>
      </c>
      <c r="E7" s="12"/>
      <c r="F7" s="12"/>
      <c r="G7" s="12"/>
      <c r="H7" s="12"/>
      <c r="I7" s="12"/>
      <c r="J7" s="12"/>
      <c r="K7" s="12"/>
      <c r="L7" s="12"/>
      <c r="M7" s="10" t="s">
        <v>74</v>
      </c>
      <c r="N7" s="5" t="s">
        <v>75</v>
      </c>
      <c r="O7" s="5" t="s">
        <v>52</v>
      </c>
      <c r="P7" s="5" t="s">
        <v>52</v>
      </c>
      <c r="Q7" s="5" t="s">
        <v>57</v>
      </c>
      <c r="R7" s="5" t="s">
        <v>63</v>
      </c>
      <c r="S7" s="5" t="s">
        <v>64</v>
      </c>
      <c r="T7" s="5" t="s">
        <v>64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5" t="s">
        <v>52</v>
      </c>
      <c r="AS7" s="5" t="s">
        <v>52</v>
      </c>
      <c r="AT7" s="1"/>
      <c r="AU7" s="5" t="s">
        <v>76</v>
      </c>
      <c r="AV7" s="1">
        <v>840</v>
      </c>
    </row>
    <row r="8" spans="1:48" ht="30" customHeight="1">
      <c r="A8" s="10" t="s">
        <v>77</v>
      </c>
      <c r="B8" s="10" t="s">
        <v>78</v>
      </c>
      <c r="C8" s="10" t="s">
        <v>60</v>
      </c>
      <c r="D8" s="11">
        <v>2</v>
      </c>
      <c r="E8" s="12"/>
      <c r="F8" s="12"/>
      <c r="G8" s="12"/>
      <c r="H8" s="12"/>
      <c r="I8" s="12"/>
      <c r="J8" s="12"/>
      <c r="K8" s="12"/>
      <c r="L8" s="12"/>
      <c r="M8" s="10" t="s">
        <v>79</v>
      </c>
      <c r="N8" s="5" t="s">
        <v>80</v>
      </c>
      <c r="O8" s="5" t="s">
        <v>52</v>
      </c>
      <c r="P8" s="5" t="s">
        <v>52</v>
      </c>
      <c r="Q8" s="5" t="s">
        <v>57</v>
      </c>
      <c r="R8" s="5" t="s">
        <v>63</v>
      </c>
      <c r="S8" s="5" t="s">
        <v>64</v>
      </c>
      <c r="T8" s="5" t="s">
        <v>64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5" t="s">
        <v>52</v>
      </c>
      <c r="AS8" s="5" t="s">
        <v>52</v>
      </c>
      <c r="AT8" s="1"/>
      <c r="AU8" s="5" t="s">
        <v>81</v>
      </c>
      <c r="AV8" s="1">
        <v>7</v>
      </c>
    </row>
    <row r="9" spans="1:48" ht="30" customHeight="1">
      <c r="A9" s="10" t="s">
        <v>82</v>
      </c>
      <c r="B9" s="10" t="s">
        <v>83</v>
      </c>
      <c r="C9" s="10" t="s">
        <v>84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85</v>
      </c>
      <c r="N9" s="5" t="s">
        <v>86</v>
      </c>
      <c r="O9" s="5" t="s">
        <v>52</v>
      </c>
      <c r="P9" s="5" t="s">
        <v>52</v>
      </c>
      <c r="Q9" s="5" t="s">
        <v>57</v>
      </c>
      <c r="R9" s="5" t="s">
        <v>63</v>
      </c>
      <c r="S9" s="5" t="s">
        <v>64</v>
      </c>
      <c r="T9" s="5" t="s">
        <v>64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5" t="s">
        <v>52</v>
      </c>
      <c r="AS9" s="5" t="s">
        <v>52</v>
      </c>
      <c r="AT9" s="1"/>
      <c r="AU9" s="5" t="s">
        <v>87</v>
      </c>
      <c r="AV9" s="1">
        <v>44</v>
      </c>
    </row>
    <row r="10" spans="1:48" ht="30" customHeight="1">
      <c r="A10" s="10" t="s">
        <v>88</v>
      </c>
      <c r="B10" s="10" t="s">
        <v>89</v>
      </c>
      <c r="C10" s="10" t="s">
        <v>84</v>
      </c>
      <c r="D10" s="11">
        <v>2</v>
      </c>
      <c r="E10" s="12"/>
      <c r="F10" s="12"/>
      <c r="G10" s="12"/>
      <c r="H10" s="12"/>
      <c r="I10" s="12"/>
      <c r="J10" s="12"/>
      <c r="K10" s="12"/>
      <c r="L10" s="12"/>
      <c r="M10" s="10" t="s">
        <v>90</v>
      </c>
      <c r="N10" s="5" t="s">
        <v>91</v>
      </c>
      <c r="O10" s="5" t="s">
        <v>52</v>
      </c>
      <c r="P10" s="5" t="s">
        <v>52</v>
      </c>
      <c r="Q10" s="5" t="s">
        <v>57</v>
      </c>
      <c r="R10" s="5" t="s">
        <v>63</v>
      </c>
      <c r="S10" s="5" t="s">
        <v>64</v>
      </c>
      <c r="T10" s="5" t="s">
        <v>64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5" t="s">
        <v>52</v>
      </c>
      <c r="AS10" s="5" t="s">
        <v>52</v>
      </c>
      <c r="AT10" s="1"/>
      <c r="AU10" s="5" t="s">
        <v>92</v>
      </c>
      <c r="AV10" s="1">
        <v>43</v>
      </c>
    </row>
    <row r="11" spans="1:48" ht="30" customHeight="1">
      <c r="A11" s="10" t="s">
        <v>93</v>
      </c>
      <c r="B11" s="10" t="s">
        <v>94</v>
      </c>
      <c r="C11" s="10" t="s">
        <v>84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95</v>
      </c>
      <c r="N11" s="5" t="s">
        <v>96</v>
      </c>
      <c r="O11" s="5" t="s">
        <v>52</v>
      </c>
      <c r="P11" s="5" t="s">
        <v>52</v>
      </c>
      <c r="Q11" s="5" t="s">
        <v>57</v>
      </c>
      <c r="R11" s="5" t="s">
        <v>63</v>
      </c>
      <c r="S11" s="5" t="s">
        <v>64</v>
      </c>
      <c r="T11" s="5" t="s">
        <v>64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5" t="s">
        <v>52</v>
      </c>
      <c r="AS11" s="5" t="s">
        <v>52</v>
      </c>
      <c r="AT11" s="1"/>
      <c r="AU11" s="5" t="s">
        <v>97</v>
      </c>
      <c r="AV11" s="1">
        <v>39</v>
      </c>
    </row>
    <row r="12" spans="1:48" ht="30" customHeight="1">
      <c r="A12" s="10" t="s">
        <v>98</v>
      </c>
      <c r="B12" s="10" t="s">
        <v>99</v>
      </c>
      <c r="C12" s="10" t="s">
        <v>84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100</v>
      </c>
      <c r="N12" s="5" t="s">
        <v>101</v>
      </c>
      <c r="O12" s="5" t="s">
        <v>52</v>
      </c>
      <c r="P12" s="5" t="s">
        <v>52</v>
      </c>
      <c r="Q12" s="5" t="s">
        <v>57</v>
      </c>
      <c r="R12" s="5" t="s">
        <v>63</v>
      </c>
      <c r="S12" s="5" t="s">
        <v>64</v>
      </c>
      <c r="T12" s="5" t="s">
        <v>64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5" t="s">
        <v>52</v>
      </c>
      <c r="AS12" s="5" t="s">
        <v>52</v>
      </c>
      <c r="AT12" s="1"/>
      <c r="AU12" s="5" t="s">
        <v>102</v>
      </c>
      <c r="AV12" s="1">
        <v>40</v>
      </c>
    </row>
    <row r="13" spans="1:48" ht="30" customHeight="1">
      <c r="A13" s="10" t="s">
        <v>103</v>
      </c>
      <c r="B13" s="10" t="s">
        <v>104</v>
      </c>
      <c r="C13" s="10" t="s">
        <v>60</v>
      </c>
      <c r="D13" s="11">
        <v>10</v>
      </c>
      <c r="E13" s="12"/>
      <c r="F13" s="12"/>
      <c r="G13" s="12"/>
      <c r="H13" s="12"/>
      <c r="I13" s="12"/>
      <c r="J13" s="12"/>
      <c r="K13" s="12"/>
      <c r="L13" s="12"/>
      <c r="M13" s="10" t="s">
        <v>105</v>
      </c>
      <c r="N13" s="5" t="s">
        <v>106</v>
      </c>
      <c r="O13" s="5" t="s">
        <v>52</v>
      </c>
      <c r="P13" s="5" t="s">
        <v>52</v>
      </c>
      <c r="Q13" s="5" t="s">
        <v>57</v>
      </c>
      <c r="R13" s="5" t="s">
        <v>63</v>
      </c>
      <c r="S13" s="5" t="s">
        <v>64</v>
      </c>
      <c r="T13" s="5" t="s">
        <v>64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5" t="s">
        <v>52</v>
      </c>
      <c r="AS13" s="5" t="s">
        <v>52</v>
      </c>
      <c r="AT13" s="1"/>
      <c r="AU13" s="5" t="s">
        <v>107</v>
      </c>
      <c r="AV13" s="1">
        <v>8</v>
      </c>
    </row>
    <row r="14" spans="1:48" ht="30" customHeight="1">
      <c r="A14" s="10" t="s">
        <v>108</v>
      </c>
      <c r="B14" s="10" t="s">
        <v>109</v>
      </c>
      <c r="C14" s="10" t="s">
        <v>60</v>
      </c>
      <c r="D14" s="11">
        <v>10</v>
      </c>
      <c r="E14" s="12"/>
      <c r="F14" s="12"/>
      <c r="G14" s="12"/>
      <c r="H14" s="12"/>
      <c r="I14" s="12"/>
      <c r="J14" s="12"/>
      <c r="K14" s="12"/>
      <c r="L14" s="12"/>
      <c r="M14" s="10" t="s">
        <v>110</v>
      </c>
      <c r="N14" s="5" t="s">
        <v>111</v>
      </c>
      <c r="O14" s="5" t="s">
        <v>52</v>
      </c>
      <c r="P14" s="5" t="s">
        <v>52</v>
      </c>
      <c r="Q14" s="5" t="s">
        <v>57</v>
      </c>
      <c r="R14" s="5" t="s">
        <v>63</v>
      </c>
      <c r="S14" s="5" t="s">
        <v>64</v>
      </c>
      <c r="T14" s="5" t="s">
        <v>64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5" t="s">
        <v>52</v>
      </c>
      <c r="AS14" s="5" t="s">
        <v>52</v>
      </c>
      <c r="AT14" s="1"/>
      <c r="AU14" s="5" t="s">
        <v>112</v>
      </c>
      <c r="AV14" s="1">
        <v>864</v>
      </c>
    </row>
    <row r="15" spans="1:48" ht="30" customHeight="1">
      <c r="A15" s="10" t="s">
        <v>113</v>
      </c>
      <c r="B15" s="10" t="s">
        <v>52</v>
      </c>
      <c r="C15" s="10" t="s">
        <v>84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114</v>
      </c>
      <c r="N15" s="5" t="s">
        <v>115</v>
      </c>
      <c r="O15" s="5" t="s">
        <v>52</v>
      </c>
      <c r="P15" s="5" t="s">
        <v>52</v>
      </c>
      <c r="Q15" s="5" t="s">
        <v>57</v>
      </c>
      <c r="R15" s="5" t="s">
        <v>63</v>
      </c>
      <c r="S15" s="5" t="s">
        <v>64</v>
      </c>
      <c r="T15" s="5" t="s">
        <v>64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5" t="s">
        <v>52</v>
      </c>
      <c r="AS15" s="5" t="s">
        <v>52</v>
      </c>
      <c r="AT15" s="1"/>
      <c r="AU15" s="5" t="s">
        <v>116</v>
      </c>
      <c r="AV15" s="1">
        <v>12</v>
      </c>
    </row>
    <row r="16" spans="1:48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48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48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48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48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>
      <c r="A26" s="11" t="s">
        <v>117</v>
      </c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N26" t="s">
        <v>118</v>
      </c>
    </row>
    <row r="27" spans="1:48" ht="30" customHeight="1">
      <c r="A27" s="10" t="s">
        <v>119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"/>
      <c r="O27" s="1"/>
      <c r="P27" s="1"/>
      <c r="Q27" s="5" t="s">
        <v>120</v>
      </c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</row>
    <row r="28" spans="1:48" ht="30" customHeight="1">
      <c r="A28" s="10" t="s">
        <v>58</v>
      </c>
      <c r="B28" s="10" t="s">
        <v>121</v>
      </c>
      <c r="C28" s="10" t="s">
        <v>60</v>
      </c>
      <c r="D28" s="11">
        <v>13.9</v>
      </c>
      <c r="E28" s="12"/>
      <c r="F28" s="12"/>
      <c r="G28" s="12"/>
      <c r="H28" s="12"/>
      <c r="I28" s="12"/>
      <c r="J28" s="12"/>
      <c r="K28" s="12"/>
      <c r="L28" s="12"/>
      <c r="M28" s="10" t="s">
        <v>122</v>
      </c>
      <c r="N28" s="5" t="s">
        <v>123</v>
      </c>
      <c r="O28" s="5" t="s">
        <v>52</v>
      </c>
      <c r="P28" s="5" t="s">
        <v>52</v>
      </c>
      <c r="Q28" s="5" t="s">
        <v>120</v>
      </c>
      <c r="R28" s="5" t="s">
        <v>63</v>
      </c>
      <c r="S28" s="5" t="s">
        <v>64</v>
      </c>
      <c r="T28" s="5" t="s">
        <v>64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5" t="s">
        <v>52</v>
      </c>
      <c r="AS28" s="5" t="s">
        <v>52</v>
      </c>
      <c r="AT28" s="1"/>
      <c r="AU28" s="5" t="s">
        <v>124</v>
      </c>
      <c r="AV28" s="1">
        <v>25</v>
      </c>
    </row>
    <row r="29" spans="1:48" ht="30" customHeight="1">
      <c r="A29" s="10" t="s">
        <v>58</v>
      </c>
      <c r="B29" s="10" t="s">
        <v>125</v>
      </c>
      <c r="C29" s="10" t="s">
        <v>60</v>
      </c>
      <c r="D29" s="11">
        <v>7</v>
      </c>
      <c r="E29" s="12"/>
      <c r="F29" s="12"/>
      <c r="G29" s="12"/>
      <c r="H29" s="12"/>
      <c r="I29" s="12"/>
      <c r="J29" s="12"/>
      <c r="K29" s="12"/>
      <c r="L29" s="12"/>
      <c r="M29" s="10" t="s">
        <v>126</v>
      </c>
      <c r="N29" s="5" t="s">
        <v>127</v>
      </c>
      <c r="O29" s="5" t="s">
        <v>52</v>
      </c>
      <c r="P29" s="5" t="s">
        <v>52</v>
      </c>
      <c r="Q29" s="5" t="s">
        <v>120</v>
      </c>
      <c r="R29" s="5" t="s">
        <v>63</v>
      </c>
      <c r="S29" s="5" t="s">
        <v>64</v>
      </c>
      <c r="T29" s="5" t="s">
        <v>64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5" t="s">
        <v>52</v>
      </c>
      <c r="AS29" s="5" t="s">
        <v>52</v>
      </c>
      <c r="AT29" s="1"/>
      <c r="AU29" s="5" t="s">
        <v>128</v>
      </c>
      <c r="AV29" s="1">
        <v>26</v>
      </c>
    </row>
    <row r="30" spans="1:48" ht="30" customHeight="1">
      <c r="A30" s="10" t="s">
        <v>66</v>
      </c>
      <c r="B30" s="10" t="s">
        <v>129</v>
      </c>
      <c r="C30" s="10" t="s">
        <v>60</v>
      </c>
      <c r="D30" s="11">
        <v>15</v>
      </c>
      <c r="E30" s="12"/>
      <c r="F30" s="12"/>
      <c r="G30" s="12"/>
      <c r="H30" s="12"/>
      <c r="I30" s="12"/>
      <c r="J30" s="12"/>
      <c r="K30" s="12"/>
      <c r="L30" s="12"/>
      <c r="M30" s="10" t="s">
        <v>130</v>
      </c>
      <c r="N30" s="5" t="s">
        <v>131</v>
      </c>
      <c r="O30" s="5" t="s">
        <v>52</v>
      </c>
      <c r="P30" s="5" t="s">
        <v>52</v>
      </c>
      <c r="Q30" s="5" t="s">
        <v>120</v>
      </c>
      <c r="R30" s="5" t="s">
        <v>63</v>
      </c>
      <c r="S30" s="5" t="s">
        <v>64</v>
      </c>
      <c r="T30" s="5" t="s">
        <v>64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5" t="s">
        <v>52</v>
      </c>
      <c r="AS30" s="5" t="s">
        <v>52</v>
      </c>
      <c r="AT30" s="1"/>
      <c r="AU30" s="5" t="s">
        <v>132</v>
      </c>
      <c r="AV30" s="1">
        <v>22</v>
      </c>
    </row>
    <row r="31" spans="1:48" ht="30" customHeight="1">
      <c r="A31" s="10" t="s">
        <v>66</v>
      </c>
      <c r="B31" s="10" t="s">
        <v>133</v>
      </c>
      <c r="C31" s="10" t="s">
        <v>60</v>
      </c>
      <c r="D31" s="11">
        <v>5</v>
      </c>
      <c r="E31" s="12"/>
      <c r="F31" s="12"/>
      <c r="G31" s="12"/>
      <c r="H31" s="12"/>
      <c r="I31" s="12"/>
      <c r="J31" s="12"/>
      <c r="K31" s="12"/>
      <c r="L31" s="12"/>
      <c r="M31" s="10" t="s">
        <v>134</v>
      </c>
      <c r="N31" s="5" t="s">
        <v>135</v>
      </c>
      <c r="O31" s="5" t="s">
        <v>52</v>
      </c>
      <c r="P31" s="5" t="s">
        <v>52</v>
      </c>
      <c r="Q31" s="5" t="s">
        <v>120</v>
      </c>
      <c r="R31" s="5" t="s">
        <v>63</v>
      </c>
      <c r="S31" s="5" t="s">
        <v>64</v>
      </c>
      <c r="T31" s="5" t="s">
        <v>64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52</v>
      </c>
      <c r="AS31" s="5" t="s">
        <v>52</v>
      </c>
      <c r="AT31" s="1"/>
      <c r="AU31" s="5" t="s">
        <v>136</v>
      </c>
      <c r="AV31" s="1">
        <v>24</v>
      </c>
    </row>
    <row r="32" spans="1:48" ht="30" customHeight="1">
      <c r="A32" s="10" t="s">
        <v>66</v>
      </c>
      <c r="B32" s="10" t="s">
        <v>137</v>
      </c>
      <c r="C32" s="10" t="s">
        <v>60</v>
      </c>
      <c r="D32" s="11">
        <v>13.9</v>
      </c>
      <c r="E32" s="12"/>
      <c r="F32" s="12"/>
      <c r="G32" s="12"/>
      <c r="H32" s="12"/>
      <c r="I32" s="12"/>
      <c r="J32" s="12"/>
      <c r="K32" s="12"/>
      <c r="L32" s="12"/>
      <c r="M32" s="10" t="s">
        <v>138</v>
      </c>
      <c r="N32" s="5" t="s">
        <v>139</v>
      </c>
      <c r="O32" s="5" t="s">
        <v>52</v>
      </c>
      <c r="P32" s="5" t="s">
        <v>52</v>
      </c>
      <c r="Q32" s="5" t="s">
        <v>120</v>
      </c>
      <c r="R32" s="5" t="s">
        <v>63</v>
      </c>
      <c r="S32" s="5" t="s">
        <v>64</v>
      </c>
      <c r="T32" s="5" t="s">
        <v>64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52</v>
      </c>
      <c r="AS32" s="5" t="s">
        <v>52</v>
      </c>
      <c r="AT32" s="1"/>
      <c r="AU32" s="5" t="s">
        <v>140</v>
      </c>
      <c r="AV32" s="1">
        <v>23</v>
      </c>
    </row>
    <row r="33" spans="1:48" ht="30" customHeight="1">
      <c r="A33" s="10" t="s">
        <v>71</v>
      </c>
      <c r="B33" s="10" t="s">
        <v>72</v>
      </c>
      <c r="C33" s="10" t="s">
        <v>73</v>
      </c>
      <c r="D33" s="11">
        <v>6.3</v>
      </c>
      <c r="E33" s="12"/>
      <c r="F33" s="12"/>
      <c r="G33" s="12"/>
      <c r="H33" s="12"/>
      <c r="I33" s="12"/>
      <c r="J33" s="12"/>
      <c r="K33" s="12"/>
      <c r="L33" s="12"/>
      <c r="M33" s="10" t="s">
        <v>74</v>
      </c>
      <c r="N33" s="5" t="s">
        <v>75</v>
      </c>
      <c r="O33" s="5" t="s">
        <v>52</v>
      </c>
      <c r="P33" s="5" t="s">
        <v>52</v>
      </c>
      <c r="Q33" s="5" t="s">
        <v>120</v>
      </c>
      <c r="R33" s="5" t="s">
        <v>63</v>
      </c>
      <c r="S33" s="5" t="s">
        <v>64</v>
      </c>
      <c r="T33" s="5" t="s">
        <v>64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52</v>
      </c>
      <c r="AS33" s="5" t="s">
        <v>52</v>
      </c>
      <c r="AT33" s="1"/>
      <c r="AU33" s="5" t="s">
        <v>141</v>
      </c>
      <c r="AV33" s="1">
        <v>973</v>
      </c>
    </row>
    <row r="34" spans="1:48" ht="30" customHeight="1">
      <c r="A34" s="10" t="s">
        <v>71</v>
      </c>
      <c r="B34" s="10" t="s">
        <v>142</v>
      </c>
      <c r="C34" s="10" t="s">
        <v>60</v>
      </c>
      <c r="D34" s="11">
        <v>6.3</v>
      </c>
      <c r="E34" s="12"/>
      <c r="F34" s="12"/>
      <c r="G34" s="12"/>
      <c r="H34" s="12"/>
      <c r="I34" s="12"/>
      <c r="J34" s="12"/>
      <c r="K34" s="12"/>
      <c r="L34" s="12"/>
      <c r="M34" s="10" t="s">
        <v>143</v>
      </c>
      <c r="N34" s="5" t="s">
        <v>144</v>
      </c>
      <c r="O34" s="5" t="s">
        <v>52</v>
      </c>
      <c r="P34" s="5" t="s">
        <v>52</v>
      </c>
      <c r="Q34" s="5" t="s">
        <v>120</v>
      </c>
      <c r="R34" s="5" t="s">
        <v>63</v>
      </c>
      <c r="S34" s="5" t="s">
        <v>64</v>
      </c>
      <c r="T34" s="5" t="s">
        <v>64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52</v>
      </c>
      <c r="AS34" s="5" t="s">
        <v>52</v>
      </c>
      <c r="AT34" s="1"/>
      <c r="AU34" s="5" t="s">
        <v>145</v>
      </c>
      <c r="AV34" s="1">
        <v>41</v>
      </c>
    </row>
    <row r="35" spans="1:48" ht="30" customHeight="1">
      <c r="A35" s="10" t="s">
        <v>77</v>
      </c>
      <c r="B35" s="10" t="s">
        <v>146</v>
      </c>
      <c r="C35" s="10" t="s">
        <v>60</v>
      </c>
      <c r="D35" s="11">
        <v>2</v>
      </c>
      <c r="E35" s="12"/>
      <c r="F35" s="12"/>
      <c r="G35" s="12"/>
      <c r="H35" s="12"/>
      <c r="I35" s="12"/>
      <c r="J35" s="12"/>
      <c r="K35" s="12"/>
      <c r="L35" s="12"/>
      <c r="M35" s="10" t="s">
        <v>147</v>
      </c>
      <c r="N35" s="5" t="s">
        <v>148</v>
      </c>
      <c r="O35" s="5" t="s">
        <v>52</v>
      </c>
      <c r="P35" s="5" t="s">
        <v>52</v>
      </c>
      <c r="Q35" s="5" t="s">
        <v>120</v>
      </c>
      <c r="R35" s="5" t="s">
        <v>63</v>
      </c>
      <c r="S35" s="5" t="s">
        <v>64</v>
      </c>
      <c r="T35" s="5" t="s">
        <v>64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52</v>
      </c>
      <c r="AS35" s="5" t="s">
        <v>52</v>
      </c>
      <c r="AT35" s="1"/>
      <c r="AU35" s="5" t="s">
        <v>149</v>
      </c>
      <c r="AV35" s="1">
        <v>31</v>
      </c>
    </row>
    <row r="36" spans="1:48" ht="30" customHeight="1">
      <c r="A36" s="10" t="s">
        <v>77</v>
      </c>
      <c r="B36" s="10" t="s">
        <v>78</v>
      </c>
      <c r="C36" s="10" t="s">
        <v>60</v>
      </c>
      <c r="D36" s="11">
        <v>2</v>
      </c>
      <c r="E36" s="12"/>
      <c r="F36" s="12"/>
      <c r="G36" s="12"/>
      <c r="H36" s="12"/>
      <c r="I36" s="12"/>
      <c r="J36" s="12"/>
      <c r="K36" s="12"/>
      <c r="L36" s="12"/>
      <c r="M36" s="10" t="s">
        <v>79</v>
      </c>
      <c r="N36" s="5" t="s">
        <v>80</v>
      </c>
      <c r="O36" s="5" t="s">
        <v>52</v>
      </c>
      <c r="P36" s="5" t="s">
        <v>52</v>
      </c>
      <c r="Q36" s="5" t="s">
        <v>120</v>
      </c>
      <c r="R36" s="5" t="s">
        <v>63</v>
      </c>
      <c r="S36" s="5" t="s">
        <v>64</v>
      </c>
      <c r="T36" s="5" t="s">
        <v>64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5" t="s">
        <v>52</v>
      </c>
      <c r="AS36" s="5" t="s">
        <v>52</v>
      </c>
      <c r="AT36" s="1"/>
      <c r="AU36" s="5" t="s">
        <v>150</v>
      </c>
      <c r="AV36" s="1">
        <v>30</v>
      </c>
    </row>
    <row r="37" spans="1:48" ht="30" customHeight="1">
      <c r="A37" s="10" t="s">
        <v>151</v>
      </c>
      <c r="B37" s="10" t="s">
        <v>152</v>
      </c>
      <c r="C37" s="10" t="s">
        <v>153</v>
      </c>
      <c r="D37" s="11">
        <v>1</v>
      </c>
      <c r="E37" s="12"/>
      <c r="F37" s="12"/>
      <c r="G37" s="12"/>
      <c r="H37" s="12"/>
      <c r="I37" s="12"/>
      <c r="J37" s="12"/>
      <c r="K37" s="12"/>
      <c r="L37" s="12"/>
      <c r="M37" s="10" t="s">
        <v>154</v>
      </c>
      <c r="N37" s="5" t="s">
        <v>155</v>
      </c>
      <c r="O37" s="5" t="s">
        <v>52</v>
      </c>
      <c r="P37" s="5" t="s">
        <v>52</v>
      </c>
      <c r="Q37" s="5" t="s">
        <v>120</v>
      </c>
      <c r="R37" s="5" t="s">
        <v>63</v>
      </c>
      <c r="S37" s="5" t="s">
        <v>64</v>
      </c>
      <c r="T37" s="5" t="s">
        <v>64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5" t="s">
        <v>52</v>
      </c>
      <c r="AS37" s="5" t="s">
        <v>52</v>
      </c>
      <c r="AT37" s="1"/>
      <c r="AU37" s="5" t="s">
        <v>156</v>
      </c>
      <c r="AV37" s="1">
        <v>35</v>
      </c>
    </row>
    <row r="38" spans="1:48" ht="30" customHeight="1">
      <c r="A38" s="10" t="s">
        <v>157</v>
      </c>
      <c r="B38" s="10" t="s">
        <v>158</v>
      </c>
      <c r="C38" s="10" t="s">
        <v>159</v>
      </c>
      <c r="D38" s="11">
        <v>1</v>
      </c>
      <c r="E38" s="12"/>
      <c r="F38" s="12"/>
      <c r="G38" s="12"/>
      <c r="H38" s="12"/>
      <c r="I38" s="12"/>
      <c r="J38" s="12"/>
      <c r="K38" s="12"/>
      <c r="L38" s="12"/>
      <c r="M38" s="10" t="s">
        <v>160</v>
      </c>
      <c r="N38" s="5" t="s">
        <v>161</v>
      </c>
      <c r="O38" s="5" t="s">
        <v>52</v>
      </c>
      <c r="P38" s="5" t="s">
        <v>52</v>
      </c>
      <c r="Q38" s="5" t="s">
        <v>120</v>
      </c>
      <c r="R38" s="5" t="s">
        <v>63</v>
      </c>
      <c r="S38" s="5" t="s">
        <v>64</v>
      </c>
      <c r="T38" s="5" t="s">
        <v>64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5" t="s">
        <v>52</v>
      </c>
      <c r="AS38" s="5" t="s">
        <v>52</v>
      </c>
      <c r="AT38" s="1"/>
      <c r="AU38" s="5" t="s">
        <v>162</v>
      </c>
      <c r="AV38" s="1">
        <v>16</v>
      </c>
    </row>
    <row r="39" spans="1:48" ht="30" customHeight="1">
      <c r="A39" s="10" t="s">
        <v>163</v>
      </c>
      <c r="B39" s="10" t="s">
        <v>164</v>
      </c>
      <c r="C39" s="10" t="s">
        <v>165</v>
      </c>
      <c r="D39" s="11">
        <v>1</v>
      </c>
      <c r="E39" s="12"/>
      <c r="F39" s="12"/>
      <c r="G39" s="12"/>
      <c r="H39" s="12"/>
      <c r="I39" s="12"/>
      <c r="J39" s="12"/>
      <c r="K39" s="12"/>
      <c r="L39" s="12"/>
      <c r="M39" s="10" t="s">
        <v>166</v>
      </c>
      <c r="N39" s="5" t="s">
        <v>167</v>
      </c>
      <c r="O39" s="5" t="s">
        <v>52</v>
      </c>
      <c r="P39" s="5" t="s">
        <v>52</v>
      </c>
      <c r="Q39" s="5" t="s">
        <v>120</v>
      </c>
      <c r="R39" s="5" t="s">
        <v>63</v>
      </c>
      <c r="S39" s="5" t="s">
        <v>64</v>
      </c>
      <c r="T39" s="5" t="s">
        <v>64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5" t="s">
        <v>52</v>
      </c>
      <c r="AS39" s="5" t="s">
        <v>52</v>
      </c>
      <c r="AT39" s="1"/>
      <c r="AU39" s="5" t="s">
        <v>168</v>
      </c>
      <c r="AV39" s="1">
        <v>17</v>
      </c>
    </row>
    <row r="40" spans="1:48" ht="30" customHeight="1">
      <c r="A40" s="10" t="s">
        <v>169</v>
      </c>
      <c r="B40" s="10" t="s">
        <v>170</v>
      </c>
      <c r="C40" s="10" t="s">
        <v>153</v>
      </c>
      <c r="D40" s="11">
        <v>1</v>
      </c>
      <c r="E40" s="12"/>
      <c r="F40" s="12"/>
      <c r="G40" s="12"/>
      <c r="H40" s="12"/>
      <c r="I40" s="12"/>
      <c r="J40" s="12"/>
      <c r="K40" s="12"/>
      <c r="L40" s="12"/>
      <c r="M40" s="10" t="s">
        <v>171</v>
      </c>
      <c r="N40" s="5" t="s">
        <v>172</v>
      </c>
      <c r="O40" s="5" t="s">
        <v>52</v>
      </c>
      <c r="P40" s="5" t="s">
        <v>52</v>
      </c>
      <c r="Q40" s="5" t="s">
        <v>120</v>
      </c>
      <c r="R40" s="5" t="s">
        <v>63</v>
      </c>
      <c r="S40" s="5" t="s">
        <v>64</v>
      </c>
      <c r="T40" s="5" t="s">
        <v>64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5" t="s">
        <v>52</v>
      </c>
      <c r="AS40" s="5" t="s">
        <v>52</v>
      </c>
      <c r="AT40" s="1"/>
      <c r="AU40" s="5" t="s">
        <v>173</v>
      </c>
      <c r="AV40" s="1">
        <v>954</v>
      </c>
    </row>
    <row r="41" spans="1:48" ht="30" customHeight="1">
      <c r="A41" s="10" t="s">
        <v>174</v>
      </c>
      <c r="B41" s="10" t="s">
        <v>164</v>
      </c>
      <c r="C41" s="10" t="s">
        <v>165</v>
      </c>
      <c r="D41" s="11">
        <v>1</v>
      </c>
      <c r="E41" s="12"/>
      <c r="F41" s="12"/>
      <c r="G41" s="12"/>
      <c r="H41" s="12"/>
      <c r="I41" s="12"/>
      <c r="J41" s="12"/>
      <c r="K41" s="12"/>
      <c r="L41" s="12"/>
      <c r="M41" s="10" t="s">
        <v>175</v>
      </c>
      <c r="N41" s="5" t="s">
        <v>176</v>
      </c>
      <c r="O41" s="5" t="s">
        <v>52</v>
      </c>
      <c r="P41" s="5" t="s">
        <v>52</v>
      </c>
      <c r="Q41" s="5" t="s">
        <v>120</v>
      </c>
      <c r="R41" s="5" t="s">
        <v>63</v>
      </c>
      <c r="S41" s="5" t="s">
        <v>64</v>
      </c>
      <c r="T41" s="5" t="s">
        <v>64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5" t="s">
        <v>52</v>
      </c>
      <c r="AS41" s="5" t="s">
        <v>52</v>
      </c>
      <c r="AT41" s="1"/>
      <c r="AU41" s="5" t="s">
        <v>177</v>
      </c>
      <c r="AV41" s="1">
        <v>916</v>
      </c>
    </row>
    <row r="42" spans="1:48" ht="30" customHeight="1">
      <c r="A42" s="10" t="s">
        <v>178</v>
      </c>
      <c r="B42" s="10" t="s">
        <v>179</v>
      </c>
      <c r="C42" s="10" t="s">
        <v>180</v>
      </c>
      <c r="D42" s="11">
        <v>1</v>
      </c>
      <c r="E42" s="12"/>
      <c r="F42" s="12"/>
      <c r="G42" s="12"/>
      <c r="H42" s="12"/>
      <c r="I42" s="12"/>
      <c r="J42" s="12"/>
      <c r="K42" s="12"/>
      <c r="L42" s="12"/>
      <c r="M42" s="10" t="s">
        <v>181</v>
      </c>
      <c r="N42" s="5" t="s">
        <v>182</v>
      </c>
      <c r="O42" s="5" t="s">
        <v>52</v>
      </c>
      <c r="P42" s="5" t="s">
        <v>52</v>
      </c>
      <c r="Q42" s="5" t="s">
        <v>120</v>
      </c>
      <c r="R42" s="5" t="s">
        <v>63</v>
      </c>
      <c r="S42" s="5" t="s">
        <v>64</v>
      </c>
      <c r="T42" s="5" t="s">
        <v>64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5" t="s">
        <v>52</v>
      </c>
      <c r="AS42" s="5" t="s">
        <v>52</v>
      </c>
      <c r="AT42" s="1"/>
      <c r="AU42" s="5" t="s">
        <v>183</v>
      </c>
      <c r="AV42" s="1">
        <v>21</v>
      </c>
    </row>
    <row r="43" spans="1:48" ht="30" customHeight="1">
      <c r="A43" s="10" t="s">
        <v>184</v>
      </c>
      <c r="B43" s="10" t="s">
        <v>185</v>
      </c>
      <c r="C43" s="10" t="s">
        <v>159</v>
      </c>
      <c r="D43" s="11">
        <v>1</v>
      </c>
      <c r="E43" s="12"/>
      <c r="F43" s="12"/>
      <c r="G43" s="12"/>
      <c r="H43" s="12"/>
      <c r="I43" s="12"/>
      <c r="J43" s="12"/>
      <c r="K43" s="12"/>
      <c r="L43" s="12"/>
      <c r="M43" s="10" t="s">
        <v>186</v>
      </c>
      <c r="N43" s="5" t="s">
        <v>187</v>
      </c>
      <c r="O43" s="5" t="s">
        <v>52</v>
      </c>
      <c r="P43" s="5" t="s">
        <v>52</v>
      </c>
      <c r="Q43" s="5" t="s">
        <v>120</v>
      </c>
      <c r="R43" s="5" t="s">
        <v>63</v>
      </c>
      <c r="S43" s="5" t="s">
        <v>64</v>
      </c>
      <c r="T43" s="5" t="s">
        <v>64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5" t="s">
        <v>52</v>
      </c>
      <c r="AS43" s="5" t="s">
        <v>52</v>
      </c>
      <c r="AT43" s="1"/>
      <c r="AU43" s="5" t="s">
        <v>188</v>
      </c>
      <c r="AV43" s="1">
        <v>18</v>
      </c>
    </row>
    <row r="44" spans="1:48" ht="30" customHeight="1">
      <c r="A44" s="10" t="s">
        <v>189</v>
      </c>
      <c r="B44" s="10" t="s">
        <v>190</v>
      </c>
      <c r="C44" s="10" t="s">
        <v>84</v>
      </c>
      <c r="D44" s="11">
        <v>1</v>
      </c>
      <c r="E44" s="12"/>
      <c r="F44" s="12"/>
      <c r="G44" s="12"/>
      <c r="H44" s="12"/>
      <c r="I44" s="12"/>
      <c r="J44" s="12"/>
      <c r="K44" s="12"/>
      <c r="L44" s="12"/>
      <c r="M44" s="10" t="s">
        <v>191</v>
      </c>
      <c r="N44" s="5" t="s">
        <v>192</v>
      </c>
      <c r="O44" s="5" t="s">
        <v>52</v>
      </c>
      <c r="P44" s="5" t="s">
        <v>52</v>
      </c>
      <c r="Q44" s="5" t="s">
        <v>120</v>
      </c>
      <c r="R44" s="5" t="s">
        <v>63</v>
      </c>
      <c r="S44" s="5" t="s">
        <v>64</v>
      </c>
      <c r="T44" s="5" t="s">
        <v>64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5" t="s">
        <v>52</v>
      </c>
      <c r="AS44" s="5" t="s">
        <v>52</v>
      </c>
      <c r="AT44" s="1"/>
      <c r="AU44" s="5" t="s">
        <v>193</v>
      </c>
      <c r="AV44" s="1">
        <v>20</v>
      </c>
    </row>
    <row r="45" spans="1:48" ht="30" customHeight="1">
      <c r="A45" s="10" t="s">
        <v>98</v>
      </c>
      <c r="B45" s="10" t="s">
        <v>194</v>
      </c>
      <c r="C45" s="10" t="s">
        <v>84</v>
      </c>
      <c r="D45" s="11">
        <v>1</v>
      </c>
      <c r="E45" s="12"/>
      <c r="F45" s="12"/>
      <c r="G45" s="12"/>
      <c r="H45" s="12"/>
      <c r="I45" s="12"/>
      <c r="J45" s="12"/>
      <c r="K45" s="12"/>
      <c r="L45" s="12"/>
      <c r="M45" s="10" t="s">
        <v>195</v>
      </c>
      <c r="N45" s="5" t="s">
        <v>196</v>
      </c>
      <c r="O45" s="5" t="s">
        <v>52</v>
      </c>
      <c r="P45" s="5" t="s">
        <v>52</v>
      </c>
      <c r="Q45" s="5" t="s">
        <v>120</v>
      </c>
      <c r="R45" s="5" t="s">
        <v>63</v>
      </c>
      <c r="S45" s="5" t="s">
        <v>64</v>
      </c>
      <c r="T45" s="5" t="s">
        <v>64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5" t="s">
        <v>52</v>
      </c>
      <c r="AS45" s="5" t="s">
        <v>52</v>
      </c>
      <c r="AT45" s="1"/>
      <c r="AU45" s="5" t="s">
        <v>197</v>
      </c>
      <c r="AV45" s="1">
        <v>36</v>
      </c>
    </row>
    <row r="46" spans="1:48" ht="30" customHeight="1">
      <c r="A46" s="10" t="s">
        <v>98</v>
      </c>
      <c r="B46" s="10" t="s">
        <v>198</v>
      </c>
      <c r="C46" s="10" t="s">
        <v>84</v>
      </c>
      <c r="D46" s="11">
        <v>1</v>
      </c>
      <c r="E46" s="12"/>
      <c r="F46" s="12"/>
      <c r="G46" s="12"/>
      <c r="H46" s="12"/>
      <c r="I46" s="12"/>
      <c r="J46" s="12"/>
      <c r="K46" s="12"/>
      <c r="L46" s="12"/>
      <c r="M46" s="10" t="s">
        <v>199</v>
      </c>
      <c r="N46" s="5" t="s">
        <v>200</v>
      </c>
      <c r="O46" s="5" t="s">
        <v>52</v>
      </c>
      <c r="P46" s="5" t="s">
        <v>52</v>
      </c>
      <c r="Q46" s="5" t="s">
        <v>120</v>
      </c>
      <c r="R46" s="5" t="s">
        <v>63</v>
      </c>
      <c r="S46" s="5" t="s">
        <v>64</v>
      </c>
      <c r="T46" s="5" t="s">
        <v>64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5" t="s">
        <v>52</v>
      </c>
      <c r="AS46" s="5" t="s">
        <v>52</v>
      </c>
      <c r="AT46" s="1"/>
      <c r="AU46" s="5" t="s">
        <v>201</v>
      </c>
      <c r="AV46" s="1">
        <v>37</v>
      </c>
    </row>
    <row r="47" spans="1:48" ht="30" customHeight="1">
      <c r="A47" s="10" t="s">
        <v>103</v>
      </c>
      <c r="B47" s="10" t="s">
        <v>104</v>
      </c>
      <c r="C47" s="10" t="s">
        <v>60</v>
      </c>
      <c r="D47" s="11">
        <v>5</v>
      </c>
      <c r="E47" s="12"/>
      <c r="F47" s="12"/>
      <c r="G47" s="12"/>
      <c r="H47" s="12"/>
      <c r="I47" s="12"/>
      <c r="J47" s="12"/>
      <c r="K47" s="12"/>
      <c r="L47" s="12"/>
      <c r="M47" s="10" t="s">
        <v>105</v>
      </c>
      <c r="N47" s="5" t="s">
        <v>106</v>
      </c>
      <c r="O47" s="5" t="s">
        <v>52</v>
      </c>
      <c r="P47" s="5" t="s">
        <v>52</v>
      </c>
      <c r="Q47" s="5" t="s">
        <v>120</v>
      </c>
      <c r="R47" s="5" t="s">
        <v>63</v>
      </c>
      <c r="S47" s="5" t="s">
        <v>64</v>
      </c>
      <c r="T47" s="5" t="s">
        <v>64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5" t="s">
        <v>52</v>
      </c>
      <c r="AS47" s="5" t="s">
        <v>52</v>
      </c>
      <c r="AT47" s="1"/>
      <c r="AU47" s="5" t="s">
        <v>202</v>
      </c>
      <c r="AV47" s="1">
        <v>38</v>
      </c>
    </row>
    <row r="48" spans="1:48" ht="30" customHeight="1">
      <c r="A48" s="10" t="s">
        <v>108</v>
      </c>
      <c r="B48" s="10" t="s">
        <v>109</v>
      </c>
      <c r="C48" s="10" t="s">
        <v>60</v>
      </c>
      <c r="D48" s="11">
        <v>5</v>
      </c>
      <c r="E48" s="12"/>
      <c r="F48" s="12"/>
      <c r="G48" s="12"/>
      <c r="H48" s="12"/>
      <c r="I48" s="12"/>
      <c r="J48" s="12"/>
      <c r="K48" s="12"/>
      <c r="L48" s="12"/>
      <c r="M48" s="10" t="s">
        <v>110</v>
      </c>
      <c r="N48" s="5" t="s">
        <v>111</v>
      </c>
      <c r="O48" s="5" t="s">
        <v>52</v>
      </c>
      <c r="P48" s="5" t="s">
        <v>52</v>
      </c>
      <c r="Q48" s="5" t="s">
        <v>120</v>
      </c>
      <c r="R48" s="5" t="s">
        <v>63</v>
      </c>
      <c r="S48" s="5" t="s">
        <v>64</v>
      </c>
      <c r="T48" s="5" t="s">
        <v>64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5" t="s">
        <v>52</v>
      </c>
      <c r="AS48" s="5" t="s">
        <v>52</v>
      </c>
      <c r="AT48" s="1"/>
      <c r="AU48" s="5" t="s">
        <v>203</v>
      </c>
      <c r="AV48" s="1">
        <v>915</v>
      </c>
    </row>
    <row r="49" spans="1:48" ht="30" customHeight="1">
      <c r="A49" s="11" t="s">
        <v>117</v>
      </c>
      <c r="B49" s="11"/>
      <c r="C49" s="11"/>
      <c r="D49" s="11"/>
      <c r="E49" s="11"/>
      <c r="F49" s="12"/>
      <c r="G49" s="11"/>
      <c r="H49" s="12"/>
      <c r="I49" s="11"/>
      <c r="J49" s="12"/>
      <c r="K49" s="11"/>
      <c r="L49" s="12"/>
      <c r="M49" s="11"/>
      <c r="N49" t="s">
        <v>118</v>
      </c>
    </row>
    <row r="50" spans="1:48" ht="30" customHeight="1">
      <c r="A50" s="10" t="s">
        <v>206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"/>
      <c r="O50" s="1"/>
      <c r="P50" s="1"/>
      <c r="Q50" s="5" t="s">
        <v>207</v>
      </c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</row>
    <row r="51" spans="1:48" ht="30" customHeight="1">
      <c r="A51" s="10" t="s">
        <v>58</v>
      </c>
      <c r="B51" s="10" t="s">
        <v>59</v>
      </c>
      <c r="C51" s="10" t="s">
        <v>60</v>
      </c>
      <c r="D51" s="11">
        <v>80</v>
      </c>
      <c r="E51" s="12"/>
      <c r="F51" s="12"/>
      <c r="G51" s="12"/>
      <c r="H51" s="12"/>
      <c r="I51" s="12"/>
      <c r="J51" s="12"/>
      <c r="K51" s="12"/>
      <c r="L51" s="12"/>
      <c r="M51" s="10" t="s">
        <v>61</v>
      </c>
      <c r="N51" s="5" t="s">
        <v>62</v>
      </c>
      <c r="O51" s="5" t="s">
        <v>52</v>
      </c>
      <c r="P51" s="5" t="s">
        <v>52</v>
      </c>
      <c r="Q51" s="5" t="s">
        <v>207</v>
      </c>
      <c r="R51" s="5" t="s">
        <v>63</v>
      </c>
      <c r="S51" s="5" t="s">
        <v>64</v>
      </c>
      <c r="T51" s="5" t="s">
        <v>64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5" t="s">
        <v>52</v>
      </c>
      <c r="AS51" s="5" t="s">
        <v>52</v>
      </c>
      <c r="AT51" s="1"/>
      <c r="AU51" s="5" t="s">
        <v>208</v>
      </c>
      <c r="AV51" s="1">
        <v>50</v>
      </c>
    </row>
    <row r="52" spans="1:48" ht="30" customHeight="1">
      <c r="A52" s="10" t="s">
        <v>66</v>
      </c>
      <c r="B52" s="10" t="s">
        <v>67</v>
      </c>
      <c r="C52" s="10" t="s">
        <v>60</v>
      </c>
      <c r="D52" s="11">
        <v>10</v>
      </c>
      <c r="E52" s="12"/>
      <c r="F52" s="12"/>
      <c r="G52" s="12"/>
      <c r="H52" s="12"/>
      <c r="I52" s="12"/>
      <c r="J52" s="12"/>
      <c r="K52" s="12"/>
      <c r="L52" s="12"/>
      <c r="M52" s="10" t="s">
        <v>68</v>
      </c>
      <c r="N52" s="5" t="s">
        <v>69</v>
      </c>
      <c r="O52" s="5" t="s">
        <v>52</v>
      </c>
      <c r="P52" s="5" t="s">
        <v>52</v>
      </c>
      <c r="Q52" s="5" t="s">
        <v>207</v>
      </c>
      <c r="R52" s="5" t="s">
        <v>63</v>
      </c>
      <c r="S52" s="5" t="s">
        <v>64</v>
      </c>
      <c r="T52" s="5" t="s">
        <v>64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5" t="s">
        <v>52</v>
      </c>
      <c r="AS52" s="5" t="s">
        <v>52</v>
      </c>
      <c r="AT52" s="1"/>
      <c r="AU52" s="5" t="s">
        <v>209</v>
      </c>
      <c r="AV52" s="1">
        <v>51</v>
      </c>
    </row>
    <row r="53" spans="1:48" ht="30" customHeight="1">
      <c r="A53" s="10" t="s">
        <v>71</v>
      </c>
      <c r="B53" s="10" t="s">
        <v>72</v>
      </c>
      <c r="C53" s="10" t="s">
        <v>73</v>
      </c>
      <c r="D53" s="11">
        <v>26</v>
      </c>
      <c r="E53" s="12"/>
      <c r="F53" s="12"/>
      <c r="G53" s="12"/>
      <c r="H53" s="12"/>
      <c r="I53" s="12"/>
      <c r="J53" s="12"/>
      <c r="K53" s="12"/>
      <c r="L53" s="12"/>
      <c r="M53" s="10" t="s">
        <v>74</v>
      </c>
      <c r="N53" s="5" t="s">
        <v>75</v>
      </c>
      <c r="O53" s="5" t="s">
        <v>52</v>
      </c>
      <c r="P53" s="5" t="s">
        <v>52</v>
      </c>
      <c r="Q53" s="5" t="s">
        <v>207</v>
      </c>
      <c r="R53" s="5" t="s">
        <v>63</v>
      </c>
      <c r="S53" s="5" t="s">
        <v>64</v>
      </c>
      <c r="T53" s="5" t="s">
        <v>64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5" t="s">
        <v>52</v>
      </c>
      <c r="AS53" s="5" t="s">
        <v>52</v>
      </c>
      <c r="AT53" s="1"/>
      <c r="AU53" s="5" t="s">
        <v>210</v>
      </c>
      <c r="AV53" s="1">
        <v>841</v>
      </c>
    </row>
    <row r="54" spans="1:48" ht="30" customHeight="1">
      <c r="A54" s="10" t="s">
        <v>77</v>
      </c>
      <c r="B54" s="10" t="s">
        <v>78</v>
      </c>
      <c r="C54" s="10" t="s">
        <v>60</v>
      </c>
      <c r="D54" s="11">
        <v>2</v>
      </c>
      <c r="E54" s="12"/>
      <c r="F54" s="12"/>
      <c r="G54" s="12"/>
      <c r="H54" s="12"/>
      <c r="I54" s="12"/>
      <c r="J54" s="12"/>
      <c r="K54" s="12"/>
      <c r="L54" s="12"/>
      <c r="M54" s="10" t="s">
        <v>79</v>
      </c>
      <c r="N54" s="5" t="s">
        <v>80</v>
      </c>
      <c r="O54" s="5" t="s">
        <v>52</v>
      </c>
      <c r="P54" s="5" t="s">
        <v>52</v>
      </c>
      <c r="Q54" s="5" t="s">
        <v>207</v>
      </c>
      <c r="R54" s="5" t="s">
        <v>63</v>
      </c>
      <c r="S54" s="5" t="s">
        <v>64</v>
      </c>
      <c r="T54" s="5" t="s">
        <v>64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5" t="s">
        <v>52</v>
      </c>
      <c r="AS54" s="5" t="s">
        <v>52</v>
      </c>
      <c r="AT54" s="1"/>
      <c r="AU54" s="5" t="s">
        <v>211</v>
      </c>
      <c r="AV54" s="1">
        <v>54</v>
      </c>
    </row>
    <row r="55" spans="1:48" ht="30" customHeight="1">
      <c r="A55" s="10" t="s">
        <v>82</v>
      </c>
      <c r="B55" s="10" t="s">
        <v>83</v>
      </c>
      <c r="C55" s="10" t="s">
        <v>84</v>
      </c>
      <c r="D55" s="11">
        <v>1</v>
      </c>
      <c r="E55" s="12"/>
      <c r="F55" s="12"/>
      <c r="G55" s="12"/>
      <c r="H55" s="12"/>
      <c r="I55" s="12"/>
      <c r="J55" s="12"/>
      <c r="K55" s="12"/>
      <c r="L55" s="12"/>
      <c r="M55" s="10" t="s">
        <v>85</v>
      </c>
      <c r="N55" s="5" t="s">
        <v>86</v>
      </c>
      <c r="O55" s="5" t="s">
        <v>52</v>
      </c>
      <c r="P55" s="5" t="s">
        <v>52</v>
      </c>
      <c r="Q55" s="5" t="s">
        <v>207</v>
      </c>
      <c r="R55" s="5" t="s">
        <v>63</v>
      </c>
      <c r="S55" s="5" t="s">
        <v>64</v>
      </c>
      <c r="T55" s="5" t="s">
        <v>64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5" t="s">
        <v>52</v>
      </c>
      <c r="AS55" s="5" t="s">
        <v>52</v>
      </c>
      <c r="AT55" s="1"/>
      <c r="AU55" s="5" t="s">
        <v>212</v>
      </c>
      <c r="AV55" s="1">
        <v>55</v>
      </c>
    </row>
    <row r="56" spans="1:48" ht="30" customHeight="1">
      <c r="A56" s="10" t="s">
        <v>88</v>
      </c>
      <c r="B56" s="10" t="s">
        <v>89</v>
      </c>
      <c r="C56" s="10" t="s">
        <v>84</v>
      </c>
      <c r="D56" s="11">
        <v>2</v>
      </c>
      <c r="E56" s="12"/>
      <c r="F56" s="12"/>
      <c r="G56" s="12"/>
      <c r="H56" s="12"/>
      <c r="I56" s="12"/>
      <c r="J56" s="12"/>
      <c r="K56" s="12"/>
      <c r="L56" s="12"/>
      <c r="M56" s="10" t="s">
        <v>90</v>
      </c>
      <c r="N56" s="5" t="s">
        <v>91</v>
      </c>
      <c r="O56" s="5" t="s">
        <v>52</v>
      </c>
      <c r="P56" s="5" t="s">
        <v>52</v>
      </c>
      <c r="Q56" s="5" t="s">
        <v>207</v>
      </c>
      <c r="R56" s="5" t="s">
        <v>63</v>
      </c>
      <c r="S56" s="5" t="s">
        <v>64</v>
      </c>
      <c r="T56" s="5" t="s">
        <v>64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5" t="s">
        <v>52</v>
      </c>
      <c r="AS56" s="5" t="s">
        <v>52</v>
      </c>
      <c r="AT56" s="1"/>
      <c r="AU56" s="5" t="s">
        <v>213</v>
      </c>
      <c r="AV56" s="1">
        <v>56</v>
      </c>
    </row>
    <row r="57" spans="1:48" ht="30" customHeight="1">
      <c r="A57" s="10" t="s">
        <v>93</v>
      </c>
      <c r="B57" s="10" t="s">
        <v>94</v>
      </c>
      <c r="C57" s="10" t="s">
        <v>84</v>
      </c>
      <c r="D57" s="11">
        <v>1</v>
      </c>
      <c r="E57" s="12"/>
      <c r="F57" s="12"/>
      <c r="G57" s="12"/>
      <c r="H57" s="12"/>
      <c r="I57" s="12"/>
      <c r="J57" s="12"/>
      <c r="K57" s="12"/>
      <c r="L57" s="12"/>
      <c r="M57" s="10" t="s">
        <v>95</v>
      </c>
      <c r="N57" s="5" t="s">
        <v>96</v>
      </c>
      <c r="O57" s="5" t="s">
        <v>52</v>
      </c>
      <c r="P57" s="5" t="s">
        <v>52</v>
      </c>
      <c r="Q57" s="5" t="s">
        <v>207</v>
      </c>
      <c r="R57" s="5" t="s">
        <v>63</v>
      </c>
      <c r="S57" s="5" t="s">
        <v>64</v>
      </c>
      <c r="T57" s="5" t="s">
        <v>64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52</v>
      </c>
      <c r="AS57" s="5" t="s">
        <v>52</v>
      </c>
      <c r="AT57" s="1"/>
      <c r="AU57" s="5" t="s">
        <v>214</v>
      </c>
      <c r="AV57" s="1">
        <v>57</v>
      </c>
    </row>
    <row r="58" spans="1:48" ht="30" customHeight="1">
      <c r="A58" s="10" t="s">
        <v>98</v>
      </c>
      <c r="B58" s="10" t="s">
        <v>99</v>
      </c>
      <c r="C58" s="10" t="s">
        <v>84</v>
      </c>
      <c r="D58" s="11">
        <v>1</v>
      </c>
      <c r="E58" s="12"/>
      <c r="F58" s="12"/>
      <c r="G58" s="12"/>
      <c r="H58" s="12"/>
      <c r="I58" s="12"/>
      <c r="J58" s="12"/>
      <c r="K58" s="12"/>
      <c r="L58" s="12"/>
      <c r="M58" s="10" t="s">
        <v>100</v>
      </c>
      <c r="N58" s="5" t="s">
        <v>101</v>
      </c>
      <c r="O58" s="5" t="s">
        <v>52</v>
      </c>
      <c r="P58" s="5" t="s">
        <v>52</v>
      </c>
      <c r="Q58" s="5" t="s">
        <v>207</v>
      </c>
      <c r="R58" s="5" t="s">
        <v>63</v>
      </c>
      <c r="S58" s="5" t="s">
        <v>64</v>
      </c>
      <c r="T58" s="5" t="s">
        <v>64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5" t="s">
        <v>52</v>
      </c>
      <c r="AS58" s="5" t="s">
        <v>52</v>
      </c>
      <c r="AT58" s="1"/>
      <c r="AU58" s="5" t="s">
        <v>215</v>
      </c>
      <c r="AV58" s="1">
        <v>58</v>
      </c>
    </row>
    <row r="59" spans="1:48" ht="30" customHeight="1">
      <c r="A59" s="10" t="s">
        <v>103</v>
      </c>
      <c r="B59" s="10" t="s">
        <v>104</v>
      </c>
      <c r="C59" s="10" t="s">
        <v>60</v>
      </c>
      <c r="D59" s="11">
        <v>10</v>
      </c>
      <c r="E59" s="12"/>
      <c r="F59" s="12"/>
      <c r="G59" s="12"/>
      <c r="H59" s="12"/>
      <c r="I59" s="12"/>
      <c r="J59" s="12"/>
      <c r="K59" s="12"/>
      <c r="L59" s="12"/>
      <c r="M59" s="10" t="s">
        <v>105</v>
      </c>
      <c r="N59" s="5" t="s">
        <v>106</v>
      </c>
      <c r="O59" s="5" t="s">
        <v>52</v>
      </c>
      <c r="P59" s="5" t="s">
        <v>52</v>
      </c>
      <c r="Q59" s="5" t="s">
        <v>207</v>
      </c>
      <c r="R59" s="5" t="s">
        <v>63</v>
      </c>
      <c r="S59" s="5" t="s">
        <v>64</v>
      </c>
      <c r="T59" s="5" t="s">
        <v>64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5" t="s">
        <v>52</v>
      </c>
      <c r="AS59" s="5" t="s">
        <v>52</v>
      </c>
      <c r="AT59" s="1"/>
      <c r="AU59" s="5" t="s">
        <v>216</v>
      </c>
      <c r="AV59" s="1">
        <v>59</v>
      </c>
    </row>
    <row r="60" spans="1:48" ht="30" customHeight="1">
      <c r="A60" s="10" t="s">
        <v>108</v>
      </c>
      <c r="B60" s="10" t="s">
        <v>109</v>
      </c>
      <c r="C60" s="10" t="s">
        <v>60</v>
      </c>
      <c r="D60" s="11">
        <v>10</v>
      </c>
      <c r="E60" s="12"/>
      <c r="F60" s="12"/>
      <c r="G60" s="12"/>
      <c r="H60" s="12"/>
      <c r="I60" s="12"/>
      <c r="J60" s="12"/>
      <c r="K60" s="12"/>
      <c r="L60" s="12"/>
      <c r="M60" s="10" t="s">
        <v>110</v>
      </c>
      <c r="N60" s="5" t="s">
        <v>111</v>
      </c>
      <c r="O60" s="5" t="s">
        <v>52</v>
      </c>
      <c r="P60" s="5" t="s">
        <v>52</v>
      </c>
      <c r="Q60" s="5" t="s">
        <v>207</v>
      </c>
      <c r="R60" s="5" t="s">
        <v>63</v>
      </c>
      <c r="S60" s="5" t="s">
        <v>64</v>
      </c>
      <c r="T60" s="5" t="s">
        <v>64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5" t="s">
        <v>52</v>
      </c>
      <c r="AS60" s="5" t="s">
        <v>52</v>
      </c>
      <c r="AT60" s="1"/>
      <c r="AU60" s="5" t="s">
        <v>217</v>
      </c>
      <c r="AV60" s="1">
        <v>862</v>
      </c>
    </row>
    <row r="61" spans="1:48" ht="30" customHeight="1">
      <c r="A61" s="10" t="s">
        <v>113</v>
      </c>
      <c r="B61" s="10" t="s">
        <v>52</v>
      </c>
      <c r="C61" s="10" t="s">
        <v>84</v>
      </c>
      <c r="D61" s="11">
        <v>1</v>
      </c>
      <c r="E61" s="12"/>
      <c r="F61" s="12"/>
      <c r="G61" s="12"/>
      <c r="H61" s="12"/>
      <c r="I61" s="12"/>
      <c r="J61" s="12"/>
      <c r="K61" s="12"/>
      <c r="L61" s="12"/>
      <c r="M61" s="10" t="s">
        <v>114</v>
      </c>
      <c r="N61" s="5" t="s">
        <v>115</v>
      </c>
      <c r="O61" s="5" t="s">
        <v>52</v>
      </c>
      <c r="P61" s="5" t="s">
        <v>52</v>
      </c>
      <c r="Q61" s="5" t="s">
        <v>207</v>
      </c>
      <c r="R61" s="5" t="s">
        <v>63</v>
      </c>
      <c r="S61" s="5" t="s">
        <v>64</v>
      </c>
      <c r="T61" s="5" t="s">
        <v>64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5" t="s">
        <v>52</v>
      </c>
      <c r="AS61" s="5" t="s">
        <v>52</v>
      </c>
      <c r="AT61" s="1"/>
      <c r="AU61" s="5" t="s">
        <v>218</v>
      </c>
      <c r="AV61" s="1">
        <v>65</v>
      </c>
    </row>
    <row r="62" spans="1:48" ht="30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1:48" ht="30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48" ht="30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48" ht="30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48" ht="30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48" ht="30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48" ht="30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48" ht="30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48" ht="30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48" ht="30" customHeight="1">
      <c r="A72" s="11" t="s">
        <v>117</v>
      </c>
      <c r="B72" s="11"/>
      <c r="C72" s="11"/>
      <c r="D72" s="11"/>
      <c r="E72" s="11"/>
      <c r="F72" s="12"/>
      <c r="G72" s="11"/>
      <c r="H72" s="12"/>
      <c r="I72" s="11"/>
      <c r="J72" s="12"/>
      <c r="K72" s="11"/>
      <c r="L72" s="12"/>
      <c r="M72" s="11"/>
      <c r="N72" t="s">
        <v>118</v>
      </c>
    </row>
    <row r="73" spans="1:48" ht="30" customHeight="1">
      <c r="A73" s="10" t="s">
        <v>219</v>
      </c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"/>
      <c r="O73" s="1"/>
      <c r="P73" s="1"/>
      <c r="Q73" s="5" t="s">
        <v>220</v>
      </c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</row>
    <row r="74" spans="1:48" ht="30" customHeight="1">
      <c r="A74" s="10" t="s">
        <v>58</v>
      </c>
      <c r="B74" s="10" t="s">
        <v>121</v>
      </c>
      <c r="C74" s="10" t="s">
        <v>60</v>
      </c>
      <c r="D74" s="11">
        <v>38.9</v>
      </c>
      <c r="E74" s="12"/>
      <c r="F74" s="12"/>
      <c r="G74" s="12"/>
      <c r="H74" s="12"/>
      <c r="I74" s="12"/>
      <c r="J74" s="12"/>
      <c r="K74" s="12"/>
      <c r="L74" s="12"/>
      <c r="M74" s="10" t="s">
        <v>122</v>
      </c>
      <c r="N74" s="5" t="s">
        <v>123</v>
      </c>
      <c r="O74" s="5" t="s">
        <v>52</v>
      </c>
      <c r="P74" s="5" t="s">
        <v>52</v>
      </c>
      <c r="Q74" s="5" t="s">
        <v>220</v>
      </c>
      <c r="R74" s="5" t="s">
        <v>63</v>
      </c>
      <c r="S74" s="5" t="s">
        <v>64</v>
      </c>
      <c r="T74" s="5" t="s">
        <v>64</v>
      </c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5" t="s">
        <v>52</v>
      </c>
      <c r="AS74" s="5" t="s">
        <v>52</v>
      </c>
      <c r="AT74" s="1"/>
      <c r="AU74" s="5" t="s">
        <v>221</v>
      </c>
      <c r="AV74" s="1">
        <v>67</v>
      </c>
    </row>
    <row r="75" spans="1:48" ht="30" customHeight="1">
      <c r="A75" s="10" t="s">
        <v>58</v>
      </c>
      <c r="B75" s="10" t="s">
        <v>125</v>
      </c>
      <c r="C75" s="10" t="s">
        <v>60</v>
      </c>
      <c r="D75" s="11">
        <v>7</v>
      </c>
      <c r="E75" s="12"/>
      <c r="F75" s="12"/>
      <c r="G75" s="12"/>
      <c r="H75" s="12"/>
      <c r="I75" s="12"/>
      <c r="J75" s="12"/>
      <c r="K75" s="12"/>
      <c r="L75" s="12"/>
      <c r="M75" s="10" t="s">
        <v>126</v>
      </c>
      <c r="N75" s="5" t="s">
        <v>127</v>
      </c>
      <c r="O75" s="5" t="s">
        <v>52</v>
      </c>
      <c r="P75" s="5" t="s">
        <v>52</v>
      </c>
      <c r="Q75" s="5" t="s">
        <v>220</v>
      </c>
      <c r="R75" s="5" t="s">
        <v>63</v>
      </c>
      <c r="S75" s="5" t="s">
        <v>64</v>
      </c>
      <c r="T75" s="5" t="s">
        <v>64</v>
      </c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5" t="s">
        <v>52</v>
      </c>
      <c r="AS75" s="5" t="s">
        <v>52</v>
      </c>
      <c r="AT75" s="1"/>
      <c r="AU75" s="5" t="s">
        <v>222</v>
      </c>
      <c r="AV75" s="1">
        <v>68</v>
      </c>
    </row>
    <row r="76" spans="1:48" ht="30" customHeight="1">
      <c r="A76" s="10" t="s">
        <v>66</v>
      </c>
      <c r="B76" s="10" t="s">
        <v>129</v>
      </c>
      <c r="C76" s="10" t="s">
        <v>60</v>
      </c>
      <c r="D76" s="11">
        <v>15</v>
      </c>
      <c r="E76" s="12"/>
      <c r="F76" s="12"/>
      <c r="G76" s="12"/>
      <c r="H76" s="12"/>
      <c r="I76" s="12"/>
      <c r="J76" s="12"/>
      <c r="K76" s="12"/>
      <c r="L76" s="12"/>
      <c r="M76" s="10" t="s">
        <v>130</v>
      </c>
      <c r="N76" s="5" t="s">
        <v>131</v>
      </c>
      <c r="O76" s="5" t="s">
        <v>52</v>
      </c>
      <c r="P76" s="5" t="s">
        <v>52</v>
      </c>
      <c r="Q76" s="5" t="s">
        <v>220</v>
      </c>
      <c r="R76" s="5" t="s">
        <v>63</v>
      </c>
      <c r="S76" s="5" t="s">
        <v>64</v>
      </c>
      <c r="T76" s="5" t="s">
        <v>64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5" t="s">
        <v>52</v>
      </c>
      <c r="AS76" s="5" t="s">
        <v>52</v>
      </c>
      <c r="AT76" s="1"/>
      <c r="AU76" s="5" t="s">
        <v>223</v>
      </c>
      <c r="AV76" s="1">
        <v>69</v>
      </c>
    </row>
    <row r="77" spans="1:48" ht="30" customHeight="1">
      <c r="A77" s="10" t="s">
        <v>66</v>
      </c>
      <c r="B77" s="10" t="s">
        <v>133</v>
      </c>
      <c r="C77" s="10" t="s">
        <v>60</v>
      </c>
      <c r="D77" s="11">
        <v>5</v>
      </c>
      <c r="E77" s="12"/>
      <c r="F77" s="12"/>
      <c r="G77" s="12"/>
      <c r="H77" s="12"/>
      <c r="I77" s="12"/>
      <c r="J77" s="12"/>
      <c r="K77" s="12"/>
      <c r="L77" s="12"/>
      <c r="M77" s="10" t="s">
        <v>134</v>
      </c>
      <c r="N77" s="5" t="s">
        <v>135</v>
      </c>
      <c r="O77" s="5" t="s">
        <v>52</v>
      </c>
      <c r="P77" s="5" t="s">
        <v>52</v>
      </c>
      <c r="Q77" s="5" t="s">
        <v>220</v>
      </c>
      <c r="R77" s="5" t="s">
        <v>63</v>
      </c>
      <c r="S77" s="5" t="s">
        <v>64</v>
      </c>
      <c r="T77" s="5" t="s">
        <v>64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5" t="s">
        <v>52</v>
      </c>
      <c r="AS77" s="5" t="s">
        <v>52</v>
      </c>
      <c r="AT77" s="1"/>
      <c r="AU77" s="5" t="s">
        <v>224</v>
      </c>
      <c r="AV77" s="1">
        <v>70</v>
      </c>
    </row>
    <row r="78" spans="1:48" ht="30" customHeight="1">
      <c r="A78" s="10" t="s">
        <v>66</v>
      </c>
      <c r="B78" s="10" t="s">
        <v>137</v>
      </c>
      <c r="C78" s="10" t="s">
        <v>60</v>
      </c>
      <c r="D78" s="11">
        <v>38.9</v>
      </c>
      <c r="E78" s="12"/>
      <c r="F78" s="12"/>
      <c r="G78" s="12"/>
      <c r="H78" s="12"/>
      <c r="I78" s="12"/>
      <c r="J78" s="12"/>
      <c r="K78" s="12"/>
      <c r="L78" s="12"/>
      <c r="M78" s="10" t="s">
        <v>138</v>
      </c>
      <c r="N78" s="5" t="s">
        <v>139</v>
      </c>
      <c r="O78" s="5" t="s">
        <v>52</v>
      </c>
      <c r="P78" s="5" t="s">
        <v>52</v>
      </c>
      <c r="Q78" s="5" t="s">
        <v>220</v>
      </c>
      <c r="R78" s="5" t="s">
        <v>63</v>
      </c>
      <c r="S78" s="5" t="s">
        <v>64</v>
      </c>
      <c r="T78" s="5" t="s">
        <v>64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5" t="s">
        <v>52</v>
      </c>
      <c r="AS78" s="5" t="s">
        <v>52</v>
      </c>
      <c r="AT78" s="1"/>
      <c r="AU78" s="5" t="s">
        <v>225</v>
      </c>
      <c r="AV78" s="1">
        <v>71</v>
      </c>
    </row>
    <row r="79" spans="1:48" ht="30" customHeight="1">
      <c r="A79" s="10" t="s">
        <v>71</v>
      </c>
      <c r="B79" s="10" t="s">
        <v>72</v>
      </c>
      <c r="C79" s="10" t="s">
        <v>73</v>
      </c>
      <c r="D79" s="11">
        <v>6.3</v>
      </c>
      <c r="E79" s="12"/>
      <c r="F79" s="12"/>
      <c r="G79" s="12"/>
      <c r="H79" s="12"/>
      <c r="I79" s="12"/>
      <c r="J79" s="12"/>
      <c r="K79" s="12"/>
      <c r="L79" s="12"/>
      <c r="M79" s="10" t="s">
        <v>74</v>
      </c>
      <c r="N79" s="5" t="s">
        <v>75</v>
      </c>
      <c r="O79" s="5" t="s">
        <v>52</v>
      </c>
      <c r="P79" s="5" t="s">
        <v>52</v>
      </c>
      <c r="Q79" s="5" t="s">
        <v>220</v>
      </c>
      <c r="R79" s="5" t="s">
        <v>63</v>
      </c>
      <c r="S79" s="5" t="s">
        <v>64</v>
      </c>
      <c r="T79" s="5" t="s">
        <v>64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5" t="s">
        <v>52</v>
      </c>
      <c r="AS79" s="5" t="s">
        <v>52</v>
      </c>
      <c r="AT79" s="1"/>
      <c r="AU79" s="5" t="s">
        <v>226</v>
      </c>
      <c r="AV79" s="1">
        <v>974</v>
      </c>
    </row>
    <row r="80" spans="1:48" ht="30" customHeight="1">
      <c r="A80" s="10" t="s">
        <v>71</v>
      </c>
      <c r="B80" s="10" t="s">
        <v>142</v>
      </c>
      <c r="C80" s="10" t="s">
        <v>60</v>
      </c>
      <c r="D80" s="11">
        <v>11.3</v>
      </c>
      <c r="E80" s="12"/>
      <c r="F80" s="12"/>
      <c r="G80" s="12"/>
      <c r="H80" s="12"/>
      <c r="I80" s="12"/>
      <c r="J80" s="12"/>
      <c r="K80" s="12"/>
      <c r="L80" s="12"/>
      <c r="M80" s="10" t="s">
        <v>143</v>
      </c>
      <c r="N80" s="5" t="s">
        <v>144</v>
      </c>
      <c r="O80" s="5" t="s">
        <v>52</v>
      </c>
      <c r="P80" s="5" t="s">
        <v>52</v>
      </c>
      <c r="Q80" s="5" t="s">
        <v>220</v>
      </c>
      <c r="R80" s="5" t="s">
        <v>63</v>
      </c>
      <c r="S80" s="5" t="s">
        <v>64</v>
      </c>
      <c r="T80" s="5" t="s">
        <v>64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5" t="s">
        <v>52</v>
      </c>
      <c r="AS80" s="5" t="s">
        <v>52</v>
      </c>
      <c r="AT80" s="1"/>
      <c r="AU80" s="5" t="s">
        <v>227</v>
      </c>
      <c r="AV80" s="1">
        <v>73</v>
      </c>
    </row>
    <row r="81" spans="1:48" ht="30" customHeight="1">
      <c r="A81" s="10" t="s">
        <v>77</v>
      </c>
      <c r="B81" s="10" t="s">
        <v>146</v>
      </c>
      <c r="C81" s="10" t="s">
        <v>60</v>
      </c>
      <c r="D81" s="11">
        <v>2</v>
      </c>
      <c r="E81" s="12"/>
      <c r="F81" s="12"/>
      <c r="G81" s="12"/>
      <c r="H81" s="12"/>
      <c r="I81" s="12"/>
      <c r="J81" s="12"/>
      <c r="K81" s="12"/>
      <c r="L81" s="12"/>
      <c r="M81" s="10" t="s">
        <v>147</v>
      </c>
      <c r="N81" s="5" t="s">
        <v>148</v>
      </c>
      <c r="O81" s="5" t="s">
        <v>52</v>
      </c>
      <c r="P81" s="5" t="s">
        <v>52</v>
      </c>
      <c r="Q81" s="5" t="s">
        <v>220</v>
      </c>
      <c r="R81" s="5" t="s">
        <v>63</v>
      </c>
      <c r="S81" s="5" t="s">
        <v>64</v>
      </c>
      <c r="T81" s="5" t="s">
        <v>64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5" t="s">
        <v>52</v>
      </c>
      <c r="AS81" s="5" t="s">
        <v>52</v>
      </c>
      <c r="AT81" s="1"/>
      <c r="AU81" s="5" t="s">
        <v>228</v>
      </c>
      <c r="AV81" s="1">
        <v>75</v>
      </c>
    </row>
    <row r="82" spans="1:48" ht="30" customHeight="1">
      <c r="A82" s="10" t="s">
        <v>77</v>
      </c>
      <c r="B82" s="10" t="s">
        <v>78</v>
      </c>
      <c r="C82" s="10" t="s">
        <v>60</v>
      </c>
      <c r="D82" s="11">
        <v>2</v>
      </c>
      <c r="E82" s="12"/>
      <c r="F82" s="12"/>
      <c r="G82" s="12"/>
      <c r="H82" s="12"/>
      <c r="I82" s="12"/>
      <c r="J82" s="12"/>
      <c r="K82" s="12"/>
      <c r="L82" s="12"/>
      <c r="M82" s="10" t="s">
        <v>79</v>
      </c>
      <c r="N82" s="5" t="s">
        <v>80</v>
      </c>
      <c r="O82" s="5" t="s">
        <v>52</v>
      </c>
      <c r="P82" s="5" t="s">
        <v>52</v>
      </c>
      <c r="Q82" s="5" t="s">
        <v>220</v>
      </c>
      <c r="R82" s="5" t="s">
        <v>63</v>
      </c>
      <c r="S82" s="5" t="s">
        <v>64</v>
      </c>
      <c r="T82" s="5" t="s">
        <v>64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5" t="s">
        <v>52</v>
      </c>
      <c r="AS82" s="5" t="s">
        <v>52</v>
      </c>
      <c r="AT82" s="1"/>
      <c r="AU82" s="5" t="s">
        <v>229</v>
      </c>
      <c r="AV82" s="1">
        <v>76</v>
      </c>
    </row>
    <row r="83" spans="1:48" ht="30" customHeight="1">
      <c r="A83" s="10" t="s">
        <v>230</v>
      </c>
      <c r="B83" s="10" t="s">
        <v>231</v>
      </c>
      <c r="C83" s="10" t="s">
        <v>60</v>
      </c>
      <c r="D83" s="11">
        <v>20</v>
      </c>
      <c r="E83" s="12"/>
      <c r="F83" s="12"/>
      <c r="G83" s="12"/>
      <c r="H83" s="12"/>
      <c r="I83" s="12"/>
      <c r="J83" s="12"/>
      <c r="K83" s="12"/>
      <c r="L83" s="12"/>
      <c r="M83" s="10" t="s">
        <v>232</v>
      </c>
      <c r="N83" s="5" t="s">
        <v>233</v>
      </c>
      <c r="O83" s="5" t="s">
        <v>52</v>
      </c>
      <c r="P83" s="5" t="s">
        <v>52</v>
      </c>
      <c r="Q83" s="5" t="s">
        <v>220</v>
      </c>
      <c r="R83" s="5" t="s">
        <v>63</v>
      </c>
      <c r="S83" s="5" t="s">
        <v>64</v>
      </c>
      <c r="T83" s="5" t="s">
        <v>64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52</v>
      </c>
      <c r="AS83" s="5" t="s">
        <v>52</v>
      </c>
      <c r="AT83" s="1"/>
      <c r="AU83" s="5" t="s">
        <v>234</v>
      </c>
      <c r="AV83" s="1">
        <v>77</v>
      </c>
    </row>
    <row r="84" spans="1:48" ht="30" customHeight="1">
      <c r="A84" s="10" t="s">
        <v>235</v>
      </c>
      <c r="B84" s="10" t="s">
        <v>231</v>
      </c>
      <c r="C84" s="10" t="s">
        <v>1074</v>
      </c>
      <c r="D84" s="11">
        <v>1</v>
      </c>
      <c r="E84" s="12"/>
      <c r="F84" s="12"/>
      <c r="G84" s="12"/>
      <c r="H84" s="12"/>
      <c r="I84" s="12"/>
      <c r="J84" s="12"/>
      <c r="K84" s="12"/>
      <c r="L84" s="12"/>
      <c r="M84" s="10" t="s">
        <v>236</v>
      </c>
      <c r="N84" s="5" t="s">
        <v>237</v>
      </c>
      <c r="O84" s="5" t="s">
        <v>52</v>
      </c>
      <c r="P84" s="5" t="s">
        <v>52</v>
      </c>
      <c r="Q84" s="5" t="s">
        <v>220</v>
      </c>
      <c r="R84" s="5" t="s">
        <v>63</v>
      </c>
      <c r="S84" s="5" t="s">
        <v>64</v>
      </c>
      <c r="T84" s="5" t="s">
        <v>64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5" t="s">
        <v>52</v>
      </c>
      <c r="AS84" s="5" t="s">
        <v>52</v>
      </c>
      <c r="AT84" s="1"/>
      <c r="AU84" s="5" t="s">
        <v>238</v>
      </c>
      <c r="AV84" s="1">
        <v>78</v>
      </c>
    </row>
    <row r="85" spans="1:48" ht="30" customHeight="1">
      <c r="A85" s="10" t="s">
        <v>239</v>
      </c>
      <c r="B85" s="10" t="s">
        <v>240</v>
      </c>
      <c r="C85" s="10" t="s">
        <v>84</v>
      </c>
      <c r="D85" s="11">
        <v>14</v>
      </c>
      <c r="E85" s="12"/>
      <c r="F85" s="12"/>
      <c r="G85" s="12"/>
      <c r="H85" s="12"/>
      <c r="I85" s="12"/>
      <c r="J85" s="12"/>
      <c r="K85" s="12"/>
      <c r="L85" s="12"/>
      <c r="M85" s="10" t="s">
        <v>241</v>
      </c>
      <c r="N85" s="5" t="s">
        <v>242</v>
      </c>
      <c r="O85" s="5" t="s">
        <v>52</v>
      </c>
      <c r="P85" s="5" t="s">
        <v>52</v>
      </c>
      <c r="Q85" s="5" t="s">
        <v>220</v>
      </c>
      <c r="R85" s="5" t="s">
        <v>63</v>
      </c>
      <c r="S85" s="5" t="s">
        <v>64</v>
      </c>
      <c r="T85" s="5" t="s">
        <v>64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5" t="s">
        <v>52</v>
      </c>
      <c r="AS85" s="5" t="s">
        <v>52</v>
      </c>
      <c r="AT85" s="1"/>
      <c r="AU85" s="5" t="s">
        <v>243</v>
      </c>
      <c r="AV85" s="1">
        <v>79</v>
      </c>
    </row>
    <row r="86" spans="1:48" ht="30" customHeight="1">
      <c r="A86" s="10" t="s">
        <v>151</v>
      </c>
      <c r="B86" s="10" t="s">
        <v>152</v>
      </c>
      <c r="C86" s="10" t="s">
        <v>153</v>
      </c>
      <c r="D86" s="11">
        <v>2</v>
      </c>
      <c r="E86" s="12"/>
      <c r="F86" s="12"/>
      <c r="G86" s="12"/>
      <c r="H86" s="12"/>
      <c r="I86" s="12"/>
      <c r="J86" s="12"/>
      <c r="K86" s="12"/>
      <c r="L86" s="12"/>
      <c r="M86" s="10" t="s">
        <v>154</v>
      </c>
      <c r="N86" s="5" t="s">
        <v>155</v>
      </c>
      <c r="O86" s="5" t="s">
        <v>52</v>
      </c>
      <c r="P86" s="5" t="s">
        <v>52</v>
      </c>
      <c r="Q86" s="5" t="s">
        <v>220</v>
      </c>
      <c r="R86" s="5" t="s">
        <v>63</v>
      </c>
      <c r="S86" s="5" t="s">
        <v>64</v>
      </c>
      <c r="T86" s="5" t="s">
        <v>64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5" t="s">
        <v>52</v>
      </c>
      <c r="AS86" s="5" t="s">
        <v>52</v>
      </c>
      <c r="AT86" s="1"/>
      <c r="AU86" s="5" t="s">
        <v>244</v>
      </c>
      <c r="AV86" s="1">
        <v>80</v>
      </c>
    </row>
    <row r="87" spans="1:48" ht="30" customHeight="1">
      <c r="A87" s="10" t="s">
        <v>157</v>
      </c>
      <c r="B87" s="10" t="s">
        <v>158</v>
      </c>
      <c r="C87" s="10" t="s">
        <v>159</v>
      </c>
      <c r="D87" s="11">
        <v>1</v>
      </c>
      <c r="E87" s="12"/>
      <c r="F87" s="12"/>
      <c r="G87" s="12"/>
      <c r="H87" s="12"/>
      <c r="I87" s="12"/>
      <c r="J87" s="12"/>
      <c r="K87" s="12"/>
      <c r="L87" s="12"/>
      <c r="M87" s="10" t="s">
        <v>160</v>
      </c>
      <c r="N87" s="5" t="s">
        <v>161</v>
      </c>
      <c r="O87" s="5" t="s">
        <v>52</v>
      </c>
      <c r="P87" s="5" t="s">
        <v>52</v>
      </c>
      <c r="Q87" s="5" t="s">
        <v>220</v>
      </c>
      <c r="R87" s="5" t="s">
        <v>63</v>
      </c>
      <c r="S87" s="5" t="s">
        <v>64</v>
      </c>
      <c r="T87" s="5" t="s">
        <v>64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5" t="s">
        <v>52</v>
      </c>
      <c r="AS87" s="5" t="s">
        <v>52</v>
      </c>
      <c r="AT87" s="1"/>
      <c r="AU87" s="5" t="s">
        <v>245</v>
      </c>
      <c r="AV87" s="1">
        <v>83</v>
      </c>
    </row>
    <row r="88" spans="1:48" ht="30" customHeight="1">
      <c r="A88" s="10" t="s">
        <v>163</v>
      </c>
      <c r="B88" s="10" t="s">
        <v>164</v>
      </c>
      <c r="C88" s="10" t="s">
        <v>165</v>
      </c>
      <c r="D88" s="11">
        <v>1</v>
      </c>
      <c r="E88" s="12"/>
      <c r="F88" s="12"/>
      <c r="G88" s="12"/>
      <c r="H88" s="12"/>
      <c r="I88" s="12"/>
      <c r="J88" s="12"/>
      <c r="K88" s="12"/>
      <c r="L88" s="12"/>
      <c r="M88" s="10" t="s">
        <v>166</v>
      </c>
      <c r="N88" s="5" t="s">
        <v>167</v>
      </c>
      <c r="O88" s="5" t="s">
        <v>52</v>
      </c>
      <c r="P88" s="5" t="s">
        <v>52</v>
      </c>
      <c r="Q88" s="5" t="s">
        <v>220</v>
      </c>
      <c r="R88" s="5" t="s">
        <v>63</v>
      </c>
      <c r="S88" s="5" t="s">
        <v>64</v>
      </c>
      <c r="T88" s="5" t="s">
        <v>64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5" t="s">
        <v>52</v>
      </c>
      <c r="AS88" s="5" t="s">
        <v>52</v>
      </c>
      <c r="AT88" s="1"/>
      <c r="AU88" s="5" t="s">
        <v>246</v>
      </c>
      <c r="AV88" s="1">
        <v>84</v>
      </c>
    </row>
    <row r="89" spans="1:48" ht="30" customHeight="1">
      <c r="A89" s="10" t="s">
        <v>169</v>
      </c>
      <c r="B89" s="10" t="s">
        <v>170</v>
      </c>
      <c r="C89" s="10" t="s">
        <v>153</v>
      </c>
      <c r="D89" s="11">
        <v>1</v>
      </c>
      <c r="E89" s="12"/>
      <c r="F89" s="12"/>
      <c r="G89" s="12"/>
      <c r="H89" s="12"/>
      <c r="I89" s="12"/>
      <c r="J89" s="12"/>
      <c r="K89" s="12"/>
      <c r="L89" s="12"/>
      <c r="M89" s="10" t="s">
        <v>171</v>
      </c>
      <c r="N89" s="5" t="s">
        <v>172</v>
      </c>
      <c r="O89" s="5" t="s">
        <v>52</v>
      </c>
      <c r="P89" s="5" t="s">
        <v>52</v>
      </c>
      <c r="Q89" s="5" t="s">
        <v>220</v>
      </c>
      <c r="R89" s="5" t="s">
        <v>63</v>
      </c>
      <c r="S89" s="5" t="s">
        <v>64</v>
      </c>
      <c r="T89" s="5" t="s">
        <v>64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5" t="s">
        <v>52</v>
      </c>
      <c r="AS89" s="5" t="s">
        <v>52</v>
      </c>
      <c r="AT89" s="1"/>
      <c r="AU89" s="5" t="s">
        <v>247</v>
      </c>
      <c r="AV89" s="1">
        <v>955</v>
      </c>
    </row>
    <row r="90" spans="1:48" ht="30" customHeight="1">
      <c r="A90" s="10" t="s">
        <v>174</v>
      </c>
      <c r="B90" s="10" t="s">
        <v>164</v>
      </c>
      <c r="C90" s="10" t="s">
        <v>165</v>
      </c>
      <c r="D90" s="11">
        <v>1</v>
      </c>
      <c r="E90" s="12"/>
      <c r="F90" s="12"/>
      <c r="G90" s="12"/>
      <c r="H90" s="12"/>
      <c r="I90" s="12"/>
      <c r="J90" s="12"/>
      <c r="K90" s="12"/>
      <c r="L90" s="12"/>
      <c r="M90" s="10" t="s">
        <v>175</v>
      </c>
      <c r="N90" s="5" t="s">
        <v>176</v>
      </c>
      <c r="O90" s="5" t="s">
        <v>52</v>
      </c>
      <c r="P90" s="5" t="s">
        <v>52</v>
      </c>
      <c r="Q90" s="5" t="s">
        <v>220</v>
      </c>
      <c r="R90" s="5" t="s">
        <v>63</v>
      </c>
      <c r="S90" s="5" t="s">
        <v>64</v>
      </c>
      <c r="T90" s="5" t="s">
        <v>64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5" t="s">
        <v>52</v>
      </c>
      <c r="AS90" s="5" t="s">
        <v>52</v>
      </c>
      <c r="AT90" s="1"/>
      <c r="AU90" s="5" t="s">
        <v>248</v>
      </c>
      <c r="AV90" s="1">
        <v>917</v>
      </c>
    </row>
    <row r="91" spans="1:48" ht="30" customHeight="1">
      <c r="A91" s="10" t="s">
        <v>178</v>
      </c>
      <c r="B91" s="10" t="s">
        <v>179</v>
      </c>
      <c r="C91" s="10" t="s">
        <v>180</v>
      </c>
      <c r="D91" s="11">
        <v>1</v>
      </c>
      <c r="E91" s="12"/>
      <c r="F91" s="12"/>
      <c r="G91" s="12"/>
      <c r="H91" s="12"/>
      <c r="I91" s="12"/>
      <c r="J91" s="12"/>
      <c r="K91" s="12"/>
      <c r="L91" s="12"/>
      <c r="M91" s="10" t="s">
        <v>181</v>
      </c>
      <c r="N91" s="5" t="s">
        <v>182</v>
      </c>
      <c r="O91" s="5" t="s">
        <v>52</v>
      </c>
      <c r="P91" s="5" t="s">
        <v>52</v>
      </c>
      <c r="Q91" s="5" t="s">
        <v>220</v>
      </c>
      <c r="R91" s="5" t="s">
        <v>63</v>
      </c>
      <c r="S91" s="5" t="s">
        <v>64</v>
      </c>
      <c r="T91" s="5" t="s">
        <v>64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5" t="s">
        <v>52</v>
      </c>
      <c r="AS91" s="5" t="s">
        <v>52</v>
      </c>
      <c r="AT91" s="1"/>
      <c r="AU91" s="5" t="s">
        <v>249</v>
      </c>
      <c r="AV91" s="1">
        <v>85</v>
      </c>
    </row>
    <row r="92" spans="1:48" ht="30" customHeight="1">
      <c r="A92" s="10" t="s">
        <v>184</v>
      </c>
      <c r="B92" s="10" t="s">
        <v>185</v>
      </c>
      <c r="C92" s="10" t="s">
        <v>159</v>
      </c>
      <c r="D92" s="11">
        <v>1</v>
      </c>
      <c r="E92" s="12"/>
      <c r="F92" s="12"/>
      <c r="G92" s="12"/>
      <c r="H92" s="12"/>
      <c r="I92" s="12"/>
      <c r="J92" s="12"/>
      <c r="K92" s="12"/>
      <c r="L92" s="12"/>
      <c r="M92" s="10" t="s">
        <v>186</v>
      </c>
      <c r="N92" s="5" t="s">
        <v>187</v>
      </c>
      <c r="O92" s="5" t="s">
        <v>52</v>
      </c>
      <c r="P92" s="5" t="s">
        <v>52</v>
      </c>
      <c r="Q92" s="5" t="s">
        <v>220</v>
      </c>
      <c r="R92" s="5" t="s">
        <v>63</v>
      </c>
      <c r="S92" s="5" t="s">
        <v>64</v>
      </c>
      <c r="T92" s="5" t="s">
        <v>64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5" t="s">
        <v>52</v>
      </c>
      <c r="AS92" s="5" t="s">
        <v>52</v>
      </c>
      <c r="AT92" s="1"/>
      <c r="AU92" s="5" t="s">
        <v>250</v>
      </c>
      <c r="AV92" s="1">
        <v>86</v>
      </c>
    </row>
    <row r="93" spans="1:48" ht="30" customHeight="1">
      <c r="A93" s="10" t="s">
        <v>189</v>
      </c>
      <c r="B93" s="10" t="s">
        <v>190</v>
      </c>
      <c r="C93" s="10" t="s">
        <v>84</v>
      </c>
      <c r="D93" s="11">
        <v>1</v>
      </c>
      <c r="E93" s="12"/>
      <c r="F93" s="12"/>
      <c r="G93" s="12"/>
      <c r="H93" s="12"/>
      <c r="I93" s="12"/>
      <c r="J93" s="12"/>
      <c r="K93" s="12"/>
      <c r="L93" s="12"/>
      <c r="M93" s="10" t="s">
        <v>191</v>
      </c>
      <c r="N93" s="5" t="s">
        <v>192</v>
      </c>
      <c r="O93" s="5" t="s">
        <v>52</v>
      </c>
      <c r="P93" s="5" t="s">
        <v>52</v>
      </c>
      <c r="Q93" s="5" t="s">
        <v>220</v>
      </c>
      <c r="R93" s="5" t="s">
        <v>63</v>
      </c>
      <c r="S93" s="5" t="s">
        <v>64</v>
      </c>
      <c r="T93" s="5" t="s">
        <v>64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5" t="s">
        <v>52</v>
      </c>
      <c r="AS93" s="5" t="s">
        <v>52</v>
      </c>
      <c r="AT93" s="1"/>
      <c r="AU93" s="5" t="s">
        <v>251</v>
      </c>
      <c r="AV93" s="1">
        <v>88</v>
      </c>
    </row>
    <row r="94" spans="1:48" ht="30" customHeight="1">
      <c r="A94" s="10" t="s">
        <v>98</v>
      </c>
      <c r="B94" s="10" t="s">
        <v>194</v>
      </c>
      <c r="C94" s="10" t="s">
        <v>84</v>
      </c>
      <c r="D94" s="11">
        <v>1</v>
      </c>
      <c r="E94" s="12"/>
      <c r="F94" s="12"/>
      <c r="G94" s="12"/>
      <c r="H94" s="12"/>
      <c r="I94" s="12"/>
      <c r="J94" s="12"/>
      <c r="K94" s="12"/>
      <c r="L94" s="12"/>
      <c r="M94" s="10" t="s">
        <v>195</v>
      </c>
      <c r="N94" s="5" t="s">
        <v>196</v>
      </c>
      <c r="O94" s="5" t="s">
        <v>52</v>
      </c>
      <c r="P94" s="5" t="s">
        <v>52</v>
      </c>
      <c r="Q94" s="5" t="s">
        <v>220</v>
      </c>
      <c r="R94" s="5" t="s">
        <v>63</v>
      </c>
      <c r="S94" s="5" t="s">
        <v>64</v>
      </c>
      <c r="T94" s="5" t="s">
        <v>64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5" t="s">
        <v>52</v>
      </c>
      <c r="AS94" s="5" t="s">
        <v>52</v>
      </c>
      <c r="AT94" s="1"/>
      <c r="AU94" s="5" t="s">
        <v>252</v>
      </c>
      <c r="AV94" s="1">
        <v>89</v>
      </c>
    </row>
    <row r="95" spans="1:48" ht="30" customHeight="1">
      <c r="A95" s="10" t="s">
        <v>98</v>
      </c>
      <c r="B95" s="10" t="s">
        <v>198</v>
      </c>
      <c r="C95" s="10" t="s">
        <v>84</v>
      </c>
      <c r="D95" s="11">
        <v>1</v>
      </c>
      <c r="E95" s="12"/>
      <c r="F95" s="12"/>
      <c r="G95" s="12"/>
      <c r="H95" s="12"/>
      <c r="I95" s="12"/>
      <c r="J95" s="12"/>
      <c r="K95" s="12"/>
      <c r="L95" s="12"/>
      <c r="M95" s="10" t="s">
        <v>199</v>
      </c>
      <c r="N95" s="5" t="s">
        <v>200</v>
      </c>
      <c r="O95" s="5" t="s">
        <v>52</v>
      </c>
      <c r="P95" s="5" t="s">
        <v>52</v>
      </c>
      <c r="Q95" s="5" t="s">
        <v>220</v>
      </c>
      <c r="R95" s="5" t="s">
        <v>63</v>
      </c>
      <c r="S95" s="5" t="s">
        <v>64</v>
      </c>
      <c r="T95" s="5" t="s">
        <v>64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5" t="s">
        <v>52</v>
      </c>
      <c r="AS95" s="5" t="s">
        <v>52</v>
      </c>
      <c r="AT95" s="1"/>
      <c r="AU95" s="5" t="s">
        <v>253</v>
      </c>
      <c r="AV95" s="1">
        <v>90</v>
      </c>
    </row>
    <row r="96" spans="1:48" ht="30" customHeight="1">
      <c r="A96" s="10" t="s">
        <v>103</v>
      </c>
      <c r="B96" s="10" t="s">
        <v>104</v>
      </c>
      <c r="C96" s="10" t="s">
        <v>60</v>
      </c>
      <c r="D96" s="11">
        <v>5</v>
      </c>
      <c r="E96" s="12"/>
      <c r="F96" s="12"/>
      <c r="G96" s="12"/>
      <c r="H96" s="12"/>
      <c r="I96" s="12"/>
      <c r="J96" s="12"/>
      <c r="K96" s="12"/>
      <c r="L96" s="12"/>
      <c r="M96" s="10" t="s">
        <v>105</v>
      </c>
      <c r="N96" s="5" t="s">
        <v>106</v>
      </c>
      <c r="O96" s="5" t="s">
        <v>52</v>
      </c>
      <c r="P96" s="5" t="s">
        <v>52</v>
      </c>
      <c r="Q96" s="5" t="s">
        <v>220</v>
      </c>
      <c r="R96" s="5" t="s">
        <v>63</v>
      </c>
      <c r="S96" s="5" t="s">
        <v>64</v>
      </c>
      <c r="T96" s="5" t="s">
        <v>64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5" t="s">
        <v>52</v>
      </c>
      <c r="AS96" s="5" t="s">
        <v>52</v>
      </c>
      <c r="AT96" s="1"/>
      <c r="AU96" s="5" t="s">
        <v>254</v>
      </c>
      <c r="AV96" s="1">
        <v>91</v>
      </c>
    </row>
    <row r="97" spans="1:48" ht="30" customHeight="1">
      <c r="A97" s="10" t="s">
        <v>108</v>
      </c>
      <c r="B97" s="10" t="s">
        <v>109</v>
      </c>
      <c r="C97" s="10" t="s">
        <v>60</v>
      </c>
      <c r="D97" s="11">
        <v>5</v>
      </c>
      <c r="E97" s="12"/>
      <c r="F97" s="12"/>
      <c r="G97" s="12"/>
      <c r="H97" s="12"/>
      <c r="I97" s="12"/>
      <c r="J97" s="12"/>
      <c r="K97" s="12"/>
      <c r="L97" s="12"/>
      <c r="M97" s="10" t="s">
        <v>110</v>
      </c>
      <c r="N97" s="5" t="s">
        <v>111</v>
      </c>
      <c r="O97" s="5" t="s">
        <v>52</v>
      </c>
      <c r="P97" s="5" t="s">
        <v>52</v>
      </c>
      <c r="Q97" s="5" t="s">
        <v>220</v>
      </c>
      <c r="R97" s="5" t="s">
        <v>63</v>
      </c>
      <c r="S97" s="5" t="s">
        <v>64</v>
      </c>
      <c r="T97" s="5" t="s">
        <v>64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5" t="s">
        <v>52</v>
      </c>
      <c r="AS97" s="5" t="s">
        <v>52</v>
      </c>
      <c r="AT97" s="1"/>
      <c r="AU97" s="5" t="s">
        <v>255</v>
      </c>
      <c r="AV97" s="1">
        <v>914</v>
      </c>
    </row>
    <row r="98" spans="1:48" ht="30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48" ht="30" customHeight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spans="1:48" ht="30" customHeight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spans="1:48" ht="30" customHeight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spans="1:48" ht="30" customHeight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spans="1:48" ht="30" customHeight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spans="1:48" ht="30" customHeight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spans="1:48" ht="30" customHeight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spans="1:48" ht="30" customHeight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spans="1:48" ht="30" customHeight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 spans="1:48" ht="30" customHeight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 spans="1:48" ht="30" customHeight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 spans="1:48" ht="30" customHeight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 spans="1:48" ht="30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spans="1:48" ht="30" customHeight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48" ht="30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48" ht="30" customHeight="1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48" ht="30" customHeight="1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48" ht="30" customHeight="1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48" ht="30" customHeight="1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48" ht="30" customHeight="1">
      <c r="A118" s="11" t="s">
        <v>117</v>
      </c>
      <c r="B118" s="11"/>
      <c r="C118" s="11"/>
      <c r="D118" s="11"/>
      <c r="E118" s="11"/>
      <c r="F118" s="12"/>
      <c r="G118" s="11"/>
      <c r="H118" s="12"/>
      <c r="I118" s="11"/>
      <c r="J118" s="12"/>
      <c r="K118" s="11"/>
      <c r="L118" s="12"/>
      <c r="M118" s="11"/>
      <c r="N118" t="s">
        <v>118</v>
      </c>
    </row>
    <row r="119" spans="1:48" ht="30" customHeight="1">
      <c r="A119" s="10" t="s">
        <v>258</v>
      </c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"/>
      <c r="O119" s="1"/>
      <c r="P119" s="1"/>
      <c r="Q119" s="5" t="s">
        <v>259</v>
      </c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</row>
    <row r="120" spans="1:48" ht="30" customHeight="1">
      <c r="A120" s="10" t="s">
        <v>58</v>
      </c>
      <c r="B120" s="10" t="s">
        <v>59</v>
      </c>
      <c r="C120" s="10" t="s">
        <v>60</v>
      </c>
      <c r="D120" s="11">
        <v>72</v>
      </c>
      <c r="E120" s="12"/>
      <c r="F120" s="12"/>
      <c r="G120" s="12"/>
      <c r="H120" s="12"/>
      <c r="I120" s="12"/>
      <c r="J120" s="12"/>
      <c r="K120" s="12"/>
      <c r="L120" s="12"/>
      <c r="M120" s="10" t="s">
        <v>61</v>
      </c>
      <c r="N120" s="5" t="s">
        <v>62</v>
      </c>
      <c r="O120" s="5" t="s">
        <v>52</v>
      </c>
      <c r="P120" s="5" t="s">
        <v>52</v>
      </c>
      <c r="Q120" s="5" t="s">
        <v>259</v>
      </c>
      <c r="R120" s="5" t="s">
        <v>63</v>
      </c>
      <c r="S120" s="5" t="s">
        <v>64</v>
      </c>
      <c r="T120" s="5" t="s">
        <v>64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5" t="s">
        <v>52</v>
      </c>
      <c r="AS120" s="5" t="s">
        <v>52</v>
      </c>
      <c r="AT120" s="1"/>
      <c r="AU120" s="5" t="s">
        <v>260</v>
      </c>
      <c r="AV120" s="1">
        <v>94</v>
      </c>
    </row>
    <row r="121" spans="1:48" ht="30" customHeight="1">
      <c r="A121" s="10" t="s">
        <v>66</v>
      </c>
      <c r="B121" s="10" t="s">
        <v>67</v>
      </c>
      <c r="C121" s="10" t="s">
        <v>60</v>
      </c>
      <c r="D121" s="11">
        <v>10</v>
      </c>
      <c r="E121" s="12"/>
      <c r="F121" s="12"/>
      <c r="G121" s="12"/>
      <c r="H121" s="12"/>
      <c r="I121" s="12"/>
      <c r="J121" s="12"/>
      <c r="K121" s="12"/>
      <c r="L121" s="12"/>
      <c r="M121" s="10" t="s">
        <v>68</v>
      </c>
      <c r="N121" s="5" t="s">
        <v>69</v>
      </c>
      <c r="O121" s="5" t="s">
        <v>52</v>
      </c>
      <c r="P121" s="5" t="s">
        <v>52</v>
      </c>
      <c r="Q121" s="5" t="s">
        <v>259</v>
      </c>
      <c r="R121" s="5" t="s">
        <v>63</v>
      </c>
      <c r="S121" s="5" t="s">
        <v>64</v>
      </c>
      <c r="T121" s="5" t="s">
        <v>64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5" t="s">
        <v>52</v>
      </c>
      <c r="AS121" s="5" t="s">
        <v>52</v>
      </c>
      <c r="AT121" s="1"/>
      <c r="AU121" s="5" t="s">
        <v>261</v>
      </c>
      <c r="AV121" s="1">
        <v>95</v>
      </c>
    </row>
    <row r="122" spans="1:48" ht="30" customHeight="1">
      <c r="A122" s="10" t="s">
        <v>71</v>
      </c>
      <c r="B122" s="10" t="s">
        <v>72</v>
      </c>
      <c r="C122" s="10" t="s">
        <v>73</v>
      </c>
      <c r="D122" s="11">
        <v>22</v>
      </c>
      <c r="E122" s="12"/>
      <c r="F122" s="12"/>
      <c r="G122" s="12"/>
      <c r="H122" s="12"/>
      <c r="I122" s="12"/>
      <c r="J122" s="12"/>
      <c r="K122" s="12"/>
      <c r="L122" s="12"/>
      <c r="M122" s="10" t="s">
        <v>74</v>
      </c>
      <c r="N122" s="5" t="s">
        <v>75</v>
      </c>
      <c r="O122" s="5" t="s">
        <v>52</v>
      </c>
      <c r="P122" s="5" t="s">
        <v>52</v>
      </c>
      <c r="Q122" s="5" t="s">
        <v>259</v>
      </c>
      <c r="R122" s="5" t="s">
        <v>63</v>
      </c>
      <c r="S122" s="5" t="s">
        <v>64</v>
      </c>
      <c r="T122" s="5" t="s">
        <v>64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5" t="s">
        <v>52</v>
      </c>
      <c r="AS122" s="5" t="s">
        <v>52</v>
      </c>
      <c r="AT122" s="1"/>
      <c r="AU122" s="5" t="s">
        <v>262</v>
      </c>
      <c r="AV122" s="1">
        <v>842</v>
      </c>
    </row>
    <row r="123" spans="1:48" ht="30" customHeight="1">
      <c r="A123" s="10" t="s">
        <v>77</v>
      </c>
      <c r="B123" s="10" t="s">
        <v>78</v>
      </c>
      <c r="C123" s="10" t="s">
        <v>60</v>
      </c>
      <c r="D123" s="11">
        <v>2</v>
      </c>
      <c r="E123" s="12"/>
      <c r="F123" s="12"/>
      <c r="G123" s="12"/>
      <c r="H123" s="12"/>
      <c r="I123" s="12"/>
      <c r="J123" s="12"/>
      <c r="K123" s="12"/>
      <c r="L123" s="12"/>
      <c r="M123" s="10" t="s">
        <v>79</v>
      </c>
      <c r="N123" s="5" t="s">
        <v>80</v>
      </c>
      <c r="O123" s="5" t="s">
        <v>52</v>
      </c>
      <c r="P123" s="5" t="s">
        <v>52</v>
      </c>
      <c r="Q123" s="5" t="s">
        <v>259</v>
      </c>
      <c r="R123" s="5" t="s">
        <v>63</v>
      </c>
      <c r="S123" s="5" t="s">
        <v>64</v>
      </c>
      <c r="T123" s="5" t="s">
        <v>64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5" t="s">
        <v>52</v>
      </c>
      <c r="AS123" s="5" t="s">
        <v>52</v>
      </c>
      <c r="AT123" s="1"/>
      <c r="AU123" s="5" t="s">
        <v>263</v>
      </c>
      <c r="AV123" s="1">
        <v>98</v>
      </c>
    </row>
    <row r="124" spans="1:48" ht="30" customHeight="1">
      <c r="A124" s="10" t="s">
        <v>82</v>
      </c>
      <c r="B124" s="10" t="s">
        <v>83</v>
      </c>
      <c r="C124" s="10" t="s">
        <v>84</v>
      </c>
      <c r="D124" s="11">
        <v>2</v>
      </c>
      <c r="E124" s="12"/>
      <c r="F124" s="12"/>
      <c r="G124" s="12"/>
      <c r="H124" s="12"/>
      <c r="I124" s="12"/>
      <c r="J124" s="12"/>
      <c r="K124" s="12"/>
      <c r="L124" s="12"/>
      <c r="M124" s="10" t="s">
        <v>85</v>
      </c>
      <c r="N124" s="5" t="s">
        <v>86</v>
      </c>
      <c r="O124" s="5" t="s">
        <v>52</v>
      </c>
      <c r="P124" s="5" t="s">
        <v>52</v>
      </c>
      <c r="Q124" s="5" t="s">
        <v>259</v>
      </c>
      <c r="R124" s="5" t="s">
        <v>63</v>
      </c>
      <c r="S124" s="5" t="s">
        <v>64</v>
      </c>
      <c r="T124" s="5" t="s">
        <v>64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5" t="s">
        <v>52</v>
      </c>
      <c r="AS124" s="5" t="s">
        <v>52</v>
      </c>
      <c r="AT124" s="1"/>
      <c r="AU124" s="5" t="s">
        <v>264</v>
      </c>
      <c r="AV124" s="1">
        <v>99</v>
      </c>
    </row>
    <row r="125" spans="1:48" ht="30" customHeight="1">
      <c r="A125" s="10" t="s">
        <v>88</v>
      </c>
      <c r="B125" s="10" t="s">
        <v>89</v>
      </c>
      <c r="C125" s="10" t="s">
        <v>84</v>
      </c>
      <c r="D125" s="11">
        <v>4</v>
      </c>
      <c r="E125" s="12"/>
      <c r="F125" s="12"/>
      <c r="G125" s="12"/>
      <c r="H125" s="12"/>
      <c r="I125" s="12"/>
      <c r="J125" s="12"/>
      <c r="K125" s="12"/>
      <c r="L125" s="12"/>
      <c r="M125" s="10" t="s">
        <v>90</v>
      </c>
      <c r="N125" s="5" t="s">
        <v>91</v>
      </c>
      <c r="O125" s="5" t="s">
        <v>52</v>
      </c>
      <c r="P125" s="5" t="s">
        <v>52</v>
      </c>
      <c r="Q125" s="5" t="s">
        <v>259</v>
      </c>
      <c r="R125" s="5" t="s">
        <v>63</v>
      </c>
      <c r="S125" s="5" t="s">
        <v>64</v>
      </c>
      <c r="T125" s="5" t="s">
        <v>64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5" t="s">
        <v>52</v>
      </c>
      <c r="AS125" s="5" t="s">
        <v>52</v>
      </c>
      <c r="AT125" s="1"/>
      <c r="AU125" s="5" t="s">
        <v>265</v>
      </c>
      <c r="AV125" s="1">
        <v>100</v>
      </c>
    </row>
    <row r="126" spans="1:48" ht="30" customHeight="1">
      <c r="A126" s="10" t="s">
        <v>93</v>
      </c>
      <c r="B126" s="10" t="s">
        <v>94</v>
      </c>
      <c r="C126" s="10" t="s">
        <v>84</v>
      </c>
      <c r="D126" s="11">
        <v>1</v>
      </c>
      <c r="E126" s="12"/>
      <c r="F126" s="12"/>
      <c r="G126" s="12"/>
      <c r="H126" s="12"/>
      <c r="I126" s="12"/>
      <c r="J126" s="12"/>
      <c r="K126" s="12"/>
      <c r="L126" s="12"/>
      <c r="M126" s="10" t="s">
        <v>95</v>
      </c>
      <c r="N126" s="5" t="s">
        <v>96</v>
      </c>
      <c r="O126" s="5" t="s">
        <v>52</v>
      </c>
      <c r="P126" s="5" t="s">
        <v>52</v>
      </c>
      <c r="Q126" s="5" t="s">
        <v>259</v>
      </c>
      <c r="R126" s="5" t="s">
        <v>63</v>
      </c>
      <c r="S126" s="5" t="s">
        <v>64</v>
      </c>
      <c r="T126" s="5" t="s">
        <v>64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5" t="s">
        <v>52</v>
      </c>
      <c r="AS126" s="5" t="s">
        <v>52</v>
      </c>
      <c r="AT126" s="1"/>
      <c r="AU126" s="5" t="s">
        <v>266</v>
      </c>
      <c r="AV126" s="1">
        <v>101</v>
      </c>
    </row>
    <row r="127" spans="1:48" ht="30" customHeight="1">
      <c r="A127" s="10" t="s">
        <v>98</v>
      </c>
      <c r="B127" s="10" t="s">
        <v>99</v>
      </c>
      <c r="C127" s="10" t="s">
        <v>84</v>
      </c>
      <c r="D127" s="11">
        <v>1</v>
      </c>
      <c r="E127" s="12"/>
      <c r="F127" s="12"/>
      <c r="G127" s="12"/>
      <c r="H127" s="12"/>
      <c r="I127" s="12"/>
      <c r="J127" s="12"/>
      <c r="K127" s="12"/>
      <c r="L127" s="12"/>
      <c r="M127" s="10" t="s">
        <v>100</v>
      </c>
      <c r="N127" s="5" t="s">
        <v>101</v>
      </c>
      <c r="O127" s="5" t="s">
        <v>52</v>
      </c>
      <c r="P127" s="5" t="s">
        <v>52</v>
      </c>
      <c r="Q127" s="5" t="s">
        <v>259</v>
      </c>
      <c r="R127" s="5" t="s">
        <v>63</v>
      </c>
      <c r="S127" s="5" t="s">
        <v>64</v>
      </c>
      <c r="T127" s="5" t="s">
        <v>64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5" t="s">
        <v>52</v>
      </c>
      <c r="AS127" s="5" t="s">
        <v>52</v>
      </c>
      <c r="AT127" s="1"/>
      <c r="AU127" s="5" t="s">
        <v>267</v>
      </c>
      <c r="AV127" s="1">
        <v>102</v>
      </c>
    </row>
    <row r="128" spans="1:48" ht="30" customHeight="1">
      <c r="A128" s="10" t="s">
        <v>103</v>
      </c>
      <c r="B128" s="10" t="s">
        <v>104</v>
      </c>
      <c r="C128" s="10" t="s">
        <v>60</v>
      </c>
      <c r="D128" s="11">
        <v>4</v>
      </c>
      <c r="E128" s="12"/>
      <c r="F128" s="12"/>
      <c r="G128" s="12"/>
      <c r="H128" s="12"/>
      <c r="I128" s="12"/>
      <c r="J128" s="12"/>
      <c r="K128" s="12"/>
      <c r="L128" s="12"/>
      <c r="M128" s="10" t="s">
        <v>105</v>
      </c>
      <c r="N128" s="5" t="s">
        <v>106</v>
      </c>
      <c r="O128" s="5" t="s">
        <v>52</v>
      </c>
      <c r="P128" s="5" t="s">
        <v>52</v>
      </c>
      <c r="Q128" s="5" t="s">
        <v>259</v>
      </c>
      <c r="R128" s="5" t="s">
        <v>63</v>
      </c>
      <c r="S128" s="5" t="s">
        <v>64</v>
      </c>
      <c r="T128" s="5" t="s">
        <v>64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5" t="s">
        <v>52</v>
      </c>
      <c r="AS128" s="5" t="s">
        <v>52</v>
      </c>
      <c r="AT128" s="1"/>
      <c r="AU128" s="5" t="s">
        <v>268</v>
      </c>
      <c r="AV128" s="1">
        <v>103</v>
      </c>
    </row>
    <row r="129" spans="1:48" ht="30" customHeight="1">
      <c r="A129" s="10" t="s">
        <v>103</v>
      </c>
      <c r="B129" s="10" t="s">
        <v>269</v>
      </c>
      <c r="C129" s="10" t="s">
        <v>73</v>
      </c>
      <c r="D129" s="11">
        <v>4</v>
      </c>
      <c r="E129" s="12"/>
      <c r="F129" s="12"/>
      <c r="G129" s="12"/>
      <c r="H129" s="12"/>
      <c r="I129" s="12"/>
      <c r="J129" s="12"/>
      <c r="K129" s="12"/>
      <c r="L129" s="12"/>
      <c r="M129" s="10" t="s">
        <v>270</v>
      </c>
      <c r="N129" s="5" t="s">
        <v>271</v>
      </c>
      <c r="O129" s="5" t="s">
        <v>52</v>
      </c>
      <c r="P129" s="5" t="s">
        <v>52</v>
      </c>
      <c r="Q129" s="5" t="s">
        <v>259</v>
      </c>
      <c r="R129" s="5" t="s">
        <v>63</v>
      </c>
      <c r="S129" s="5" t="s">
        <v>64</v>
      </c>
      <c r="T129" s="5" t="s">
        <v>64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5" t="s">
        <v>52</v>
      </c>
      <c r="AS129" s="5" t="s">
        <v>52</v>
      </c>
      <c r="AT129" s="1"/>
      <c r="AU129" s="5" t="s">
        <v>272</v>
      </c>
      <c r="AV129" s="1">
        <v>865</v>
      </c>
    </row>
    <row r="130" spans="1:48" ht="30" customHeight="1">
      <c r="A130" s="10" t="s">
        <v>108</v>
      </c>
      <c r="B130" s="10" t="s">
        <v>109</v>
      </c>
      <c r="C130" s="10" t="s">
        <v>60</v>
      </c>
      <c r="D130" s="11">
        <v>8</v>
      </c>
      <c r="E130" s="12"/>
      <c r="F130" s="12"/>
      <c r="G130" s="12"/>
      <c r="H130" s="12"/>
      <c r="I130" s="12"/>
      <c r="J130" s="12"/>
      <c r="K130" s="12"/>
      <c r="L130" s="12"/>
      <c r="M130" s="10" t="s">
        <v>110</v>
      </c>
      <c r="N130" s="5" t="s">
        <v>111</v>
      </c>
      <c r="O130" s="5" t="s">
        <v>52</v>
      </c>
      <c r="P130" s="5" t="s">
        <v>52</v>
      </c>
      <c r="Q130" s="5" t="s">
        <v>259</v>
      </c>
      <c r="R130" s="5" t="s">
        <v>63</v>
      </c>
      <c r="S130" s="5" t="s">
        <v>64</v>
      </c>
      <c r="T130" s="5" t="s">
        <v>64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5" t="s">
        <v>52</v>
      </c>
      <c r="AS130" s="5" t="s">
        <v>52</v>
      </c>
      <c r="AT130" s="1"/>
      <c r="AU130" s="5" t="s">
        <v>273</v>
      </c>
      <c r="AV130" s="1">
        <v>866</v>
      </c>
    </row>
    <row r="131" spans="1:48" ht="30" customHeight="1">
      <c r="A131" s="10" t="s">
        <v>274</v>
      </c>
      <c r="B131" s="10" t="s">
        <v>275</v>
      </c>
      <c r="C131" s="10" t="s">
        <v>60</v>
      </c>
      <c r="D131" s="11">
        <v>4</v>
      </c>
      <c r="E131" s="12"/>
      <c r="F131" s="12"/>
      <c r="G131" s="12"/>
      <c r="H131" s="12"/>
      <c r="I131" s="12"/>
      <c r="J131" s="12"/>
      <c r="K131" s="12"/>
      <c r="L131" s="12"/>
      <c r="M131" s="10" t="s">
        <v>276</v>
      </c>
      <c r="N131" s="5" t="s">
        <v>277</v>
      </c>
      <c r="O131" s="5" t="s">
        <v>52</v>
      </c>
      <c r="P131" s="5" t="s">
        <v>52</v>
      </c>
      <c r="Q131" s="5" t="s">
        <v>259</v>
      </c>
      <c r="R131" s="5" t="s">
        <v>63</v>
      </c>
      <c r="S131" s="5" t="s">
        <v>64</v>
      </c>
      <c r="T131" s="5" t="s">
        <v>64</v>
      </c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5" t="s">
        <v>52</v>
      </c>
      <c r="AS131" s="5" t="s">
        <v>52</v>
      </c>
      <c r="AT131" s="1"/>
      <c r="AU131" s="5" t="s">
        <v>278</v>
      </c>
      <c r="AV131" s="1">
        <v>104</v>
      </c>
    </row>
    <row r="132" spans="1:48" ht="30" customHeight="1">
      <c r="A132" s="10" t="s">
        <v>279</v>
      </c>
      <c r="B132" s="10" t="s">
        <v>280</v>
      </c>
      <c r="C132" s="10" t="s">
        <v>281</v>
      </c>
      <c r="D132" s="11">
        <v>1.7</v>
      </c>
      <c r="E132" s="12"/>
      <c r="F132" s="12"/>
      <c r="G132" s="12"/>
      <c r="H132" s="12"/>
      <c r="I132" s="12"/>
      <c r="J132" s="12"/>
      <c r="K132" s="12"/>
      <c r="L132" s="12"/>
      <c r="M132" s="10" t="s">
        <v>282</v>
      </c>
      <c r="N132" s="5" t="s">
        <v>283</v>
      </c>
      <c r="O132" s="5" t="s">
        <v>52</v>
      </c>
      <c r="P132" s="5" t="s">
        <v>52</v>
      </c>
      <c r="Q132" s="5" t="s">
        <v>259</v>
      </c>
      <c r="R132" s="5" t="s">
        <v>63</v>
      </c>
      <c r="S132" s="5" t="s">
        <v>64</v>
      </c>
      <c r="T132" s="5" t="s">
        <v>64</v>
      </c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5" t="s">
        <v>52</v>
      </c>
      <c r="AS132" s="5" t="s">
        <v>52</v>
      </c>
      <c r="AT132" s="1"/>
      <c r="AU132" s="5" t="s">
        <v>284</v>
      </c>
      <c r="AV132" s="1">
        <v>107</v>
      </c>
    </row>
    <row r="133" spans="1:48" ht="30" customHeight="1">
      <c r="A133" s="10" t="s">
        <v>113</v>
      </c>
      <c r="B133" s="10" t="s">
        <v>52</v>
      </c>
      <c r="C133" s="10" t="s">
        <v>84</v>
      </c>
      <c r="D133" s="11">
        <v>1</v>
      </c>
      <c r="E133" s="12"/>
      <c r="F133" s="12"/>
      <c r="G133" s="12"/>
      <c r="H133" s="12"/>
      <c r="I133" s="12"/>
      <c r="J133" s="12"/>
      <c r="K133" s="12"/>
      <c r="L133" s="12"/>
      <c r="M133" s="10" t="s">
        <v>114</v>
      </c>
      <c r="N133" s="5" t="s">
        <v>115</v>
      </c>
      <c r="O133" s="5" t="s">
        <v>52</v>
      </c>
      <c r="P133" s="5" t="s">
        <v>52</v>
      </c>
      <c r="Q133" s="5" t="s">
        <v>259</v>
      </c>
      <c r="R133" s="5" t="s">
        <v>63</v>
      </c>
      <c r="S133" s="5" t="s">
        <v>64</v>
      </c>
      <c r="T133" s="5" t="s">
        <v>64</v>
      </c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5" t="s">
        <v>52</v>
      </c>
      <c r="AS133" s="5" t="s">
        <v>52</v>
      </c>
      <c r="AT133" s="1"/>
      <c r="AU133" s="5" t="s">
        <v>285</v>
      </c>
      <c r="AV133" s="1">
        <v>109</v>
      </c>
    </row>
    <row r="134" spans="1:48" ht="30" customHeight="1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 spans="1:48" ht="30" customHeight="1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 spans="1:48" ht="30" customHeight="1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 spans="1:48" ht="30" customHeight="1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 spans="1:48" ht="30" customHeight="1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48" ht="30" customHeight="1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48" ht="30" customHeight="1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48" ht="30" customHeight="1">
      <c r="A141" s="11" t="s">
        <v>117</v>
      </c>
      <c r="B141" s="11"/>
      <c r="C141" s="11"/>
      <c r="D141" s="11"/>
      <c r="E141" s="11"/>
      <c r="F141" s="12"/>
      <c r="G141" s="11"/>
      <c r="H141" s="12"/>
      <c r="I141" s="11"/>
      <c r="J141" s="12"/>
      <c r="K141" s="11"/>
      <c r="L141" s="12"/>
      <c r="M141" s="11"/>
      <c r="N141" t="s">
        <v>118</v>
      </c>
    </row>
    <row r="142" spans="1:48" ht="30" customHeight="1">
      <c r="A142" s="10" t="s">
        <v>286</v>
      </c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"/>
      <c r="O142" s="1"/>
      <c r="P142" s="1"/>
      <c r="Q142" s="5" t="s">
        <v>287</v>
      </c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</row>
    <row r="143" spans="1:48" ht="30" customHeight="1">
      <c r="A143" s="10" t="s">
        <v>58</v>
      </c>
      <c r="B143" s="10" t="s">
        <v>121</v>
      </c>
      <c r="C143" s="10" t="s">
        <v>60</v>
      </c>
      <c r="D143" s="11">
        <v>13.9</v>
      </c>
      <c r="E143" s="12"/>
      <c r="F143" s="12"/>
      <c r="G143" s="12"/>
      <c r="H143" s="12"/>
      <c r="I143" s="12"/>
      <c r="J143" s="12"/>
      <c r="K143" s="12"/>
      <c r="L143" s="12"/>
      <c r="M143" s="10" t="s">
        <v>122</v>
      </c>
      <c r="N143" s="5" t="s">
        <v>123</v>
      </c>
      <c r="O143" s="5" t="s">
        <v>52</v>
      </c>
      <c r="P143" s="5" t="s">
        <v>52</v>
      </c>
      <c r="Q143" s="5" t="s">
        <v>287</v>
      </c>
      <c r="R143" s="5" t="s">
        <v>63</v>
      </c>
      <c r="S143" s="5" t="s">
        <v>64</v>
      </c>
      <c r="T143" s="5" t="s">
        <v>64</v>
      </c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5" t="s">
        <v>52</v>
      </c>
      <c r="AS143" s="5" t="s">
        <v>52</v>
      </c>
      <c r="AT143" s="1"/>
      <c r="AU143" s="5" t="s">
        <v>288</v>
      </c>
      <c r="AV143" s="1">
        <v>111</v>
      </c>
    </row>
    <row r="144" spans="1:48" ht="30" customHeight="1">
      <c r="A144" s="10" t="s">
        <v>58</v>
      </c>
      <c r="B144" s="10" t="s">
        <v>125</v>
      </c>
      <c r="C144" s="10" t="s">
        <v>60</v>
      </c>
      <c r="D144" s="11">
        <v>7</v>
      </c>
      <c r="E144" s="12"/>
      <c r="F144" s="12"/>
      <c r="G144" s="12"/>
      <c r="H144" s="12"/>
      <c r="I144" s="12"/>
      <c r="J144" s="12"/>
      <c r="K144" s="12"/>
      <c r="L144" s="12"/>
      <c r="M144" s="10" t="s">
        <v>126</v>
      </c>
      <c r="N144" s="5" t="s">
        <v>127</v>
      </c>
      <c r="O144" s="5" t="s">
        <v>52</v>
      </c>
      <c r="P144" s="5" t="s">
        <v>52</v>
      </c>
      <c r="Q144" s="5" t="s">
        <v>287</v>
      </c>
      <c r="R144" s="5" t="s">
        <v>63</v>
      </c>
      <c r="S144" s="5" t="s">
        <v>64</v>
      </c>
      <c r="T144" s="5" t="s">
        <v>64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5" t="s">
        <v>52</v>
      </c>
      <c r="AS144" s="5" t="s">
        <v>52</v>
      </c>
      <c r="AT144" s="1"/>
      <c r="AU144" s="5" t="s">
        <v>289</v>
      </c>
      <c r="AV144" s="1">
        <v>112</v>
      </c>
    </row>
    <row r="145" spans="1:48" ht="30" customHeight="1">
      <c r="A145" s="10" t="s">
        <v>66</v>
      </c>
      <c r="B145" s="10" t="s">
        <v>129</v>
      </c>
      <c r="C145" s="10" t="s">
        <v>60</v>
      </c>
      <c r="D145" s="11">
        <v>15</v>
      </c>
      <c r="E145" s="12"/>
      <c r="F145" s="12"/>
      <c r="G145" s="12"/>
      <c r="H145" s="12"/>
      <c r="I145" s="12"/>
      <c r="J145" s="12"/>
      <c r="K145" s="12"/>
      <c r="L145" s="12"/>
      <c r="M145" s="10" t="s">
        <v>130</v>
      </c>
      <c r="N145" s="5" t="s">
        <v>131</v>
      </c>
      <c r="O145" s="5" t="s">
        <v>52</v>
      </c>
      <c r="P145" s="5" t="s">
        <v>52</v>
      </c>
      <c r="Q145" s="5" t="s">
        <v>287</v>
      </c>
      <c r="R145" s="5" t="s">
        <v>63</v>
      </c>
      <c r="S145" s="5" t="s">
        <v>64</v>
      </c>
      <c r="T145" s="5" t="s">
        <v>64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5" t="s">
        <v>52</v>
      </c>
      <c r="AS145" s="5" t="s">
        <v>52</v>
      </c>
      <c r="AT145" s="1"/>
      <c r="AU145" s="5" t="s">
        <v>290</v>
      </c>
      <c r="AV145" s="1">
        <v>113</v>
      </c>
    </row>
    <row r="146" spans="1:48" ht="30" customHeight="1">
      <c r="A146" s="10" t="s">
        <v>66</v>
      </c>
      <c r="B146" s="10" t="s">
        <v>133</v>
      </c>
      <c r="C146" s="10" t="s">
        <v>60</v>
      </c>
      <c r="D146" s="11">
        <v>5</v>
      </c>
      <c r="E146" s="12"/>
      <c r="F146" s="12"/>
      <c r="G146" s="12"/>
      <c r="H146" s="12"/>
      <c r="I146" s="12"/>
      <c r="J146" s="12"/>
      <c r="K146" s="12"/>
      <c r="L146" s="12"/>
      <c r="M146" s="10" t="s">
        <v>134</v>
      </c>
      <c r="N146" s="5" t="s">
        <v>135</v>
      </c>
      <c r="O146" s="5" t="s">
        <v>52</v>
      </c>
      <c r="P146" s="5" t="s">
        <v>52</v>
      </c>
      <c r="Q146" s="5" t="s">
        <v>287</v>
      </c>
      <c r="R146" s="5" t="s">
        <v>63</v>
      </c>
      <c r="S146" s="5" t="s">
        <v>64</v>
      </c>
      <c r="T146" s="5" t="s">
        <v>64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5" t="s">
        <v>52</v>
      </c>
      <c r="AS146" s="5" t="s">
        <v>52</v>
      </c>
      <c r="AT146" s="1"/>
      <c r="AU146" s="5" t="s">
        <v>291</v>
      </c>
      <c r="AV146" s="1">
        <v>114</v>
      </c>
    </row>
    <row r="147" spans="1:48" ht="30" customHeight="1">
      <c r="A147" s="10" t="s">
        <v>66</v>
      </c>
      <c r="B147" s="10" t="s">
        <v>137</v>
      </c>
      <c r="C147" s="10" t="s">
        <v>60</v>
      </c>
      <c r="D147" s="11">
        <v>13.9</v>
      </c>
      <c r="E147" s="12"/>
      <c r="F147" s="12"/>
      <c r="G147" s="12"/>
      <c r="H147" s="12"/>
      <c r="I147" s="12"/>
      <c r="J147" s="12"/>
      <c r="K147" s="12"/>
      <c r="L147" s="12"/>
      <c r="M147" s="10" t="s">
        <v>138</v>
      </c>
      <c r="N147" s="5" t="s">
        <v>139</v>
      </c>
      <c r="O147" s="5" t="s">
        <v>52</v>
      </c>
      <c r="P147" s="5" t="s">
        <v>52</v>
      </c>
      <c r="Q147" s="5" t="s">
        <v>287</v>
      </c>
      <c r="R147" s="5" t="s">
        <v>63</v>
      </c>
      <c r="S147" s="5" t="s">
        <v>64</v>
      </c>
      <c r="T147" s="5" t="s">
        <v>64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5" t="s">
        <v>52</v>
      </c>
      <c r="AS147" s="5" t="s">
        <v>52</v>
      </c>
      <c r="AT147" s="1"/>
      <c r="AU147" s="5" t="s">
        <v>292</v>
      </c>
      <c r="AV147" s="1">
        <v>115</v>
      </c>
    </row>
    <row r="148" spans="1:48" ht="30" customHeight="1">
      <c r="A148" s="10" t="s">
        <v>71</v>
      </c>
      <c r="B148" s="10" t="s">
        <v>72</v>
      </c>
      <c r="C148" s="10" t="s">
        <v>73</v>
      </c>
      <c r="D148" s="11">
        <v>11.3</v>
      </c>
      <c r="E148" s="12"/>
      <c r="F148" s="12"/>
      <c r="G148" s="12"/>
      <c r="H148" s="12"/>
      <c r="I148" s="12"/>
      <c r="J148" s="12"/>
      <c r="K148" s="12"/>
      <c r="L148" s="12"/>
      <c r="M148" s="10" t="s">
        <v>74</v>
      </c>
      <c r="N148" s="5" t="s">
        <v>75</v>
      </c>
      <c r="O148" s="5" t="s">
        <v>52</v>
      </c>
      <c r="P148" s="5" t="s">
        <v>52</v>
      </c>
      <c r="Q148" s="5" t="s">
        <v>287</v>
      </c>
      <c r="R148" s="5" t="s">
        <v>63</v>
      </c>
      <c r="S148" s="5" t="s">
        <v>64</v>
      </c>
      <c r="T148" s="5" t="s">
        <v>64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5" t="s">
        <v>52</v>
      </c>
      <c r="AS148" s="5" t="s">
        <v>52</v>
      </c>
      <c r="AT148" s="1"/>
      <c r="AU148" s="5" t="s">
        <v>293</v>
      </c>
      <c r="AV148" s="1">
        <v>975</v>
      </c>
    </row>
    <row r="149" spans="1:48" ht="30" customHeight="1">
      <c r="A149" s="10" t="s">
        <v>71</v>
      </c>
      <c r="B149" s="10" t="s">
        <v>142</v>
      </c>
      <c r="C149" s="10" t="s">
        <v>60</v>
      </c>
      <c r="D149" s="11">
        <v>6.3</v>
      </c>
      <c r="E149" s="12"/>
      <c r="F149" s="12"/>
      <c r="G149" s="12"/>
      <c r="H149" s="12"/>
      <c r="I149" s="12"/>
      <c r="J149" s="12"/>
      <c r="K149" s="12"/>
      <c r="L149" s="12"/>
      <c r="M149" s="10" t="s">
        <v>143</v>
      </c>
      <c r="N149" s="5" t="s">
        <v>144</v>
      </c>
      <c r="O149" s="5" t="s">
        <v>52</v>
      </c>
      <c r="P149" s="5" t="s">
        <v>52</v>
      </c>
      <c r="Q149" s="5" t="s">
        <v>287</v>
      </c>
      <c r="R149" s="5" t="s">
        <v>63</v>
      </c>
      <c r="S149" s="5" t="s">
        <v>64</v>
      </c>
      <c r="T149" s="5" t="s">
        <v>64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5" t="s">
        <v>52</v>
      </c>
      <c r="AS149" s="5" t="s">
        <v>52</v>
      </c>
      <c r="AT149" s="1"/>
      <c r="AU149" s="5" t="s">
        <v>294</v>
      </c>
      <c r="AV149" s="1">
        <v>117</v>
      </c>
    </row>
    <row r="150" spans="1:48" ht="30" customHeight="1">
      <c r="A150" s="10" t="s">
        <v>77</v>
      </c>
      <c r="B150" s="10" t="s">
        <v>146</v>
      </c>
      <c r="C150" s="10" t="s">
        <v>60</v>
      </c>
      <c r="D150" s="11">
        <v>2</v>
      </c>
      <c r="E150" s="12"/>
      <c r="F150" s="12"/>
      <c r="G150" s="12"/>
      <c r="H150" s="12"/>
      <c r="I150" s="12"/>
      <c r="J150" s="12"/>
      <c r="K150" s="12"/>
      <c r="L150" s="12"/>
      <c r="M150" s="10" t="s">
        <v>147</v>
      </c>
      <c r="N150" s="5" t="s">
        <v>148</v>
      </c>
      <c r="O150" s="5" t="s">
        <v>52</v>
      </c>
      <c r="P150" s="5" t="s">
        <v>52</v>
      </c>
      <c r="Q150" s="5" t="s">
        <v>287</v>
      </c>
      <c r="R150" s="5" t="s">
        <v>63</v>
      </c>
      <c r="S150" s="5" t="s">
        <v>64</v>
      </c>
      <c r="T150" s="5" t="s">
        <v>64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5" t="s">
        <v>52</v>
      </c>
      <c r="AS150" s="5" t="s">
        <v>52</v>
      </c>
      <c r="AT150" s="1"/>
      <c r="AU150" s="5" t="s">
        <v>295</v>
      </c>
      <c r="AV150" s="1">
        <v>119</v>
      </c>
    </row>
    <row r="151" spans="1:48" ht="30" customHeight="1">
      <c r="A151" s="10" t="s">
        <v>77</v>
      </c>
      <c r="B151" s="10" t="s">
        <v>78</v>
      </c>
      <c r="C151" s="10" t="s">
        <v>60</v>
      </c>
      <c r="D151" s="11">
        <v>2</v>
      </c>
      <c r="E151" s="12"/>
      <c r="F151" s="12"/>
      <c r="G151" s="12"/>
      <c r="H151" s="12"/>
      <c r="I151" s="12"/>
      <c r="J151" s="12"/>
      <c r="K151" s="12"/>
      <c r="L151" s="12"/>
      <c r="M151" s="10" t="s">
        <v>79</v>
      </c>
      <c r="N151" s="5" t="s">
        <v>80</v>
      </c>
      <c r="O151" s="5" t="s">
        <v>52</v>
      </c>
      <c r="P151" s="5" t="s">
        <v>52</v>
      </c>
      <c r="Q151" s="5" t="s">
        <v>287</v>
      </c>
      <c r="R151" s="5" t="s">
        <v>63</v>
      </c>
      <c r="S151" s="5" t="s">
        <v>64</v>
      </c>
      <c r="T151" s="5" t="s">
        <v>64</v>
      </c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5" t="s">
        <v>52</v>
      </c>
      <c r="AS151" s="5" t="s">
        <v>52</v>
      </c>
      <c r="AT151" s="1"/>
      <c r="AU151" s="5" t="s">
        <v>296</v>
      </c>
      <c r="AV151" s="1">
        <v>120</v>
      </c>
    </row>
    <row r="152" spans="1:48" ht="30" customHeight="1">
      <c r="A152" s="10" t="s">
        <v>151</v>
      </c>
      <c r="B152" s="10" t="s">
        <v>152</v>
      </c>
      <c r="C152" s="10" t="s">
        <v>153</v>
      </c>
      <c r="D152" s="11">
        <v>1</v>
      </c>
      <c r="E152" s="12"/>
      <c r="F152" s="12"/>
      <c r="G152" s="12"/>
      <c r="H152" s="12"/>
      <c r="I152" s="12"/>
      <c r="J152" s="12"/>
      <c r="K152" s="12"/>
      <c r="L152" s="12"/>
      <c r="M152" s="10" t="s">
        <v>154</v>
      </c>
      <c r="N152" s="5" t="s">
        <v>155</v>
      </c>
      <c r="O152" s="5" t="s">
        <v>52</v>
      </c>
      <c r="P152" s="5" t="s">
        <v>52</v>
      </c>
      <c r="Q152" s="5" t="s">
        <v>287</v>
      </c>
      <c r="R152" s="5" t="s">
        <v>63</v>
      </c>
      <c r="S152" s="5" t="s">
        <v>64</v>
      </c>
      <c r="T152" s="5" t="s">
        <v>64</v>
      </c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5" t="s">
        <v>52</v>
      </c>
      <c r="AS152" s="5" t="s">
        <v>52</v>
      </c>
      <c r="AT152" s="1"/>
      <c r="AU152" s="5" t="s">
        <v>297</v>
      </c>
      <c r="AV152" s="1">
        <v>124</v>
      </c>
    </row>
    <row r="153" spans="1:48" ht="30" customHeight="1">
      <c r="A153" s="10" t="s">
        <v>157</v>
      </c>
      <c r="B153" s="10" t="s">
        <v>158</v>
      </c>
      <c r="C153" s="10" t="s">
        <v>159</v>
      </c>
      <c r="D153" s="11">
        <v>1</v>
      </c>
      <c r="E153" s="12"/>
      <c r="F153" s="12"/>
      <c r="G153" s="12"/>
      <c r="H153" s="12"/>
      <c r="I153" s="12"/>
      <c r="J153" s="12"/>
      <c r="K153" s="12"/>
      <c r="L153" s="12"/>
      <c r="M153" s="10" t="s">
        <v>160</v>
      </c>
      <c r="N153" s="5" t="s">
        <v>161</v>
      </c>
      <c r="O153" s="5" t="s">
        <v>52</v>
      </c>
      <c r="P153" s="5" t="s">
        <v>52</v>
      </c>
      <c r="Q153" s="5" t="s">
        <v>287</v>
      </c>
      <c r="R153" s="5" t="s">
        <v>63</v>
      </c>
      <c r="S153" s="5" t="s">
        <v>64</v>
      </c>
      <c r="T153" s="5" t="s">
        <v>64</v>
      </c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5" t="s">
        <v>52</v>
      </c>
      <c r="AS153" s="5" t="s">
        <v>52</v>
      </c>
      <c r="AT153" s="1"/>
      <c r="AU153" s="5" t="s">
        <v>298</v>
      </c>
      <c r="AV153" s="1">
        <v>127</v>
      </c>
    </row>
    <row r="154" spans="1:48" ht="30" customHeight="1">
      <c r="A154" s="10" t="s">
        <v>163</v>
      </c>
      <c r="B154" s="10" t="s">
        <v>164</v>
      </c>
      <c r="C154" s="10" t="s">
        <v>165</v>
      </c>
      <c r="D154" s="11">
        <v>1</v>
      </c>
      <c r="E154" s="12"/>
      <c r="F154" s="12"/>
      <c r="G154" s="12"/>
      <c r="H154" s="12"/>
      <c r="I154" s="12"/>
      <c r="J154" s="12"/>
      <c r="K154" s="12"/>
      <c r="L154" s="12"/>
      <c r="M154" s="10" t="s">
        <v>166</v>
      </c>
      <c r="N154" s="5" t="s">
        <v>167</v>
      </c>
      <c r="O154" s="5" t="s">
        <v>52</v>
      </c>
      <c r="P154" s="5" t="s">
        <v>52</v>
      </c>
      <c r="Q154" s="5" t="s">
        <v>287</v>
      </c>
      <c r="R154" s="5" t="s">
        <v>63</v>
      </c>
      <c r="S154" s="5" t="s">
        <v>64</v>
      </c>
      <c r="T154" s="5" t="s">
        <v>64</v>
      </c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5" t="s">
        <v>52</v>
      </c>
      <c r="AS154" s="5" t="s">
        <v>52</v>
      </c>
      <c r="AT154" s="1"/>
      <c r="AU154" s="5" t="s">
        <v>299</v>
      </c>
      <c r="AV154" s="1">
        <v>128</v>
      </c>
    </row>
    <row r="155" spans="1:48" ht="30" customHeight="1">
      <c r="A155" s="10" t="s">
        <v>169</v>
      </c>
      <c r="B155" s="10" t="s">
        <v>170</v>
      </c>
      <c r="C155" s="10" t="s">
        <v>153</v>
      </c>
      <c r="D155" s="11">
        <v>1</v>
      </c>
      <c r="E155" s="12"/>
      <c r="F155" s="12"/>
      <c r="G155" s="12"/>
      <c r="H155" s="12"/>
      <c r="I155" s="12"/>
      <c r="J155" s="12"/>
      <c r="K155" s="12"/>
      <c r="L155" s="12"/>
      <c r="M155" s="10" t="s">
        <v>171</v>
      </c>
      <c r="N155" s="5" t="s">
        <v>172</v>
      </c>
      <c r="O155" s="5" t="s">
        <v>52</v>
      </c>
      <c r="P155" s="5" t="s">
        <v>52</v>
      </c>
      <c r="Q155" s="5" t="s">
        <v>287</v>
      </c>
      <c r="R155" s="5" t="s">
        <v>63</v>
      </c>
      <c r="S155" s="5" t="s">
        <v>64</v>
      </c>
      <c r="T155" s="5" t="s">
        <v>64</v>
      </c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5" t="s">
        <v>52</v>
      </c>
      <c r="AS155" s="5" t="s">
        <v>52</v>
      </c>
      <c r="AT155" s="1"/>
      <c r="AU155" s="5" t="s">
        <v>300</v>
      </c>
      <c r="AV155" s="1">
        <v>956</v>
      </c>
    </row>
    <row r="156" spans="1:48" ht="30" customHeight="1">
      <c r="A156" s="10" t="s">
        <v>174</v>
      </c>
      <c r="B156" s="10" t="s">
        <v>164</v>
      </c>
      <c r="C156" s="10" t="s">
        <v>165</v>
      </c>
      <c r="D156" s="11">
        <v>1</v>
      </c>
      <c r="E156" s="12"/>
      <c r="F156" s="12"/>
      <c r="G156" s="12"/>
      <c r="H156" s="12"/>
      <c r="I156" s="12"/>
      <c r="J156" s="12"/>
      <c r="K156" s="12"/>
      <c r="L156" s="12"/>
      <c r="M156" s="10" t="s">
        <v>175</v>
      </c>
      <c r="N156" s="5" t="s">
        <v>176</v>
      </c>
      <c r="O156" s="5" t="s">
        <v>52</v>
      </c>
      <c r="P156" s="5" t="s">
        <v>52</v>
      </c>
      <c r="Q156" s="5" t="s">
        <v>287</v>
      </c>
      <c r="R156" s="5" t="s">
        <v>63</v>
      </c>
      <c r="S156" s="5" t="s">
        <v>64</v>
      </c>
      <c r="T156" s="5" t="s">
        <v>64</v>
      </c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5" t="s">
        <v>52</v>
      </c>
      <c r="AS156" s="5" t="s">
        <v>52</v>
      </c>
      <c r="AT156" s="1"/>
      <c r="AU156" s="5" t="s">
        <v>301</v>
      </c>
      <c r="AV156" s="1">
        <v>918</v>
      </c>
    </row>
    <row r="157" spans="1:48" ht="30" customHeight="1">
      <c r="A157" s="10" t="s">
        <v>178</v>
      </c>
      <c r="B157" s="10" t="s">
        <v>179</v>
      </c>
      <c r="C157" s="10" t="s">
        <v>180</v>
      </c>
      <c r="D157" s="11">
        <v>1</v>
      </c>
      <c r="E157" s="12"/>
      <c r="F157" s="12"/>
      <c r="G157" s="12"/>
      <c r="H157" s="12"/>
      <c r="I157" s="12"/>
      <c r="J157" s="12"/>
      <c r="K157" s="12"/>
      <c r="L157" s="12"/>
      <c r="M157" s="10" t="s">
        <v>181</v>
      </c>
      <c r="N157" s="5" t="s">
        <v>182</v>
      </c>
      <c r="O157" s="5" t="s">
        <v>52</v>
      </c>
      <c r="P157" s="5" t="s">
        <v>52</v>
      </c>
      <c r="Q157" s="5" t="s">
        <v>287</v>
      </c>
      <c r="R157" s="5" t="s">
        <v>63</v>
      </c>
      <c r="S157" s="5" t="s">
        <v>64</v>
      </c>
      <c r="T157" s="5" t="s">
        <v>64</v>
      </c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5" t="s">
        <v>52</v>
      </c>
      <c r="AS157" s="5" t="s">
        <v>52</v>
      </c>
      <c r="AT157" s="1"/>
      <c r="AU157" s="5" t="s">
        <v>302</v>
      </c>
      <c r="AV157" s="1">
        <v>129</v>
      </c>
    </row>
    <row r="158" spans="1:48" ht="30" customHeight="1">
      <c r="A158" s="10" t="s">
        <v>184</v>
      </c>
      <c r="B158" s="10" t="s">
        <v>185</v>
      </c>
      <c r="C158" s="10" t="s">
        <v>159</v>
      </c>
      <c r="D158" s="11">
        <v>1</v>
      </c>
      <c r="E158" s="12"/>
      <c r="F158" s="12"/>
      <c r="G158" s="12"/>
      <c r="H158" s="12"/>
      <c r="I158" s="12"/>
      <c r="J158" s="12"/>
      <c r="K158" s="12"/>
      <c r="L158" s="12"/>
      <c r="M158" s="10" t="s">
        <v>186</v>
      </c>
      <c r="N158" s="5" t="s">
        <v>187</v>
      </c>
      <c r="O158" s="5" t="s">
        <v>52</v>
      </c>
      <c r="P158" s="5" t="s">
        <v>52</v>
      </c>
      <c r="Q158" s="5" t="s">
        <v>287</v>
      </c>
      <c r="R158" s="5" t="s">
        <v>63</v>
      </c>
      <c r="S158" s="5" t="s">
        <v>64</v>
      </c>
      <c r="T158" s="5" t="s">
        <v>64</v>
      </c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5" t="s">
        <v>52</v>
      </c>
      <c r="AS158" s="5" t="s">
        <v>52</v>
      </c>
      <c r="AT158" s="1"/>
      <c r="AU158" s="5" t="s">
        <v>303</v>
      </c>
      <c r="AV158" s="1">
        <v>130</v>
      </c>
    </row>
    <row r="159" spans="1:48" ht="30" customHeight="1">
      <c r="A159" s="10" t="s">
        <v>189</v>
      </c>
      <c r="B159" s="10" t="s">
        <v>190</v>
      </c>
      <c r="C159" s="10" t="s">
        <v>84</v>
      </c>
      <c r="D159" s="11">
        <v>1</v>
      </c>
      <c r="E159" s="12"/>
      <c r="F159" s="12"/>
      <c r="G159" s="12"/>
      <c r="H159" s="12"/>
      <c r="I159" s="12"/>
      <c r="J159" s="12"/>
      <c r="K159" s="12"/>
      <c r="L159" s="12"/>
      <c r="M159" s="10" t="s">
        <v>191</v>
      </c>
      <c r="N159" s="5" t="s">
        <v>192</v>
      </c>
      <c r="O159" s="5" t="s">
        <v>52</v>
      </c>
      <c r="P159" s="5" t="s">
        <v>52</v>
      </c>
      <c r="Q159" s="5" t="s">
        <v>287</v>
      </c>
      <c r="R159" s="5" t="s">
        <v>63</v>
      </c>
      <c r="S159" s="5" t="s">
        <v>64</v>
      </c>
      <c r="T159" s="5" t="s">
        <v>64</v>
      </c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5" t="s">
        <v>52</v>
      </c>
      <c r="AS159" s="5" t="s">
        <v>52</v>
      </c>
      <c r="AT159" s="1"/>
      <c r="AU159" s="5" t="s">
        <v>304</v>
      </c>
      <c r="AV159" s="1">
        <v>132</v>
      </c>
    </row>
    <row r="160" spans="1:48" ht="30" customHeight="1">
      <c r="A160" s="10" t="s">
        <v>98</v>
      </c>
      <c r="B160" s="10" t="s">
        <v>194</v>
      </c>
      <c r="C160" s="10" t="s">
        <v>84</v>
      </c>
      <c r="D160" s="11">
        <v>1</v>
      </c>
      <c r="E160" s="12"/>
      <c r="F160" s="12"/>
      <c r="G160" s="12"/>
      <c r="H160" s="12"/>
      <c r="I160" s="12"/>
      <c r="J160" s="12"/>
      <c r="K160" s="12"/>
      <c r="L160" s="12"/>
      <c r="M160" s="10" t="s">
        <v>195</v>
      </c>
      <c r="N160" s="5" t="s">
        <v>196</v>
      </c>
      <c r="O160" s="5" t="s">
        <v>52</v>
      </c>
      <c r="P160" s="5" t="s">
        <v>52</v>
      </c>
      <c r="Q160" s="5" t="s">
        <v>287</v>
      </c>
      <c r="R160" s="5" t="s">
        <v>63</v>
      </c>
      <c r="S160" s="5" t="s">
        <v>64</v>
      </c>
      <c r="T160" s="5" t="s">
        <v>64</v>
      </c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5" t="s">
        <v>52</v>
      </c>
      <c r="AS160" s="5" t="s">
        <v>52</v>
      </c>
      <c r="AT160" s="1"/>
      <c r="AU160" s="5" t="s">
        <v>305</v>
      </c>
      <c r="AV160" s="1">
        <v>133</v>
      </c>
    </row>
    <row r="161" spans="1:48" ht="30" customHeight="1">
      <c r="A161" s="10" t="s">
        <v>98</v>
      </c>
      <c r="B161" s="10" t="s">
        <v>198</v>
      </c>
      <c r="C161" s="10" t="s">
        <v>84</v>
      </c>
      <c r="D161" s="11">
        <v>1</v>
      </c>
      <c r="E161" s="12"/>
      <c r="F161" s="12"/>
      <c r="G161" s="12"/>
      <c r="H161" s="12"/>
      <c r="I161" s="12"/>
      <c r="J161" s="12"/>
      <c r="K161" s="12"/>
      <c r="L161" s="12"/>
      <c r="M161" s="10" t="s">
        <v>199</v>
      </c>
      <c r="N161" s="5" t="s">
        <v>200</v>
      </c>
      <c r="O161" s="5" t="s">
        <v>52</v>
      </c>
      <c r="P161" s="5" t="s">
        <v>52</v>
      </c>
      <c r="Q161" s="5" t="s">
        <v>287</v>
      </c>
      <c r="R161" s="5" t="s">
        <v>63</v>
      </c>
      <c r="S161" s="5" t="s">
        <v>64</v>
      </c>
      <c r="T161" s="5" t="s">
        <v>64</v>
      </c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5" t="s">
        <v>52</v>
      </c>
      <c r="AS161" s="5" t="s">
        <v>52</v>
      </c>
      <c r="AT161" s="1"/>
      <c r="AU161" s="5" t="s">
        <v>306</v>
      </c>
      <c r="AV161" s="1">
        <v>134</v>
      </c>
    </row>
    <row r="162" spans="1:48" ht="30" customHeight="1">
      <c r="A162" s="10" t="s">
        <v>103</v>
      </c>
      <c r="B162" s="10" t="s">
        <v>104</v>
      </c>
      <c r="C162" s="10" t="s">
        <v>60</v>
      </c>
      <c r="D162" s="11">
        <v>5</v>
      </c>
      <c r="E162" s="12"/>
      <c r="F162" s="12"/>
      <c r="G162" s="12"/>
      <c r="H162" s="12"/>
      <c r="I162" s="12"/>
      <c r="J162" s="12"/>
      <c r="K162" s="12"/>
      <c r="L162" s="12"/>
      <c r="M162" s="10" t="s">
        <v>105</v>
      </c>
      <c r="N162" s="5" t="s">
        <v>106</v>
      </c>
      <c r="O162" s="5" t="s">
        <v>52</v>
      </c>
      <c r="P162" s="5" t="s">
        <v>52</v>
      </c>
      <c r="Q162" s="5" t="s">
        <v>287</v>
      </c>
      <c r="R162" s="5" t="s">
        <v>63</v>
      </c>
      <c r="S162" s="5" t="s">
        <v>64</v>
      </c>
      <c r="T162" s="5" t="s">
        <v>64</v>
      </c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5" t="s">
        <v>52</v>
      </c>
      <c r="AS162" s="5" t="s">
        <v>52</v>
      </c>
      <c r="AT162" s="1"/>
      <c r="AU162" s="5" t="s">
        <v>307</v>
      </c>
      <c r="AV162" s="1">
        <v>135</v>
      </c>
    </row>
    <row r="163" spans="1:48" ht="30" customHeight="1">
      <c r="A163" s="10" t="s">
        <v>108</v>
      </c>
      <c r="B163" s="10" t="s">
        <v>109</v>
      </c>
      <c r="C163" s="10" t="s">
        <v>60</v>
      </c>
      <c r="D163" s="11">
        <v>5</v>
      </c>
      <c r="E163" s="12"/>
      <c r="F163" s="12"/>
      <c r="G163" s="12"/>
      <c r="H163" s="12"/>
      <c r="I163" s="12"/>
      <c r="J163" s="12"/>
      <c r="K163" s="12"/>
      <c r="L163" s="12"/>
      <c r="M163" s="10" t="s">
        <v>110</v>
      </c>
      <c r="N163" s="5" t="s">
        <v>111</v>
      </c>
      <c r="O163" s="5" t="s">
        <v>52</v>
      </c>
      <c r="P163" s="5" t="s">
        <v>52</v>
      </c>
      <c r="Q163" s="5" t="s">
        <v>287</v>
      </c>
      <c r="R163" s="5" t="s">
        <v>63</v>
      </c>
      <c r="S163" s="5" t="s">
        <v>64</v>
      </c>
      <c r="T163" s="5" t="s">
        <v>64</v>
      </c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5" t="s">
        <v>52</v>
      </c>
      <c r="AS163" s="5" t="s">
        <v>52</v>
      </c>
      <c r="AT163" s="1"/>
      <c r="AU163" s="5" t="s">
        <v>308</v>
      </c>
      <c r="AV163" s="1">
        <v>913</v>
      </c>
    </row>
    <row r="164" spans="1:48" ht="30" customHeight="1">
      <c r="A164" s="11" t="s">
        <v>117</v>
      </c>
      <c r="B164" s="11"/>
      <c r="C164" s="11"/>
      <c r="D164" s="11"/>
      <c r="E164" s="11"/>
      <c r="F164" s="12"/>
      <c r="G164" s="11"/>
      <c r="H164" s="12"/>
      <c r="I164" s="11"/>
      <c r="J164" s="12"/>
      <c r="K164" s="11"/>
      <c r="L164" s="12"/>
      <c r="M164" s="11"/>
      <c r="N164" t="s">
        <v>118</v>
      </c>
    </row>
    <row r="165" spans="1:48" ht="30" customHeight="1">
      <c r="A165" s="10" t="s">
        <v>311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"/>
      <c r="O165" s="1"/>
      <c r="P165" s="1"/>
      <c r="Q165" s="5" t="s">
        <v>312</v>
      </c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</row>
    <row r="166" spans="1:48" ht="30" customHeight="1">
      <c r="A166" s="10" t="s">
        <v>58</v>
      </c>
      <c r="B166" s="10" t="s">
        <v>59</v>
      </c>
      <c r="C166" s="10" t="s">
        <v>60</v>
      </c>
      <c r="D166" s="11">
        <v>80</v>
      </c>
      <c r="E166" s="12"/>
      <c r="F166" s="12"/>
      <c r="G166" s="12"/>
      <c r="H166" s="12"/>
      <c r="I166" s="12"/>
      <c r="J166" s="12"/>
      <c r="K166" s="12"/>
      <c r="L166" s="12"/>
      <c r="M166" s="10" t="s">
        <v>61</v>
      </c>
      <c r="N166" s="5" t="s">
        <v>62</v>
      </c>
      <c r="O166" s="5" t="s">
        <v>52</v>
      </c>
      <c r="P166" s="5" t="s">
        <v>52</v>
      </c>
      <c r="Q166" s="5" t="s">
        <v>312</v>
      </c>
      <c r="R166" s="5" t="s">
        <v>63</v>
      </c>
      <c r="S166" s="5" t="s">
        <v>64</v>
      </c>
      <c r="T166" s="5" t="s">
        <v>64</v>
      </c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5" t="s">
        <v>52</v>
      </c>
      <c r="AS166" s="5" t="s">
        <v>52</v>
      </c>
      <c r="AT166" s="1"/>
      <c r="AU166" s="5" t="s">
        <v>313</v>
      </c>
      <c r="AV166" s="1">
        <v>138</v>
      </c>
    </row>
    <row r="167" spans="1:48" ht="30" customHeight="1">
      <c r="A167" s="10" t="s">
        <v>66</v>
      </c>
      <c r="B167" s="10" t="s">
        <v>67</v>
      </c>
      <c r="C167" s="10" t="s">
        <v>60</v>
      </c>
      <c r="D167" s="11">
        <v>10</v>
      </c>
      <c r="E167" s="12"/>
      <c r="F167" s="12"/>
      <c r="G167" s="12"/>
      <c r="H167" s="12"/>
      <c r="I167" s="12"/>
      <c r="J167" s="12"/>
      <c r="K167" s="12"/>
      <c r="L167" s="12"/>
      <c r="M167" s="10" t="s">
        <v>68</v>
      </c>
      <c r="N167" s="5" t="s">
        <v>69</v>
      </c>
      <c r="O167" s="5" t="s">
        <v>52</v>
      </c>
      <c r="P167" s="5" t="s">
        <v>52</v>
      </c>
      <c r="Q167" s="5" t="s">
        <v>312</v>
      </c>
      <c r="R167" s="5" t="s">
        <v>63</v>
      </c>
      <c r="S167" s="5" t="s">
        <v>64</v>
      </c>
      <c r="T167" s="5" t="s">
        <v>64</v>
      </c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5" t="s">
        <v>52</v>
      </c>
      <c r="AS167" s="5" t="s">
        <v>52</v>
      </c>
      <c r="AT167" s="1"/>
      <c r="AU167" s="5" t="s">
        <v>314</v>
      </c>
      <c r="AV167" s="1">
        <v>139</v>
      </c>
    </row>
    <row r="168" spans="1:48" ht="30" customHeight="1">
      <c r="A168" s="10" t="s">
        <v>71</v>
      </c>
      <c r="B168" s="10" t="s">
        <v>72</v>
      </c>
      <c r="C168" s="10" t="s">
        <v>73</v>
      </c>
      <c r="D168" s="11">
        <v>26</v>
      </c>
      <c r="E168" s="12"/>
      <c r="F168" s="12"/>
      <c r="G168" s="12"/>
      <c r="H168" s="12"/>
      <c r="I168" s="12"/>
      <c r="J168" s="12"/>
      <c r="K168" s="12"/>
      <c r="L168" s="12"/>
      <c r="M168" s="10" t="s">
        <v>74</v>
      </c>
      <c r="N168" s="5" t="s">
        <v>75</v>
      </c>
      <c r="O168" s="5" t="s">
        <v>52</v>
      </c>
      <c r="P168" s="5" t="s">
        <v>52</v>
      </c>
      <c r="Q168" s="5" t="s">
        <v>312</v>
      </c>
      <c r="R168" s="5" t="s">
        <v>63</v>
      </c>
      <c r="S168" s="5" t="s">
        <v>64</v>
      </c>
      <c r="T168" s="5" t="s">
        <v>64</v>
      </c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5" t="s">
        <v>52</v>
      </c>
      <c r="AS168" s="5" t="s">
        <v>52</v>
      </c>
      <c r="AT168" s="1"/>
      <c r="AU168" s="5" t="s">
        <v>315</v>
      </c>
      <c r="AV168" s="1">
        <v>843</v>
      </c>
    </row>
    <row r="169" spans="1:48" ht="30" customHeight="1">
      <c r="A169" s="10" t="s">
        <v>77</v>
      </c>
      <c r="B169" s="10" t="s">
        <v>78</v>
      </c>
      <c r="C169" s="10" t="s">
        <v>60</v>
      </c>
      <c r="D169" s="11">
        <v>2</v>
      </c>
      <c r="E169" s="12"/>
      <c r="F169" s="12"/>
      <c r="G169" s="12"/>
      <c r="H169" s="12"/>
      <c r="I169" s="12"/>
      <c r="J169" s="12"/>
      <c r="K169" s="12"/>
      <c r="L169" s="12"/>
      <c r="M169" s="10" t="s">
        <v>79</v>
      </c>
      <c r="N169" s="5" t="s">
        <v>80</v>
      </c>
      <c r="O169" s="5" t="s">
        <v>52</v>
      </c>
      <c r="P169" s="5" t="s">
        <v>52</v>
      </c>
      <c r="Q169" s="5" t="s">
        <v>312</v>
      </c>
      <c r="R169" s="5" t="s">
        <v>63</v>
      </c>
      <c r="S169" s="5" t="s">
        <v>64</v>
      </c>
      <c r="T169" s="5" t="s">
        <v>64</v>
      </c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5" t="s">
        <v>52</v>
      </c>
      <c r="AS169" s="5" t="s">
        <v>52</v>
      </c>
      <c r="AT169" s="1"/>
      <c r="AU169" s="5" t="s">
        <v>316</v>
      </c>
      <c r="AV169" s="1">
        <v>142</v>
      </c>
    </row>
    <row r="170" spans="1:48" ht="30" customHeight="1">
      <c r="A170" s="10" t="s">
        <v>93</v>
      </c>
      <c r="B170" s="10" t="s">
        <v>94</v>
      </c>
      <c r="C170" s="10" t="s">
        <v>84</v>
      </c>
      <c r="D170" s="11">
        <v>1</v>
      </c>
      <c r="E170" s="12"/>
      <c r="F170" s="12"/>
      <c r="G170" s="12"/>
      <c r="H170" s="12"/>
      <c r="I170" s="12"/>
      <c r="J170" s="12"/>
      <c r="K170" s="12"/>
      <c r="L170" s="12"/>
      <c r="M170" s="10" t="s">
        <v>95</v>
      </c>
      <c r="N170" s="5" t="s">
        <v>96</v>
      </c>
      <c r="O170" s="5" t="s">
        <v>52</v>
      </c>
      <c r="P170" s="5" t="s">
        <v>52</v>
      </c>
      <c r="Q170" s="5" t="s">
        <v>312</v>
      </c>
      <c r="R170" s="5" t="s">
        <v>63</v>
      </c>
      <c r="S170" s="5" t="s">
        <v>64</v>
      </c>
      <c r="T170" s="5" t="s">
        <v>64</v>
      </c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5" t="s">
        <v>52</v>
      </c>
      <c r="AS170" s="5" t="s">
        <v>52</v>
      </c>
      <c r="AT170" s="1"/>
      <c r="AU170" s="5" t="s">
        <v>317</v>
      </c>
      <c r="AV170" s="1">
        <v>145</v>
      </c>
    </row>
    <row r="171" spans="1:48" ht="30" customHeight="1">
      <c r="A171" s="10" t="s">
        <v>98</v>
      </c>
      <c r="B171" s="10" t="s">
        <v>99</v>
      </c>
      <c r="C171" s="10" t="s">
        <v>84</v>
      </c>
      <c r="D171" s="11">
        <v>1</v>
      </c>
      <c r="E171" s="12"/>
      <c r="F171" s="12"/>
      <c r="G171" s="12"/>
      <c r="H171" s="12"/>
      <c r="I171" s="12"/>
      <c r="J171" s="12"/>
      <c r="K171" s="12"/>
      <c r="L171" s="12"/>
      <c r="M171" s="10" t="s">
        <v>100</v>
      </c>
      <c r="N171" s="5" t="s">
        <v>101</v>
      </c>
      <c r="O171" s="5" t="s">
        <v>52</v>
      </c>
      <c r="P171" s="5" t="s">
        <v>52</v>
      </c>
      <c r="Q171" s="5" t="s">
        <v>312</v>
      </c>
      <c r="R171" s="5" t="s">
        <v>63</v>
      </c>
      <c r="S171" s="5" t="s">
        <v>64</v>
      </c>
      <c r="T171" s="5" t="s">
        <v>64</v>
      </c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5" t="s">
        <v>52</v>
      </c>
      <c r="AS171" s="5" t="s">
        <v>52</v>
      </c>
      <c r="AT171" s="1"/>
      <c r="AU171" s="5" t="s">
        <v>318</v>
      </c>
      <c r="AV171" s="1">
        <v>146</v>
      </c>
    </row>
    <row r="172" spans="1:48" ht="30" customHeight="1">
      <c r="A172" s="10" t="s">
        <v>103</v>
      </c>
      <c r="B172" s="10" t="s">
        <v>104</v>
      </c>
      <c r="C172" s="10" t="s">
        <v>60</v>
      </c>
      <c r="D172" s="11">
        <v>10</v>
      </c>
      <c r="E172" s="12"/>
      <c r="F172" s="12"/>
      <c r="G172" s="12"/>
      <c r="H172" s="12"/>
      <c r="I172" s="12"/>
      <c r="J172" s="12"/>
      <c r="K172" s="12"/>
      <c r="L172" s="12"/>
      <c r="M172" s="10" t="s">
        <v>105</v>
      </c>
      <c r="N172" s="5" t="s">
        <v>106</v>
      </c>
      <c r="O172" s="5" t="s">
        <v>52</v>
      </c>
      <c r="P172" s="5" t="s">
        <v>52</v>
      </c>
      <c r="Q172" s="5" t="s">
        <v>312</v>
      </c>
      <c r="R172" s="5" t="s">
        <v>63</v>
      </c>
      <c r="S172" s="5" t="s">
        <v>64</v>
      </c>
      <c r="T172" s="5" t="s">
        <v>64</v>
      </c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5" t="s">
        <v>52</v>
      </c>
      <c r="AS172" s="5" t="s">
        <v>52</v>
      </c>
      <c r="AT172" s="1"/>
      <c r="AU172" s="5" t="s">
        <v>319</v>
      </c>
      <c r="AV172" s="1">
        <v>147</v>
      </c>
    </row>
    <row r="173" spans="1:48" ht="30" customHeight="1">
      <c r="A173" s="10" t="s">
        <v>108</v>
      </c>
      <c r="B173" s="10" t="s">
        <v>109</v>
      </c>
      <c r="C173" s="10" t="s">
        <v>60</v>
      </c>
      <c r="D173" s="11">
        <v>10</v>
      </c>
      <c r="E173" s="12"/>
      <c r="F173" s="12"/>
      <c r="G173" s="12"/>
      <c r="H173" s="12"/>
      <c r="I173" s="12"/>
      <c r="J173" s="12"/>
      <c r="K173" s="12"/>
      <c r="L173" s="12"/>
      <c r="M173" s="10" t="s">
        <v>110</v>
      </c>
      <c r="N173" s="5" t="s">
        <v>111</v>
      </c>
      <c r="O173" s="5" t="s">
        <v>52</v>
      </c>
      <c r="P173" s="5" t="s">
        <v>52</v>
      </c>
      <c r="Q173" s="5" t="s">
        <v>312</v>
      </c>
      <c r="R173" s="5" t="s">
        <v>63</v>
      </c>
      <c r="S173" s="5" t="s">
        <v>64</v>
      </c>
      <c r="T173" s="5" t="s">
        <v>64</v>
      </c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5" t="s">
        <v>52</v>
      </c>
      <c r="AS173" s="5" t="s">
        <v>52</v>
      </c>
      <c r="AT173" s="1"/>
      <c r="AU173" s="5" t="s">
        <v>320</v>
      </c>
      <c r="AV173" s="1">
        <v>868</v>
      </c>
    </row>
    <row r="174" spans="1:48" ht="30" customHeight="1">
      <c r="A174" s="10" t="s">
        <v>113</v>
      </c>
      <c r="B174" s="10" t="s">
        <v>52</v>
      </c>
      <c r="C174" s="10" t="s">
        <v>84</v>
      </c>
      <c r="D174" s="11">
        <v>1</v>
      </c>
      <c r="E174" s="12"/>
      <c r="F174" s="12"/>
      <c r="G174" s="12"/>
      <c r="H174" s="12"/>
      <c r="I174" s="12"/>
      <c r="J174" s="12"/>
      <c r="K174" s="12"/>
      <c r="L174" s="12"/>
      <c r="M174" s="10" t="s">
        <v>114</v>
      </c>
      <c r="N174" s="5" t="s">
        <v>115</v>
      </c>
      <c r="O174" s="5" t="s">
        <v>52</v>
      </c>
      <c r="P174" s="5" t="s">
        <v>52</v>
      </c>
      <c r="Q174" s="5" t="s">
        <v>312</v>
      </c>
      <c r="R174" s="5" t="s">
        <v>63</v>
      </c>
      <c r="S174" s="5" t="s">
        <v>64</v>
      </c>
      <c r="T174" s="5" t="s">
        <v>64</v>
      </c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5" t="s">
        <v>52</v>
      </c>
      <c r="AS174" s="5" t="s">
        <v>52</v>
      </c>
      <c r="AT174" s="1"/>
      <c r="AU174" s="5" t="s">
        <v>321</v>
      </c>
      <c r="AV174" s="1">
        <v>153</v>
      </c>
    </row>
    <row r="175" spans="1:48" ht="30" customHeight="1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spans="1:48" ht="30" customHeight="1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48" ht="30" customHeight="1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48" ht="30" customHeight="1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48" ht="30" customHeight="1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48" ht="30" customHeight="1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48" ht="30" customHeight="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48" ht="30" customHeight="1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48" ht="30" customHeight="1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48" ht="30" customHeight="1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48" ht="30" customHeight="1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48" ht="30" customHeight="1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48" ht="30" customHeight="1">
      <c r="A187" s="11" t="s">
        <v>117</v>
      </c>
      <c r="B187" s="11"/>
      <c r="C187" s="11"/>
      <c r="D187" s="11"/>
      <c r="E187" s="11"/>
      <c r="F187" s="12"/>
      <c r="G187" s="11"/>
      <c r="H187" s="12"/>
      <c r="I187" s="11"/>
      <c r="J187" s="12"/>
      <c r="K187" s="11"/>
      <c r="L187" s="12"/>
      <c r="M187" s="11"/>
      <c r="N187" t="s">
        <v>118</v>
      </c>
    </row>
    <row r="188" spans="1:48" ht="30" customHeight="1">
      <c r="A188" s="10" t="s">
        <v>322</v>
      </c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"/>
      <c r="O188" s="1"/>
      <c r="P188" s="1"/>
      <c r="Q188" s="5" t="s">
        <v>323</v>
      </c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</row>
    <row r="189" spans="1:48" ht="30" customHeight="1">
      <c r="A189" s="10" t="s">
        <v>58</v>
      </c>
      <c r="B189" s="10" t="s">
        <v>121</v>
      </c>
      <c r="C189" s="10" t="s">
        <v>60</v>
      </c>
      <c r="D189" s="11">
        <v>13.9</v>
      </c>
      <c r="E189" s="12"/>
      <c r="F189" s="12"/>
      <c r="G189" s="12"/>
      <c r="H189" s="12"/>
      <c r="I189" s="12"/>
      <c r="J189" s="12"/>
      <c r="K189" s="12"/>
      <c r="L189" s="12"/>
      <c r="M189" s="10" t="s">
        <v>122</v>
      </c>
      <c r="N189" s="5" t="s">
        <v>123</v>
      </c>
      <c r="O189" s="5" t="s">
        <v>52</v>
      </c>
      <c r="P189" s="5" t="s">
        <v>52</v>
      </c>
      <c r="Q189" s="5" t="s">
        <v>323</v>
      </c>
      <c r="R189" s="5" t="s">
        <v>63</v>
      </c>
      <c r="S189" s="5" t="s">
        <v>64</v>
      </c>
      <c r="T189" s="5" t="s">
        <v>64</v>
      </c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5" t="s">
        <v>52</v>
      </c>
      <c r="AS189" s="5" t="s">
        <v>52</v>
      </c>
      <c r="AT189" s="1"/>
      <c r="AU189" s="5" t="s">
        <v>324</v>
      </c>
      <c r="AV189" s="1">
        <v>155</v>
      </c>
    </row>
    <row r="190" spans="1:48" ht="30" customHeight="1">
      <c r="A190" s="10" t="s">
        <v>58</v>
      </c>
      <c r="B190" s="10" t="s">
        <v>125</v>
      </c>
      <c r="C190" s="10" t="s">
        <v>60</v>
      </c>
      <c r="D190" s="11">
        <v>7</v>
      </c>
      <c r="E190" s="12"/>
      <c r="F190" s="12"/>
      <c r="G190" s="12"/>
      <c r="H190" s="12"/>
      <c r="I190" s="12"/>
      <c r="J190" s="12"/>
      <c r="K190" s="12"/>
      <c r="L190" s="12"/>
      <c r="M190" s="10" t="s">
        <v>126</v>
      </c>
      <c r="N190" s="5" t="s">
        <v>127</v>
      </c>
      <c r="O190" s="5" t="s">
        <v>52</v>
      </c>
      <c r="P190" s="5" t="s">
        <v>52</v>
      </c>
      <c r="Q190" s="5" t="s">
        <v>323</v>
      </c>
      <c r="R190" s="5" t="s">
        <v>63</v>
      </c>
      <c r="S190" s="5" t="s">
        <v>64</v>
      </c>
      <c r="T190" s="5" t="s">
        <v>64</v>
      </c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5" t="s">
        <v>52</v>
      </c>
      <c r="AS190" s="5" t="s">
        <v>52</v>
      </c>
      <c r="AT190" s="1"/>
      <c r="AU190" s="5" t="s">
        <v>325</v>
      </c>
      <c r="AV190" s="1">
        <v>156</v>
      </c>
    </row>
    <row r="191" spans="1:48" ht="30" customHeight="1">
      <c r="A191" s="10" t="s">
        <v>66</v>
      </c>
      <c r="B191" s="10" t="s">
        <v>129</v>
      </c>
      <c r="C191" s="10" t="s">
        <v>60</v>
      </c>
      <c r="D191" s="11">
        <v>15</v>
      </c>
      <c r="E191" s="12"/>
      <c r="F191" s="12"/>
      <c r="G191" s="12"/>
      <c r="H191" s="12"/>
      <c r="I191" s="12"/>
      <c r="J191" s="12"/>
      <c r="K191" s="12"/>
      <c r="L191" s="12"/>
      <c r="M191" s="10" t="s">
        <v>130</v>
      </c>
      <c r="N191" s="5" t="s">
        <v>131</v>
      </c>
      <c r="O191" s="5" t="s">
        <v>52</v>
      </c>
      <c r="P191" s="5" t="s">
        <v>52</v>
      </c>
      <c r="Q191" s="5" t="s">
        <v>323</v>
      </c>
      <c r="R191" s="5" t="s">
        <v>63</v>
      </c>
      <c r="S191" s="5" t="s">
        <v>64</v>
      </c>
      <c r="T191" s="5" t="s">
        <v>64</v>
      </c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5" t="s">
        <v>52</v>
      </c>
      <c r="AS191" s="5" t="s">
        <v>52</v>
      </c>
      <c r="AT191" s="1"/>
      <c r="AU191" s="5" t="s">
        <v>326</v>
      </c>
      <c r="AV191" s="1">
        <v>157</v>
      </c>
    </row>
    <row r="192" spans="1:48" ht="30" customHeight="1">
      <c r="A192" s="10" t="s">
        <v>66</v>
      </c>
      <c r="B192" s="10" t="s">
        <v>133</v>
      </c>
      <c r="C192" s="10" t="s">
        <v>60</v>
      </c>
      <c r="D192" s="11">
        <v>5</v>
      </c>
      <c r="E192" s="12"/>
      <c r="F192" s="12"/>
      <c r="G192" s="12"/>
      <c r="H192" s="12"/>
      <c r="I192" s="12"/>
      <c r="J192" s="12"/>
      <c r="K192" s="12"/>
      <c r="L192" s="12"/>
      <c r="M192" s="10" t="s">
        <v>134</v>
      </c>
      <c r="N192" s="5" t="s">
        <v>135</v>
      </c>
      <c r="O192" s="5" t="s">
        <v>52</v>
      </c>
      <c r="P192" s="5" t="s">
        <v>52</v>
      </c>
      <c r="Q192" s="5" t="s">
        <v>323</v>
      </c>
      <c r="R192" s="5" t="s">
        <v>63</v>
      </c>
      <c r="S192" s="5" t="s">
        <v>64</v>
      </c>
      <c r="T192" s="5" t="s">
        <v>64</v>
      </c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5" t="s">
        <v>52</v>
      </c>
      <c r="AS192" s="5" t="s">
        <v>52</v>
      </c>
      <c r="AT192" s="1"/>
      <c r="AU192" s="5" t="s">
        <v>327</v>
      </c>
      <c r="AV192" s="1">
        <v>158</v>
      </c>
    </row>
    <row r="193" spans="1:48" ht="30" customHeight="1">
      <c r="A193" s="10" t="s">
        <v>66</v>
      </c>
      <c r="B193" s="10" t="s">
        <v>137</v>
      </c>
      <c r="C193" s="10" t="s">
        <v>60</v>
      </c>
      <c r="D193" s="11">
        <v>13.9</v>
      </c>
      <c r="E193" s="12"/>
      <c r="F193" s="12"/>
      <c r="G193" s="12"/>
      <c r="H193" s="12"/>
      <c r="I193" s="12"/>
      <c r="J193" s="12"/>
      <c r="K193" s="12"/>
      <c r="L193" s="12"/>
      <c r="M193" s="10" t="s">
        <v>138</v>
      </c>
      <c r="N193" s="5" t="s">
        <v>139</v>
      </c>
      <c r="O193" s="5" t="s">
        <v>52</v>
      </c>
      <c r="P193" s="5" t="s">
        <v>52</v>
      </c>
      <c r="Q193" s="5" t="s">
        <v>323</v>
      </c>
      <c r="R193" s="5" t="s">
        <v>63</v>
      </c>
      <c r="S193" s="5" t="s">
        <v>64</v>
      </c>
      <c r="T193" s="5" t="s">
        <v>64</v>
      </c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5" t="s">
        <v>52</v>
      </c>
      <c r="AS193" s="5" t="s">
        <v>52</v>
      </c>
      <c r="AT193" s="1"/>
      <c r="AU193" s="5" t="s">
        <v>328</v>
      </c>
      <c r="AV193" s="1">
        <v>159</v>
      </c>
    </row>
    <row r="194" spans="1:48" ht="30" customHeight="1">
      <c r="A194" s="10" t="s">
        <v>71</v>
      </c>
      <c r="B194" s="10" t="s">
        <v>72</v>
      </c>
      <c r="C194" s="10" t="s">
        <v>73</v>
      </c>
      <c r="D194" s="11">
        <v>6.3</v>
      </c>
      <c r="E194" s="12"/>
      <c r="F194" s="12"/>
      <c r="G194" s="12"/>
      <c r="H194" s="12"/>
      <c r="I194" s="12"/>
      <c r="J194" s="12"/>
      <c r="K194" s="12"/>
      <c r="L194" s="12"/>
      <c r="M194" s="10" t="s">
        <v>74</v>
      </c>
      <c r="N194" s="5" t="s">
        <v>75</v>
      </c>
      <c r="O194" s="5" t="s">
        <v>52</v>
      </c>
      <c r="P194" s="5" t="s">
        <v>52</v>
      </c>
      <c r="Q194" s="5" t="s">
        <v>323</v>
      </c>
      <c r="R194" s="5" t="s">
        <v>63</v>
      </c>
      <c r="S194" s="5" t="s">
        <v>64</v>
      </c>
      <c r="T194" s="5" t="s">
        <v>64</v>
      </c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5" t="s">
        <v>52</v>
      </c>
      <c r="AS194" s="5" t="s">
        <v>52</v>
      </c>
      <c r="AT194" s="1"/>
      <c r="AU194" s="5" t="s">
        <v>329</v>
      </c>
      <c r="AV194" s="1">
        <v>976</v>
      </c>
    </row>
    <row r="195" spans="1:48" ht="30" customHeight="1">
      <c r="A195" s="10" t="s">
        <v>71</v>
      </c>
      <c r="B195" s="10" t="s">
        <v>142</v>
      </c>
      <c r="C195" s="10" t="s">
        <v>60</v>
      </c>
      <c r="D195" s="11">
        <v>12.6</v>
      </c>
      <c r="E195" s="12"/>
      <c r="F195" s="12"/>
      <c r="G195" s="12"/>
      <c r="H195" s="12"/>
      <c r="I195" s="12"/>
      <c r="J195" s="12"/>
      <c r="K195" s="12"/>
      <c r="L195" s="12"/>
      <c r="M195" s="10" t="s">
        <v>143</v>
      </c>
      <c r="N195" s="5" t="s">
        <v>144</v>
      </c>
      <c r="O195" s="5" t="s">
        <v>52</v>
      </c>
      <c r="P195" s="5" t="s">
        <v>52</v>
      </c>
      <c r="Q195" s="5" t="s">
        <v>323</v>
      </c>
      <c r="R195" s="5" t="s">
        <v>63</v>
      </c>
      <c r="S195" s="5" t="s">
        <v>64</v>
      </c>
      <c r="T195" s="5" t="s">
        <v>64</v>
      </c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5" t="s">
        <v>52</v>
      </c>
      <c r="AS195" s="5" t="s">
        <v>52</v>
      </c>
      <c r="AT195" s="1"/>
      <c r="AU195" s="5" t="s">
        <v>330</v>
      </c>
      <c r="AV195" s="1">
        <v>161</v>
      </c>
    </row>
    <row r="196" spans="1:48" ht="30" customHeight="1">
      <c r="A196" s="10" t="s">
        <v>77</v>
      </c>
      <c r="B196" s="10" t="s">
        <v>146</v>
      </c>
      <c r="C196" s="10" t="s">
        <v>60</v>
      </c>
      <c r="D196" s="11">
        <v>2</v>
      </c>
      <c r="E196" s="12"/>
      <c r="F196" s="12"/>
      <c r="G196" s="12"/>
      <c r="H196" s="12"/>
      <c r="I196" s="12"/>
      <c r="J196" s="12"/>
      <c r="K196" s="12"/>
      <c r="L196" s="12"/>
      <c r="M196" s="10" t="s">
        <v>147</v>
      </c>
      <c r="N196" s="5" t="s">
        <v>148</v>
      </c>
      <c r="O196" s="5" t="s">
        <v>52</v>
      </c>
      <c r="P196" s="5" t="s">
        <v>52</v>
      </c>
      <c r="Q196" s="5" t="s">
        <v>323</v>
      </c>
      <c r="R196" s="5" t="s">
        <v>63</v>
      </c>
      <c r="S196" s="5" t="s">
        <v>64</v>
      </c>
      <c r="T196" s="5" t="s">
        <v>64</v>
      </c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5" t="s">
        <v>52</v>
      </c>
      <c r="AS196" s="5" t="s">
        <v>52</v>
      </c>
      <c r="AT196" s="1"/>
      <c r="AU196" s="5" t="s">
        <v>331</v>
      </c>
      <c r="AV196" s="1">
        <v>163</v>
      </c>
    </row>
    <row r="197" spans="1:48" ht="30" customHeight="1">
      <c r="A197" s="10" t="s">
        <v>77</v>
      </c>
      <c r="B197" s="10" t="s">
        <v>78</v>
      </c>
      <c r="C197" s="10" t="s">
        <v>60</v>
      </c>
      <c r="D197" s="11">
        <v>2</v>
      </c>
      <c r="E197" s="12"/>
      <c r="F197" s="12"/>
      <c r="G197" s="12"/>
      <c r="H197" s="12"/>
      <c r="I197" s="12"/>
      <c r="J197" s="12"/>
      <c r="K197" s="12"/>
      <c r="L197" s="12"/>
      <c r="M197" s="10" t="s">
        <v>79</v>
      </c>
      <c r="N197" s="5" t="s">
        <v>80</v>
      </c>
      <c r="O197" s="5" t="s">
        <v>52</v>
      </c>
      <c r="P197" s="5" t="s">
        <v>52</v>
      </c>
      <c r="Q197" s="5" t="s">
        <v>323</v>
      </c>
      <c r="R197" s="5" t="s">
        <v>63</v>
      </c>
      <c r="S197" s="5" t="s">
        <v>64</v>
      </c>
      <c r="T197" s="5" t="s">
        <v>64</v>
      </c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5" t="s">
        <v>52</v>
      </c>
      <c r="AS197" s="5" t="s">
        <v>52</v>
      </c>
      <c r="AT197" s="1"/>
      <c r="AU197" s="5" t="s">
        <v>332</v>
      </c>
      <c r="AV197" s="1">
        <v>164</v>
      </c>
    </row>
    <row r="198" spans="1:48" ht="30" customHeight="1">
      <c r="A198" s="10" t="s">
        <v>151</v>
      </c>
      <c r="B198" s="10" t="s">
        <v>152</v>
      </c>
      <c r="C198" s="10" t="s">
        <v>153</v>
      </c>
      <c r="D198" s="11">
        <v>1</v>
      </c>
      <c r="E198" s="12"/>
      <c r="F198" s="12"/>
      <c r="G198" s="12"/>
      <c r="H198" s="12"/>
      <c r="I198" s="12"/>
      <c r="J198" s="12"/>
      <c r="K198" s="12"/>
      <c r="L198" s="12"/>
      <c r="M198" s="10" t="s">
        <v>154</v>
      </c>
      <c r="N198" s="5" t="s">
        <v>155</v>
      </c>
      <c r="O198" s="5" t="s">
        <v>52</v>
      </c>
      <c r="P198" s="5" t="s">
        <v>52</v>
      </c>
      <c r="Q198" s="5" t="s">
        <v>323</v>
      </c>
      <c r="R198" s="5" t="s">
        <v>63</v>
      </c>
      <c r="S198" s="5" t="s">
        <v>64</v>
      </c>
      <c r="T198" s="5" t="s">
        <v>64</v>
      </c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5" t="s">
        <v>52</v>
      </c>
      <c r="AS198" s="5" t="s">
        <v>52</v>
      </c>
      <c r="AT198" s="1"/>
      <c r="AU198" s="5" t="s">
        <v>333</v>
      </c>
      <c r="AV198" s="1">
        <v>168</v>
      </c>
    </row>
    <row r="199" spans="1:48" ht="30" customHeight="1">
      <c r="A199" s="10" t="s">
        <v>157</v>
      </c>
      <c r="B199" s="10" t="s">
        <v>158</v>
      </c>
      <c r="C199" s="10" t="s">
        <v>159</v>
      </c>
      <c r="D199" s="11">
        <v>1</v>
      </c>
      <c r="E199" s="12"/>
      <c r="F199" s="12"/>
      <c r="G199" s="12"/>
      <c r="H199" s="12"/>
      <c r="I199" s="12"/>
      <c r="J199" s="12"/>
      <c r="K199" s="12"/>
      <c r="L199" s="12"/>
      <c r="M199" s="10" t="s">
        <v>160</v>
      </c>
      <c r="N199" s="5" t="s">
        <v>161</v>
      </c>
      <c r="O199" s="5" t="s">
        <v>52</v>
      </c>
      <c r="P199" s="5" t="s">
        <v>52</v>
      </c>
      <c r="Q199" s="5" t="s">
        <v>323</v>
      </c>
      <c r="R199" s="5" t="s">
        <v>63</v>
      </c>
      <c r="S199" s="5" t="s">
        <v>64</v>
      </c>
      <c r="T199" s="5" t="s">
        <v>64</v>
      </c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5" t="s">
        <v>52</v>
      </c>
      <c r="AS199" s="5" t="s">
        <v>52</v>
      </c>
      <c r="AT199" s="1"/>
      <c r="AU199" s="5" t="s">
        <v>334</v>
      </c>
      <c r="AV199" s="1">
        <v>171</v>
      </c>
    </row>
    <row r="200" spans="1:48" ht="30" customHeight="1">
      <c r="A200" s="10" t="s">
        <v>163</v>
      </c>
      <c r="B200" s="10" t="s">
        <v>164</v>
      </c>
      <c r="C200" s="10" t="s">
        <v>165</v>
      </c>
      <c r="D200" s="11">
        <v>1</v>
      </c>
      <c r="E200" s="12"/>
      <c r="F200" s="12"/>
      <c r="G200" s="12"/>
      <c r="H200" s="12"/>
      <c r="I200" s="12"/>
      <c r="J200" s="12"/>
      <c r="K200" s="12"/>
      <c r="L200" s="12"/>
      <c r="M200" s="10" t="s">
        <v>166</v>
      </c>
      <c r="N200" s="5" t="s">
        <v>167</v>
      </c>
      <c r="O200" s="5" t="s">
        <v>52</v>
      </c>
      <c r="P200" s="5" t="s">
        <v>52</v>
      </c>
      <c r="Q200" s="5" t="s">
        <v>323</v>
      </c>
      <c r="R200" s="5" t="s">
        <v>63</v>
      </c>
      <c r="S200" s="5" t="s">
        <v>64</v>
      </c>
      <c r="T200" s="5" t="s">
        <v>64</v>
      </c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5" t="s">
        <v>52</v>
      </c>
      <c r="AS200" s="5" t="s">
        <v>52</v>
      </c>
      <c r="AT200" s="1"/>
      <c r="AU200" s="5" t="s">
        <v>335</v>
      </c>
      <c r="AV200" s="1">
        <v>172</v>
      </c>
    </row>
    <row r="201" spans="1:48" ht="30" customHeight="1">
      <c r="A201" s="10" t="s">
        <v>169</v>
      </c>
      <c r="B201" s="10" t="s">
        <v>170</v>
      </c>
      <c r="C201" s="10" t="s">
        <v>153</v>
      </c>
      <c r="D201" s="11">
        <v>1</v>
      </c>
      <c r="E201" s="12"/>
      <c r="F201" s="12"/>
      <c r="G201" s="12"/>
      <c r="H201" s="12"/>
      <c r="I201" s="12"/>
      <c r="J201" s="12"/>
      <c r="K201" s="12"/>
      <c r="L201" s="12"/>
      <c r="M201" s="10" t="s">
        <v>171</v>
      </c>
      <c r="N201" s="5" t="s">
        <v>172</v>
      </c>
      <c r="O201" s="5" t="s">
        <v>52</v>
      </c>
      <c r="P201" s="5" t="s">
        <v>52</v>
      </c>
      <c r="Q201" s="5" t="s">
        <v>323</v>
      </c>
      <c r="R201" s="5" t="s">
        <v>63</v>
      </c>
      <c r="S201" s="5" t="s">
        <v>64</v>
      </c>
      <c r="T201" s="5" t="s">
        <v>64</v>
      </c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5" t="s">
        <v>52</v>
      </c>
      <c r="AS201" s="5" t="s">
        <v>52</v>
      </c>
      <c r="AT201" s="1"/>
      <c r="AU201" s="5" t="s">
        <v>336</v>
      </c>
      <c r="AV201" s="1">
        <v>957</v>
      </c>
    </row>
    <row r="202" spans="1:48" ht="30" customHeight="1">
      <c r="A202" s="10" t="s">
        <v>174</v>
      </c>
      <c r="B202" s="10" t="s">
        <v>164</v>
      </c>
      <c r="C202" s="10" t="s">
        <v>165</v>
      </c>
      <c r="D202" s="11">
        <v>1</v>
      </c>
      <c r="E202" s="12"/>
      <c r="F202" s="12"/>
      <c r="G202" s="12"/>
      <c r="H202" s="12"/>
      <c r="I202" s="12"/>
      <c r="J202" s="12"/>
      <c r="K202" s="12"/>
      <c r="L202" s="12"/>
      <c r="M202" s="10" t="s">
        <v>175</v>
      </c>
      <c r="N202" s="5" t="s">
        <v>176</v>
      </c>
      <c r="O202" s="5" t="s">
        <v>52</v>
      </c>
      <c r="P202" s="5" t="s">
        <v>52</v>
      </c>
      <c r="Q202" s="5" t="s">
        <v>323</v>
      </c>
      <c r="R202" s="5" t="s">
        <v>63</v>
      </c>
      <c r="S202" s="5" t="s">
        <v>64</v>
      </c>
      <c r="T202" s="5" t="s">
        <v>64</v>
      </c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5" t="s">
        <v>52</v>
      </c>
      <c r="AS202" s="5" t="s">
        <v>52</v>
      </c>
      <c r="AT202" s="1"/>
      <c r="AU202" s="5" t="s">
        <v>337</v>
      </c>
      <c r="AV202" s="1">
        <v>919</v>
      </c>
    </row>
    <row r="203" spans="1:48" ht="30" customHeight="1">
      <c r="A203" s="10" t="s">
        <v>178</v>
      </c>
      <c r="B203" s="10" t="s">
        <v>179</v>
      </c>
      <c r="C203" s="10" t="s">
        <v>180</v>
      </c>
      <c r="D203" s="11">
        <v>1</v>
      </c>
      <c r="E203" s="12"/>
      <c r="F203" s="12"/>
      <c r="G203" s="12"/>
      <c r="H203" s="12"/>
      <c r="I203" s="12"/>
      <c r="J203" s="12"/>
      <c r="K203" s="12"/>
      <c r="L203" s="12"/>
      <c r="M203" s="10" t="s">
        <v>181</v>
      </c>
      <c r="N203" s="5" t="s">
        <v>182</v>
      </c>
      <c r="O203" s="5" t="s">
        <v>52</v>
      </c>
      <c r="P203" s="5" t="s">
        <v>52</v>
      </c>
      <c r="Q203" s="5" t="s">
        <v>323</v>
      </c>
      <c r="R203" s="5" t="s">
        <v>63</v>
      </c>
      <c r="S203" s="5" t="s">
        <v>64</v>
      </c>
      <c r="T203" s="5" t="s">
        <v>64</v>
      </c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5" t="s">
        <v>52</v>
      </c>
      <c r="AS203" s="5" t="s">
        <v>52</v>
      </c>
      <c r="AT203" s="1"/>
      <c r="AU203" s="5" t="s">
        <v>338</v>
      </c>
      <c r="AV203" s="1">
        <v>173</v>
      </c>
    </row>
    <row r="204" spans="1:48" ht="30" customHeight="1">
      <c r="A204" s="10" t="s">
        <v>184</v>
      </c>
      <c r="B204" s="10" t="s">
        <v>185</v>
      </c>
      <c r="C204" s="10" t="s">
        <v>159</v>
      </c>
      <c r="D204" s="11">
        <v>1</v>
      </c>
      <c r="E204" s="12"/>
      <c r="F204" s="12"/>
      <c r="G204" s="12"/>
      <c r="H204" s="12"/>
      <c r="I204" s="12"/>
      <c r="J204" s="12"/>
      <c r="K204" s="12"/>
      <c r="L204" s="12"/>
      <c r="M204" s="10" t="s">
        <v>186</v>
      </c>
      <c r="N204" s="5" t="s">
        <v>187</v>
      </c>
      <c r="O204" s="5" t="s">
        <v>52</v>
      </c>
      <c r="P204" s="5" t="s">
        <v>52</v>
      </c>
      <c r="Q204" s="5" t="s">
        <v>323</v>
      </c>
      <c r="R204" s="5" t="s">
        <v>63</v>
      </c>
      <c r="S204" s="5" t="s">
        <v>64</v>
      </c>
      <c r="T204" s="5" t="s">
        <v>64</v>
      </c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5" t="s">
        <v>52</v>
      </c>
      <c r="AS204" s="5" t="s">
        <v>52</v>
      </c>
      <c r="AT204" s="1"/>
      <c r="AU204" s="5" t="s">
        <v>339</v>
      </c>
      <c r="AV204" s="1">
        <v>174</v>
      </c>
    </row>
    <row r="205" spans="1:48" ht="30" customHeight="1">
      <c r="A205" s="10" t="s">
        <v>189</v>
      </c>
      <c r="B205" s="10" t="s">
        <v>190</v>
      </c>
      <c r="C205" s="10" t="s">
        <v>84</v>
      </c>
      <c r="D205" s="11">
        <v>1</v>
      </c>
      <c r="E205" s="12"/>
      <c r="F205" s="12"/>
      <c r="G205" s="12"/>
      <c r="H205" s="12"/>
      <c r="I205" s="12"/>
      <c r="J205" s="12"/>
      <c r="K205" s="12"/>
      <c r="L205" s="12"/>
      <c r="M205" s="10" t="s">
        <v>191</v>
      </c>
      <c r="N205" s="5" t="s">
        <v>192</v>
      </c>
      <c r="O205" s="5" t="s">
        <v>52</v>
      </c>
      <c r="P205" s="5" t="s">
        <v>52</v>
      </c>
      <c r="Q205" s="5" t="s">
        <v>323</v>
      </c>
      <c r="R205" s="5" t="s">
        <v>63</v>
      </c>
      <c r="S205" s="5" t="s">
        <v>64</v>
      </c>
      <c r="T205" s="5" t="s">
        <v>64</v>
      </c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5" t="s">
        <v>52</v>
      </c>
      <c r="AS205" s="5" t="s">
        <v>52</v>
      </c>
      <c r="AT205" s="1"/>
      <c r="AU205" s="5" t="s">
        <v>340</v>
      </c>
      <c r="AV205" s="1">
        <v>176</v>
      </c>
    </row>
    <row r="206" spans="1:48" ht="30" customHeight="1">
      <c r="A206" s="10" t="s">
        <v>98</v>
      </c>
      <c r="B206" s="10" t="s">
        <v>194</v>
      </c>
      <c r="C206" s="10" t="s">
        <v>84</v>
      </c>
      <c r="D206" s="11">
        <v>1</v>
      </c>
      <c r="E206" s="12"/>
      <c r="F206" s="12"/>
      <c r="G206" s="12"/>
      <c r="H206" s="12"/>
      <c r="I206" s="12"/>
      <c r="J206" s="12"/>
      <c r="K206" s="12"/>
      <c r="L206" s="12"/>
      <c r="M206" s="10" t="s">
        <v>195</v>
      </c>
      <c r="N206" s="5" t="s">
        <v>196</v>
      </c>
      <c r="O206" s="5" t="s">
        <v>52</v>
      </c>
      <c r="P206" s="5" t="s">
        <v>52</v>
      </c>
      <c r="Q206" s="5" t="s">
        <v>323</v>
      </c>
      <c r="R206" s="5" t="s">
        <v>63</v>
      </c>
      <c r="S206" s="5" t="s">
        <v>64</v>
      </c>
      <c r="T206" s="5" t="s">
        <v>64</v>
      </c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5" t="s">
        <v>52</v>
      </c>
      <c r="AS206" s="5" t="s">
        <v>52</v>
      </c>
      <c r="AT206" s="1"/>
      <c r="AU206" s="5" t="s">
        <v>341</v>
      </c>
      <c r="AV206" s="1">
        <v>177</v>
      </c>
    </row>
    <row r="207" spans="1:48" ht="30" customHeight="1">
      <c r="A207" s="10" t="s">
        <v>98</v>
      </c>
      <c r="B207" s="10" t="s">
        <v>198</v>
      </c>
      <c r="C207" s="10" t="s">
        <v>84</v>
      </c>
      <c r="D207" s="11">
        <v>1</v>
      </c>
      <c r="E207" s="12"/>
      <c r="F207" s="12"/>
      <c r="G207" s="12"/>
      <c r="H207" s="12"/>
      <c r="I207" s="12"/>
      <c r="J207" s="12"/>
      <c r="K207" s="12"/>
      <c r="L207" s="12"/>
      <c r="M207" s="10" t="s">
        <v>199</v>
      </c>
      <c r="N207" s="5" t="s">
        <v>200</v>
      </c>
      <c r="O207" s="5" t="s">
        <v>52</v>
      </c>
      <c r="P207" s="5" t="s">
        <v>52</v>
      </c>
      <c r="Q207" s="5" t="s">
        <v>323</v>
      </c>
      <c r="R207" s="5" t="s">
        <v>63</v>
      </c>
      <c r="S207" s="5" t="s">
        <v>64</v>
      </c>
      <c r="T207" s="5" t="s">
        <v>64</v>
      </c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5" t="s">
        <v>52</v>
      </c>
      <c r="AS207" s="5" t="s">
        <v>52</v>
      </c>
      <c r="AT207" s="1"/>
      <c r="AU207" s="5" t="s">
        <v>342</v>
      </c>
      <c r="AV207" s="1">
        <v>178</v>
      </c>
    </row>
    <row r="208" spans="1:48" ht="30" customHeight="1">
      <c r="A208" s="10" t="s">
        <v>103</v>
      </c>
      <c r="B208" s="10" t="s">
        <v>104</v>
      </c>
      <c r="C208" s="10" t="s">
        <v>60</v>
      </c>
      <c r="D208" s="11">
        <v>5</v>
      </c>
      <c r="E208" s="12"/>
      <c r="F208" s="12"/>
      <c r="G208" s="12"/>
      <c r="H208" s="12"/>
      <c r="I208" s="12"/>
      <c r="J208" s="12"/>
      <c r="K208" s="12"/>
      <c r="L208" s="12"/>
      <c r="M208" s="10" t="s">
        <v>105</v>
      </c>
      <c r="N208" s="5" t="s">
        <v>106</v>
      </c>
      <c r="O208" s="5" t="s">
        <v>52</v>
      </c>
      <c r="P208" s="5" t="s">
        <v>52</v>
      </c>
      <c r="Q208" s="5" t="s">
        <v>323</v>
      </c>
      <c r="R208" s="5" t="s">
        <v>63</v>
      </c>
      <c r="S208" s="5" t="s">
        <v>64</v>
      </c>
      <c r="T208" s="5" t="s">
        <v>64</v>
      </c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5" t="s">
        <v>52</v>
      </c>
      <c r="AS208" s="5" t="s">
        <v>52</v>
      </c>
      <c r="AT208" s="1"/>
      <c r="AU208" s="5" t="s">
        <v>343</v>
      </c>
      <c r="AV208" s="1">
        <v>179</v>
      </c>
    </row>
    <row r="209" spans="1:48" ht="30" customHeight="1">
      <c r="A209" s="10" t="s">
        <v>108</v>
      </c>
      <c r="B209" s="10" t="s">
        <v>109</v>
      </c>
      <c r="C209" s="10" t="s">
        <v>60</v>
      </c>
      <c r="D209" s="11">
        <v>5</v>
      </c>
      <c r="E209" s="12"/>
      <c r="F209" s="12"/>
      <c r="G209" s="12"/>
      <c r="H209" s="12"/>
      <c r="I209" s="12"/>
      <c r="J209" s="12"/>
      <c r="K209" s="12"/>
      <c r="L209" s="12"/>
      <c r="M209" s="10" t="s">
        <v>110</v>
      </c>
      <c r="N209" s="5" t="s">
        <v>111</v>
      </c>
      <c r="O209" s="5" t="s">
        <v>52</v>
      </c>
      <c r="P209" s="5" t="s">
        <v>52</v>
      </c>
      <c r="Q209" s="5" t="s">
        <v>323</v>
      </c>
      <c r="R209" s="5" t="s">
        <v>63</v>
      </c>
      <c r="S209" s="5" t="s">
        <v>64</v>
      </c>
      <c r="T209" s="5" t="s">
        <v>64</v>
      </c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5" t="s">
        <v>52</v>
      </c>
      <c r="AS209" s="5" t="s">
        <v>52</v>
      </c>
      <c r="AT209" s="1"/>
      <c r="AU209" s="5" t="s">
        <v>344</v>
      </c>
      <c r="AV209" s="1">
        <v>912</v>
      </c>
    </row>
    <row r="210" spans="1:48" ht="30" customHeight="1">
      <c r="A210" s="11" t="s">
        <v>117</v>
      </c>
      <c r="B210" s="11"/>
      <c r="C210" s="11"/>
      <c r="D210" s="11"/>
      <c r="E210" s="11"/>
      <c r="F210" s="12"/>
      <c r="G210" s="11"/>
      <c r="H210" s="12"/>
      <c r="I210" s="11"/>
      <c r="J210" s="12"/>
      <c r="K210" s="11"/>
      <c r="L210" s="12"/>
      <c r="M210" s="11"/>
      <c r="N210" t="s">
        <v>118</v>
      </c>
    </row>
    <row r="211" spans="1:48" ht="30" customHeight="1">
      <c r="A211" s="10" t="s">
        <v>347</v>
      </c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"/>
      <c r="O211" s="1"/>
      <c r="P211" s="1"/>
      <c r="Q211" s="5" t="s">
        <v>348</v>
      </c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</row>
    <row r="212" spans="1:48" ht="30" customHeight="1">
      <c r="A212" s="10" t="s">
        <v>58</v>
      </c>
      <c r="B212" s="10" t="s">
        <v>59</v>
      </c>
      <c r="C212" s="10" t="s">
        <v>60</v>
      </c>
      <c r="D212" s="11">
        <v>84</v>
      </c>
      <c r="E212" s="12"/>
      <c r="F212" s="12"/>
      <c r="G212" s="12"/>
      <c r="H212" s="12"/>
      <c r="I212" s="12"/>
      <c r="J212" s="12"/>
      <c r="K212" s="12"/>
      <c r="L212" s="12"/>
      <c r="M212" s="10" t="s">
        <v>61</v>
      </c>
      <c r="N212" s="5" t="s">
        <v>62</v>
      </c>
      <c r="O212" s="5" t="s">
        <v>52</v>
      </c>
      <c r="P212" s="5" t="s">
        <v>52</v>
      </c>
      <c r="Q212" s="5" t="s">
        <v>348</v>
      </c>
      <c r="R212" s="5" t="s">
        <v>63</v>
      </c>
      <c r="S212" s="5" t="s">
        <v>64</v>
      </c>
      <c r="T212" s="5" t="s">
        <v>64</v>
      </c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5" t="s">
        <v>52</v>
      </c>
      <c r="AS212" s="5" t="s">
        <v>52</v>
      </c>
      <c r="AT212" s="1"/>
      <c r="AU212" s="5" t="s">
        <v>349</v>
      </c>
      <c r="AV212" s="1">
        <v>182</v>
      </c>
    </row>
    <row r="213" spans="1:48" ht="30" customHeight="1">
      <c r="A213" s="10" t="s">
        <v>66</v>
      </c>
      <c r="B213" s="10" t="s">
        <v>67</v>
      </c>
      <c r="C213" s="10" t="s">
        <v>60</v>
      </c>
      <c r="D213" s="11">
        <v>10</v>
      </c>
      <c r="E213" s="12"/>
      <c r="F213" s="12"/>
      <c r="G213" s="12"/>
      <c r="H213" s="12"/>
      <c r="I213" s="12"/>
      <c r="J213" s="12"/>
      <c r="K213" s="12"/>
      <c r="L213" s="12"/>
      <c r="M213" s="10" t="s">
        <v>68</v>
      </c>
      <c r="N213" s="5" t="s">
        <v>69</v>
      </c>
      <c r="O213" s="5" t="s">
        <v>52</v>
      </c>
      <c r="P213" s="5" t="s">
        <v>52</v>
      </c>
      <c r="Q213" s="5" t="s">
        <v>348</v>
      </c>
      <c r="R213" s="5" t="s">
        <v>63</v>
      </c>
      <c r="S213" s="5" t="s">
        <v>64</v>
      </c>
      <c r="T213" s="5" t="s">
        <v>64</v>
      </c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5" t="s">
        <v>52</v>
      </c>
      <c r="AS213" s="5" t="s">
        <v>52</v>
      </c>
      <c r="AT213" s="1"/>
      <c r="AU213" s="5" t="s">
        <v>350</v>
      </c>
      <c r="AV213" s="1">
        <v>183</v>
      </c>
    </row>
    <row r="214" spans="1:48" ht="30" customHeight="1">
      <c r="A214" s="10" t="s">
        <v>71</v>
      </c>
      <c r="B214" s="10" t="s">
        <v>72</v>
      </c>
      <c r="C214" s="10" t="s">
        <v>73</v>
      </c>
      <c r="D214" s="11">
        <v>28</v>
      </c>
      <c r="E214" s="12"/>
      <c r="F214" s="12"/>
      <c r="G214" s="12"/>
      <c r="H214" s="12"/>
      <c r="I214" s="12"/>
      <c r="J214" s="12"/>
      <c r="K214" s="12"/>
      <c r="L214" s="12"/>
      <c r="M214" s="10" t="s">
        <v>74</v>
      </c>
      <c r="N214" s="5" t="s">
        <v>75</v>
      </c>
      <c r="O214" s="5" t="s">
        <v>52</v>
      </c>
      <c r="P214" s="5" t="s">
        <v>52</v>
      </c>
      <c r="Q214" s="5" t="s">
        <v>348</v>
      </c>
      <c r="R214" s="5" t="s">
        <v>63</v>
      </c>
      <c r="S214" s="5" t="s">
        <v>64</v>
      </c>
      <c r="T214" s="5" t="s">
        <v>64</v>
      </c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5" t="s">
        <v>52</v>
      </c>
      <c r="AS214" s="5" t="s">
        <v>52</v>
      </c>
      <c r="AT214" s="1"/>
      <c r="AU214" s="5" t="s">
        <v>351</v>
      </c>
      <c r="AV214" s="1">
        <v>844</v>
      </c>
    </row>
    <row r="215" spans="1:48" ht="30" customHeight="1">
      <c r="A215" s="10" t="s">
        <v>77</v>
      </c>
      <c r="B215" s="10" t="s">
        <v>78</v>
      </c>
      <c r="C215" s="10" t="s">
        <v>60</v>
      </c>
      <c r="D215" s="11">
        <v>2</v>
      </c>
      <c r="E215" s="12"/>
      <c r="F215" s="12"/>
      <c r="G215" s="12"/>
      <c r="H215" s="12"/>
      <c r="I215" s="12"/>
      <c r="J215" s="12"/>
      <c r="K215" s="12"/>
      <c r="L215" s="12"/>
      <c r="M215" s="10" t="s">
        <v>79</v>
      </c>
      <c r="N215" s="5" t="s">
        <v>80</v>
      </c>
      <c r="O215" s="5" t="s">
        <v>52</v>
      </c>
      <c r="P215" s="5" t="s">
        <v>52</v>
      </c>
      <c r="Q215" s="5" t="s">
        <v>348</v>
      </c>
      <c r="R215" s="5" t="s">
        <v>63</v>
      </c>
      <c r="S215" s="5" t="s">
        <v>64</v>
      </c>
      <c r="T215" s="5" t="s">
        <v>64</v>
      </c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5" t="s">
        <v>52</v>
      </c>
      <c r="AS215" s="5" t="s">
        <v>52</v>
      </c>
      <c r="AT215" s="1"/>
      <c r="AU215" s="5" t="s">
        <v>352</v>
      </c>
      <c r="AV215" s="1">
        <v>186</v>
      </c>
    </row>
    <row r="216" spans="1:48" ht="30" customHeight="1">
      <c r="A216" s="10" t="s">
        <v>82</v>
      </c>
      <c r="B216" s="10" t="s">
        <v>83</v>
      </c>
      <c r="C216" s="10" t="s">
        <v>84</v>
      </c>
      <c r="D216" s="11">
        <v>1</v>
      </c>
      <c r="E216" s="12"/>
      <c r="F216" s="12"/>
      <c r="G216" s="12"/>
      <c r="H216" s="12"/>
      <c r="I216" s="12"/>
      <c r="J216" s="12"/>
      <c r="K216" s="12"/>
      <c r="L216" s="12"/>
      <c r="M216" s="10" t="s">
        <v>85</v>
      </c>
      <c r="N216" s="5" t="s">
        <v>86</v>
      </c>
      <c r="O216" s="5" t="s">
        <v>52</v>
      </c>
      <c r="P216" s="5" t="s">
        <v>52</v>
      </c>
      <c r="Q216" s="5" t="s">
        <v>348</v>
      </c>
      <c r="R216" s="5" t="s">
        <v>63</v>
      </c>
      <c r="S216" s="5" t="s">
        <v>64</v>
      </c>
      <c r="T216" s="5" t="s">
        <v>64</v>
      </c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5" t="s">
        <v>52</v>
      </c>
      <c r="AS216" s="5" t="s">
        <v>52</v>
      </c>
      <c r="AT216" s="1"/>
      <c r="AU216" s="5" t="s">
        <v>353</v>
      </c>
      <c r="AV216" s="1">
        <v>187</v>
      </c>
    </row>
    <row r="217" spans="1:48" ht="30" customHeight="1">
      <c r="A217" s="10" t="s">
        <v>88</v>
      </c>
      <c r="B217" s="10" t="s">
        <v>89</v>
      </c>
      <c r="C217" s="10" t="s">
        <v>84</v>
      </c>
      <c r="D217" s="11">
        <v>2</v>
      </c>
      <c r="E217" s="12"/>
      <c r="F217" s="12"/>
      <c r="G217" s="12"/>
      <c r="H217" s="12"/>
      <c r="I217" s="12"/>
      <c r="J217" s="12"/>
      <c r="K217" s="12"/>
      <c r="L217" s="12"/>
      <c r="M217" s="10" t="s">
        <v>90</v>
      </c>
      <c r="N217" s="5" t="s">
        <v>91</v>
      </c>
      <c r="O217" s="5" t="s">
        <v>52</v>
      </c>
      <c r="P217" s="5" t="s">
        <v>52</v>
      </c>
      <c r="Q217" s="5" t="s">
        <v>348</v>
      </c>
      <c r="R217" s="5" t="s">
        <v>63</v>
      </c>
      <c r="S217" s="5" t="s">
        <v>64</v>
      </c>
      <c r="T217" s="5" t="s">
        <v>64</v>
      </c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5" t="s">
        <v>52</v>
      </c>
      <c r="AS217" s="5" t="s">
        <v>52</v>
      </c>
      <c r="AT217" s="1"/>
      <c r="AU217" s="5" t="s">
        <v>354</v>
      </c>
      <c r="AV217" s="1">
        <v>188</v>
      </c>
    </row>
    <row r="218" spans="1:48" ht="30" customHeight="1">
      <c r="A218" s="10" t="s">
        <v>93</v>
      </c>
      <c r="B218" s="10" t="s">
        <v>94</v>
      </c>
      <c r="C218" s="10" t="s">
        <v>84</v>
      </c>
      <c r="D218" s="11">
        <v>1</v>
      </c>
      <c r="E218" s="12"/>
      <c r="F218" s="12"/>
      <c r="G218" s="12"/>
      <c r="H218" s="12"/>
      <c r="I218" s="12"/>
      <c r="J218" s="12"/>
      <c r="K218" s="12"/>
      <c r="L218" s="12"/>
      <c r="M218" s="10" t="s">
        <v>95</v>
      </c>
      <c r="N218" s="5" t="s">
        <v>96</v>
      </c>
      <c r="O218" s="5" t="s">
        <v>52</v>
      </c>
      <c r="P218" s="5" t="s">
        <v>52</v>
      </c>
      <c r="Q218" s="5" t="s">
        <v>348</v>
      </c>
      <c r="R218" s="5" t="s">
        <v>63</v>
      </c>
      <c r="S218" s="5" t="s">
        <v>64</v>
      </c>
      <c r="T218" s="5" t="s">
        <v>64</v>
      </c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5" t="s">
        <v>52</v>
      </c>
      <c r="AS218" s="5" t="s">
        <v>52</v>
      </c>
      <c r="AT218" s="1"/>
      <c r="AU218" s="5" t="s">
        <v>355</v>
      </c>
      <c r="AV218" s="1">
        <v>189</v>
      </c>
    </row>
    <row r="219" spans="1:48" ht="30" customHeight="1">
      <c r="A219" s="10" t="s">
        <v>98</v>
      </c>
      <c r="B219" s="10" t="s">
        <v>99</v>
      </c>
      <c r="C219" s="10" t="s">
        <v>84</v>
      </c>
      <c r="D219" s="11">
        <v>1</v>
      </c>
      <c r="E219" s="12"/>
      <c r="F219" s="12"/>
      <c r="G219" s="12"/>
      <c r="H219" s="12"/>
      <c r="I219" s="12"/>
      <c r="J219" s="12"/>
      <c r="K219" s="12"/>
      <c r="L219" s="12"/>
      <c r="M219" s="10" t="s">
        <v>100</v>
      </c>
      <c r="N219" s="5" t="s">
        <v>101</v>
      </c>
      <c r="O219" s="5" t="s">
        <v>52</v>
      </c>
      <c r="P219" s="5" t="s">
        <v>52</v>
      </c>
      <c r="Q219" s="5" t="s">
        <v>348</v>
      </c>
      <c r="R219" s="5" t="s">
        <v>63</v>
      </c>
      <c r="S219" s="5" t="s">
        <v>64</v>
      </c>
      <c r="T219" s="5" t="s">
        <v>64</v>
      </c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5" t="s">
        <v>52</v>
      </c>
      <c r="AS219" s="5" t="s">
        <v>52</v>
      </c>
      <c r="AT219" s="1"/>
      <c r="AU219" s="5" t="s">
        <v>356</v>
      </c>
      <c r="AV219" s="1">
        <v>190</v>
      </c>
    </row>
    <row r="220" spans="1:48" ht="30" customHeight="1">
      <c r="A220" s="10" t="s">
        <v>103</v>
      </c>
      <c r="B220" s="10" t="s">
        <v>104</v>
      </c>
      <c r="C220" s="10" t="s">
        <v>60</v>
      </c>
      <c r="D220" s="11">
        <v>6</v>
      </c>
      <c r="E220" s="12"/>
      <c r="F220" s="12"/>
      <c r="G220" s="12"/>
      <c r="H220" s="12"/>
      <c r="I220" s="12"/>
      <c r="J220" s="12"/>
      <c r="K220" s="12"/>
      <c r="L220" s="12"/>
      <c r="M220" s="10" t="s">
        <v>105</v>
      </c>
      <c r="N220" s="5" t="s">
        <v>106</v>
      </c>
      <c r="O220" s="5" t="s">
        <v>52</v>
      </c>
      <c r="P220" s="5" t="s">
        <v>52</v>
      </c>
      <c r="Q220" s="5" t="s">
        <v>348</v>
      </c>
      <c r="R220" s="5" t="s">
        <v>63</v>
      </c>
      <c r="S220" s="5" t="s">
        <v>64</v>
      </c>
      <c r="T220" s="5" t="s">
        <v>64</v>
      </c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5" t="s">
        <v>52</v>
      </c>
      <c r="AS220" s="5" t="s">
        <v>52</v>
      </c>
      <c r="AT220" s="1"/>
      <c r="AU220" s="5" t="s">
        <v>357</v>
      </c>
      <c r="AV220" s="1">
        <v>191</v>
      </c>
    </row>
    <row r="221" spans="1:48" ht="30" customHeight="1">
      <c r="A221" s="10" t="s">
        <v>103</v>
      </c>
      <c r="B221" s="10" t="s">
        <v>269</v>
      </c>
      <c r="C221" s="10" t="s">
        <v>73</v>
      </c>
      <c r="D221" s="11">
        <v>5</v>
      </c>
      <c r="E221" s="12"/>
      <c r="F221" s="12"/>
      <c r="G221" s="12"/>
      <c r="H221" s="12"/>
      <c r="I221" s="12"/>
      <c r="J221" s="12"/>
      <c r="K221" s="12"/>
      <c r="L221" s="12"/>
      <c r="M221" s="10" t="s">
        <v>270</v>
      </c>
      <c r="N221" s="5" t="s">
        <v>271</v>
      </c>
      <c r="O221" s="5" t="s">
        <v>52</v>
      </c>
      <c r="P221" s="5" t="s">
        <v>52</v>
      </c>
      <c r="Q221" s="5" t="s">
        <v>348</v>
      </c>
      <c r="R221" s="5" t="s">
        <v>63</v>
      </c>
      <c r="S221" s="5" t="s">
        <v>64</v>
      </c>
      <c r="T221" s="5" t="s">
        <v>64</v>
      </c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5" t="s">
        <v>52</v>
      </c>
      <c r="AS221" s="5" t="s">
        <v>52</v>
      </c>
      <c r="AT221" s="1"/>
      <c r="AU221" s="5" t="s">
        <v>358</v>
      </c>
      <c r="AV221" s="1">
        <v>869</v>
      </c>
    </row>
    <row r="222" spans="1:48" ht="30" customHeight="1">
      <c r="A222" s="10" t="s">
        <v>108</v>
      </c>
      <c r="B222" s="10" t="s">
        <v>109</v>
      </c>
      <c r="C222" s="10" t="s">
        <v>60</v>
      </c>
      <c r="D222" s="11">
        <v>11</v>
      </c>
      <c r="E222" s="12"/>
      <c r="F222" s="12"/>
      <c r="G222" s="12"/>
      <c r="H222" s="12"/>
      <c r="I222" s="12"/>
      <c r="J222" s="12"/>
      <c r="K222" s="12"/>
      <c r="L222" s="12"/>
      <c r="M222" s="10" t="s">
        <v>110</v>
      </c>
      <c r="N222" s="5" t="s">
        <v>111</v>
      </c>
      <c r="O222" s="5" t="s">
        <v>52</v>
      </c>
      <c r="P222" s="5" t="s">
        <v>52</v>
      </c>
      <c r="Q222" s="5" t="s">
        <v>348</v>
      </c>
      <c r="R222" s="5" t="s">
        <v>63</v>
      </c>
      <c r="S222" s="5" t="s">
        <v>64</v>
      </c>
      <c r="T222" s="5" t="s">
        <v>64</v>
      </c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5" t="s">
        <v>52</v>
      </c>
      <c r="AS222" s="5" t="s">
        <v>52</v>
      </c>
      <c r="AT222" s="1"/>
      <c r="AU222" s="5" t="s">
        <v>359</v>
      </c>
      <c r="AV222" s="1">
        <v>870</v>
      </c>
    </row>
    <row r="223" spans="1:48" ht="30" customHeight="1">
      <c r="A223" s="10" t="s">
        <v>360</v>
      </c>
      <c r="B223" s="10" t="s">
        <v>361</v>
      </c>
      <c r="C223" s="10" t="s">
        <v>60</v>
      </c>
      <c r="D223" s="11">
        <v>5</v>
      </c>
      <c r="E223" s="12"/>
      <c r="F223" s="12"/>
      <c r="G223" s="12"/>
      <c r="H223" s="12"/>
      <c r="I223" s="12"/>
      <c r="J223" s="12"/>
      <c r="K223" s="12"/>
      <c r="L223" s="12"/>
      <c r="M223" s="10" t="s">
        <v>362</v>
      </c>
      <c r="N223" s="5" t="s">
        <v>363</v>
      </c>
      <c r="O223" s="5" t="s">
        <v>52</v>
      </c>
      <c r="P223" s="5" t="s">
        <v>52</v>
      </c>
      <c r="Q223" s="5" t="s">
        <v>348</v>
      </c>
      <c r="R223" s="5" t="s">
        <v>63</v>
      </c>
      <c r="S223" s="5" t="s">
        <v>64</v>
      </c>
      <c r="T223" s="5" t="s">
        <v>64</v>
      </c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5" t="s">
        <v>52</v>
      </c>
      <c r="AS223" s="5" t="s">
        <v>52</v>
      </c>
      <c r="AT223" s="1"/>
      <c r="AU223" s="5" t="s">
        <v>364</v>
      </c>
      <c r="AV223" s="1">
        <v>193</v>
      </c>
    </row>
    <row r="224" spans="1:48" ht="30" customHeight="1">
      <c r="A224" s="10" t="s">
        <v>365</v>
      </c>
      <c r="B224" s="10" t="s">
        <v>280</v>
      </c>
      <c r="C224" s="10" t="s">
        <v>281</v>
      </c>
      <c r="D224" s="11">
        <v>0.7</v>
      </c>
      <c r="E224" s="12"/>
      <c r="F224" s="12"/>
      <c r="G224" s="12"/>
      <c r="H224" s="12"/>
      <c r="I224" s="12"/>
      <c r="J224" s="12"/>
      <c r="K224" s="12"/>
      <c r="L224" s="12"/>
      <c r="M224" s="10" t="s">
        <v>366</v>
      </c>
      <c r="N224" s="5" t="s">
        <v>367</v>
      </c>
      <c r="O224" s="5" t="s">
        <v>52</v>
      </c>
      <c r="P224" s="5" t="s">
        <v>52</v>
      </c>
      <c r="Q224" s="5" t="s">
        <v>348</v>
      </c>
      <c r="R224" s="5" t="s">
        <v>63</v>
      </c>
      <c r="S224" s="5" t="s">
        <v>64</v>
      </c>
      <c r="T224" s="5" t="s">
        <v>64</v>
      </c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5" t="s">
        <v>52</v>
      </c>
      <c r="AS224" s="5" t="s">
        <v>52</v>
      </c>
      <c r="AT224" s="1"/>
      <c r="AU224" s="5" t="s">
        <v>368</v>
      </c>
      <c r="AV224" s="1">
        <v>196</v>
      </c>
    </row>
    <row r="225" spans="1:48" ht="30" customHeight="1">
      <c r="A225" s="10" t="s">
        <v>113</v>
      </c>
      <c r="B225" s="10" t="s">
        <v>52</v>
      </c>
      <c r="C225" s="10" t="s">
        <v>84</v>
      </c>
      <c r="D225" s="11">
        <v>1</v>
      </c>
      <c r="E225" s="12"/>
      <c r="F225" s="12"/>
      <c r="G225" s="12"/>
      <c r="H225" s="12"/>
      <c r="I225" s="12"/>
      <c r="J225" s="12"/>
      <c r="K225" s="12"/>
      <c r="L225" s="12"/>
      <c r="M225" s="10" t="s">
        <v>114</v>
      </c>
      <c r="N225" s="5" t="s">
        <v>115</v>
      </c>
      <c r="O225" s="5" t="s">
        <v>52</v>
      </c>
      <c r="P225" s="5" t="s">
        <v>52</v>
      </c>
      <c r="Q225" s="5" t="s">
        <v>348</v>
      </c>
      <c r="R225" s="5" t="s">
        <v>63</v>
      </c>
      <c r="S225" s="5" t="s">
        <v>64</v>
      </c>
      <c r="T225" s="5" t="s">
        <v>64</v>
      </c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5" t="s">
        <v>52</v>
      </c>
      <c r="AS225" s="5" t="s">
        <v>52</v>
      </c>
      <c r="AT225" s="1"/>
      <c r="AU225" s="5" t="s">
        <v>369</v>
      </c>
      <c r="AV225" s="1">
        <v>197</v>
      </c>
    </row>
    <row r="226" spans="1:48" ht="30" customHeight="1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48" ht="30" customHeight="1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48" ht="30" customHeight="1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48" ht="30" customHeight="1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48" ht="30" customHeight="1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48" ht="30" customHeight="1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48" ht="30" customHeight="1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48" ht="30" customHeight="1">
      <c r="A233" s="11" t="s">
        <v>117</v>
      </c>
      <c r="B233" s="11"/>
      <c r="C233" s="11"/>
      <c r="D233" s="11"/>
      <c r="E233" s="11"/>
      <c r="F233" s="12"/>
      <c r="G233" s="11"/>
      <c r="H233" s="12"/>
      <c r="I233" s="11"/>
      <c r="J233" s="12"/>
      <c r="K233" s="11"/>
      <c r="L233" s="12"/>
      <c r="M233" s="11"/>
      <c r="N233" t="s">
        <v>118</v>
      </c>
    </row>
    <row r="234" spans="1:48" ht="30" customHeight="1">
      <c r="A234" s="13" t="s">
        <v>370</v>
      </c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8"/>
      <c r="O234" s="8"/>
      <c r="P234" s="8"/>
      <c r="Q234" s="7" t="s">
        <v>371</v>
      </c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</row>
    <row r="235" spans="1:48" ht="30" customHeight="1">
      <c r="A235" s="10" t="s">
        <v>58</v>
      </c>
      <c r="B235" s="10" t="s">
        <v>121</v>
      </c>
      <c r="C235" s="10" t="s">
        <v>60</v>
      </c>
      <c r="D235" s="11">
        <v>13.9</v>
      </c>
      <c r="E235" s="12"/>
      <c r="F235" s="12"/>
      <c r="G235" s="12"/>
      <c r="H235" s="12"/>
      <c r="I235" s="12"/>
      <c r="J235" s="12"/>
      <c r="K235" s="12"/>
      <c r="L235" s="12"/>
      <c r="M235" s="10" t="s">
        <v>122</v>
      </c>
      <c r="N235" s="5" t="s">
        <v>123</v>
      </c>
      <c r="O235" s="5" t="s">
        <v>52</v>
      </c>
      <c r="P235" s="5" t="s">
        <v>52</v>
      </c>
      <c r="Q235" s="5" t="s">
        <v>371</v>
      </c>
      <c r="R235" s="5" t="s">
        <v>63</v>
      </c>
      <c r="S235" s="5" t="s">
        <v>64</v>
      </c>
      <c r="T235" s="5" t="s">
        <v>64</v>
      </c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5" t="s">
        <v>52</v>
      </c>
      <c r="AS235" s="5" t="s">
        <v>52</v>
      </c>
      <c r="AT235" s="1"/>
      <c r="AU235" s="5" t="s">
        <v>372</v>
      </c>
      <c r="AV235" s="1">
        <v>199</v>
      </c>
    </row>
    <row r="236" spans="1:48" ht="30" customHeight="1">
      <c r="A236" s="10" t="s">
        <v>58</v>
      </c>
      <c r="B236" s="10" t="s">
        <v>125</v>
      </c>
      <c r="C236" s="10" t="s">
        <v>60</v>
      </c>
      <c r="D236" s="11">
        <v>7</v>
      </c>
      <c r="E236" s="12"/>
      <c r="F236" s="12"/>
      <c r="G236" s="12"/>
      <c r="H236" s="12"/>
      <c r="I236" s="12"/>
      <c r="J236" s="12"/>
      <c r="K236" s="12"/>
      <c r="L236" s="12"/>
      <c r="M236" s="10" t="s">
        <v>126</v>
      </c>
      <c r="N236" s="5" t="s">
        <v>127</v>
      </c>
      <c r="O236" s="5" t="s">
        <v>52</v>
      </c>
      <c r="P236" s="5" t="s">
        <v>52</v>
      </c>
      <c r="Q236" s="5" t="s">
        <v>371</v>
      </c>
      <c r="R236" s="5" t="s">
        <v>63</v>
      </c>
      <c r="S236" s="5" t="s">
        <v>64</v>
      </c>
      <c r="T236" s="5" t="s">
        <v>64</v>
      </c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5" t="s">
        <v>52</v>
      </c>
      <c r="AS236" s="5" t="s">
        <v>52</v>
      </c>
      <c r="AT236" s="1"/>
      <c r="AU236" s="5" t="s">
        <v>373</v>
      </c>
      <c r="AV236" s="1">
        <v>200</v>
      </c>
    </row>
    <row r="237" spans="1:48" ht="30" customHeight="1">
      <c r="A237" s="10" t="s">
        <v>66</v>
      </c>
      <c r="B237" s="10" t="s">
        <v>129</v>
      </c>
      <c r="C237" s="10" t="s">
        <v>60</v>
      </c>
      <c r="D237" s="11">
        <v>15</v>
      </c>
      <c r="E237" s="12"/>
      <c r="F237" s="12"/>
      <c r="G237" s="12"/>
      <c r="H237" s="12"/>
      <c r="I237" s="12"/>
      <c r="J237" s="12"/>
      <c r="K237" s="12"/>
      <c r="L237" s="12"/>
      <c r="M237" s="10" t="s">
        <v>130</v>
      </c>
      <c r="N237" s="5" t="s">
        <v>131</v>
      </c>
      <c r="O237" s="5" t="s">
        <v>52</v>
      </c>
      <c r="P237" s="5" t="s">
        <v>52</v>
      </c>
      <c r="Q237" s="5" t="s">
        <v>371</v>
      </c>
      <c r="R237" s="5" t="s">
        <v>63</v>
      </c>
      <c r="S237" s="5" t="s">
        <v>64</v>
      </c>
      <c r="T237" s="5" t="s">
        <v>64</v>
      </c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5" t="s">
        <v>52</v>
      </c>
      <c r="AS237" s="5" t="s">
        <v>52</v>
      </c>
      <c r="AT237" s="1"/>
      <c r="AU237" s="5" t="s">
        <v>374</v>
      </c>
      <c r="AV237" s="1">
        <v>201</v>
      </c>
    </row>
    <row r="238" spans="1:48" ht="30" customHeight="1">
      <c r="A238" s="10" t="s">
        <v>66</v>
      </c>
      <c r="B238" s="10" t="s">
        <v>133</v>
      </c>
      <c r="C238" s="10" t="s">
        <v>60</v>
      </c>
      <c r="D238" s="11">
        <v>5</v>
      </c>
      <c r="E238" s="12"/>
      <c r="F238" s="12"/>
      <c r="G238" s="12"/>
      <c r="H238" s="12"/>
      <c r="I238" s="12"/>
      <c r="J238" s="12"/>
      <c r="K238" s="12"/>
      <c r="L238" s="12"/>
      <c r="M238" s="10" t="s">
        <v>134</v>
      </c>
      <c r="N238" s="5" t="s">
        <v>135</v>
      </c>
      <c r="O238" s="5" t="s">
        <v>52</v>
      </c>
      <c r="P238" s="5" t="s">
        <v>52</v>
      </c>
      <c r="Q238" s="5" t="s">
        <v>371</v>
      </c>
      <c r="R238" s="5" t="s">
        <v>63</v>
      </c>
      <c r="S238" s="5" t="s">
        <v>64</v>
      </c>
      <c r="T238" s="5" t="s">
        <v>64</v>
      </c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5" t="s">
        <v>52</v>
      </c>
      <c r="AS238" s="5" t="s">
        <v>52</v>
      </c>
      <c r="AT238" s="1"/>
      <c r="AU238" s="5" t="s">
        <v>375</v>
      </c>
      <c r="AV238" s="1">
        <v>202</v>
      </c>
    </row>
    <row r="239" spans="1:48" ht="30" customHeight="1">
      <c r="A239" s="10" t="s">
        <v>66</v>
      </c>
      <c r="B239" s="10" t="s">
        <v>137</v>
      </c>
      <c r="C239" s="10" t="s">
        <v>60</v>
      </c>
      <c r="D239" s="11">
        <v>13.9</v>
      </c>
      <c r="E239" s="12"/>
      <c r="F239" s="12"/>
      <c r="G239" s="12"/>
      <c r="H239" s="12"/>
      <c r="I239" s="12"/>
      <c r="J239" s="12"/>
      <c r="K239" s="12"/>
      <c r="L239" s="12"/>
      <c r="M239" s="10" t="s">
        <v>138</v>
      </c>
      <c r="N239" s="5" t="s">
        <v>139</v>
      </c>
      <c r="O239" s="5" t="s">
        <v>52</v>
      </c>
      <c r="P239" s="5" t="s">
        <v>52</v>
      </c>
      <c r="Q239" s="5" t="s">
        <v>371</v>
      </c>
      <c r="R239" s="5" t="s">
        <v>63</v>
      </c>
      <c r="S239" s="5" t="s">
        <v>64</v>
      </c>
      <c r="T239" s="5" t="s">
        <v>64</v>
      </c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5" t="s">
        <v>52</v>
      </c>
      <c r="AS239" s="5" t="s">
        <v>52</v>
      </c>
      <c r="AT239" s="1"/>
      <c r="AU239" s="5" t="s">
        <v>376</v>
      </c>
      <c r="AV239" s="1">
        <v>203</v>
      </c>
    </row>
    <row r="240" spans="1:48" ht="30" customHeight="1">
      <c r="A240" s="10" t="s">
        <v>71</v>
      </c>
      <c r="B240" s="10" t="s">
        <v>72</v>
      </c>
      <c r="C240" s="10" t="s">
        <v>73</v>
      </c>
      <c r="D240" s="11">
        <v>6.3</v>
      </c>
      <c r="E240" s="12"/>
      <c r="F240" s="12"/>
      <c r="G240" s="12"/>
      <c r="H240" s="12"/>
      <c r="I240" s="12"/>
      <c r="J240" s="12"/>
      <c r="K240" s="12"/>
      <c r="L240" s="12"/>
      <c r="M240" s="10" t="s">
        <v>74</v>
      </c>
      <c r="N240" s="5" t="s">
        <v>75</v>
      </c>
      <c r="O240" s="5" t="s">
        <v>52</v>
      </c>
      <c r="P240" s="5" t="s">
        <v>52</v>
      </c>
      <c r="Q240" s="5" t="s">
        <v>371</v>
      </c>
      <c r="R240" s="5" t="s">
        <v>63</v>
      </c>
      <c r="S240" s="5" t="s">
        <v>64</v>
      </c>
      <c r="T240" s="5" t="s">
        <v>64</v>
      </c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5" t="s">
        <v>52</v>
      </c>
      <c r="AS240" s="5" t="s">
        <v>52</v>
      </c>
      <c r="AT240" s="1"/>
      <c r="AU240" s="5" t="s">
        <v>377</v>
      </c>
      <c r="AV240" s="1">
        <v>977</v>
      </c>
    </row>
    <row r="241" spans="1:48" ht="30" customHeight="1">
      <c r="A241" s="10" t="s">
        <v>71</v>
      </c>
      <c r="B241" s="10" t="s">
        <v>142</v>
      </c>
      <c r="C241" s="10" t="s">
        <v>60</v>
      </c>
      <c r="D241" s="11">
        <v>6.3</v>
      </c>
      <c r="E241" s="12"/>
      <c r="F241" s="12"/>
      <c r="G241" s="12"/>
      <c r="H241" s="12"/>
      <c r="I241" s="12"/>
      <c r="J241" s="12"/>
      <c r="K241" s="12"/>
      <c r="L241" s="12"/>
      <c r="M241" s="10" t="s">
        <v>143</v>
      </c>
      <c r="N241" s="5" t="s">
        <v>144</v>
      </c>
      <c r="O241" s="5" t="s">
        <v>52</v>
      </c>
      <c r="P241" s="5" t="s">
        <v>52</v>
      </c>
      <c r="Q241" s="5" t="s">
        <v>371</v>
      </c>
      <c r="R241" s="5" t="s">
        <v>63</v>
      </c>
      <c r="S241" s="5" t="s">
        <v>64</v>
      </c>
      <c r="T241" s="5" t="s">
        <v>64</v>
      </c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5" t="s">
        <v>52</v>
      </c>
      <c r="AS241" s="5" t="s">
        <v>52</v>
      </c>
      <c r="AT241" s="1"/>
      <c r="AU241" s="5" t="s">
        <v>378</v>
      </c>
      <c r="AV241" s="1">
        <v>205</v>
      </c>
    </row>
    <row r="242" spans="1:48" ht="30" customHeight="1">
      <c r="A242" s="10" t="s">
        <v>77</v>
      </c>
      <c r="B242" s="10" t="s">
        <v>146</v>
      </c>
      <c r="C242" s="10" t="s">
        <v>60</v>
      </c>
      <c r="D242" s="11">
        <v>2</v>
      </c>
      <c r="E242" s="12"/>
      <c r="F242" s="12"/>
      <c r="G242" s="12"/>
      <c r="H242" s="12"/>
      <c r="I242" s="12"/>
      <c r="J242" s="12"/>
      <c r="K242" s="12"/>
      <c r="L242" s="12"/>
      <c r="M242" s="10" t="s">
        <v>147</v>
      </c>
      <c r="N242" s="5" t="s">
        <v>148</v>
      </c>
      <c r="O242" s="5" t="s">
        <v>52</v>
      </c>
      <c r="P242" s="5" t="s">
        <v>52</v>
      </c>
      <c r="Q242" s="5" t="s">
        <v>371</v>
      </c>
      <c r="R242" s="5" t="s">
        <v>63</v>
      </c>
      <c r="S242" s="5" t="s">
        <v>64</v>
      </c>
      <c r="T242" s="5" t="s">
        <v>64</v>
      </c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5" t="s">
        <v>52</v>
      </c>
      <c r="AS242" s="5" t="s">
        <v>52</v>
      </c>
      <c r="AT242" s="1"/>
      <c r="AU242" s="5" t="s">
        <v>379</v>
      </c>
      <c r="AV242" s="1">
        <v>207</v>
      </c>
    </row>
    <row r="243" spans="1:48" ht="30" customHeight="1">
      <c r="A243" s="10" t="s">
        <v>77</v>
      </c>
      <c r="B243" s="10" t="s">
        <v>78</v>
      </c>
      <c r="C243" s="10" t="s">
        <v>60</v>
      </c>
      <c r="D243" s="11">
        <v>2</v>
      </c>
      <c r="E243" s="12"/>
      <c r="F243" s="12"/>
      <c r="G243" s="12"/>
      <c r="H243" s="12"/>
      <c r="I243" s="12"/>
      <c r="J243" s="12"/>
      <c r="K243" s="12"/>
      <c r="L243" s="12"/>
      <c r="M243" s="10" t="s">
        <v>79</v>
      </c>
      <c r="N243" s="5" t="s">
        <v>80</v>
      </c>
      <c r="O243" s="5" t="s">
        <v>52</v>
      </c>
      <c r="P243" s="5" t="s">
        <v>52</v>
      </c>
      <c r="Q243" s="5" t="s">
        <v>371</v>
      </c>
      <c r="R243" s="5" t="s">
        <v>63</v>
      </c>
      <c r="S243" s="5" t="s">
        <v>64</v>
      </c>
      <c r="T243" s="5" t="s">
        <v>64</v>
      </c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5" t="s">
        <v>52</v>
      </c>
      <c r="AS243" s="5" t="s">
        <v>52</v>
      </c>
      <c r="AT243" s="1"/>
      <c r="AU243" s="5" t="s">
        <v>380</v>
      </c>
      <c r="AV243" s="1">
        <v>208</v>
      </c>
    </row>
    <row r="244" spans="1:48" ht="30" customHeight="1">
      <c r="A244" s="10" t="s">
        <v>151</v>
      </c>
      <c r="B244" s="10" t="s">
        <v>152</v>
      </c>
      <c r="C244" s="10" t="s">
        <v>153</v>
      </c>
      <c r="D244" s="11">
        <v>1</v>
      </c>
      <c r="E244" s="12"/>
      <c r="F244" s="12"/>
      <c r="G244" s="12"/>
      <c r="H244" s="12"/>
      <c r="I244" s="12"/>
      <c r="J244" s="12"/>
      <c r="K244" s="12"/>
      <c r="L244" s="12"/>
      <c r="M244" s="10" t="s">
        <v>154</v>
      </c>
      <c r="N244" s="5" t="s">
        <v>155</v>
      </c>
      <c r="O244" s="5" t="s">
        <v>52</v>
      </c>
      <c r="P244" s="5" t="s">
        <v>52</v>
      </c>
      <c r="Q244" s="5" t="s">
        <v>371</v>
      </c>
      <c r="R244" s="5" t="s">
        <v>63</v>
      </c>
      <c r="S244" s="5" t="s">
        <v>64</v>
      </c>
      <c r="T244" s="5" t="s">
        <v>64</v>
      </c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5" t="s">
        <v>52</v>
      </c>
      <c r="AS244" s="5" t="s">
        <v>52</v>
      </c>
      <c r="AT244" s="1"/>
      <c r="AU244" s="5" t="s">
        <v>381</v>
      </c>
      <c r="AV244" s="1">
        <v>212</v>
      </c>
    </row>
    <row r="245" spans="1:48" ht="30" customHeight="1">
      <c r="A245" s="10" t="s">
        <v>157</v>
      </c>
      <c r="B245" s="10" t="s">
        <v>158</v>
      </c>
      <c r="C245" s="10" t="s">
        <v>159</v>
      </c>
      <c r="D245" s="11">
        <v>1</v>
      </c>
      <c r="E245" s="12"/>
      <c r="F245" s="12"/>
      <c r="G245" s="12"/>
      <c r="H245" s="12"/>
      <c r="I245" s="12"/>
      <c r="J245" s="12"/>
      <c r="K245" s="12"/>
      <c r="L245" s="12"/>
      <c r="M245" s="10" t="s">
        <v>160</v>
      </c>
      <c r="N245" s="5" t="s">
        <v>161</v>
      </c>
      <c r="O245" s="5" t="s">
        <v>52</v>
      </c>
      <c r="P245" s="5" t="s">
        <v>52</v>
      </c>
      <c r="Q245" s="5" t="s">
        <v>371</v>
      </c>
      <c r="R245" s="5" t="s">
        <v>63</v>
      </c>
      <c r="S245" s="5" t="s">
        <v>64</v>
      </c>
      <c r="T245" s="5" t="s">
        <v>64</v>
      </c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5" t="s">
        <v>52</v>
      </c>
      <c r="AS245" s="5" t="s">
        <v>52</v>
      </c>
      <c r="AT245" s="1"/>
      <c r="AU245" s="5" t="s">
        <v>382</v>
      </c>
      <c r="AV245" s="1">
        <v>215</v>
      </c>
    </row>
    <row r="246" spans="1:48" ht="30" customHeight="1">
      <c r="A246" s="10" t="s">
        <v>163</v>
      </c>
      <c r="B246" s="10" t="s">
        <v>164</v>
      </c>
      <c r="C246" s="10" t="s">
        <v>165</v>
      </c>
      <c r="D246" s="11">
        <v>1</v>
      </c>
      <c r="E246" s="12"/>
      <c r="F246" s="12"/>
      <c r="G246" s="12"/>
      <c r="H246" s="12"/>
      <c r="I246" s="12"/>
      <c r="J246" s="12"/>
      <c r="K246" s="12"/>
      <c r="L246" s="12"/>
      <c r="M246" s="10" t="s">
        <v>166</v>
      </c>
      <c r="N246" s="5" t="s">
        <v>167</v>
      </c>
      <c r="O246" s="5" t="s">
        <v>52</v>
      </c>
      <c r="P246" s="5" t="s">
        <v>52</v>
      </c>
      <c r="Q246" s="5" t="s">
        <v>371</v>
      </c>
      <c r="R246" s="5" t="s">
        <v>63</v>
      </c>
      <c r="S246" s="5" t="s">
        <v>64</v>
      </c>
      <c r="T246" s="5" t="s">
        <v>64</v>
      </c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5" t="s">
        <v>52</v>
      </c>
      <c r="AS246" s="5" t="s">
        <v>52</v>
      </c>
      <c r="AT246" s="1"/>
      <c r="AU246" s="5" t="s">
        <v>383</v>
      </c>
      <c r="AV246" s="1">
        <v>216</v>
      </c>
    </row>
    <row r="247" spans="1:48" ht="30" customHeight="1">
      <c r="A247" s="10" t="s">
        <v>169</v>
      </c>
      <c r="B247" s="10" t="s">
        <v>170</v>
      </c>
      <c r="C247" s="10" t="s">
        <v>153</v>
      </c>
      <c r="D247" s="11">
        <v>1</v>
      </c>
      <c r="E247" s="12"/>
      <c r="F247" s="12"/>
      <c r="G247" s="12"/>
      <c r="H247" s="12"/>
      <c r="I247" s="12"/>
      <c r="J247" s="12"/>
      <c r="K247" s="12"/>
      <c r="L247" s="12"/>
      <c r="M247" s="10" t="s">
        <v>171</v>
      </c>
      <c r="N247" s="5" t="s">
        <v>172</v>
      </c>
      <c r="O247" s="5" t="s">
        <v>52</v>
      </c>
      <c r="P247" s="5" t="s">
        <v>52</v>
      </c>
      <c r="Q247" s="5" t="s">
        <v>371</v>
      </c>
      <c r="R247" s="5" t="s">
        <v>63</v>
      </c>
      <c r="S247" s="5" t="s">
        <v>64</v>
      </c>
      <c r="T247" s="5" t="s">
        <v>64</v>
      </c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5" t="s">
        <v>52</v>
      </c>
      <c r="AS247" s="5" t="s">
        <v>52</v>
      </c>
      <c r="AT247" s="1"/>
      <c r="AU247" s="5" t="s">
        <v>384</v>
      </c>
      <c r="AV247" s="1">
        <v>958</v>
      </c>
    </row>
    <row r="248" spans="1:48" ht="30" customHeight="1">
      <c r="A248" s="10" t="s">
        <v>174</v>
      </c>
      <c r="B248" s="10" t="s">
        <v>164</v>
      </c>
      <c r="C248" s="10" t="s">
        <v>165</v>
      </c>
      <c r="D248" s="11">
        <v>1</v>
      </c>
      <c r="E248" s="12"/>
      <c r="F248" s="12"/>
      <c r="G248" s="12"/>
      <c r="H248" s="12"/>
      <c r="I248" s="12"/>
      <c r="J248" s="12"/>
      <c r="K248" s="12"/>
      <c r="L248" s="12"/>
      <c r="M248" s="10" t="s">
        <v>175</v>
      </c>
      <c r="N248" s="5" t="s">
        <v>176</v>
      </c>
      <c r="O248" s="5" t="s">
        <v>52</v>
      </c>
      <c r="P248" s="5" t="s">
        <v>52</v>
      </c>
      <c r="Q248" s="5" t="s">
        <v>371</v>
      </c>
      <c r="R248" s="5" t="s">
        <v>63</v>
      </c>
      <c r="S248" s="5" t="s">
        <v>64</v>
      </c>
      <c r="T248" s="5" t="s">
        <v>64</v>
      </c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5" t="s">
        <v>52</v>
      </c>
      <c r="AS248" s="5" t="s">
        <v>52</v>
      </c>
      <c r="AT248" s="1"/>
      <c r="AU248" s="5" t="s">
        <v>385</v>
      </c>
      <c r="AV248" s="1">
        <v>920</v>
      </c>
    </row>
    <row r="249" spans="1:48" ht="30" customHeight="1">
      <c r="A249" s="10" t="s">
        <v>178</v>
      </c>
      <c r="B249" s="10" t="s">
        <v>179</v>
      </c>
      <c r="C249" s="10" t="s">
        <v>180</v>
      </c>
      <c r="D249" s="11">
        <v>1</v>
      </c>
      <c r="E249" s="12"/>
      <c r="F249" s="12"/>
      <c r="G249" s="12"/>
      <c r="H249" s="12"/>
      <c r="I249" s="12"/>
      <c r="J249" s="12"/>
      <c r="K249" s="12"/>
      <c r="L249" s="12"/>
      <c r="M249" s="10" t="s">
        <v>181</v>
      </c>
      <c r="N249" s="5" t="s">
        <v>182</v>
      </c>
      <c r="O249" s="5" t="s">
        <v>52</v>
      </c>
      <c r="P249" s="5" t="s">
        <v>52</v>
      </c>
      <c r="Q249" s="5" t="s">
        <v>371</v>
      </c>
      <c r="R249" s="5" t="s">
        <v>63</v>
      </c>
      <c r="S249" s="5" t="s">
        <v>64</v>
      </c>
      <c r="T249" s="5" t="s">
        <v>64</v>
      </c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5" t="s">
        <v>52</v>
      </c>
      <c r="AS249" s="5" t="s">
        <v>52</v>
      </c>
      <c r="AT249" s="1"/>
      <c r="AU249" s="5" t="s">
        <v>386</v>
      </c>
      <c r="AV249" s="1">
        <v>217</v>
      </c>
    </row>
    <row r="250" spans="1:48" ht="30" customHeight="1">
      <c r="A250" s="10" t="s">
        <v>184</v>
      </c>
      <c r="B250" s="10" t="s">
        <v>185</v>
      </c>
      <c r="C250" s="10" t="s">
        <v>159</v>
      </c>
      <c r="D250" s="11">
        <v>1</v>
      </c>
      <c r="E250" s="12"/>
      <c r="F250" s="12"/>
      <c r="G250" s="12"/>
      <c r="H250" s="12"/>
      <c r="I250" s="12"/>
      <c r="J250" s="12"/>
      <c r="K250" s="12"/>
      <c r="L250" s="12"/>
      <c r="M250" s="10" t="s">
        <v>186</v>
      </c>
      <c r="N250" s="5" t="s">
        <v>187</v>
      </c>
      <c r="O250" s="5" t="s">
        <v>52</v>
      </c>
      <c r="P250" s="5" t="s">
        <v>52</v>
      </c>
      <c r="Q250" s="5" t="s">
        <v>371</v>
      </c>
      <c r="R250" s="5" t="s">
        <v>63</v>
      </c>
      <c r="S250" s="5" t="s">
        <v>64</v>
      </c>
      <c r="T250" s="5" t="s">
        <v>64</v>
      </c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5" t="s">
        <v>52</v>
      </c>
      <c r="AS250" s="5" t="s">
        <v>52</v>
      </c>
      <c r="AT250" s="1"/>
      <c r="AU250" s="5" t="s">
        <v>387</v>
      </c>
      <c r="AV250" s="1">
        <v>218</v>
      </c>
    </row>
    <row r="251" spans="1:48" ht="30" customHeight="1">
      <c r="A251" s="10" t="s">
        <v>189</v>
      </c>
      <c r="B251" s="10" t="s">
        <v>190</v>
      </c>
      <c r="C251" s="10" t="s">
        <v>84</v>
      </c>
      <c r="D251" s="11">
        <v>1</v>
      </c>
      <c r="E251" s="12"/>
      <c r="F251" s="12"/>
      <c r="G251" s="12"/>
      <c r="H251" s="12"/>
      <c r="I251" s="12"/>
      <c r="J251" s="12"/>
      <c r="K251" s="12"/>
      <c r="L251" s="12"/>
      <c r="M251" s="10" t="s">
        <v>191</v>
      </c>
      <c r="N251" s="5" t="s">
        <v>192</v>
      </c>
      <c r="O251" s="5" t="s">
        <v>52</v>
      </c>
      <c r="P251" s="5" t="s">
        <v>52</v>
      </c>
      <c r="Q251" s="5" t="s">
        <v>371</v>
      </c>
      <c r="R251" s="5" t="s">
        <v>63</v>
      </c>
      <c r="S251" s="5" t="s">
        <v>64</v>
      </c>
      <c r="T251" s="5" t="s">
        <v>64</v>
      </c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5" t="s">
        <v>52</v>
      </c>
      <c r="AS251" s="5" t="s">
        <v>52</v>
      </c>
      <c r="AT251" s="1"/>
      <c r="AU251" s="5" t="s">
        <v>388</v>
      </c>
      <c r="AV251" s="1">
        <v>220</v>
      </c>
    </row>
    <row r="252" spans="1:48" ht="30" customHeight="1">
      <c r="A252" s="10" t="s">
        <v>98</v>
      </c>
      <c r="B252" s="10" t="s">
        <v>194</v>
      </c>
      <c r="C252" s="10" t="s">
        <v>84</v>
      </c>
      <c r="D252" s="11">
        <v>1</v>
      </c>
      <c r="E252" s="12"/>
      <c r="F252" s="12"/>
      <c r="G252" s="12"/>
      <c r="H252" s="12"/>
      <c r="I252" s="12"/>
      <c r="J252" s="12"/>
      <c r="K252" s="12"/>
      <c r="L252" s="12"/>
      <c r="M252" s="10" t="s">
        <v>195</v>
      </c>
      <c r="N252" s="5" t="s">
        <v>196</v>
      </c>
      <c r="O252" s="5" t="s">
        <v>52</v>
      </c>
      <c r="P252" s="5" t="s">
        <v>52</v>
      </c>
      <c r="Q252" s="5" t="s">
        <v>371</v>
      </c>
      <c r="R252" s="5" t="s">
        <v>63</v>
      </c>
      <c r="S252" s="5" t="s">
        <v>64</v>
      </c>
      <c r="T252" s="5" t="s">
        <v>64</v>
      </c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5" t="s">
        <v>52</v>
      </c>
      <c r="AS252" s="5" t="s">
        <v>52</v>
      </c>
      <c r="AT252" s="1"/>
      <c r="AU252" s="5" t="s">
        <v>389</v>
      </c>
      <c r="AV252" s="1">
        <v>221</v>
      </c>
    </row>
    <row r="253" spans="1:48" ht="30" customHeight="1">
      <c r="A253" s="10" t="s">
        <v>98</v>
      </c>
      <c r="B253" s="10" t="s">
        <v>198</v>
      </c>
      <c r="C253" s="10" t="s">
        <v>84</v>
      </c>
      <c r="D253" s="11">
        <v>1</v>
      </c>
      <c r="E253" s="12"/>
      <c r="F253" s="12"/>
      <c r="G253" s="12"/>
      <c r="H253" s="12"/>
      <c r="I253" s="12"/>
      <c r="J253" s="12"/>
      <c r="K253" s="12"/>
      <c r="L253" s="12"/>
      <c r="M253" s="10" t="s">
        <v>199</v>
      </c>
      <c r="N253" s="5" t="s">
        <v>200</v>
      </c>
      <c r="O253" s="5" t="s">
        <v>52</v>
      </c>
      <c r="P253" s="5" t="s">
        <v>52</v>
      </c>
      <c r="Q253" s="5" t="s">
        <v>371</v>
      </c>
      <c r="R253" s="5" t="s">
        <v>63</v>
      </c>
      <c r="S253" s="5" t="s">
        <v>64</v>
      </c>
      <c r="T253" s="5" t="s">
        <v>64</v>
      </c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5" t="s">
        <v>52</v>
      </c>
      <c r="AS253" s="5" t="s">
        <v>52</v>
      </c>
      <c r="AT253" s="1"/>
      <c r="AU253" s="5" t="s">
        <v>390</v>
      </c>
      <c r="AV253" s="1">
        <v>222</v>
      </c>
    </row>
    <row r="254" spans="1:48" ht="30" customHeight="1">
      <c r="A254" s="10" t="s">
        <v>103</v>
      </c>
      <c r="B254" s="10" t="s">
        <v>104</v>
      </c>
      <c r="C254" s="10" t="s">
        <v>60</v>
      </c>
      <c r="D254" s="11">
        <v>5</v>
      </c>
      <c r="E254" s="12"/>
      <c r="F254" s="12"/>
      <c r="G254" s="12"/>
      <c r="H254" s="12"/>
      <c r="I254" s="12"/>
      <c r="J254" s="12"/>
      <c r="K254" s="12"/>
      <c r="L254" s="12"/>
      <c r="M254" s="10" t="s">
        <v>105</v>
      </c>
      <c r="N254" s="5" t="s">
        <v>106</v>
      </c>
      <c r="O254" s="5" t="s">
        <v>52</v>
      </c>
      <c r="P254" s="5" t="s">
        <v>52</v>
      </c>
      <c r="Q254" s="5" t="s">
        <v>371</v>
      </c>
      <c r="R254" s="5" t="s">
        <v>63</v>
      </c>
      <c r="S254" s="5" t="s">
        <v>64</v>
      </c>
      <c r="T254" s="5" t="s">
        <v>64</v>
      </c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5" t="s">
        <v>52</v>
      </c>
      <c r="AS254" s="5" t="s">
        <v>52</v>
      </c>
      <c r="AT254" s="1"/>
      <c r="AU254" s="5" t="s">
        <v>391</v>
      </c>
      <c r="AV254" s="1">
        <v>223</v>
      </c>
    </row>
    <row r="255" spans="1:48" ht="30" customHeight="1">
      <c r="A255" s="10" t="s">
        <v>108</v>
      </c>
      <c r="B255" s="10" t="s">
        <v>109</v>
      </c>
      <c r="C255" s="10" t="s">
        <v>60</v>
      </c>
      <c r="D255" s="11">
        <v>5</v>
      </c>
      <c r="E255" s="12"/>
      <c r="F255" s="12"/>
      <c r="G255" s="12"/>
      <c r="H255" s="12"/>
      <c r="I255" s="12"/>
      <c r="J255" s="12"/>
      <c r="K255" s="12"/>
      <c r="L255" s="12"/>
      <c r="M255" s="10" t="s">
        <v>110</v>
      </c>
      <c r="N255" s="5" t="s">
        <v>111</v>
      </c>
      <c r="O255" s="5" t="s">
        <v>52</v>
      </c>
      <c r="P255" s="5" t="s">
        <v>52</v>
      </c>
      <c r="Q255" s="5" t="s">
        <v>371</v>
      </c>
      <c r="R255" s="5" t="s">
        <v>63</v>
      </c>
      <c r="S255" s="5" t="s">
        <v>64</v>
      </c>
      <c r="T255" s="5" t="s">
        <v>64</v>
      </c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5" t="s">
        <v>52</v>
      </c>
      <c r="AS255" s="5" t="s">
        <v>52</v>
      </c>
      <c r="AT255" s="1"/>
      <c r="AU255" s="5" t="s">
        <v>392</v>
      </c>
      <c r="AV255" s="1">
        <v>911</v>
      </c>
    </row>
    <row r="256" spans="1:48" ht="30" customHeight="1">
      <c r="A256" s="11" t="s">
        <v>117</v>
      </c>
      <c r="B256" s="11"/>
      <c r="C256" s="11"/>
      <c r="D256" s="11"/>
      <c r="E256" s="11"/>
      <c r="F256" s="12"/>
      <c r="G256" s="11"/>
      <c r="H256" s="12"/>
      <c r="I256" s="11"/>
      <c r="J256" s="12"/>
      <c r="K256" s="11"/>
      <c r="L256" s="12"/>
      <c r="M256" s="11"/>
      <c r="N256" t="s">
        <v>118</v>
      </c>
    </row>
    <row r="257" spans="1:48" ht="30" customHeight="1">
      <c r="A257" s="10" t="s">
        <v>395</v>
      </c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  <c r="N257" s="1"/>
      <c r="O257" s="1"/>
      <c r="P257" s="1"/>
      <c r="Q257" s="5" t="s">
        <v>396</v>
      </c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</row>
    <row r="258" spans="1:48" ht="30" customHeight="1">
      <c r="A258" s="10" t="s">
        <v>58</v>
      </c>
      <c r="B258" s="10" t="s">
        <v>59</v>
      </c>
      <c r="C258" s="10" t="s">
        <v>60</v>
      </c>
      <c r="D258" s="11">
        <v>80</v>
      </c>
      <c r="E258" s="12"/>
      <c r="F258" s="12"/>
      <c r="G258" s="12"/>
      <c r="H258" s="12"/>
      <c r="I258" s="12"/>
      <c r="J258" s="12"/>
      <c r="K258" s="12"/>
      <c r="L258" s="12"/>
      <c r="M258" s="10" t="s">
        <v>61</v>
      </c>
      <c r="N258" s="5" t="s">
        <v>62</v>
      </c>
      <c r="O258" s="5" t="s">
        <v>52</v>
      </c>
      <c r="P258" s="5" t="s">
        <v>52</v>
      </c>
      <c r="Q258" s="5" t="s">
        <v>396</v>
      </c>
      <c r="R258" s="5" t="s">
        <v>63</v>
      </c>
      <c r="S258" s="5" t="s">
        <v>64</v>
      </c>
      <c r="T258" s="5" t="s">
        <v>64</v>
      </c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5" t="s">
        <v>52</v>
      </c>
      <c r="AS258" s="5" t="s">
        <v>52</v>
      </c>
      <c r="AT258" s="1"/>
      <c r="AU258" s="5" t="s">
        <v>397</v>
      </c>
      <c r="AV258" s="1">
        <v>226</v>
      </c>
    </row>
    <row r="259" spans="1:48" ht="30" customHeight="1">
      <c r="A259" s="10" t="s">
        <v>66</v>
      </c>
      <c r="B259" s="10" t="s">
        <v>67</v>
      </c>
      <c r="C259" s="10" t="s">
        <v>60</v>
      </c>
      <c r="D259" s="11">
        <v>10</v>
      </c>
      <c r="E259" s="12"/>
      <c r="F259" s="12"/>
      <c r="G259" s="12"/>
      <c r="H259" s="12"/>
      <c r="I259" s="12"/>
      <c r="J259" s="12"/>
      <c r="K259" s="12"/>
      <c r="L259" s="12"/>
      <c r="M259" s="10" t="s">
        <v>68</v>
      </c>
      <c r="N259" s="5" t="s">
        <v>69</v>
      </c>
      <c r="O259" s="5" t="s">
        <v>52</v>
      </c>
      <c r="P259" s="5" t="s">
        <v>52</v>
      </c>
      <c r="Q259" s="5" t="s">
        <v>396</v>
      </c>
      <c r="R259" s="5" t="s">
        <v>63</v>
      </c>
      <c r="S259" s="5" t="s">
        <v>64</v>
      </c>
      <c r="T259" s="5" t="s">
        <v>64</v>
      </c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5" t="s">
        <v>52</v>
      </c>
      <c r="AS259" s="5" t="s">
        <v>52</v>
      </c>
      <c r="AT259" s="1"/>
      <c r="AU259" s="5" t="s">
        <v>398</v>
      </c>
      <c r="AV259" s="1">
        <v>227</v>
      </c>
    </row>
    <row r="260" spans="1:48" ht="30" customHeight="1">
      <c r="A260" s="10" t="s">
        <v>71</v>
      </c>
      <c r="B260" s="10" t="s">
        <v>72</v>
      </c>
      <c r="C260" s="10" t="s">
        <v>73</v>
      </c>
      <c r="D260" s="11">
        <v>26</v>
      </c>
      <c r="E260" s="12"/>
      <c r="F260" s="12"/>
      <c r="G260" s="12"/>
      <c r="H260" s="12"/>
      <c r="I260" s="12"/>
      <c r="J260" s="12"/>
      <c r="K260" s="12"/>
      <c r="L260" s="12"/>
      <c r="M260" s="10" t="s">
        <v>74</v>
      </c>
      <c r="N260" s="5" t="s">
        <v>75</v>
      </c>
      <c r="O260" s="5" t="s">
        <v>52</v>
      </c>
      <c r="P260" s="5" t="s">
        <v>52</v>
      </c>
      <c r="Q260" s="5" t="s">
        <v>396</v>
      </c>
      <c r="R260" s="5" t="s">
        <v>63</v>
      </c>
      <c r="S260" s="5" t="s">
        <v>64</v>
      </c>
      <c r="T260" s="5" t="s">
        <v>64</v>
      </c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5" t="s">
        <v>52</v>
      </c>
      <c r="AS260" s="5" t="s">
        <v>52</v>
      </c>
      <c r="AT260" s="1"/>
      <c r="AU260" s="5" t="s">
        <v>399</v>
      </c>
      <c r="AV260" s="1">
        <v>845</v>
      </c>
    </row>
    <row r="261" spans="1:48" ht="30" customHeight="1">
      <c r="A261" s="10" t="s">
        <v>77</v>
      </c>
      <c r="B261" s="10" t="s">
        <v>78</v>
      </c>
      <c r="C261" s="10" t="s">
        <v>60</v>
      </c>
      <c r="D261" s="11">
        <v>2</v>
      </c>
      <c r="E261" s="12"/>
      <c r="F261" s="12"/>
      <c r="G261" s="12"/>
      <c r="H261" s="12"/>
      <c r="I261" s="12"/>
      <c r="J261" s="12"/>
      <c r="K261" s="12"/>
      <c r="L261" s="12"/>
      <c r="M261" s="10" t="s">
        <v>79</v>
      </c>
      <c r="N261" s="5" t="s">
        <v>80</v>
      </c>
      <c r="O261" s="5" t="s">
        <v>52</v>
      </c>
      <c r="P261" s="5" t="s">
        <v>52</v>
      </c>
      <c r="Q261" s="5" t="s">
        <v>396</v>
      </c>
      <c r="R261" s="5" t="s">
        <v>63</v>
      </c>
      <c r="S261" s="5" t="s">
        <v>64</v>
      </c>
      <c r="T261" s="5" t="s">
        <v>64</v>
      </c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5" t="s">
        <v>52</v>
      </c>
      <c r="AS261" s="5" t="s">
        <v>52</v>
      </c>
      <c r="AT261" s="1"/>
      <c r="AU261" s="5" t="s">
        <v>400</v>
      </c>
      <c r="AV261" s="1">
        <v>230</v>
      </c>
    </row>
    <row r="262" spans="1:48" ht="30" customHeight="1">
      <c r="A262" s="10" t="s">
        <v>82</v>
      </c>
      <c r="B262" s="10" t="s">
        <v>83</v>
      </c>
      <c r="C262" s="10" t="s">
        <v>84</v>
      </c>
      <c r="D262" s="11">
        <v>2</v>
      </c>
      <c r="E262" s="12"/>
      <c r="F262" s="12"/>
      <c r="G262" s="12"/>
      <c r="H262" s="12"/>
      <c r="I262" s="12"/>
      <c r="J262" s="12"/>
      <c r="K262" s="12"/>
      <c r="L262" s="12"/>
      <c r="M262" s="10" t="s">
        <v>85</v>
      </c>
      <c r="N262" s="5" t="s">
        <v>86</v>
      </c>
      <c r="O262" s="5" t="s">
        <v>52</v>
      </c>
      <c r="P262" s="5" t="s">
        <v>52</v>
      </c>
      <c r="Q262" s="5" t="s">
        <v>396</v>
      </c>
      <c r="R262" s="5" t="s">
        <v>63</v>
      </c>
      <c r="S262" s="5" t="s">
        <v>64</v>
      </c>
      <c r="T262" s="5" t="s">
        <v>64</v>
      </c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5" t="s">
        <v>52</v>
      </c>
      <c r="AS262" s="5" t="s">
        <v>52</v>
      </c>
      <c r="AT262" s="1"/>
      <c r="AU262" s="5" t="s">
        <v>401</v>
      </c>
      <c r="AV262" s="1">
        <v>231</v>
      </c>
    </row>
    <row r="263" spans="1:48" ht="30" customHeight="1">
      <c r="A263" s="10" t="s">
        <v>88</v>
      </c>
      <c r="B263" s="10" t="s">
        <v>89</v>
      </c>
      <c r="C263" s="10" t="s">
        <v>84</v>
      </c>
      <c r="D263" s="11">
        <v>4</v>
      </c>
      <c r="E263" s="12"/>
      <c r="F263" s="12"/>
      <c r="G263" s="12"/>
      <c r="H263" s="12"/>
      <c r="I263" s="12"/>
      <c r="J263" s="12"/>
      <c r="K263" s="12"/>
      <c r="L263" s="12"/>
      <c r="M263" s="10" t="s">
        <v>90</v>
      </c>
      <c r="N263" s="5" t="s">
        <v>91</v>
      </c>
      <c r="O263" s="5" t="s">
        <v>52</v>
      </c>
      <c r="P263" s="5" t="s">
        <v>52</v>
      </c>
      <c r="Q263" s="5" t="s">
        <v>396</v>
      </c>
      <c r="R263" s="5" t="s">
        <v>63</v>
      </c>
      <c r="S263" s="5" t="s">
        <v>64</v>
      </c>
      <c r="T263" s="5" t="s">
        <v>64</v>
      </c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5" t="s">
        <v>52</v>
      </c>
      <c r="AS263" s="5" t="s">
        <v>52</v>
      </c>
      <c r="AT263" s="1"/>
      <c r="AU263" s="5" t="s">
        <v>402</v>
      </c>
      <c r="AV263" s="1">
        <v>232</v>
      </c>
    </row>
    <row r="264" spans="1:48" ht="30" customHeight="1">
      <c r="A264" s="10" t="s">
        <v>93</v>
      </c>
      <c r="B264" s="10" t="s">
        <v>94</v>
      </c>
      <c r="C264" s="10" t="s">
        <v>84</v>
      </c>
      <c r="D264" s="11">
        <v>1</v>
      </c>
      <c r="E264" s="12"/>
      <c r="F264" s="12"/>
      <c r="G264" s="12"/>
      <c r="H264" s="12"/>
      <c r="I264" s="12"/>
      <c r="J264" s="12"/>
      <c r="K264" s="12"/>
      <c r="L264" s="12"/>
      <c r="M264" s="10" t="s">
        <v>95</v>
      </c>
      <c r="N264" s="5" t="s">
        <v>96</v>
      </c>
      <c r="O264" s="5" t="s">
        <v>52</v>
      </c>
      <c r="P264" s="5" t="s">
        <v>52</v>
      </c>
      <c r="Q264" s="5" t="s">
        <v>396</v>
      </c>
      <c r="R264" s="5" t="s">
        <v>63</v>
      </c>
      <c r="S264" s="5" t="s">
        <v>64</v>
      </c>
      <c r="T264" s="5" t="s">
        <v>64</v>
      </c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5" t="s">
        <v>52</v>
      </c>
      <c r="AS264" s="5" t="s">
        <v>52</v>
      </c>
      <c r="AT264" s="1"/>
      <c r="AU264" s="5" t="s">
        <v>403</v>
      </c>
      <c r="AV264" s="1">
        <v>233</v>
      </c>
    </row>
    <row r="265" spans="1:48" ht="30" customHeight="1">
      <c r="A265" s="10" t="s">
        <v>98</v>
      </c>
      <c r="B265" s="10" t="s">
        <v>99</v>
      </c>
      <c r="C265" s="10" t="s">
        <v>84</v>
      </c>
      <c r="D265" s="11">
        <v>1</v>
      </c>
      <c r="E265" s="12"/>
      <c r="F265" s="12"/>
      <c r="G265" s="12"/>
      <c r="H265" s="12"/>
      <c r="I265" s="12"/>
      <c r="J265" s="12"/>
      <c r="K265" s="12"/>
      <c r="L265" s="12"/>
      <c r="M265" s="10" t="s">
        <v>100</v>
      </c>
      <c r="N265" s="5" t="s">
        <v>101</v>
      </c>
      <c r="O265" s="5" t="s">
        <v>52</v>
      </c>
      <c r="P265" s="5" t="s">
        <v>52</v>
      </c>
      <c r="Q265" s="5" t="s">
        <v>396</v>
      </c>
      <c r="R265" s="5" t="s">
        <v>63</v>
      </c>
      <c r="S265" s="5" t="s">
        <v>64</v>
      </c>
      <c r="T265" s="5" t="s">
        <v>64</v>
      </c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5" t="s">
        <v>52</v>
      </c>
      <c r="AS265" s="5" t="s">
        <v>52</v>
      </c>
      <c r="AT265" s="1"/>
      <c r="AU265" s="5" t="s">
        <v>404</v>
      </c>
      <c r="AV265" s="1">
        <v>234</v>
      </c>
    </row>
    <row r="266" spans="1:48" ht="30" customHeight="1">
      <c r="A266" s="10" t="s">
        <v>103</v>
      </c>
      <c r="B266" s="10" t="s">
        <v>104</v>
      </c>
      <c r="C266" s="10" t="s">
        <v>60</v>
      </c>
      <c r="D266" s="11">
        <v>20</v>
      </c>
      <c r="E266" s="12"/>
      <c r="F266" s="12"/>
      <c r="G266" s="12"/>
      <c r="H266" s="12"/>
      <c r="I266" s="12"/>
      <c r="J266" s="12"/>
      <c r="K266" s="12"/>
      <c r="L266" s="12"/>
      <c r="M266" s="10" t="s">
        <v>105</v>
      </c>
      <c r="N266" s="5" t="s">
        <v>106</v>
      </c>
      <c r="O266" s="5" t="s">
        <v>52</v>
      </c>
      <c r="P266" s="5" t="s">
        <v>52</v>
      </c>
      <c r="Q266" s="5" t="s">
        <v>396</v>
      </c>
      <c r="R266" s="5" t="s">
        <v>63</v>
      </c>
      <c r="S266" s="5" t="s">
        <v>64</v>
      </c>
      <c r="T266" s="5" t="s">
        <v>64</v>
      </c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5" t="s">
        <v>52</v>
      </c>
      <c r="AS266" s="5" t="s">
        <v>52</v>
      </c>
      <c r="AT266" s="1"/>
      <c r="AU266" s="5" t="s">
        <v>405</v>
      </c>
      <c r="AV266" s="1">
        <v>235</v>
      </c>
    </row>
    <row r="267" spans="1:48" ht="30" customHeight="1">
      <c r="A267" s="10" t="s">
        <v>108</v>
      </c>
      <c r="B267" s="10" t="s">
        <v>109</v>
      </c>
      <c r="C267" s="10" t="s">
        <v>60</v>
      </c>
      <c r="D267" s="11">
        <v>10</v>
      </c>
      <c r="E267" s="12"/>
      <c r="F267" s="12"/>
      <c r="G267" s="12"/>
      <c r="H267" s="12"/>
      <c r="I267" s="12"/>
      <c r="J267" s="12"/>
      <c r="K267" s="12"/>
      <c r="L267" s="12"/>
      <c r="M267" s="10" t="s">
        <v>110</v>
      </c>
      <c r="N267" s="5" t="s">
        <v>111</v>
      </c>
      <c r="O267" s="5" t="s">
        <v>52</v>
      </c>
      <c r="P267" s="5" t="s">
        <v>52</v>
      </c>
      <c r="Q267" s="5" t="s">
        <v>396</v>
      </c>
      <c r="R267" s="5" t="s">
        <v>63</v>
      </c>
      <c r="S267" s="5" t="s">
        <v>64</v>
      </c>
      <c r="T267" s="5" t="s">
        <v>64</v>
      </c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5" t="s">
        <v>52</v>
      </c>
      <c r="AS267" s="5" t="s">
        <v>52</v>
      </c>
      <c r="AT267" s="1"/>
      <c r="AU267" s="5" t="s">
        <v>406</v>
      </c>
      <c r="AV267" s="1">
        <v>872</v>
      </c>
    </row>
    <row r="268" spans="1:48" ht="30" customHeight="1">
      <c r="A268" s="10" t="s">
        <v>113</v>
      </c>
      <c r="B268" s="10" t="s">
        <v>52</v>
      </c>
      <c r="C268" s="10" t="s">
        <v>84</v>
      </c>
      <c r="D268" s="11">
        <v>1</v>
      </c>
      <c r="E268" s="12"/>
      <c r="F268" s="12"/>
      <c r="G268" s="12"/>
      <c r="H268" s="12"/>
      <c r="I268" s="12"/>
      <c r="J268" s="12"/>
      <c r="K268" s="12"/>
      <c r="L268" s="12"/>
      <c r="M268" s="10" t="s">
        <v>114</v>
      </c>
      <c r="N268" s="5" t="s">
        <v>115</v>
      </c>
      <c r="O268" s="5" t="s">
        <v>52</v>
      </c>
      <c r="P268" s="5" t="s">
        <v>52</v>
      </c>
      <c r="Q268" s="5" t="s">
        <v>396</v>
      </c>
      <c r="R268" s="5" t="s">
        <v>63</v>
      </c>
      <c r="S268" s="5" t="s">
        <v>64</v>
      </c>
      <c r="T268" s="5" t="s">
        <v>64</v>
      </c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5" t="s">
        <v>52</v>
      </c>
      <c r="AS268" s="5" t="s">
        <v>52</v>
      </c>
      <c r="AT268" s="1"/>
      <c r="AU268" s="5" t="s">
        <v>407</v>
      </c>
      <c r="AV268" s="1">
        <v>241</v>
      </c>
    </row>
    <row r="269" spans="1:48" ht="30" customHeight="1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0" spans="1:48" ht="30" customHeight="1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</row>
    <row r="271" spans="1:48" ht="30" customHeight="1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</row>
    <row r="272" spans="1:48" ht="30" customHeight="1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</row>
    <row r="273" spans="1:48" ht="30" customHeight="1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</row>
    <row r="274" spans="1:48" ht="30" customHeight="1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 spans="1:48" ht="30" customHeight="1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 spans="1:48" ht="30" customHeight="1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 spans="1:48" ht="30" customHeight="1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48" ht="30" customHeight="1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48" ht="30" customHeight="1">
      <c r="A279" s="11" t="s">
        <v>117</v>
      </c>
      <c r="B279" s="11"/>
      <c r="C279" s="11"/>
      <c r="D279" s="11"/>
      <c r="E279" s="11"/>
      <c r="F279" s="12"/>
      <c r="G279" s="11"/>
      <c r="H279" s="12"/>
      <c r="I279" s="11"/>
      <c r="J279" s="12"/>
      <c r="K279" s="11"/>
      <c r="L279" s="12"/>
      <c r="M279" s="11"/>
      <c r="N279" t="s">
        <v>118</v>
      </c>
    </row>
    <row r="280" spans="1:48" ht="30" customHeight="1">
      <c r="A280" s="10" t="s">
        <v>408</v>
      </c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"/>
      <c r="O280" s="1"/>
      <c r="P280" s="1"/>
      <c r="Q280" s="5" t="s">
        <v>409</v>
      </c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</row>
    <row r="281" spans="1:48" ht="30" customHeight="1">
      <c r="A281" s="10" t="s">
        <v>58</v>
      </c>
      <c r="B281" s="10" t="s">
        <v>121</v>
      </c>
      <c r="C281" s="10" t="s">
        <v>60</v>
      </c>
      <c r="D281" s="11">
        <v>13.9</v>
      </c>
      <c r="E281" s="12"/>
      <c r="F281" s="12"/>
      <c r="G281" s="12"/>
      <c r="H281" s="12"/>
      <c r="I281" s="12"/>
      <c r="J281" s="12"/>
      <c r="K281" s="12"/>
      <c r="L281" s="12"/>
      <c r="M281" s="10" t="s">
        <v>122</v>
      </c>
      <c r="N281" s="5" t="s">
        <v>123</v>
      </c>
      <c r="O281" s="5" t="s">
        <v>52</v>
      </c>
      <c r="P281" s="5" t="s">
        <v>52</v>
      </c>
      <c r="Q281" s="5" t="s">
        <v>409</v>
      </c>
      <c r="R281" s="5" t="s">
        <v>63</v>
      </c>
      <c r="S281" s="5" t="s">
        <v>64</v>
      </c>
      <c r="T281" s="5" t="s">
        <v>64</v>
      </c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5" t="s">
        <v>52</v>
      </c>
      <c r="AS281" s="5" t="s">
        <v>52</v>
      </c>
      <c r="AT281" s="1"/>
      <c r="AU281" s="5" t="s">
        <v>410</v>
      </c>
      <c r="AV281" s="1">
        <v>243</v>
      </c>
    </row>
    <row r="282" spans="1:48" ht="30" customHeight="1">
      <c r="A282" s="10" t="s">
        <v>58</v>
      </c>
      <c r="B282" s="10" t="s">
        <v>125</v>
      </c>
      <c r="C282" s="10" t="s">
        <v>60</v>
      </c>
      <c r="D282" s="11">
        <v>7</v>
      </c>
      <c r="E282" s="12"/>
      <c r="F282" s="12"/>
      <c r="G282" s="12"/>
      <c r="H282" s="12"/>
      <c r="I282" s="12"/>
      <c r="J282" s="12"/>
      <c r="K282" s="12"/>
      <c r="L282" s="12"/>
      <c r="M282" s="10" t="s">
        <v>126</v>
      </c>
      <c r="N282" s="5" t="s">
        <v>127</v>
      </c>
      <c r="O282" s="5" t="s">
        <v>52</v>
      </c>
      <c r="P282" s="5" t="s">
        <v>52</v>
      </c>
      <c r="Q282" s="5" t="s">
        <v>409</v>
      </c>
      <c r="R282" s="5" t="s">
        <v>63</v>
      </c>
      <c r="S282" s="5" t="s">
        <v>64</v>
      </c>
      <c r="T282" s="5" t="s">
        <v>64</v>
      </c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5" t="s">
        <v>52</v>
      </c>
      <c r="AS282" s="5" t="s">
        <v>52</v>
      </c>
      <c r="AT282" s="1"/>
      <c r="AU282" s="5" t="s">
        <v>411</v>
      </c>
      <c r="AV282" s="1">
        <v>244</v>
      </c>
    </row>
    <row r="283" spans="1:48" ht="30" customHeight="1">
      <c r="A283" s="10" t="s">
        <v>66</v>
      </c>
      <c r="B283" s="10" t="s">
        <v>129</v>
      </c>
      <c r="C283" s="10" t="s">
        <v>60</v>
      </c>
      <c r="D283" s="11">
        <v>15</v>
      </c>
      <c r="E283" s="12"/>
      <c r="F283" s="12"/>
      <c r="G283" s="12"/>
      <c r="H283" s="12"/>
      <c r="I283" s="12"/>
      <c r="J283" s="12"/>
      <c r="K283" s="12"/>
      <c r="L283" s="12"/>
      <c r="M283" s="10" t="s">
        <v>130</v>
      </c>
      <c r="N283" s="5" t="s">
        <v>131</v>
      </c>
      <c r="O283" s="5" t="s">
        <v>52</v>
      </c>
      <c r="P283" s="5" t="s">
        <v>52</v>
      </c>
      <c r="Q283" s="5" t="s">
        <v>409</v>
      </c>
      <c r="R283" s="5" t="s">
        <v>63</v>
      </c>
      <c r="S283" s="5" t="s">
        <v>64</v>
      </c>
      <c r="T283" s="5" t="s">
        <v>64</v>
      </c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5" t="s">
        <v>52</v>
      </c>
      <c r="AS283" s="5" t="s">
        <v>52</v>
      </c>
      <c r="AT283" s="1"/>
      <c r="AU283" s="5" t="s">
        <v>412</v>
      </c>
      <c r="AV283" s="1">
        <v>245</v>
      </c>
    </row>
    <row r="284" spans="1:48" ht="30" customHeight="1">
      <c r="A284" s="10" t="s">
        <v>66</v>
      </c>
      <c r="B284" s="10" t="s">
        <v>133</v>
      </c>
      <c r="C284" s="10" t="s">
        <v>60</v>
      </c>
      <c r="D284" s="11">
        <v>5</v>
      </c>
      <c r="E284" s="12"/>
      <c r="F284" s="12"/>
      <c r="G284" s="12"/>
      <c r="H284" s="12"/>
      <c r="I284" s="12"/>
      <c r="J284" s="12"/>
      <c r="K284" s="12"/>
      <c r="L284" s="12"/>
      <c r="M284" s="10" t="s">
        <v>134</v>
      </c>
      <c r="N284" s="5" t="s">
        <v>135</v>
      </c>
      <c r="O284" s="5" t="s">
        <v>52</v>
      </c>
      <c r="P284" s="5" t="s">
        <v>52</v>
      </c>
      <c r="Q284" s="5" t="s">
        <v>409</v>
      </c>
      <c r="R284" s="5" t="s">
        <v>63</v>
      </c>
      <c r="S284" s="5" t="s">
        <v>64</v>
      </c>
      <c r="T284" s="5" t="s">
        <v>64</v>
      </c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5" t="s">
        <v>52</v>
      </c>
      <c r="AS284" s="5" t="s">
        <v>52</v>
      </c>
      <c r="AT284" s="1"/>
      <c r="AU284" s="5" t="s">
        <v>413</v>
      </c>
      <c r="AV284" s="1">
        <v>246</v>
      </c>
    </row>
    <row r="285" spans="1:48" ht="30" customHeight="1">
      <c r="A285" s="10" t="s">
        <v>66</v>
      </c>
      <c r="B285" s="10" t="s">
        <v>137</v>
      </c>
      <c r="C285" s="10" t="s">
        <v>60</v>
      </c>
      <c r="D285" s="11">
        <v>13.9</v>
      </c>
      <c r="E285" s="12"/>
      <c r="F285" s="12"/>
      <c r="G285" s="12"/>
      <c r="H285" s="12"/>
      <c r="I285" s="12"/>
      <c r="J285" s="12"/>
      <c r="K285" s="12"/>
      <c r="L285" s="12"/>
      <c r="M285" s="10" t="s">
        <v>138</v>
      </c>
      <c r="N285" s="5" t="s">
        <v>139</v>
      </c>
      <c r="O285" s="5" t="s">
        <v>52</v>
      </c>
      <c r="P285" s="5" t="s">
        <v>52</v>
      </c>
      <c r="Q285" s="5" t="s">
        <v>409</v>
      </c>
      <c r="R285" s="5" t="s">
        <v>63</v>
      </c>
      <c r="S285" s="5" t="s">
        <v>64</v>
      </c>
      <c r="T285" s="5" t="s">
        <v>64</v>
      </c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5" t="s">
        <v>52</v>
      </c>
      <c r="AS285" s="5" t="s">
        <v>52</v>
      </c>
      <c r="AT285" s="1"/>
      <c r="AU285" s="5" t="s">
        <v>414</v>
      </c>
      <c r="AV285" s="1">
        <v>247</v>
      </c>
    </row>
    <row r="286" spans="1:48" ht="30" customHeight="1">
      <c r="A286" s="10" t="s">
        <v>71</v>
      </c>
      <c r="B286" s="10" t="s">
        <v>72</v>
      </c>
      <c r="C286" s="10" t="s">
        <v>73</v>
      </c>
      <c r="D286" s="11">
        <v>11.3</v>
      </c>
      <c r="E286" s="12"/>
      <c r="F286" s="12"/>
      <c r="G286" s="12"/>
      <c r="H286" s="12"/>
      <c r="I286" s="12"/>
      <c r="J286" s="12"/>
      <c r="K286" s="12"/>
      <c r="L286" s="12"/>
      <c r="M286" s="10" t="s">
        <v>74</v>
      </c>
      <c r="N286" s="5" t="s">
        <v>75</v>
      </c>
      <c r="O286" s="5" t="s">
        <v>52</v>
      </c>
      <c r="P286" s="5" t="s">
        <v>52</v>
      </c>
      <c r="Q286" s="5" t="s">
        <v>409</v>
      </c>
      <c r="R286" s="5" t="s">
        <v>63</v>
      </c>
      <c r="S286" s="5" t="s">
        <v>64</v>
      </c>
      <c r="T286" s="5" t="s">
        <v>64</v>
      </c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5" t="s">
        <v>52</v>
      </c>
      <c r="AS286" s="5" t="s">
        <v>52</v>
      </c>
      <c r="AT286" s="1"/>
      <c r="AU286" s="5" t="s">
        <v>415</v>
      </c>
      <c r="AV286" s="1">
        <v>978</v>
      </c>
    </row>
    <row r="287" spans="1:48" ht="30" customHeight="1">
      <c r="A287" s="10" t="s">
        <v>71</v>
      </c>
      <c r="B287" s="10" t="s">
        <v>142</v>
      </c>
      <c r="C287" s="10" t="s">
        <v>60</v>
      </c>
      <c r="D287" s="11">
        <v>6.3</v>
      </c>
      <c r="E287" s="12"/>
      <c r="F287" s="12"/>
      <c r="G287" s="12"/>
      <c r="H287" s="12"/>
      <c r="I287" s="12"/>
      <c r="J287" s="12"/>
      <c r="K287" s="12"/>
      <c r="L287" s="12"/>
      <c r="M287" s="10" t="s">
        <v>143</v>
      </c>
      <c r="N287" s="5" t="s">
        <v>144</v>
      </c>
      <c r="O287" s="5" t="s">
        <v>52</v>
      </c>
      <c r="P287" s="5" t="s">
        <v>52</v>
      </c>
      <c r="Q287" s="5" t="s">
        <v>409</v>
      </c>
      <c r="R287" s="5" t="s">
        <v>63</v>
      </c>
      <c r="S287" s="5" t="s">
        <v>64</v>
      </c>
      <c r="T287" s="5" t="s">
        <v>64</v>
      </c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5" t="s">
        <v>52</v>
      </c>
      <c r="AS287" s="5" t="s">
        <v>52</v>
      </c>
      <c r="AT287" s="1"/>
      <c r="AU287" s="5" t="s">
        <v>416</v>
      </c>
      <c r="AV287" s="1">
        <v>249</v>
      </c>
    </row>
    <row r="288" spans="1:48" ht="30" customHeight="1">
      <c r="A288" s="10" t="s">
        <v>77</v>
      </c>
      <c r="B288" s="10" t="s">
        <v>146</v>
      </c>
      <c r="C288" s="10" t="s">
        <v>60</v>
      </c>
      <c r="D288" s="11">
        <v>2</v>
      </c>
      <c r="E288" s="12"/>
      <c r="F288" s="12"/>
      <c r="G288" s="12"/>
      <c r="H288" s="12"/>
      <c r="I288" s="12"/>
      <c r="J288" s="12"/>
      <c r="K288" s="12"/>
      <c r="L288" s="12"/>
      <c r="M288" s="10" t="s">
        <v>147</v>
      </c>
      <c r="N288" s="5" t="s">
        <v>148</v>
      </c>
      <c r="O288" s="5" t="s">
        <v>52</v>
      </c>
      <c r="P288" s="5" t="s">
        <v>52</v>
      </c>
      <c r="Q288" s="5" t="s">
        <v>409</v>
      </c>
      <c r="R288" s="5" t="s">
        <v>63</v>
      </c>
      <c r="S288" s="5" t="s">
        <v>64</v>
      </c>
      <c r="T288" s="5" t="s">
        <v>64</v>
      </c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5" t="s">
        <v>52</v>
      </c>
      <c r="AS288" s="5" t="s">
        <v>52</v>
      </c>
      <c r="AT288" s="1"/>
      <c r="AU288" s="5" t="s">
        <v>417</v>
      </c>
      <c r="AV288" s="1">
        <v>251</v>
      </c>
    </row>
    <row r="289" spans="1:48" ht="30" customHeight="1">
      <c r="A289" s="10" t="s">
        <v>77</v>
      </c>
      <c r="B289" s="10" t="s">
        <v>78</v>
      </c>
      <c r="C289" s="10" t="s">
        <v>60</v>
      </c>
      <c r="D289" s="11">
        <v>2</v>
      </c>
      <c r="E289" s="12"/>
      <c r="F289" s="12"/>
      <c r="G289" s="12"/>
      <c r="H289" s="12"/>
      <c r="I289" s="12"/>
      <c r="J289" s="12"/>
      <c r="K289" s="12"/>
      <c r="L289" s="12"/>
      <c r="M289" s="10" t="s">
        <v>79</v>
      </c>
      <c r="N289" s="5" t="s">
        <v>80</v>
      </c>
      <c r="O289" s="5" t="s">
        <v>52</v>
      </c>
      <c r="P289" s="5" t="s">
        <v>52</v>
      </c>
      <c r="Q289" s="5" t="s">
        <v>409</v>
      </c>
      <c r="R289" s="5" t="s">
        <v>63</v>
      </c>
      <c r="S289" s="5" t="s">
        <v>64</v>
      </c>
      <c r="T289" s="5" t="s">
        <v>64</v>
      </c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5" t="s">
        <v>52</v>
      </c>
      <c r="AS289" s="5" t="s">
        <v>52</v>
      </c>
      <c r="AT289" s="1"/>
      <c r="AU289" s="5" t="s">
        <v>418</v>
      </c>
      <c r="AV289" s="1">
        <v>252</v>
      </c>
    </row>
    <row r="290" spans="1:48" ht="30" customHeight="1">
      <c r="A290" s="10" t="s">
        <v>151</v>
      </c>
      <c r="B290" s="10" t="s">
        <v>152</v>
      </c>
      <c r="C290" s="10" t="s">
        <v>153</v>
      </c>
      <c r="D290" s="11">
        <v>1</v>
      </c>
      <c r="E290" s="12"/>
      <c r="F290" s="12"/>
      <c r="G290" s="12"/>
      <c r="H290" s="12"/>
      <c r="I290" s="12"/>
      <c r="J290" s="12"/>
      <c r="K290" s="12"/>
      <c r="L290" s="12"/>
      <c r="M290" s="10" t="s">
        <v>154</v>
      </c>
      <c r="N290" s="5" t="s">
        <v>155</v>
      </c>
      <c r="O290" s="5" t="s">
        <v>52</v>
      </c>
      <c r="P290" s="5" t="s">
        <v>52</v>
      </c>
      <c r="Q290" s="5" t="s">
        <v>409</v>
      </c>
      <c r="R290" s="5" t="s">
        <v>63</v>
      </c>
      <c r="S290" s="5" t="s">
        <v>64</v>
      </c>
      <c r="T290" s="5" t="s">
        <v>64</v>
      </c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5" t="s">
        <v>52</v>
      </c>
      <c r="AS290" s="5" t="s">
        <v>52</v>
      </c>
      <c r="AT290" s="1"/>
      <c r="AU290" s="5" t="s">
        <v>419</v>
      </c>
      <c r="AV290" s="1">
        <v>256</v>
      </c>
    </row>
    <row r="291" spans="1:48" ht="30" customHeight="1">
      <c r="A291" s="10" t="s">
        <v>157</v>
      </c>
      <c r="B291" s="10" t="s">
        <v>158</v>
      </c>
      <c r="C291" s="10" t="s">
        <v>159</v>
      </c>
      <c r="D291" s="11">
        <v>1</v>
      </c>
      <c r="E291" s="12"/>
      <c r="F291" s="12"/>
      <c r="G291" s="12"/>
      <c r="H291" s="12"/>
      <c r="I291" s="12"/>
      <c r="J291" s="12"/>
      <c r="K291" s="12"/>
      <c r="L291" s="12"/>
      <c r="M291" s="10" t="s">
        <v>160</v>
      </c>
      <c r="N291" s="5" t="s">
        <v>161</v>
      </c>
      <c r="O291" s="5" t="s">
        <v>52</v>
      </c>
      <c r="P291" s="5" t="s">
        <v>52</v>
      </c>
      <c r="Q291" s="5" t="s">
        <v>409</v>
      </c>
      <c r="R291" s="5" t="s">
        <v>63</v>
      </c>
      <c r="S291" s="5" t="s">
        <v>64</v>
      </c>
      <c r="T291" s="5" t="s">
        <v>64</v>
      </c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5" t="s">
        <v>52</v>
      </c>
      <c r="AS291" s="5" t="s">
        <v>52</v>
      </c>
      <c r="AT291" s="1"/>
      <c r="AU291" s="5" t="s">
        <v>420</v>
      </c>
      <c r="AV291" s="1">
        <v>259</v>
      </c>
    </row>
    <row r="292" spans="1:48" ht="30" customHeight="1">
      <c r="A292" s="10" t="s">
        <v>163</v>
      </c>
      <c r="B292" s="10" t="s">
        <v>164</v>
      </c>
      <c r="C292" s="10" t="s">
        <v>165</v>
      </c>
      <c r="D292" s="11">
        <v>1</v>
      </c>
      <c r="E292" s="12"/>
      <c r="F292" s="12"/>
      <c r="G292" s="12"/>
      <c r="H292" s="12"/>
      <c r="I292" s="12"/>
      <c r="J292" s="12"/>
      <c r="K292" s="12"/>
      <c r="L292" s="12"/>
      <c r="M292" s="10" t="s">
        <v>166</v>
      </c>
      <c r="N292" s="5" t="s">
        <v>167</v>
      </c>
      <c r="O292" s="5" t="s">
        <v>52</v>
      </c>
      <c r="P292" s="5" t="s">
        <v>52</v>
      </c>
      <c r="Q292" s="5" t="s">
        <v>409</v>
      </c>
      <c r="R292" s="5" t="s">
        <v>63</v>
      </c>
      <c r="S292" s="5" t="s">
        <v>64</v>
      </c>
      <c r="T292" s="5" t="s">
        <v>64</v>
      </c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5" t="s">
        <v>52</v>
      </c>
      <c r="AS292" s="5" t="s">
        <v>52</v>
      </c>
      <c r="AT292" s="1"/>
      <c r="AU292" s="5" t="s">
        <v>421</v>
      </c>
      <c r="AV292" s="1">
        <v>260</v>
      </c>
    </row>
    <row r="293" spans="1:48" ht="30" customHeight="1">
      <c r="A293" s="10" t="s">
        <v>169</v>
      </c>
      <c r="B293" s="10" t="s">
        <v>170</v>
      </c>
      <c r="C293" s="10" t="s">
        <v>153</v>
      </c>
      <c r="D293" s="11">
        <v>1</v>
      </c>
      <c r="E293" s="12"/>
      <c r="F293" s="12"/>
      <c r="G293" s="12"/>
      <c r="H293" s="12"/>
      <c r="I293" s="12"/>
      <c r="J293" s="12"/>
      <c r="K293" s="12"/>
      <c r="L293" s="12"/>
      <c r="M293" s="10" t="s">
        <v>171</v>
      </c>
      <c r="N293" s="5" t="s">
        <v>172</v>
      </c>
      <c r="O293" s="5" t="s">
        <v>52</v>
      </c>
      <c r="P293" s="5" t="s">
        <v>52</v>
      </c>
      <c r="Q293" s="5" t="s">
        <v>409</v>
      </c>
      <c r="R293" s="5" t="s">
        <v>63</v>
      </c>
      <c r="S293" s="5" t="s">
        <v>64</v>
      </c>
      <c r="T293" s="5" t="s">
        <v>64</v>
      </c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5" t="s">
        <v>52</v>
      </c>
      <c r="AS293" s="5" t="s">
        <v>52</v>
      </c>
      <c r="AT293" s="1"/>
      <c r="AU293" s="5" t="s">
        <v>422</v>
      </c>
      <c r="AV293" s="1">
        <v>959</v>
      </c>
    </row>
    <row r="294" spans="1:48" ht="30" customHeight="1">
      <c r="A294" s="10" t="s">
        <v>174</v>
      </c>
      <c r="B294" s="10" t="s">
        <v>164</v>
      </c>
      <c r="C294" s="10" t="s">
        <v>165</v>
      </c>
      <c r="D294" s="11">
        <v>1</v>
      </c>
      <c r="E294" s="12"/>
      <c r="F294" s="12"/>
      <c r="G294" s="12"/>
      <c r="H294" s="12"/>
      <c r="I294" s="12"/>
      <c r="J294" s="12"/>
      <c r="K294" s="12"/>
      <c r="L294" s="12"/>
      <c r="M294" s="10" t="s">
        <v>175</v>
      </c>
      <c r="N294" s="5" t="s">
        <v>176</v>
      </c>
      <c r="O294" s="5" t="s">
        <v>52</v>
      </c>
      <c r="P294" s="5" t="s">
        <v>52</v>
      </c>
      <c r="Q294" s="5" t="s">
        <v>409</v>
      </c>
      <c r="R294" s="5" t="s">
        <v>63</v>
      </c>
      <c r="S294" s="5" t="s">
        <v>64</v>
      </c>
      <c r="T294" s="5" t="s">
        <v>64</v>
      </c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5" t="s">
        <v>52</v>
      </c>
      <c r="AS294" s="5" t="s">
        <v>52</v>
      </c>
      <c r="AT294" s="1"/>
      <c r="AU294" s="5" t="s">
        <v>423</v>
      </c>
      <c r="AV294" s="1">
        <v>921</v>
      </c>
    </row>
    <row r="295" spans="1:48" ht="30" customHeight="1">
      <c r="A295" s="10" t="s">
        <v>178</v>
      </c>
      <c r="B295" s="10" t="s">
        <v>179</v>
      </c>
      <c r="C295" s="10" t="s">
        <v>180</v>
      </c>
      <c r="D295" s="11">
        <v>1</v>
      </c>
      <c r="E295" s="12"/>
      <c r="F295" s="12"/>
      <c r="G295" s="12"/>
      <c r="H295" s="12"/>
      <c r="I295" s="12"/>
      <c r="J295" s="12"/>
      <c r="K295" s="12"/>
      <c r="L295" s="12"/>
      <c r="M295" s="10" t="s">
        <v>181</v>
      </c>
      <c r="N295" s="5" t="s">
        <v>182</v>
      </c>
      <c r="O295" s="5" t="s">
        <v>52</v>
      </c>
      <c r="P295" s="5" t="s">
        <v>52</v>
      </c>
      <c r="Q295" s="5" t="s">
        <v>409</v>
      </c>
      <c r="R295" s="5" t="s">
        <v>63</v>
      </c>
      <c r="S295" s="5" t="s">
        <v>64</v>
      </c>
      <c r="T295" s="5" t="s">
        <v>64</v>
      </c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5" t="s">
        <v>52</v>
      </c>
      <c r="AS295" s="5" t="s">
        <v>52</v>
      </c>
      <c r="AT295" s="1"/>
      <c r="AU295" s="5" t="s">
        <v>424</v>
      </c>
      <c r="AV295" s="1">
        <v>261</v>
      </c>
    </row>
    <row r="296" spans="1:48" ht="30" customHeight="1">
      <c r="A296" s="10" t="s">
        <v>184</v>
      </c>
      <c r="B296" s="10" t="s">
        <v>185</v>
      </c>
      <c r="C296" s="10" t="s">
        <v>159</v>
      </c>
      <c r="D296" s="11">
        <v>1</v>
      </c>
      <c r="E296" s="12"/>
      <c r="F296" s="12"/>
      <c r="G296" s="12"/>
      <c r="H296" s="12"/>
      <c r="I296" s="12"/>
      <c r="J296" s="12"/>
      <c r="K296" s="12"/>
      <c r="L296" s="12"/>
      <c r="M296" s="10" t="s">
        <v>186</v>
      </c>
      <c r="N296" s="5" t="s">
        <v>187</v>
      </c>
      <c r="O296" s="5" t="s">
        <v>52</v>
      </c>
      <c r="P296" s="5" t="s">
        <v>52</v>
      </c>
      <c r="Q296" s="5" t="s">
        <v>409</v>
      </c>
      <c r="R296" s="5" t="s">
        <v>63</v>
      </c>
      <c r="S296" s="5" t="s">
        <v>64</v>
      </c>
      <c r="T296" s="5" t="s">
        <v>64</v>
      </c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5" t="s">
        <v>52</v>
      </c>
      <c r="AS296" s="5" t="s">
        <v>52</v>
      </c>
      <c r="AT296" s="1"/>
      <c r="AU296" s="5" t="s">
        <v>425</v>
      </c>
      <c r="AV296" s="1">
        <v>262</v>
      </c>
    </row>
    <row r="297" spans="1:48" ht="30" customHeight="1">
      <c r="A297" s="10" t="s">
        <v>189</v>
      </c>
      <c r="B297" s="10" t="s">
        <v>190</v>
      </c>
      <c r="C297" s="10" t="s">
        <v>84</v>
      </c>
      <c r="D297" s="11">
        <v>1</v>
      </c>
      <c r="E297" s="12"/>
      <c r="F297" s="12"/>
      <c r="G297" s="12"/>
      <c r="H297" s="12"/>
      <c r="I297" s="12"/>
      <c r="J297" s="12"/>
      <c r="K297" s="12"/>
      <c r="L297" s="12"/>
      <c r="M297" s="10" t="s">
        <v>191</v>
      </c>
      <c r="N297" s="5" t="s">
        <v>192</v>
      </c>
      <c r="O297" s="5" t="s">
        <v>52</v>
      </c>
      <c r="P297" s="5" t="s">
        <v>52</v>
      </c>
      <c r="Q297" s="5" t="s">
        <v>409</v>
      </c>
      <c r="R297" s="5" t="s">
        <v>63</v>
      </c>
      <c r="S297" s="5" t="s">
        <v>64</v>
      </c>
      <c r="T297" s="5" t="s">
        <v>64</v>
      </c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5" t="s">
        <v>52</v>
      </c>
      <c r="AS297" s="5" t="s">
        <v>52</v>
      </c>
      <c r="AT297" s="1"/>
      <c r="AU297" s="5" t="s">
        <v>426</v>
      </c>
      <c r="AV297" s="1">
        <v>264</v>
      </c>
    </row>
    <row r="298" spans="1:48" ht="30" customHeight="1">
      <c r="A298" s="10" t="s">
        <v>98</v>
      </c>
      <c r="B298" s="10" t="s">
        <v>194</v>
      </c>
      <c r="C298" s="10" t="s">
        <v>84</v>
      </c>
      <c r="D298" s="11">
        <v>1</v>
      </c>
      <c r="E298" s="12"/>
      <c r="F298" s="12"/>
      <c r="G298" s="12"/>
      <c r="H298" s="12"/>
      <c r="I298" s="12"/>
      <c r="J298" s="12"/>
      <c r="K298" s="12"/>
      <c r="L298" s="12"/>
      <c r="M298" s="10" t="s">
        <v>195</v>
      </c>
      <c r="N298" s="5" t="s">
        <v>196</v>
      </c>
      <c r="O298" s="5" t="s">
        <v>52</v>
      </c>
      <c r="P298" s="5" t="s">
        <v>52</v>
      </c>
      <c r="Q298" s="5" t="s">
        <v>409</v>
      </c>
      <c r="R298" s="5" t="s">
        <v>63</v>
      </c>
      <c r="S298" s="5" t="s">
        <v>64</v>
      </c>
      <c r="T298" s="5" t="s">
        <v>64</v>
      </c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5" t="s">
        <v>52</v>
      </c>
      <c r="AS298" s="5" t="s">
        <v>52</v>
      </c>
      <c r="AT298" s="1"/>
      <c r="AU298" s="5" t="s">
        <v>427</v>
      </c>
      <c r="AV298" s="1">
        <v>265</v>
      </c>
    </row>
    <row r="299" spans="1:48" ht="30" customHeight="1">
      <c r="A299" s="10" t="s">
        <v>98</v>
      </c>
      <c r="B299" s="10" t="s">
        <v>198</v>
      </c>
      <c r="C299" s="10" t="s">
        <v>84</v>
      </c>
      <c r="D299" s="11">
        <v>1</v>
      </c>
      <c r="E299" s="12"/>
      <c r="F299" s="12"/>
      <c r="G299" s="12"/>
      <c r="H299" s="12"/>
      <c r="I299" s="12"/>
      <c r="J299" s="12"/>
      <c r="K299" s="12"/>
      <c r="L299" s="12"/>
      <c r="M299" s="10" t="s">
        <v>199</v>
      </c>
      <c r="N299" s="5" t="s">
        <v>200</v>
      </c>
      <c r="O299" s="5" t="s">
        <v>52</v>
      </c>
      <c r="P299" s="5" t="s">
        <v>52</v>
      </c>
      <c r="Q299" s="5" t="s">
        <v>409</v>
      </c>
      <c r="R299" s="5" t="s">
        <v>63</v>
      </c>
      <c r="S299" s="5" t="s">
        <v>64</v>
      </c>
      <c r="T299" s="5" t="s">
        <v>64</v>
      </c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5" t="s">
        <v>52</v>
      </c>
      <c r="AS299" s="5" t="s">
        <v>52</v>
      </c>
      <c r="AT299" s="1"/>
      <c r="AU299" s="5" t="s">
        <v>428</v>
      </c>
      <c r="AV299" s="1">
        <v>266</v>
      </c>
    </row>
    <row r="300" spans="1:48" ht="30" customHeight="1">
      <c r="A300" s="10" t="s">
        <v>103</v>
      </c>
      <c r="B300" s="10" t="s">
        <v>104</v>
      </c>
      <c r="C300" s="10" t="s">
        <v>60</v>
      </c>
      <c r="D300" s="11">
        <v>5</v>
      </c>
      <c r="E300" s="12"/>
      <c r="F300" s="12"/>
      <c r="G300" s="12"/>
      <c r="H300" s="12"/>
      <c r="I300" s="12"/>
      <c r="J300" s="12"/>
      <c r="K300" s="12"/>
      <c r="L300" s="12"/>
      <c r="M300" s="10" t="s">
        <v>105</v>
      </c>
      <c r="N300" s="5" t="s">
        <v>106</v>
      </c>
      <c r="O300" s="5" t="s">
        <v>52</v>
      </c>
      <c r="P300" s="5" t="s">
        <v>52</v>
      </c>
      <c r="Q300" s="5" t="s">
        <v>409</v>
      </c>
      <c r="R300" s="5" t="s">
        <v>63</v>
      </c>
      <c r="S300" s="5" t="s">
        <v>64</v>
      </c>
      <c r="T300" s="5" t="s">
        <v>64</v>
      </c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5" t="s">
        <v>52</v>
      </c>
      <c r="AS300" s="5" t="s">
        <v>52</v>
      </c>
      <c r="AT300" s="1"/>
      <c r="AU300" s="5" t="s">
        <v>429</v>
      </c>
      <c r="AV300" s="1">
        <v>267</v>
      </c>
    </row>
    <row r="301" spans="1:48" ht="30" customHeight="1">
      <c r="A301" s="10" t="s">
        <v>108</v>
      </c>
      <c r="B301" s="10" t="s">
        <v>109</v>
      </c>
      <c r="C301" s="10" t="s">
        <v>60</v>
      </c>
      <c r="D301" s="11">
        <v>5</v>
      </c>
      <c r="E301" s="12"/>
      <c r="F301" s="12"/>
      <c r="G301" s="12"/>
      <c r="H301" s="12"/>
      <c r="I301" s="12"/>
      <c r="J301" s="12"/>
      <c r="K301" s="12"/>
      <c r="L301" s="12"/>
      <c r="M301" s="10" t="s">
        <v>110</v>
      </c>
      <c r="N301" s="5" t="s">
        <v>111</v>
      </c>
      <c r="O301" s="5" t="s">
        <v>52</v>
      </c>
      <c r="P301" s="5" t="s">
        <v>52</v>
      </c>
      <c r="Q301" s="5" t="s">
        <v>409</v>
      </c>
      <c r="R301" s="5" t="s">
        <v>63</v>
      </c>
      <c r="S301" s="5" t="s">
        <v>64</v>
      </c>
      <c r="T301" s="5" t="s">
        <v>64</v>
      </c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5" t="s">
        <v>52</v>
      </c>
      <c r="AS301" s="5" t="s">
        <v>52</v>
      </c>
      <c r="AT301" s="1"/>
      <c r="AU301" s="5" t="s">
        <v>430</v>
      </c>
      <c r="AV301" s="1">
        <v>910</v>
      </c>
    </row>
    <row r="302" spans="1:48" ht="30" customHeight="1">
      <c r="A302" s="11" t="s">
        <v>117</v>
      </c>
      <c r="B302" s="11"/>
      <c r="C302" s="11"/>
      <c r="D302" s="11"/>
      <c r="E302" s="11"/>
      <c r="F302" s="12"/>
      <c r="G302" s="11"/>
      <c r="H302" s="12"/>
      <c r="I302" s="11"/>
      <c r="J302" s="12"/>
      <c r="K302" s="11"/>
      <c r="L302" s="12"/>
      <c r="M302" s="11"/>
      <c r="N302" t="s">
        <v>118</v>
      </c>
    </row>
    <row r="303" spans="1:48" ht="30" customHeight="1">
      <c r="A303" s="10" t="s">
        <v>433</v>
      </c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"/>
      <c r="O303" s="1"/>
      <c r="P303" s="1"/>
      <c r="Q303" s="5" t="s">
        <v>434</v>
      </c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</row>
    <row r="304" spans="1:48" ht="30" customHeight="1">
      <c r="A304" s="10" t="s">
        <v>58</v>
      </c>
      <c r="B304" s="10" t="s">
        <v>59</v>
      </c>
      <c r="C304" s="10" t="s">
        <v>60</v>
      </c>
      <c r="D304" s="11">
        <v>60</v>
      </c>
      <c r="E304" s="12"/>
      <c r="F304" s="12"/>
      <c r="G304" s="12"/>
      <c r="H304" s="12"/>
      <c r="I304" s="12"/>
      <c r="J304" s="12"/>
      <c r="K304" s="12"/>
      <c r="L304" s="12"/>
      <c r="M304" s="10" t="s">
        <v>61</v>
      </c>
      <c r="N304" s="5" t="s">
        <v>62</v>
      </c>
      <c r="O304" s="5" t="s">
        <v>52</v>
      </c>
      <c r="P304" s="5" t="s">
        <v>52</v>
      </c>
      <c r="Q304" s="5" t="s">
        <v>434</v>
      </c>
      <c r="R304" s="5" t="s">
        <v>63</v>
      </c>
      <c r="S304" s="5" t="s">
        <v>64</v>
      </c>
      <c r="T304" s="5" t="s">
        <v>64</v>
      </c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5" t="s">
        <v>52</v>
      </c>
      <c r="AS304" s="5" t="s">
        <v>52</v>
      </c>
      <c r="AT304" s="1"/>
      <c r="AU304" s="5" t="s">
        <v>435</v>
      </c>
      <c r="AV304" s="1">
        <v>270</v>
      </c>
    </row>
    <row r="305" spans="1:48" ht="30" customHeight="1">
      <c r="A305" s="10" t="s">
        <v>66</v>
      </c>
      <c r="B305" s="10" t="s">
        <v>67</v>
      </c>
      <c r="C305" s="10" t="s">
        <v>60</v>
      </c>
      <c r="D305" s="11">
        <v>10</v>
      </c>
      <c r="E305" s="12"/>
      <c r="F305" s="12"/>
      <c r="G305" s="12"/>
      <c r="H305" s="12"/>
      <c r="I305" s="12"/>
      <c r="J305" s="12"/>
      <c r="K305" s="12"/>
      <c r="L305" s="12"/>
      <c r="M305" s="10" t="s">
        <v>68</v>
      </c>
      <c r="N305" s="5" t="s">
        <v>69</v>
      </c>
      <c r="O305" s="5" t="s">
        <v>52</v>
      </c>
      <c r="P305" s="5" t="s">
        <v>52</v>
      </c>
      <c r="Q305" s="5" t="s">
        <v>434</v>
      </c>
      <c r="R305" s="5" t="s">
        <v>63</v>
      </c>
      <c r="S305" s="5" t="s">
        <v>64</v>
      </c>
      <c r="T305" s="5" t="s">
        <v>64</v>
      </c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5" t="s">
        <v>52</v>
      </c>
      <c r="AS305" s="5" t="s">
        <v>52</v>
      </c>
      <c r="AT305" s="1"/>
      <c r="AU305" s="5" t="s">
        <v>436</v>
      </c>
      <c r="AV305" s="1">
        <v>271</v>
      </c>
    </row>
    <row r="306" spans="1:48" ht="30" customHeight="1">
      <c r="A306" s="10" t="s">
        <v>71</v>
      </c>
      <c r="B306" s="10" t="s">
        <v>72</v>
      </c>
      <c r="C306" s="10" t="s">
        <v>73</v>
      </c>
      <c r="D306" s="11">
        <v>16</v>
      </c>
      <c r="E306" s="12"/>
      <c r="F306" s="12"/>
      <c r="G306" s="12"/>
      <c r="H306" s="12"/>
      <c r="I306" s="12"/>
      <c r="J306" s="12"/>
      <c r="K306" s="12"/>
      <c r="L306" s="12"/>
      <c r="M306" s="10" t="s">
        <v>74</v>
      </c>
      <c r="N306" s="5" t="s">
        <v>75</v>
      </c>
      <c r="O306" s="5" t="s">
        <v>52</v>
      </c>
      <c r="P306" s="5" t="s">
        <v>52</v>
      </c>
      <c r="Q306" s="5" t="s">
        <v>434</v>
      </c>
      <c r="R306" s="5" t="s">
        <v>63</v>
      </c>
      <c r="S306" s="5" t="s">
        <v>64</v>
      </c>
      <c r="T306" s="5" t="s">
        <v>64</v>
      </c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5" t="s">
        <v>52</v>
      </c>
      <c r="AS306" s="5" t="s">
        <v>52</v>
      </c>
      <c r="AT306" s="1"/>
      <c r="AU306" s="5" t="s">
        <v>437</v>
      </c>
      <c r="AV306" s="1">
        <v>846</v>
      </c>
    </row>
    <row r="307" spans="1:48" ht="30" customHeight="1">
      <c r="A307" s="10" t="s">
        <v>77</v>
      </c>
      <c r="B307" s="10" t="s">
        <v>78</v>
      </c>
      <c r="C307" s="10" t="s">
        <v>60</v>
      </c>
      <c r="D307" s="11">
        <v>2</v>
      </c>
      <c r="E307" s="12"/>
      <c r="F307" s="12"/>
      <c r="G307" s="12"/>
      <c r="H307" s="12"/>
      <c r="I307" s="12"/>
      <c r="J307" s="12"/>
      <c r="K307" s="12"/>
      <c r="L307" s="12"/>
      <c r="M307" s="10" t="s">
        <v>79</v>
      </c>
      <c r="N307" s="5" t="s">
        <v>80</v>
      </c>
      <c r="O307" s="5" t="s">
        <v>52</v>
      </c>
      <c r="P307" s="5" t="s">
        <v>52</v>
      </c>
      <c r="Q307" s="5" t="s">
        <v>434</v>
      </c>
      <c r="R307" s="5" t="s">
        <v>63</v>
      </c>
      <c r="S307" s="5" t="s">
        <v>64</v>
      </c>
      <c r="T307" s="5" t="s">
        <v>64</v>
      </c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5" t="s">
        <v>52</v>
      </c>
      <c r="AS307" s="5" t="s">
        <v>52</v>
      </c>
      <c r="AT307" s="1"/>
      <c r="AU307" s="5" t="s">
        <v>438</v>
      </c>
      <c r="AV307" s="1">
        <v>274</v>
      </c>
    </row>
    <row r="308" spans="1:48" ht="30" customHeight="1">
      <c r="A308" s="10" t="s">
        <v>82</v>
      </c>
      <c r="B308" s="10" t="s">
        <v>83</v>
      </c>
      <c r="C308" s="10" t="s">
        <v>84</v>
      </c>
      <c r="D308" s="11">
        <v>1</v>
      </c>
      <c r="E308" s="12"/>
      <c r="F308" s="12"/>
      <c r="G308" s="12"/>
      <c r="H308" s="12"/>
      <c r="I308" s="12"/>
      <c r="J308" s="12"/>
      <c r="K308" s="12"/>
      <c r="L308" s="12"/>
      <c r="M308" s="10" t="s">
        <v>85</v>
      </c>
      <c r="N308" s="5" t="s">
        <v>86</v>
      </c>
      <c r="O308" s="5" t="s">
        <v>52</v>
      </c>
      <c r="P308" s="5" t="s">
        <v>52</v>
      </c>
      <c r="Q308" s="5" t="s">
        <v>434</v>
      </c>
      <c r="R308" s="5" t="s">
        <v>63</v>
      </c>
      <c r="S308" s="5" t="s">
        <v>64</v>
      </c>
      <c r="T308" s="5" t="s">
        <v>64</v>
      </c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5" t="s">
        <v>52</v>
      </c>
      <c r="AS308" s="5" t="s">
        <v>52</v>
      </c>
      <c r="AT308" s="1"/>
      <c r="AU308" s="5" t="s">
        <v>439</v>
      </c>
      <c r="AV308" s="1">
        <v>275</v>
      </c>
    </row>
    <row r="309" spans="1:48" ht="30" customHeight="1">
      <c r="A309" s="10" t="s">
        <v>88</v>
      </c>
      <c r="B309" s="10" t="s">
        <v>89</v>
      </c>
      <c r="C309" s="10" t="s">
        <v>84</v>
      </c>
      <c r="D309" s="11">
        <v>2</v>
      </c>
      <c r="E309" s="12"/>
      <c r="F309" s="12"/>
      <c r="G309" s="12"/>
      <c r="H309" s="12"/>
      <c r="I309" s="12"/>
      <c r="J309" s="12"/>
      <c r="K309" s="12"/>
      <c r="L309" s="12"/>
      <c r="M309" s="10" t="s">
        <v>90</v>
      </c>
      <c r="N309" s="5" t="s">
        <v>91</v>
      </c>
      <c r="O309" s="5" t="s">
        <v>52</v>
      </c>
      <c r="P309" s="5" t="s">
        <v>52</v>
      </c>
      <c r="Q309" s="5" t="s">
        <v>434</v>
      </c>
      <c r="R309" s="5" t="s">
        <v>63</v>
      </c>
      <c r="S309" s="5" t="s">
        <v>64</v>
      </c>
      <c r="T309" s="5" t="s">
        <v>64</v>
      </c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5" t="s">
        <v>52</v>
      </c>
      <c r="AS309" s="5" t="s">
        <v>52</v>
      </c>
      <c r="AT309" s="1"/>
      <c r="AU309" s="5" t="s">
        <v>440</v>
      </c>
      <c r="AV309" s="1">
        <v>276</v>
      </c>
    </row>
    <row r="310" spans="1:48" ht="30" customHeight="1">
      <c r="A310" s="10" t="s">
        <v>93</v>
      </c>
      <c r="B310" s="10" t="s">
        <v>94</v>
      </c>
      <c r="C310" s="10" t="s">
        <v>84</v>
      </c>
      <c r="D310" s="11">
        <v>1</v>
      </c>
      <c r="E310" s="12"/>
      <c r="F310" s="12"/>
      <c r="G310" s="12"/>
      <c r="H310" s="12"/>
      <c r="I310" s="12"/>
      <c r="J310" s="12"/>
      <c r="K310" s="12"/>
      <c r="L310" s="12"/>
      <c r="M310" s="10" t="s">
        <v>95</v>
      </c>
      <c r="N310" s="5" t="s">
        <v>96</v>
      </c>
      <c r="O310" s="5" t="s">
        <v>52</v>
      </c>
      <c r="P310" s="5" t="s">
        <v>52</v>
      </c>
      <c r="Q310" s="5" t="s">
        <v>434</v>
      </c>
      <c r="R310" s="5" t="s">
        <v>63</v>
      </c>
      <c r="S310" s="5" t="s">
        <v>64</v>
      </c>
      <c r="T310" s="5" t="s">
        <v>64</v>
      </c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5" t="s">
        <v>52</v>
      </c>
      <c r="AS310" s="5" t="s">
        <v>52</v>
      </c>
      <c r="AT310" s="1"/>
      <c r="AU310" s="5" t="s">
        <v>441</v>
      </c>
      <c r="AV310" s="1">
        <v>277</v>
      </c>
    </row>
    <row r="311" spans="1:48" ht="30" customHeight="1">
      <c r="A311" s="10" t="s">
        <v>98</v>
      </c>
      <c r="B311" s="10" t="s">
        <v>99</v>
      </c>
      <c r="C311" s="10" t="s">
        <v>84</v>
      </c>
      <c r="D311" s="11">
        <v>1</v>
      </c>
      <c r="E311" s="12"/>
      <c r="F311" s="12"/>
      <c r="G311" s="12"/>
      <c r="H311" s="12"/>
      <c r="I311" s="12"/>
      <c r="J311" s="12"/>
      <c r="K311" s="12"/>
      <c r="L311" s="12"/>
      <c r="M311" s="10" t="s">
        <v>100</v>
      </c>
      <c r="N311" s="5" t="s">
        <v>101</v>
      </c>
      <c r="O311" s="5" t="s">
        <v>52</v>
      </c>
      <c r="P311" s="5" t="s">
        <v>52</v>
      </c>
      <c r="Q311" s="5" t="s">
        <v>434</v>
      </c>
      <c r="R311" s="5" t="s">
        <v>63</v>
      </c>
      <c r="S311" s="5" t="s">
        <v>64</v>
      </c>
      <c r="T311" s="5" t="s">
        <v>64</v>
      </c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5" t="s">
        <v>52</v>
      </c>
      <c r="AS311" s="5" t="s">
        <v>52</v>
      </c>
      <c r="AT311" s="1"/>
      <c r="AU311" s="5" t="s">
        <v>442</v>
      </c>
      <c r="AV311" s="1">
        <v>278</v>
      </c>
    </row>
    <row r="312" spans="1:48" ht="30" customHeight="1">
      <c r="A312" s="10" t="s">
        <v>103</v>
      </c>
      <c r="B312" s="10" t="s">
        <v>104</v>
      </c>
      <c r="C312" s="10" t="s">
        <v>60</v>
      </c>
      <c r="D312" s="11">
        <v>5</v>
      </c>
      <c r="E312" s="12"/>
      <c r="F312" s="12"/>
      <c r="G312" s="12"/>
      <c r="H312" s="12"/>
      <c r="I312" s="12"/>
      <c r="J312" s="12"/>
      <c r="K312" s="12"/>
      <c r="L312" s="12"/>
      <c r="M312" s="10" t="s">
        <v>105</v>
      </c>
      <c r="N312" s="5" t="s">
        <v>106</v>
      </c>
      <c r="O312" s="5" t="s">
        <v>52</v>
      </c>
      <c r="P312" s="5" t="s">
        <v>52</v>
      </c>
      <c r="Q312" s="5" t="s">
        <v>434</v>
      </c>
      <c r="R312" s="5" t="s">
        <v>63</v>
      </c>
      <c r="S312" s="5" t="s">
        <v>64</v>
      </c>
      <c r="T312" s="5" t="s">
        <v>64</v>
      </c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5" t="s">
        <v>52</v>
      </c>
      <c r="AS312" s="5" t="s">
        <v>52</v>
      </c>
      <c r="AT312" s="1"/>
      <c r="AU312" s="5" t="s">
        <v>443</v>
      </c>
      <c r="AV312" s="1">
        <v>279</v>
      </c>
    </row>
    <row r="313" spans="1:48" ht="30" customHeight="1">
      <c r="A313" s="10" t="s">
        <v>108</v>
      </c>
      <c r="B313" s="10" t="s">
        <v>109</v>
      </c>
      <c r="C313" s="10" t="s">
        <v>60</v>
      </c>
      <c r="D313" s="11">
        <v>5</v>
      </c>
      <c r="E313" s="12"/>
      <c r="F313" s="12"/>
      <c r="G313" s="12"/>
      <c r="H313" s="12"/>
      <c r="I313" s="12"/>
      <c r="J313" s="12"/>
      <c r="K313" s="12"/>
      <c r="L313" s="12"/>
      <c r="M313" s="10" t="s">
        <v>110</v>
      </c>
      <c r="N313" s="5" t="s">
        <v>111</v>
      </c>
      <c r="O313" s="5" t="s">
        <v>52</v>
      </c>
      <c r="P313" s="5" t="s">
        <v>52</v>
      </c>
      <c r="Q313" s="5" t="s">
        <v>434</v>
      </c>
      <c r="R313" s="5" t="s">
        <v>63</v>
      </c>
      <c r="S313" s="5" t="s">
        <v>64</v>
      </c>
      <c r="T313" s="5" t="s">
        <v>64</v>
      </c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5" t="s">
        <v>52</v>
      </c>
      <c r="AS313" s="5" t="s">
        <v>52</v>
      </c>
      <c r="AT313" s="1"/>
      <c r="AU313" s="5" t="s">
        <v>444</v>
      </c>
      <c r="AV313" s="1">
        <v>874</v>
      </c>
    </row>
    <row r="314" spans="1:48" ht="30" customHeight="1">
      <c r="A314" s="10" t="s">
        <v>113</v>
      </c>
      <c r="B314" s="10" t="s">
        <v>52</v>
      </c>
      <c r="C314" s="10" t="s">
        <v>84</v>
      </c>
      <c r="D314" s="11">
        <v>1</v>
      </c>
      <c r="E314" s="12"/>
      <c r="F314" s="12"/>
      <c r="G314" s="12"/>
      <c r="H314" s="12"/>
      <c r="I314" s="12"/>
      <c r="J314" s="12"/>
      <c r="K314" s="12"/>
      <c r="L314" s="12"/>
      <c r="M314" s="10" t="s">
        <v>114</v>
      </c>
      <c r="N314" s="5" t="s">
        <v>115</v>
      </c>
      <c r="O314" s="5" t="s">
        <v>52</v>
      </c>
      <c r="P314" s="5" t="s">
        <v>52</v>
      </c>
      <c r="Q314" s="5" t="s">
        <v>434</v>
      </c>
      <c r="R314" s="5" t="s">
        <v>63</v>
      </c>
      <c r="S314" s="5" t="s">
        <v>64</v>
      </c>
      <c r="T314" s="5" t="s">
        <v>64</v>
      </c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5" t="s">
        <v>52</v>
      </c>
      <c r="AS314" s="5" t="s">
        <v>52</v>
      </c>
      <c r="AT314" s="1"/>
      <c r="AU314" s="5" t="s">
        <v>445</v>
      </c>
      <c r="AV314" s="1">
        <v>285</v>
      </c>
    </row>
    <row r="315" spans="1:48" ht="30" customHeight="1">
      <c r="A315" s="11"/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</row>
    <row r="316" spans="1:48" ht="30" customHeight="1">
      <c r="A316" s="11"/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</row>
    <row r="317" spans="1:48" ht="30" customHeight="1">
      <c r="A317" s="11"/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</row>
    <row r="318" spans="1:48" ht="30" customHeight="1">
      <c r="A318" s="11"/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</row>
    <row r="319" spans="1:48" ht="30" customHeight="1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</row>
    <row r="320" spans="1:48" ht="30" customHeight="1">
      <c r="A320" s="11"/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</row>
    <row r="321" spans="1:48" ht="30" customHeight="1">
      <c r="A321" s="11"/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</row>
    <row r="322" spans="1:48" ht="30" customHeight="1">
      <c r="A322" s="11"/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</row>
    <row r="323" spans="1:48" ht="30" customHeight="1">
      <c r="A323" s="11"/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</row>
    <row r="324" spans="1:48" ht="30" customHeight="1">
      <c r="A324" s="11"/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</row>
    <row r="325" spans="1:48" ht="30" customHeight="1">
      <c r="A325" s="11" t="s">
        <v>117</v>
      </c>
      <c r="B325" s="11"/>
      <c r="C325" s="11"/>
      <c r="D325" s="11"/>
      <c r="E325" s="11"/>
      <c r="F325" s="12"/>
      <c r="G325" s="11"/>
      <c r="H325" s="12"/>
      <c r="I325" s="11"/>
      <c r="J325" s="12"/>
      <c r="K325" s="11"/>
      <c r="L325" s="12"/>
      <c r="M325" s="11"/>
      <c r="N325" t="s">
        <v>118</v>
      </c>
    </row>
    <row r="326" spans="1:48" ht="30" customHeight="1">
      <c r="A326" s="10" t="s">
        <v>446</v>
      </c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"/>
      <c r="O326" s="1"/>
      <c r="P326" s="1"/>
      <c r="Q326" s="5" t="s">
        <v>447</v>
      </c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</row>
    <row r="327" spans="1:48" ht="30" customHeight="1">
      <c r="A327" s="10" t="s">
        <v>58</v>
      </c>
      <c r="B327" s="10" t="s">
        <v>121</v>
      </c>
      <c r="C327" s="10" t="s">
        <v>60</v>
      </c>
      <c r="D327" s="11">
        <v>13.9</v>
      </c>
      <c r="E327" s="12"/>
      <c r="F327" s="12"/>
      <c r="G327" s="12"/>
      <c r="H327" s="12"/>
      <c r="I327" s="12"/>
      <c r="J327" s="12"/>
      <c r="K327" s="12"/>
      <c r="L327" s="12"/>
      <c r="M327" s="10" t="s">
        <v>122</v>
      </c>
      <c r="N327" s="5" t="s">
        <v>123</v>
      </c>
      <c r="O327" s="5" t="s">
        <v>52</v>
      </c>
      <c r="P327" s="5" t="s">
        <v>52</v>
      </c>
      <c r="Q327" s="5" t="s">
        <v>447</v>
      </c>
      <c r="R327" s="5" t="s">
        <v>63</v>
      </c>
      <c r="S327" s="5" t="s">
        <v>64</v>
      </c>
      <c r="T327" s="5" t="s">
        <v>64</v>
      </c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5" t="s">
        <v>52</v>
      </c>
      <c r="AS327" s="5" t="s">
        <v>52</v>
      </c>
      <c r="AT327" s="1"/>
      <c r="AU327" s="5" t="s">
        <v>448</v>
      </c>
      <c r="AV327" s="1">
        <v>287</v>
      </c>
    </row>
    <row r="328" spans="1:48" ht="30" customHeight="1">
      <c r="A328" s="10" t="s">
        <v>58</v>
      </c>
      <c r="B328" s="10" t="s">
        <v>125</v>
      </c>
      <c r="C328" s="10" t="s">
        <v>60</v>
      </c>
      <c r="D328" s="11">
        <v>7</v>
      </c>
      <c r="E328" s="12"/>
      <c r="F328" s="12"/>
      <c r="G328" s="12"/>
      <c r="H328" s="12"/>
      <c r="I328" s="12"/>
      <c r="J328" s="12"/>
      <c r="K328" s="12"/>
      <c r="L328" s="12"/>
      <c r="M328" s="10" t="s">
        <v>126</v>
      </c>
      <c r="N328" s="5" t="s">
        <v>127</v>
      </c>
      <c r="O328" s="5" t="s">
        <v>52</v>
      </c>
      <c r="P328" s="5" t="s">
        <v>52</v>
      </c>
      <c r="Q328" s="5" t="s">
        <v>447</v>
      </c>
      <c r="R328" s="5" t="s">
        <v>63</v>
      </c>
      <c r="S328" s="5" t="s">
        <v>64</v>
      </c>
      <c r="T328" s="5" t="s">
        <v>64</v>
      </c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5" t="s">
        <v>52</v>
      </c>
      <c r="AS328" s="5" t="s">
        <v>52</v>
      </c>
      <c r="AT328" s="1"/>
      <c r="AU328" s="5" t="s">
        <v>449</v>
      </c>
      <c r="AV328" s="1">
        <v>288</v>
      </c>
    </row>
    <row r="329" spans="1:48" ht="30" customHeight="1">
      <c r="A329" s="10" t="s">
        <v>66</v>
      </c>
      <c r="B329" s="10" t="s">
        <v>129</v>
      </c>
      <c r="C329" s="10" t="s">
        <v>60</v>
      </c>
      <c r="D329" s="11">
        <v>15</v>
      </c>
      <c r="E329" s="12"/>
      <c r="F329" s="12"/>
      <c r="G329" s="12"/>
      <c r="H329" s="12"/>
      <c r="I329" s="12"/>
      <c r="J329" s="12"/>
      <c r="K329" s="12"/>
      <c r="L329" s="12"/>
      <c r="M329" s="10" t="s">
        <v>130</v>
      </c>
      <c r="N329" s="5" t="s">
        <v>131</v>
      </c>
      <c r="O329" s="5" t="s">
        <v>52</v>
      </c>
      <c r="P329" s="5" t="s">
        <v>52</v>
      </c>
      <c r="Q329" s="5" t="s">
        <v>447</v>
      </c>
      <c r="R329" s="5" t="s">
        <v>63</v>
      </c>
      <c r="S329" s="5" t="s">
        <v>64</v>
      </c>
      <c r="T329" s="5" t="s">
        <v>64</v>
      </c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5" t="s">
        <v>52</v>
      </c>
      <c r="AS329" s="5" t="s">
        <v>52</v>
      </c>
      <c r="AT329" s="1"/>
      <c r="AU329" s="5" t="s">
        <v>450</v>
      </c>
      <c r="AV329" s="1">
        <v>289</v>
      </c>
    </row>
    <row r="330" spans="1:48" ht="30" customHeight="1">
      <c r="A330" s="10" t="s">
        <v>66</v>
      </c>
      <c r="B330" s="10" t="s">
        <v>133</v>
      </c>
      <c r="C330" s="10" t="s">
        <v>60</v>
      </c>
      <c r="D330" s="11">
        <v>5</v>
      </c>
      <c r="E330" s="12"/>
      <c r="F330" s="12"/>
      <c r="G330" s="12"/>
      <c r="H330" s="12"/>
      <c r="I330" s="12"/>
      <c r="J330" s="12"/>
      <c r="K330" s="12"/>
      <c r="L330" s="12"/>
      <c r="M330" s="10" t="s">
        <v>134</v>
      </c>
      <c r="N330" s="5" t="s">
        <v>135</v>
      </c>
      <c r="O330" s="5" t="s">
        <v>52</v>
      </c>
      <c r="P330" s="5" t="s">
        <v>52</v>
      </c>
      <c r="Q330" s="5" t="s">
        <v>447</v>
      </c>
      <c r="R330" s="5" t="s">
        <v>63</v>
      </c>
      <c r="S330" s="5" t="s">
        <v>64</v>
      </c>
      <c r="T330" s="5" t="s">
        <v>64</v>
      </c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5" t="s">
        <v>52</v>
      </c>
      <c r="AS330" s="5" t="s">
        <v>52</v>
      </c>
      <c r="AT330" s="1"/>
      <c r="AU330" s="5" t="s">
        <v>451</v>
      </c>
      <c r="AV330" s="1">
        <v>290</v>
      </c>
    </row>
    <row r="331" spans="1:48" ht="30" customHeight="1">
      <c r="A331" s="10" t="s">
        <v>66</v>
      </c>
      <c r="B331" s="10" t="s">
        <v>137</v>
      </c>
      <c r="C331" s="10" t="s">
        <v>60</v>
      </c>
      <c r="D331" s="11">
        <v>13.9</v>
      </c>
      <c r="E331" s="12"/>
      <c r="F331" s="12"/>
      <c r="G331" s="12"/>
      <c r="H331" s="12"/>
      <c r="I331" s="12"/>
      <c r="J331" s="12"/>
      <c r="K331" s="12"/>
      <c r="L331" s="12"/>
      <c r="M331" s="10" t="s">
        <v>138</v>
      </c>
      <c r="N331" s="5" t="s">
        <v>139</v>
      </c>
      <c r="O331" s="5" t="s">
        <v>52</v>
      </c>
      <c r="P331" s="5" t="s">
        <v>52</v>
      </c>
      <c r="Q331" s="5" t="s">
        <v>447</v>
      </c>
      <c r="R331" s="5" t="s">
        <v>63</v>
      </c>
      <c r="S331" s="5" t="s">
        <v>64</v>
      </c>
      <c r="T331" s="5" t="s">
        <v>64</v>
      </c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5" t="s">
        <v>52</v>
      </c>
      <c r="AS331" s="5" t="s">
        <v>52</v>
      </c>
      <c r="AT331" s="1"/>
      <c r="AU331" s="5" t="s">
        <v>452</v>
      </c>
      <c r="AV331" s="1">
        <v>291</v>
      </c>
    </row>
    <row r="332" spans="1:48" ht="30" customHeight="1">
      <c r="A332" s="10" t="s">
        <v>71</v>
      </c>
      <c r="B332" s="10" t="s">
        <v>72</v>
      </c>
      <c r="C332" s="10" t="s">
        <v>73</v>
      </c>
      <c r="D332" s="11">
        <v>6.3</v>
      </c>
      <c r="E332" s="12"/>
      <c r="F332" s="12"/>
      <c r="G332" s="12"/>
      <c r="H332" s="12"/>
      <c r="I332" s="12"/>
      <c r="J332" s="12"/>
      <c r="K332" s="12"/>
      <c r="L332" s="12"/>
      <c r="M332" s="10" t="s">
        <v>74</v>
      </c>
      <c r="N332" s="5" t="s">
        <v>75</v>
      </c>
      <c r="O332" s="5" t="s">
        <v>52</v>
      </c>
      <c r="P332" s="5" t="s">
        <v>52</v>
      </c>
      <c r="Q332" s="5" t="s">
        <v>447</v>
      </c>
      <c r="R332" s="5" t="s">
        <v>63</v>
      </c>
      <c r="S332" s="5" t="s">
        <v>64</v>
      </c>
      <c r="T332" s="5" t="s">
        <v>64</v>
      </c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5" t="s">
        <v>52</v>
      </c>
      <c r="AS332" s="5" t="s">
        <v>52</v>
      </c>
      <c r="AT332" s="1"/>
      <c r="AU332" s="5" t="s">
        <v>453</v>
      </c>
      <c r="AV332" s="1">
        <v>979</v>
      </c>
    </row>
    <row r="333" spans="1:48" ht="30" customHeight="1">
      <c r="A333" s="10" t="s">
        <v>71</v>
      </c>
      <c r="B333" s="10" t="s">
        <v>142</v>
      </c>
      <c r="C333" s="10" t="s">
        <v>60</v>
      </c>
      <c r="D333" s="11">
        <v>6.3</v>
      </c>
      <c r="E333" s="12"/>
      <c r="F333" s="12"/>
      <c r="G333" s="12"/>
      <c r="H333" s="12"/>
      <c r="I333" s="12"/>
      <c r="J333" s="12"/>
      <c r="K333" s="12"/>
      <c r="L333" s="12"/>
      <c r="M333" s="10" t="s">
        <v>143</v>
      </c>
      <c r="N333" s="5" t="s">
        <v>144</v>
      </c>
      <c r="O333" s="5" t="s">
        <v>52</v>
      </c>
      <c r="P333" s="5" t="s">
        <v>52</v>
      </c>
      <c r="Q333" s="5" t="s">
        <v>447</v>
      </c>
      <c r="R333" s="5" t="s">
        <v>63</v>
      </c>
      <c r="S333" s="5" t="s">
        <v>64</v>
      </c>
      <c r="T333" s="5" t="s">
        <v>64</v>
      </c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5" t="s">
        <v>52</v>
      </c>
      <c r="AS333" s="5" t="s">
        <v>52</v>
      </c>
      <c r="AT333" s="1"/>
      <c r="AU333" s="5" t="s">
        <v>454</v>
      </c>
      <c r="AV333" s="1">
        <v>293</v>
      </c>
    </row>
    <row r="334" spans="1:48" ht="30" customHeight="1">
      <c r="A334" s="10" t="s">
        <v>77</v>
      </c>
      <c r="B334" s="10" t="s">
        <v>146</v>
      </c>
      <c r="C334" s="10" t="s">
        <v>60</v>
      </c>
      <c r="D334" s="11">
        <v>2</v>
      </c>
      <c r="E334" s="12"/>
      <c r="F334" s="12"/>
      <c r="G334" s="12"/>
      <c r="H334" s="12"/>
      <c r="I334" s="12"/>
      <c r="J334" s="12"/>
      <c r="K334" s="12"/>
      <c r="L334" s="12"/>
      <c r="M334" s="10" t="s">
        <v>147</v>
      </c>
      <c r="N334" s="5" t="s">
        <v>148</v>
      </c>
      <c r="O334" s="5" t="s">
        <v>52</v>
      </c>
      <c r="P334" s="5" t="s">
        <v>52</v>
      </c>
      <c r="Q334" s="5" t="s">
        <v>447</v>
      </c>
      <c r="R334" s="5" t="s">
        <v>63</v>
      </c>
      <c r="S334" s="5" t="s">
        <v>64</v>
      </c>
      <c r="T334" s="5" t="s">
        <v>64</v>
      </c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5" t="s">
        <v>52</v>
      </c>
      <c r="AS334" s="5" t="s">
        <v>52</v>
      </c>
      <c r="AT334" s="1"/>
      <c r="AU334" s="5" t="s">
        <v>455</v>
      </c>
      <c r="AV334" s="1">
        <v>295</v>
      </c>
    </row>
    <row r="335" spans="1:48" ht="30" customHeight="1">
      <c r="A335" s="10" t="s">
        <v>77</v>
      </c>
      <c r="B335" s="10" t="s">
        <v>78</v>
      </c>
      <c r="C335" s="10" t="s">
        <v>60</v>
      </c>
      <c r="D335" s="11">
        <v>2</v>
      </c>
      <c r="E335" s="12"/>
      <c r="F335" s="12"/>
      <c r="G335" s="12"/>
      <c r="H335" s="12"/>
      <c r="I335" s="12"/>
      <c r="J335" s="12"/>
      <c r="K335" s="12"/>
      <c r="L335" s="12"/>
      <c r="M335" s="10" t="s">
        <v>79</v>
      </c>
      <c r="N335" s="5" t="s">
        <v>80</v>
      </c>
      <c r="O335" s="5" t="s">
        <v>52</v>
      </c>
      <c r="P335" s="5" t="s">
        <v>52</v>
      </c>
      <c r="Q335" s="5" t="s">
        <v>447</v>
      </c>
      <c r="R335" s="5" t="s">
        <v>63</v>
      </c>
      <c r="S335" s="5" t="s">
        <v>64</v>
      </c>
      <c r="T335" s="5" t="s">
        <v>64</v>
      </c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5" t="s">
        <v>52</v>
      </c>
      <c r="AS335" s="5" t="s">
        <v>52</v>
      </c>
      <c r="AT335" s="1"/>
      <c r="AU335" s="5" t="s">
        <v>456</v>
      </c>
      <c r="AV335" s="1">
        <v>296</v>
      </c>
    </row>
    <row r="336" spans="1:48" ht="30" customHeight="1">
      <c r="A336" s="10" t="s">
        <v>151</v>
      </c>
      <c r="B336" s="10" t="s">
        <v>152</v>
      </c>
      <c r="C336" s="10" t="s">
        <v>153</v>
      </c>
      <c r="D336" s="11">
        <v>1</v>
      </c>
      <c r="E336" s="12"/>
      <c r="F336" s="12"/>
      <c r="G336" s="12"/>
      <c r="H336" s="12"/>
      <c r="I336" s="12"/>
      <c r="J336" s="12"/>
      <c r="K336" s="12"/>
      <c r="L336" s="12"/>
      <c r="M336" s="10" t="s">
        <v>154</v>
      </c>
      <c r="N336" s="5" t="s">
        <v>155</v>
      </c>
      <c r="O336" s="5" t="s">
        <v>52</v>
      </c>
      <c r="P336" s="5" t="s">
        <v>52</v>
      </c>
      <c r="Q336" s="5" t="s">
        <v>447</v>
      </c>
      <c r="R336" s="5" t="s">
        <v>63</v>
      </c>
      <c r="S336" s="5" t="s">
        <v>64</v>
      </c>
      <c r="T336" s="5" t="s">
        <v>64</v>
      </c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5" t="s">
        <v>52</v>
      </c>
      <c r="AS336" s="5" t="s">
        <v>52</v>
      </c>
      <c r="AT336" s="1"/>
      <c r="AU336" s="5" t="s">
        <v>457</v>
      </c>
      <c r="AV336" s="1">
        <v>300</v>
      </c>
    </row>
    <row r="337" spans="1:48" ht="30" customHeight="1">
      <c r="A337" s="10" t="s">
        <v>157</v>
      </c>
      <c r="B337" s="10" t="s">
        <v>158</v>
      </c>
      <c r="C337" s="10" t="s">
        <v>159</v>
      </c>
      <c r="D337" s="11">
        <v>1</v>
      </c>
      <c r="E337" s="12"/>
      <c r="F337" s="12"/>
      <c r="G337" s="12"/>
      <c r="H337" s="12"/>
      <c r="I337" s="12"/>
      <c r="J337" s="12"/>
      <c r="K337" s="12"/>
      <c r="L337" s="12"/>
      <c r="M337" s="10" t="s">
        <v>160</v>
      </c>
      <c r="N337" s="5" t="s">
        <v>161</v>
      </c>
      <c r="O337" s="5" t="s">
        <v>52</v>
      </c>
      <c r="P337" s="5" t="s">
        <v>52</v>
      </c>
      <c r="Q337" s="5" t="s">
        <v>447</v>
      </c>
      <c r="R337" s="5" t="s">
        <v>63</v>
      </c>
      <c r="S337" s="5" t="s">
        <v>64</v>
      </c>
      <c r="T337" s="5" t="s">
        <v>64</v>
      </c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5" t="s">
        <v>52</v>
      </c>
      <c r="AS337" s="5" t="s">
        <v>52</v>
      </c>
      <c r="AT337" s="1"/>
      <c r="AU337" s="5" t="s">
        <v>458</v>
      </c>
      <c r="AV337" s="1">
        <v>303</v>
      </c>
    </row>
    <row r="338" spans="1:48" ht="30" customHeight="1">
      <c r="A338" s="10" t="s">
        <v>163</v>
      </c>
      <c r="B338" s="10" t="s">
        <v>164</v>
      </c>
      <c r="C338" s="10" t="s">
        <v>165</v>
      </c>
      <c r="D338" s="11">
        <v>1</v>
      </c>
      <c r="E338" s="12"/>
      <c r="F338" s="12"/>
      <c r="G338" s="12"/>
      <c r="H338" s="12"/>
      <c r="I338" s="12"/>
      <c r="J338" s="12"/>
      <c r="K338" s="12"/>
      <c r="L338" s="12"/>
      <c r="M338" s="10" t="s">
        <v>166</v>
      </c>
      <c r="N338" s="5" t="s">
        <v>167</v>
      </c>
      <c r="O338" s="5" t="s">
        <v>52</v>
      </c>
      <c r="P338" s="5" t="s">
        <v>52</v>
      </c>
      <c r="Q338" s="5" t="s">
        <v>447</v>
      </c>
      <c r="R338" s="5" t="s">
        <v>63</v>
      </c>
      <c r="S338" s="5" t="s">
        <v>64</v>
      </c>
      <c r="T338" s="5" t="s">
        <v>64</v>
      </c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5" t="s">
        <v>52</v>
      </c>
      <c r="AS338" s="5" t="s">
        <v>52</v>
      </c>
      <c r="AT338" s="1"/>
      <c r="AU338" s="5" t="s">
        <v>459</v>
      </c>
      <c r="AV338" s="1">
        <v>304</v>
      </c>
    </row>
    <row r="339" spans="1:48" ht="30" customHeight="1">
      <c r="A339" s="10" t="s">
        <v>169</v>
      </c>
      <c r="B339" s="10" t="s">
        <v>170</v>
      </c>
      <c r="C339" s="10" t="s">
        <v>153</v>
      </c>
      <c r="D339" s="11">
        <v>1</v>
      </c>
      <c r="E339" s="12"/>
      <c r="F339" s="12"/>
      <c r="G339" s="12"/>
      <c r="H339" s="12"/>
      <c r="I339" s="12"/>
      <c r="J339" s="12"/>
      <c r="K339" s="12"/>
      <c r="L339" s="12"/>
      <c r="M339" s="10" t="s">
        <v>171</v>
      </c>
      <c r="N339" s="5" t="s">
        <v>172</v>
      </c>
      <c r="O339" s="5" t="s">
        <v>52</v>
      </c>
      <c r="P339" s="5" t="s">
        <v>52</v>
      </c>
      <c r="Q339" s="5" t="s">
        <v>447</v>
      </c>
      <c r="R339" s="5" t="s">
        <v>63</v>
      </c>
      <c r="S339" s="5" t="s">
        <v>64</v>
      </c>
      <c r="T339" s="5" t="s">
        <v>64</v>
      </c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5" t="s">
        <v>52</v>
      </c>
      <c r="AS339" s="5" t="s">
        <v>52</v>
      </c>
      <c r="AT339" s="1"/>
      <c r="AU339" s="5" t="s">
        <v>460</v>
      </c>
      <c r="AV339" s="1">
        <v>960</v>
      </c>
    </row>
    <row r="340" spans="1:48" ht="30" customHeight="1">
      <c r="A340" s="10" t="s">
        <v>174</v>
      </c>
      <c r="B340" s="10" t="s">
        <v>164</v>
      </c>
      <c r="C340" s="10" t="s">
        <v>165</v>
      </c>
      <c r="D340" s="11">
        <v>1</v>
      </c>
      <c r="E340" s="12"/>
      <c r="F340" s="12"/>
      <c r="G340" s="12"/>
      <c r="H340" s="12"/>
      <c r="I340" s="12"/>
      <c r="J340" s="12"/>
      <c r="K340" s="12"/>
      <c r="L340" s="12"/>
      <c r="M340" s="10" t="s">
        <v>175</v>
      </c>
      <c r="N340" s="5" t="s">
        <v>176</v>
      </c>
      <c r="O340" s="5" t="s">
        <v>52</v>
      </c>
      <c r="P340" s="5" t="s">
        <v>52</v>
      </c>
      <c r="Q340" s="5" t="s">
        <v>447</v>
      </c>
      <c r="R340" s="5" t="s">
        <v>63</v>
      </c>
      <c r="S340" s="5" t="s">
        <v>64</v>
      </c>
      <c r="T340" s="5" t="s">
        <v>64</v>
      </c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5" t="s">
        <v>52</v>
      </c>
      <c r="AS340" s="5" t="s">
        <v>52</v>
      </c>
      <c r="AT340" s="1"/>
      <c r="AU340" s="5" t="s">
        <v>461</v>
      </c>
      <c r="AV340" s="1">
        <v>922</v>
      </c>
    </row>
    <row r="341" spans="1:48" ht="30" customHeight="1">
      <c r="A341" s="10" t="s">
        <v>178</v>
      </c>
      <c r="B341" s="10" t="s">
        <v>179</v>
      </c>
      <c r="C341" s="10" t="s">
        <v>180</v>
      </c>
      <c r="D341" s="11">
        <v>1</v>
      </c>
      <c r="E341" s="12"/>
      <c r="F341" s="12"/>
      <c r="G341" s="12"/>
      <c r="H341" s="12"/>
      <c r="I341" s="12"/>
      <c r="J341" s="12"/>
      <c r="K341" s="12"/>
      <c r="L341" s="12"/>
      <c r="M341" s="10" t="s">
        <v>181</v>
      </c>
      <c r="N341" s="5" t="s">
        <v>182</v>
      </c>
      <c r="O341" s="5" t="s">
        <v>52</v>
      </c>
      <c r="P341" s="5" t="s">
        <v>52</v>
      </c>
      <c r="Q341" s="5" t="s">
        <v>447</v>
      </c>
      <c r="R341" s="5" t="s">
        <v>63</v>
      </c>
      <c r="S341" s="5" t="s">
        <v>64</v>
      </c>
      <c r="T341" s="5" t="s">
        <v>64</v>
      </c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5" t="s">
        <v>52</v>
      </c>
      <c r="AS341" s="5" t="s">
        <v>52</v>
      </c>
      <c r="AT341" s="1"/>
      <c r="AU341" s="5" t="s">
        <v>462</v>
      </c>
      <c r="AV341" s="1">
        <v>305</v>
      </c>
    </row>
    <row r="342" spans="1:48" ht="30" customHeight="1">
      <c r="A342" s="10" t="s">
        <v>184</v>
      </c>
      <c r="B342" s="10" t="s">
        <v>185</v>
      </c>
      <c r="C342" s="10" t="s">
        <v>159</v>
      </c>
      <c r="D342" s="11">
        <v>1</v>
      </c>
      <c r="E342" s="12"/>
      <c r="F342" s="12"/>
      <c r="G342" s="12"/>
      <c r="H342" s="12"/>
      <c r="I342" s="12"/>
      <c r="J342" s="12"/>
      <c r="K342" s="12"/>
      <c r="L342" s="12"/>
      <c r="M342" s="10" t="s">
        <v>186</v>
      </c>
      <c r="N342" s="5" t="s">
        <v>187</v>
      </c>
      <c r="O342" s="5" t="s">
        <v>52</v>
      </c>
      <c r="P342" s="5" t="s">
        <v>52</v>
      </c>
      <c r="Q342" s="5" t="s">
        <v>447</v>
      </c>
      <c r="R342" s="5" t="s">
        <v>63</v>
      </c>
      <c r="S342" s="5" t="s">
        <v>64</v>
      </c>
      <c r="T342" s="5" t="s">
        <v>64</v>
      </c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5" t="s">
        <v>52</v>
      </c>
      <c r="AS342" s="5" t="s">
        <v>52</v>
      </c>
      <c r="AT342" s="1"/>
      <c r="AU342" s="5" t="s">
        <v>463</v>
      </c>
      <c r="AV342" s="1">
        <v>306</v>
      </c>
    </row>
    <row r="343" spans="1:48" ht="30" customHeight="1">
      <c r="A343" s="10" t="s">
        <v>189</v>
      </c>
      <c r="B343" s="10" t="s">
        <v>190</v>
      </c>
      <c r="C343" s="10" t="s">
        <v>84</v>
      </c>
      <c r="D343" s="11">
        <v>1</v>
      </c>
      <c r="E343" s="12"/>
      <c r="F343" s="12"/>
      <c r="G343" s="12"/>
      <c r="H343" s="12"/>
      <c r="I343" s="12"/>
      <c r="J343" s="12"/>
      <c r="K343" s="12"/>
      <c r="L343" s="12"/>
      <c r="M343" s="10" t="s">
        <v>191</v>
      </c>
      <c r="N343" s="5" t="s">
        <v>192</v>
      </c>
      <c r="O343" s="5" t="s">
        <v>52</v>
      </c>
      <c r="P343" s="5" t="s">
        <v>52</v>
      </c>
      <c r="Q343" s="5" t="s">
        <v>447</v>
      </c>
      <c r="R343" s="5" t="s">
        <v>63</v>
      </c>
      <c r="S343" s="5" t="s">
        <v>64</v>
      </c>
      <c r="T343" s="5" t="s">
        <v>64</v>
      </c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5" t="s">
        <v>52</v>
      </c>
      <c r="AS343" s="5" t="s">
        <v>52</v>
      </c>
      <c r="AT343" s="1"/>
      <c r="AU343" s="5" t="s">
        <v>464</v>
      </c>
      <c r="AV343" s="1">
        <v>308</v>
      </c>
    </row>
    <row r="344" spans="1:48" ht="30" customHeight="1">
      <c r="A344" s="10" t="s">
        <v>98</v>
      </c>
      <c r="B344" s="10" t="s">
        <v>194</v>
      </c>
      <c r="C344" s="10" t="s">
        <v>84</v>
      </c>
      <c r="D344" s="11">
        <v>1</v>
      </c>
      <c r="E344" s="12"/>
      <c r="F344" s="12"/>
      <c r="G344" s="12"/>
      <c r="H344" s="12"/>
      <c r="I344" s="12"/>
      <c r="J344" s="12"/>
      <c r="K344" s="12"/>
      <c r="L344" s="12"/>
      <c r="M344" s="10" t="s">
        <v>195</v>
      </c>
      <c r="N344" s="5" t="s">
        <v>196</v>
      </c>
      <c r="O344" s="5" t="s">
        <v>52</v>
      </c>
      <c r="P344" s="5" t="s">
        <v>52</v>
      </c>
      <c r="Q344" s="5" t="s">
        <v>447</v>
      </c>
      <c r="R344" s="5" t="s">
        <v>63</v>
      </c>
      <c r="S344" s="5" t="s">
        <v>64</v>
      </c>
      <c r="T344" s="5" t="s">
        <v>64</v>
      </c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5" t="s">
        <v>52</v>
      </c>
      <c r="AS344" s="5" t="s">
        <v>52</v>
      </c>
      <c r="AT344" s="1"/>
      <c r="AU344" s="5" t="s">
        <v>465</v>
      </c>
      <c r="AV344" s="1">
        <v>309</v>
      </c>
    </row>
    <row r="345" spans="1:48" ht="30" customHeight="1">
      <c r="A345" s="10" t="s">
        <v>98</v>
      </c>
      <c r="B345" s="10" t="s">
        <v>198</v>
      </c>
      <c r="C345" s="10" t="s">
        <v>84</v>
      </c>
      <c r="D345" s="11">
        <v>1</v>
      </c>
      <c r="E345" s="12"/>
      <c r="F345" s="12"/>
      <c r="G345" s="12"/>
      <c r="H345" s="12"/>
      <c r="I345" s="12"/>
      <c r="J345" s="12"/>
      <c r="K345" s="12"/>
      <c r="L345" s="12"/>
      <c r="M345" s="10" t="s">
        <v>199</v>
      </c>
      <c r="N345" s="5" t="s">
        <v>200</v>
      </c>
      <c r="O345" s="5" t="s">
        <v>52</v>
      </c>
      <c r="P345" s="5" t="s">
        <v>52</v>
      </c>
      <c r="Q345" s="5" t="s">
        <v>447</v>
      </c>
      <c r="R345" s="5" t="s">
        <v>63</v>
      </c>
      <c r="S345" s="5" t="s">
        <v>64</v>
      </c>
      <c r="T345" s="5" t="s">
        <v>64</v>
      </c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5" t="s">
        <v>52</v>
      </c>
      <c r="AS345" s="5" t="s">
        <v>52</v>
      </c>
      <c r="AT345" s="1"/>
      <c r="AU345" s="5" t="s">
        <v>466</v>
      </c>
      <c r="AV345" s="1">
        <v>310</v>
      </c>
    </row>
    <row r="346" spans="1:48" ht="30" customHeight="1">
      <c r="A346" s="10" t="s">
        <v>103</v>
      </c>
      <c r="B346" s="10" t="s">
        <v>104</v>
      </c>
      <c r="C346" s="10" t="s">
        <v>60</v>
      </c>
      <c r="D346" s="11">
        <v>5</v>
      </c>
      <c r="E346" s="12"/>
      <c r="F346" s="12"/>
      <c r="G346" s="12"/>
      <c r="H346" s="12"/>
      <c r="I346" s="12"/>
      <c r="J346" s="12"/>
      <c r="K346" s="12"/>
      <c r="L346" s="12"/>
      <c r="M346" s="10" t="s">
        <v>105</v>
      </c>
      <c r="N346" s="5" t="s">
        <v>106</v>
      </c>
      <c r="O346" s="5" t="s">
        <v>52</v>
      </c>
      <c r="P346" s="5" t="s">
        <v>52</v>
      </c>
      <c r="Q346" s="5" t="s">
        <v>447</v>
      </c>
      <c r="R346" s="5" t="s">
        <v>63</v>
      </c>
      <c r="S346" s="5" t="s">
        <v>64</v>
      </c>
      <c r="T346" s="5" t="s">
        <v>64</v>
      </c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5" t="s">
        <v>52</v>
      </c>
      <c r="AS346" s="5" t="s">
        <v>52</v>
      </c>
      <c r="AT346" s="1"/>
      <c r="AU346" s="5" t="s">
        <v>467</v>
      </c>
      <c r="AV346" s="1">
        <v>311</v>
      </c>
    </row>
    <row r="347" spans="1:48" ht="30" customHeight="1">
      <c r="A347" s="10" t="s">
        <v>108</v>
      </c>
      <c r="B347" s="10" t="s">
        <v>109</v>
      </c>
      <c r="C347" s="10" t="s">
        <v>60</v>
      </c>
      <c r="D347" s="11">
        <v>5</v>
      </c>
      <c r="E347" s="12"/>
      <c r="F347" s="12"/>
      <c r="G347" s="12"/>
      <c r="H347" s="12"/>
      <c r="I347" s="12"/>
      <c r="J347" s="12"/>
      <c r="K347" s="12"/>
      <c r="L347" s="12"/>
      <c r="M347" s="10" t="s">
        <v>110</v>
      </c>
      <c r="N347" s="5" t="s">
        <v>111</v>
      </c>
      <c r="O347" s="5" t="s">
        <v>52</v>
      </c>
      <c r="P347" s="5" t="s">
        <v>52</v>
      </c>
      <c r="Q347" s="5" t="s">
        <v>447</v>
      </c>
      <c r="R347" s="5" t="s">
        <v>63</v>
      </c>
      <c r="S347" s="5" t="s">
        <v>64</v>
      </c>
      <c r="T347" s="5" t="s">
        <v>64</v>
      </c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5" t="s">
        <v>52</v>
      </c>
      <c r="AS347" s="5" t="s">
        <v>52</v>
      </c>
      <c r="AT347" s="1"/>
      <c r="AU347" s="5" t="s">
        <v>468</v>
      </c>
      <c r="AV347" s="1">
        <v>909</v>
      </c>
    </row>
    <row r="348" spans="1:48" ht="30" customHeight="1">
      <c r="A348" s="11" t="s">
        <v>117</v>
      </c>
      <c r="B348" s="11"/>
      <c r="C348" s="11"/>
      <c r="D348" s="11"/>
      <c r="E348" s="11"/>
      <c r="F348" s="12"/>
      <c r="G348" s="11"/>
      <c r="H348" s="12"/>
      <c r="I348" s="11"/>
      <c r="J348" s="12"/>
      <c r="K348" s="11"/>
      <c r="L348" s="12"/>
      <c r="M348" s="11"/>
      <c r="N348" t="s">
        <v>118</v>
      </c>
    </row>
    <row r="349" spans="1:48" ht="30" customHeight="1">
      <c r="A349" s="10" t="s">
        <v>471</v>
      </c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"/>
      <c r="O349" s="1"/>
      <c r="P349" s="1"/>
      <c r="Q349" s="5" t="s">
        <v>472</v>
      </c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</row>
    <row r="350" spans="1:48" ht="30" customHeight="1">
      <c r="A350" s="10" t="s">
        <v>58</v>
      </c>
      <c r="B350" s="10" t="s">
        <v>59</v>
      </c>
      <c r="C350" s="10" t="s">
        <v>60</v>
      </c>
      <c r="D350" s="11">
        <v>112</v>
      </c>
      <c r="E350" s="12"/>
      <c r="F350" s="12"/>
      <c r="G350" s="12"/>
      <c r="H350" s="12"/>
      <c r="I350" s="12"/>
      <c r="J350" s="12"/>
      <c r="K350" s="12"/>
      <c r="L350" s="12"/>
      <c r="M350" s="10" t="s">
        <v>61</v>
      </c>
      <c r="N350" s="5" t="s">
        <v>62</v>
      </c>
      <c r="O350" s="5" t="s">
        <v>52</v>
      </c>
      <c r="P350" s="5" t="s">
        <v>52</v>
      </c>
      <c r="Q350" s="5" t="s">
        <v>472</v>
      </c>
      <c r="R350" s="5" t="s">
        <v>63</v>
      </c>
      <c r="S350" s="5" t="s">
        <v>64</v>
      </c>
      <c r="T350" s="5" t="s">
        <v>64</v>
      </c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5" t="s">
        <v>52</v>
      </c>
      <c r="AS350" s="5" t="s">
        <v>52</v>
      </c>
      <c r="AT350" s="1"/>
      <c r="AU350" s="5" t="s">
        <v>473</v>
      </c>
      <c r="AV350" s="1">
        <v>314</v>
      </c>
    </row>
    <row r="351" spans="1:48" ht="30" customHeight="1">
      <c r="A351" s="10" t="s">
        <v>66</v>
      </c>
      <c r="B351" s="10" t="s">
        <v>67</v>
      </c>
      <c r="C351" s="10" t="s">
        <v>60</v>
      </c>
      <c r="D351" s="11">
        <v>10</v>
      </c>
      <c r="E351" s="12"/>
      <c r="F351" s="12"/>
      <c r="G351" s="12"/>
      <c r="H351" s="12"/>
      <c r="I351" s="12"/>
      <c r="J351" s="12"/>
      <c r="K351" s="12"/>
      <c r="L351" s="12"/>
      <c r="M351" s="10" t="s">
        <v>68</v>
      </c>
      <c r="N351" s="5" t="s">
        <v>69</v>
      </c>
      <c r="O351" s="5" t="s">
        <v>52</v>
      </c>
      <c r="P351" s="5" t="s">
        <v>52</v>
      </c>
      <c r="Q351" s="5" t="s">
        <v>472</v>
      </c>
      <c r="R351" s="5" t="s">
        <v>63</v>
      </c>
      <c r="S351" s="5" t="s">
        <v>64</v>
      </c>
      <c r="T351" s="5" t="s">
        <v>64</v>
      </c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5" t="s">
        <v>52</v>
      </c>
      <c r="AS351" s="5" t="s">
        <v>52</v>
      </c>
      <c r="AT351" s="1"/>
      <c r="AU351" s="5" t="s">
        <v>474</v>
      </c>
      <c r="AV351" s="1">
        <v>315</v>
      </c>
    </row>
    <row r="352" spans="1:48" ht="30" customHeight="1">
      <c r="A352" s="10" t="s">
        <v>71</v>
      </c>
      <c r="B352" s="10" t="s">
        <v>72</v>
      </c>
      <c r="C352" s="10" t="s">
        <v>73</v>
      </c>
      <c r="D352" s="11">
        <v>42</v>
      </c>
      <c r="E352" s="12"/>
      <c r="F352" s="12"/>
      <c r="G352" s="12"/>
      <c r="H352" s="12"/>
      <c r="I352" s="12"/>
      <c r="J352" s="12"/>
      <c r="K352" s="12"/>
      <c r="L352" s="12"/>
      <c r="M352" s="10" t="s">
        <v>74</v>
      </c>
      <c r="N352" s="5" t="s">
        <v>75</v>
      </c>
      <c r="O352" s="5" t="s">
        <v>52</v>
      </c>
      <c r="P352" s="5" t="s">
        <v>52</v>
      </c>
      <c r="Q352" s="5" t="s">
        <v>472</v>
      </c>
      <c r="R352" s="5" t="s">
        <v>63</v>
      </c>
      <c r="S352" s="5" t="s">
        <v>64</v>
      </c>
      <c r="T352" s="5" t="s">
        <v>64</v>
      </c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5" t="s">
        <v>52</v>
      </c>
      <c r="AS352" s="5" t="s">
        <v>52</v>
      </c>
      <c r="AT352" s="1"/>
      <c r="AU352" s="5" t="s">
        <v>475</v>
      </c>
      <c r="AV352" s="1">
        <v>847</v>
      </c>
    </row>
    <row r="353" spans="1:48" ht="30" customHeight="1">
      <c r="A353" s="10" t="s">
        <v>77</v>
      </c>
      <c r="B353" s="10" t="s">
        <v>78</v>
      </c>
      <c r="C353" s="10" t="s">
        <v>60</v>
      </c>
      <c r="D353" s="11">
        <v>2</v>
      </c>
      <c r="E353" s="12"/>
      <c r="F353" s="12"/>
      <c r="G353" s="12"/>
      <c r="H353" s="12"/>
      <c r="I353" s="12"/>
      <c r="J353" s="12"/>
      <c r="K353" s="12"/>
      <c r="L353" s="12"/>
      <c r="M353" s="10" t="s">
        <v>79</v>
      </c>
      <c r="N353" s="5" t="s">
        <v>80</v>
      </c>
      <c r="O353" s="5" t="s">
        <v>52</v>
      </c>
      <c r="P353" s="5" t="s">
        <v>52</v>
      </c>
      <c r="Q353" s="5" t="s">
        <v>472</v>
      </c>
      <c r="R353" s="5" t="s">
        <v>63</v>
      </c>
      <c r="S353" s="5" t="s">
        <v>64</v>
      </c>
      <c r="T353" s="5" t="s">
        <v>64</v>
      </c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5" t="s">
        <v>52</v>
      </c>
      <c r="AS353" s="5" t="s">
        <v>52</v>
      </c>
      <c r="AT353" s="1"/>
      <c r="AU353" s="5" t="s">
        <v>476</v>
      </c>
      <c r="AV353" s="1">
        <v>318</v>
      </c>
    </row>
    <row r="354" spans="1:48" ht="30" customHeight="1">
      <c r="A354" s="10" t="s">
        <v>82</v>
      </c>
      <c r="B354" s="10" t="s">
        <v>83</v>
      </c>
      <c r="C354" s="10" t="s">
        <v>84</v>
      </c>
      <c r="D354" s="11">
        <v>1</v>
      </c>
      <c r="E354" s="12"/>
      <c r="F354" s="12"/>
      <c r="G354" s="12"/>
      <c r="H354" s="12"/>
      <c r="I354" s="12"/>
      <c r="J354" s="12"/>
      <c r="K354" s="12"/>
      <c r="L354" s="12"/>
      <c r="M354" s="10" t="s">
        <v>85</v>
      </c>
      <c r="N354" s="5" t="s">
        <v>86</v>
      </c>
      <c r="O354" s="5" t="s">
        <v>52</v>
      </c>
      <c r="P354" s="5" t="s">
        <v>52</v>
      </c>
      <c r="Q354" s="5" t="s">
        <v>472</v>
      </c>
      <c r="R354" s="5" t="s">
        <v>63</v>
      </c>
      <c r="S354" s="5" t="s">
        <v>64</v>
      </c>
      <c r="T354" s="5" t="s">
        <v>64</v>
      </c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5" t="s">
        <v>52</v>
      </c>
      <c r="AS354" s="5" t="s">
        <v>52</v>
      </c>
      <c r="AT354" s="1"/>
      <c r="AU354" s="5" t="s">
        <v>477</v>
      </c>
      <c r="AV354" s="1">
        <v>319</v>
      </c>
    </row>
    <row r="355" spans="1:48" ht="30" customHeight="1">
      <c r="A355" s="10" t="s">
        <v>88</v>
      </c>
      <c r="B355" s="10" t="s">
        <v>89</v>
      </c>
      <c r="C355" s="10" t="s">
        <v>84</v>
      </c>
      <c r="D355" s="11">
        <v>2</v>
      </c>
      <c r="E355" s="12"/>
      <c r="F355" s="12"/>
      <c r="G355" s="12"/>
      <c r="H355" s="12"/>
      <c r="I355" s="12"/>
      <c r="J355" s="12"/>
      <c r="K355" s="12"/>
      <c r="L355" s="12"/>
      <c r="M355" s="10" t="s">
        <v>90</v>
      </c>
      <c r="N355" s="5" t="s">
        <v>91</v>
      </c>
      <c r="O355" s="5" t="s">
        <v>52</v>
      </c>
      <c r="P355" s="5" t="s">
        <v>52</v>
      </c>
      <c r="Q355" s="5" t="s">
        <v>472</v>
      </c>
      <c r="R355" s="5" t="s">
        <v>63</v>
      </c>
      <c r="S355" s="5" t="s">
        <v>64</v>
      </c>
      <c r="T355" s="5" t="s">
        <v>64</v>
      </c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5" t="s">
        <v>52</v>
      </c>
      <c r="AS355" s="5" t="s">
        <v>52</v>
      </c>
      <c r="AT355" s="1"/>
      <c r="AU355" s="5" t="s">
        <v>478</v>
      </c>
      <c r="AV355" s="1">
        <v>320</v>
      </c>
    </row>
    <row r="356" spans="1:48" ht="30" customHeight="1">
      <c r="A356" s="10" t="s">
        <v>93</v>
      </c>
      <c r="B356" s="10" t="s">
        <v>94</v>
      </c>
      <c r="C356" s="10" t="s">
        <v>84</v>
      </c>
      <c r="D356" s="11">
        <v>1</v>
      </c>
      <c r="E356" s="12"/>
      <c r="F356" s="12"/>
      <c r="G356" s="12"/>
      <c r="H356" s="12"/>
      <c r="I356" s="12"/>
      <c r="J356" s="12"/>
      <c r="K356" s="12"/>
      <c r="L356" s="12"/>
      <c r="M356" s="10" t="s">
        <v>95</v>
      </c>
      <c r="N356" s="5" t="s">
        <v>96</v>
      </c>
      <c r="O356" s="5" t="s">
        <v>52</v>
      </c>
      <c r="P356" s="5" t="s">
        <v>52</v>
      </c>
      <c r="Q356" s="5" t="s">
        <v>472</v>
      </c>
      <c r="R356" s="5" t="s">
        <v>63</v>
      </c>
      <c r="S356" s="5" t="s">
        <v>64</v>
      </c>
      <c r="T356" s="5" t="s">
        <v>64</v>
      </c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5" t="s">
        <v>52</v>
      </c>
      <c r="AS356" s="5" t="s">
        <v>52</v>
      </c>
      <c r="AT356" s="1"/>
      <c r="AU356" s="5" t="s">
        <v>479</v>
      </c>
      <c r="AV356" s="1">
        <v>321</v>
      </c>
    </row>
    <row r="357" spans="1:48" ht="30" customHeight="1">
      <c r="A357" s="10" t="s">
        <v>98</v>
      </c>
      <c r="B357" s="10" t="s">
        <v>99</v>
      </c>
      <c r="C357" s="10" t="s">
        <v>84</v>
      </c>
      <c r="D357" s="11">
        <v>1</v>
      </c>
      <c r="E357" s="12"/>
      <c r="F357" s="12"/>
      <c r="G357" s="12"/>
      <c r="H357" s="12"/>
      <c r="I357" s="12"/>
      <c r="J357" s="12"/>
      <c r="K357" s="12"/>
      <c r="L357" s="12"/>
      <c r="M357" s="10" t="s">
        <v>100</v>
      </c>
      <c r="N357" s="5" t="s">
        <v>101</v>
      </c>
      <c r="O357" s="5" t="s">
        <v>52</v>
      </c>
      <c r="P357" s="5" t="s">
        <v>52</v>
      </c>
      <c r="Q357" s="5" t="s">
        <v>472</v>
      </c>
      <c r="R357" s="5" t="s">
        <v>63</v>
      </c>
      <c r="S357" s="5" t="s">
        <v>64</v>
      </c>
      <c r="T357" s="5" t="s">
        <v>64</v>
      </c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5" t="s">
        <v>52</v>
      </c>
      <c r="AS357" s="5" t="s">
        <v>52</v>
      </c>
      <c r="AT357" s="1"/>
      <c r="AU357" s="5" t="s">
        <v>480</v>
      </c>
      <c r="AV357" s="1">
        <v>322</v>
      </c>
    </row>
    <row r="358" spans="1:48" ht="30" customHeight="1">
      <c r="A358" s="10" t="s">
        <v>103</v>
      </c>
      <c r="B358" s="10" t="s">
        <v>104</v>
      </c>
      <c r="C358" s="10" t="s">
        <v>60</v>
      </c>
      <c r="D358" s="11">
        <v>18</v>
      </c>
      <c r="E358" s="12"/>
      <c r="F358" s="12"/>
      <c r="G358" s="12"/>
      <c r="H358" s="12"/>
      <c r="I358" s="12"/>
      <c r="J358" s="12"/>
      <c r="K358" s="12"/>
      <c r="L358" s="12"/>
      <c r="M358" s="10" t="s">
        <v>105</v>
      </c>
      <c r="N358" s="5" t="s">
        <v>106</v>
      </c>
      <c r="O358" s="5" t="s">
        <v>52</v>
      </c>
      <c r="P358" s="5" t="s">
        <v>52</v>
      </c>
      <c r="Q358" s="5" t="s">
        <v>472</v>
      </c>
      <c r="R358" s="5" t="s">
        <v>63</v>
      </c>
      <c r="S358" s="5" t="s">
        <v>64</v>
      </c>
      <c r="T358" s="5" t="s">
        <v>64</v>
      </c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5" t="s">
        <v>52</v>
      </c>
      <c r="AS358" s="5" t="s">
        <v>52</v>
      </c>
      <c r="AT358" s="1"/>
      <c r="AU358" s="5" t="s">
        <v>481</v>
      </c>
      <c r="AV358" s="1">
        <v>323</v>
      </c>
    </row>
    <row r="359" spans="1:48" ht="30" customHeight="1">
      <c r="A359" s="10" t="s">
        <v>108</v>
      </c>
      <c r="B359" s="10" t="s">
        <v>109</v>
      </c>
      <c r="C359" s="10" t="s">
        <v>60</v>
      </c>
      <c r="D359" s="11">
        <v>18</v>
      </c>
      <c r="E359" s="12"/>
      <c r="F359" s="12"/>
      <c r="G359" s="12"/>
      <c r="H359" s="12"/>
      <c r="I359" s="12"/>
      <c r="J359" s="12"/>
      <c r="K359" s="12"/>
      <c r="L359" s="12"/>
      <c r="M359" s="10" t="s">
        <v>110</v>
      </c>
      <c r="N359" s="5" t="s">
        <v>111</v>
      </c>
      <c r="O359" s="5" t="s">
        <v>52</v>
      </c>
      <c r="P359" s="5" t="s">
        <v>52</v>
      </c>
      <c r="Q359" s="5" t="s">
        <v>472</v>
      </c>
      <c r="R359" s="5" t="s">
        <v>63</v>
      </c>
      <c r="S359" s="5" t="s">
        <v>64</v>
      </c>
      <c r="T359" s="5" t="s">
        <v>64</v>
      </c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5" t="s">
        <v>52</v>
      </c>
      <c r="AS359" s="5" t="s">
        <v>52</v>
      </c>
      <c r="AT359" s="1"/>
      <c r="AU359" s="5" t="s">
        <v>482</v>
      </c>
      <c r="AV359" s="1">
        <v>876</v>
      </c>
    </row>
    <row r="360" spans="1:48" ht="30" customHeight="1">
      <c r="A360" s="10" t="s">
        <v>360</v>
      </c>
      <c r="B360" s="10" t="s">
        <v>361</v>
      </c>
      <c r="C360" s="10" t="s">
        <v>60</v>
      </c>
      <c r="D360" s="11">
        <v>5</v>
      </c>
      <c r="E360" s="12"/>
      <c r="F360" s="12"/>
      <c r="G360" s="12"/>
      <c r="H360" s="12"/>
      <c r="I360" s="12"/>
      <c r="J360" s="12"/>
      <c r="K360" s="12"/>
      <c r="L360" s="12"/>
      <c r="M360" s="10" t="s">
        <v>362</v>
      </c>
      <c r="N360" s="5" t="s">
        <v>363</v>
      </c>
      <c r="O360" s="5" t="s">
        <v>52</v>
      </c>
      <c r="P360" s="5" t="s">
        <v>52</v>
      </c>
      <c r="Q360" s="5" t="s">
        <v>472</v>
      </c>
      <c r="R360" s="5" t="s">
        <v>63</v>
      </c>
      <c r="S360" s="5" t="s">
        <v>64</v>
      </c>
      <c r="T360" s="5" t="s">
        <v>64</v>
      </c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5" t="s">
        <v>52</v>
      </c>
      <c r="AS360" s="5" t="s">
        <v>52</v>
      </c>
      <c r="AT360" s="1"/>
      <c r="AU360" s="5" t="s">
        <v>483</v>
      </c>
      <c r="AV360" s="1">
        <v>325</v>
      </c>
    </row>
    <row r="361" spans="1:48" ht="30" customHeight="1">
      <c r="A361" s="10" t="s">
        <v>365</v>
      </c>
      <c r="B361" s="10" t="s">
        <v>280</v>
      </c>
      <c r="C361" s="10" t="s">
        <v>281</v>
      </c>
      <c r="D361" s="11">
        <v>0.7</v>
      </c>
      <c r="E361" s="12"/>
      <c r="F361" s="12"/>
      <c r="G361" s="12"/>
      <c r="H361" s="12"/>
      <c r="I361" s="12"/>
      <c r="J361" s="12"/>
      <c r="K361" s="12"/>
      <c r="L361" s="12"/>
      <c r="M361" s="10" t="s">
        <v>366</v>
      </c>
      <c r="N361" s="5" t="s">
        <v>367</v>
      </c>
      <c r="O361" s="5" t="s">
        <v>52</v>
      </c>
      <c r="P361" s="5" t="s">
        <v>52</v>
      </c>
      <c r="Q361" s="5" t="s">
        <v>472</v>
      </c>
      <c r="R361" s="5" t="s">
        <v>63</v>
      </c>
      <c r="S361" s="5" t="s">
        <v>64</v>
      </c>
      <c r="T361" s="5" t="s">
        <v>64</v>
      </c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5" t="s">
        <v>52</v>
      </c>
      <c r="AS361" s="5" t="s">
        <v>52</v>
      </c>
      <c r="AT361" s="1"/>
      <c r="AU361" s="5" t="s">
        <v>484</v>
      </c>
      <c r="AV361" s="1">
        <v>328</v>
      </c>
    </row>
    <row r="362" spans="1:48" ht="30" customHeight="1">
      <c r="A362" s="10" t="s">
        <v>113</v>
      </c>
      <c r="B362" s="10" t="s">
        <v>52</v>
      </c>
      <c r="C362" s="10" t="s">
        <v>84</v>
      </c>
      <c r="D362" s="11">
        <v>1</v>
      </c>
      <c r="E362" s="12"/>
      <c r="F362" s="12"/>
      <c r="G362" s="12"/>
      <c r="H362" s="12"/>
      <c r="I362" s="12"/>
      <c r="J362" s="12"/>
      <c r="K362" s="12"/>
      <c r="L362" s="12"/>
      <c r="M362" s="10" t="s">
        <v>114</v>
      </c>
      <c r="N362" s="5" t="s">
        <v>115</v>
      </c>
      <c r="O362" s="5" t="s">
        <v>52</v>
      </c>
      <c r="P362" s="5" t="s">
        <v>52</v>
      </c>
      <c r="Q362" s="5" t="s">
        <v>472</v>
      </c>
      <c r="R362" s="5" t="s">
        <v>63</v>
      </c>
      <c r="S362" s="5" t="s">
        <v>64</v>
      </c>
      <c r="T362" s="5" t="s">
        <v>64</v>
      </c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5" t="s">
        <v>52</v>
      </c>
      <c r="AS362" s="5" t="s">
        <v>52</v>
      </c>
      <c r="AT362" s="1"/>
      <c r="AU362" s="5" t="s">
        <v>485</v>
      </c>
      <c r="AV362" s="1">
        <v>329</v>
      </c>
    </row>
    <row r="363" spans="1:48" ht="30" customHeight="1">
      <c r="A363" s="11"/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</row>
    <row r="364" spans="1:48" ht="30" customHeight="1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</row>
    <row r="365" spans="1:48" ht="30" customHeight="1">
      <c r="A365" s="11"/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</row>
    <row r="366" spans="1:48" ht="30" customHeight="1">
      <c r="A366" s="11"/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</row>
    <row r="367" spans="1:48" ht="30" customHeight="1">
      <c r="A367" s="11"/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</row>
    <row r="368" spans="1:48" ht="30" customHeight="1">
      <c r="A368" s="11"/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</row>
    <row r="369" spans="1:48" ht="30" customHeight="1">
      <c r="A369" s="11"/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</row>
    <row r="370" spans="1:48" ht="30" customHeight="1">
      <c r="A370" s="11"/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</row>
    <row r="371" spans="1:48" ht="30" customHeight="1">
      <c r="A371" s="11" t="s">
        <v>117</v>
      </c>
      <c r="B371" s="11"/>
      <c r="C371" s="11"/>
      <c r="D371" s="11"/>
      <c r="E371" s="11"/>
      <c r="F371" s="12"/>
      <c r="G371" s="11"/>
      <c r="H371" s="12"/>
      <c r="I371" s="11"/>
      <c r="J371" s="12"/>
      <c r="K371" s="11"/>
      <c r="L371" s="12"/>
      <c r="M371" s="11"/>
      <c r="N371" t="s">
        <v>118</v>
      </c>
    </row>
    <row r="372" spans="1:48" ht="30" customHeight="1">
      <c r="A372" s="10" t="s">
        <v>486</v>
      </c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"/>
      <c r="O372" s="1"/>
      <c r="P372" s="1"/>
      <c r="Q372" s="5" t="s">
        <v>487</v>
      </c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</row>
    <row r="373" spans="1:48" ht="30" customHeight="1">
      <c r="A373" s="10" t="s">
        <v>58</v>
      </c>
      <c r="B373" s="10" t="s">
        <v>121</v>
      </c>
      <c r="C373" s="10" t="s">
        <v>60</v>
      </c>
      <c r="D373" s="11">
        <v>38.9</v>
      </c>
      <c r="E373" s="12"/>
      <c r="F373" s="12"/>
      <c r="G373" s="12"/>
      <c r="H373" s="12"/>
      <c r="I373" s="12"/>
      <c r="J373" s="12"/>
      <c r="K373" s="12"/>
      <c r="L373" s="12"/>
      <c r="M373" s="10" t="s">
        <v>122</v>
      </c>
      <c r="N373" s="5" t="s">
        <v>123</v>
      </c>
      <c r="O373" s="5" t="s">
        <v>52</v>
      </c>
      <c r="P373" s="5" t="s">
        <v>52</v>
      </c>
      <c r="Q373" s="5" t="s">
        <v>487</v>
      </c>
      <c r="R373" s="5" t="s">
        <v>63</v>
      </c>
      <c r="S373" s="5" t="s">
        <v>64</v>
      </c>
      <c r="T373" s="5" t="s">
        <v>64</v>
      </c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5" t="s">
        <v>52</v>
      </c>
      <c r="AS373" s="5" t="s">
        <v>52</v>
      </c>
      <c r="AT373" s="1"/>
      <c r="AU373" s="5" t="s">
        <v>488</v>
      </c>
      <c r="AV373" s="1">
        <v>331</v>
      </c>
    </row>
    <row r="374" spans="1:48" ht="30" customHeight="1">
      <c r="A374" s="10" t="s">
        <v>58</v>
      </c>
      <c r="B374" s="10" t="s">
        <v>125</v>
      </c>
      <c r="C374" s="10" t="s">
        <v>60</v>
      </c>
      <c r="D374" s="11">
        <v>7</v>
      </c>
      <c r="E374" s="12"/>
      <c r="F374" s="12"/>
      <c r="G374" s="12"/>
      <c r="H374" s="12"/>
      <c r="I374" s="12"/>
      <c r="J374" s="12"/>
      <c r="K374" s="12"/>
      <c r="L374" s="12"/>
      <c r="M374" s="10" t="s">
        <v>126</v>
      </c>
      <c r="N374" s="5" t="s">
        <v>127</v>
      </c>
      <c r="O374" s="5" t="s">
        <v>52</v>
      </c>
      <c r="P374" s="5" t="s">
        <v>52</v>
      </c>
      <c r="Q374" s="5" t="s">
        <v>487</v>
      </c>
      <c r="R374" s="5" t="s">
        <v>63</v>
      </c>
      <c r="S374" s="5" t="s">
        <v>64</v>
      </c>
      <c r="T374" s="5" t="s">
        <v>64</v>
      </c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5" t="s">
        <v>52</v>
      </c>
      <c r="AS374" s="5" t="s">
        <v>52</v>
      </c>
      <c r="AT374" s="1"/>
      <c r="AU374" s="5" t="s">
        <v>489</v>
      </c>
      <c r="AV374" s="1">
        <v>332</v>
      </c>
    </row>
    <row r="375" spans="1:48" ht="30" customHeight="1">
      <c r="A375" s="10" t="s">
        <v>66</v>
      </c>
      <c r="B375" s="10" t="s">
        <v>129</v>
      </c>
      <c r="C375" s="10" t="s">
        <v>60</v>
      </c>
      <c r="D375" s="11">
        <v>15</v>
      </c>
      <c r="E375" s="12"/>
      <c r="F375" s="12"/>
      <c r="G375" s="12"/>
      <c r="H375" s="12"/>
      <c r="I375" s="12"/>
      <c r="J375" s="12"/>
      <c r="K375" s="12"/>
      <c r="L375" s="12"/>
      <c r="M375" s="10" t="s">
        <v>130</v>
      </c>
      <c r="N375" s="5" t="s">
        <v>131</v>
      </c>
      <c r="O375" s="5" t="s">
        <v>52</v>
      </c>
      <c r="P375" s="5" t="s">
        <v>52</v>
      </c>
      <c r="Q375" s="5" t="s">
        <v>487</v>
      </c>
      <c r="R375" s="5" t="s">
        <v>63</v>
      </c>
      <c r="S375" s="5" t="s">
        <v>64</v>
      </c>
      <c r="T375" s="5" t="s">
        <v>64</v>
      </c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5" t="s">
        <v>52</v>
      </c>
      <c r="AS375" s="5" t="s">
        <v>52</v>
      </c>
      <c r="AT375" s="1"/>
      <c r="AU375" s="5" t="s">
        <v>490</v>
      </c>
      <c r="AV375" s="1">
        <v>333</v>
      </c>
    </row>
    <row r="376" spans="1:48" ht="30" customHeight="1">
      <c r="A376" s="10" t="s">
        <v>66</v>
      </c>
      <c r="B376" s="10" t="s">
        <v>133</v>
      </c>
      <c r="C376" s="10" t="s">
        <v>60</v>
      </c>
      <c r="D376" s="11">
        <v>5</v>
      </c>
      <c r="E376" s="12"/>
      <c r="F376" s="12"/>
      <c r="G376" s="12"/>
      <c r="H376" s="12"/>
      <c r="I376" s="12"/>
      <c r="J376" s="12"/>
      <c r="K376" s="12"/>
      <c r="L376" s="12"/>
      <c r="M376" s="10" t="s">
        <v>134</v>
      </c>
      <c r="N376" s="5" t="s">
        <v>135</v>
      </c>
      <c r="O376" s="5" t="s">
        <v>52</v>
      </c>
      <c r="P376" s="5" t="s">
        <v>52</v>
      </c>
      <c r="Q376" s="5" t="s">
        <v>487</v>
      </c>
      <c r="R376" s="5" t="s">
        <v>63</v>
      </c>
      <c r="S376" s="5" t="s">
        <v>64</v>
      </c>
      <c r="T376" s="5" t="s">
        <v>64</v>
      </c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5" t="s">
        <v>52</v>
      </c>
      <c r="AS376" s="5" t="s">
        <v>52</v>
      </c>
      <c r="AT376" s="1"/>
      <c r="AU376" s="5" t="s">
        <v>491</v>
      </c>
      <c r="AV376" s="1">
        <v>334</v>
      </c>
    </row>
    <row r="377" spans="1:48" ht="30" customHeight="1">
      <c r="A377" s="10" t="s">
        <v>66</v>
      </c>
      <c r="B377" s="10" t="s">
        <v>137</v>
      </c>
      <c r="C377" s="10" t="s">
        <v>60</v>
      </c>
      <c r="D377" s="11">
        <v>38.9</v>
      </c>
      <c r="E377" s="12"/>
      <c r="F377" s="12"/>
      <c r="G377" s="12"/>
      <c r="H377" s="12"/>
      <c r="I377" s="12"/>
      <c r="J377" s="12"/>
      <c r="K377" s="12"/>
      <c r="L377" s="12"/>
      <c r="M377" s="10" t="s">
        <v>138</v>
      </c>
      <c r="N377" s="5" t="s">
        <v>139</v>
      </c>
      <c r="O377" s="5" t="s">
        <v>52</v>
      </c>
      <c r="P377" s="5" t="s">
        <v>52</v>
      </c>
      <c r="Q377" s="5" t="s">
        <v>487</v>
      </c>
      <c r="R377" s="5" t="s">
        <v>63</v>
      </c>
      <c r="S377" s="5" t="s">
        <v>64</v>
      </c>
      <c r="T377" s="5" t="s">
        <v>64</v>
      </c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5" t="s">
        <v>52</v>
      </c>
      <c r="AS377" s="5" t="s">
        <v>52</v>
      </c>
      <c r="AT377" s="1"/>
      <c r="AU377" s="5" t="s">
        <v>492</v>
      </c>
      <c r="AV377" s="1">
        <v>335</v>
      </c>
    </row>
    <row r="378" spans="1:48" ht="30" customHeight="1">
      <c r="A378" s="10" t="s">
        <v>71</v>
      </c>
      <c r="B378" s="10" t="s">
        <v>72</v>
      </c>
      <c r="C378" s="10" t="s">
        <v>73</v>
      </c>
      <c r="D378" s="11">
        <v>11.3</v>
      </c>
      <c r="E378" s="12"/>
      <c r="F378" s="12"/>
      <c r="G378" s="12"/>
      <c r="H378" s="12"/>
      <c r="I378" s="12"/>
      <c r="J378" s="12"/>
      <c r="K378" s="12"/>
      <c r="L378" s="12"/>
      <c r="M378" s="10" t="s">
        <v>74</v>
      </c>
      <c r="N378" s="5" t="s">
        <v>75</v>
      </c>
      <c r="O378" s="5" t="s">
        <v>52</v>
      </c>
      <c r="P378" s="5" t="s">
        <v>52</v>
      </c>
      <c r="Q378" s="5" t="s">
        <v>487</v>
      </c>
      <c r="R378" s="5" t="s">
        <v>63</v>
      </c>
      <c r="S378" s="5" t="s">
        <v>64</v>
      </c>
      <c r="T378" s="5" t="s">
        <v>64</v>
      </c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5" t="s">
        <v>52</v>
      </c>
      <c r="AS378" s="5" t="s">
        <v>52</v>
      </c>
      <c r="AT378" s="1"/>
      <c r="AU378" s="5" t="s">
        <v>493</v>
      </c>
      <c r="AV378" s="1">
        <v>980</v>
      </c>
    </row>
    <row r="379" spans="1:48" ht="30" customHeight="1">
      <c r="A379" s="10" t="s">
        <v>71</v>
      </c>
      <c r="B379" s="10" t="s">
        <v>142</v>
      </c>
      <c r="C379" s="10" t="s">
        <v>60</v>
      </c>
      <c r="D379" s="11">
        <v>11.3</v>
      </c>
      <c r="E379" s="12"/>
      <c r="F379" s="12"/>
      <c r="G379" s="12"/>
      <c r="H379" s="12"/>
      <c r="I379" s="12"/>
      <c r="J379" s="12"/>
      <c r="K379" s="12"/>
      <c r="L379" s="12"/>
      <c r="M379" s="10" t="s">
        <v>143</v>
      </c>
      <c r="N379" s="5" t="s">
        <v>144</v>
      </c>
      <c r="O379" s="5" t="s">
        <v>52</v>
      </c>
      <c r="P379" s="5" t="s">
        <v>52</v>
      </c>
      <c r="Q379" s="5" t="s">
        <v>487</v>
      </c>
      <c r="R379" s="5" t="s">
        <v>63</v>
      </c>
      <c r="S379" s="5" t="s">
        <v>64</v>
      </c>
      <c r="T379" s="5" t="s">
        <v>64</v>
      </c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5" t="s">
        <v>52</v>
      </c>
      <c r="AS379" s="5" t="s">
        <v>52</v>
      </c>
      <c r="AT379" s="1"/>
      <c r="AU379" s="5" t="s">
        <v>494</v>
      </c>
      <c r="AV379" s="1">
        <v>337</v>
      </c>
    </row>
    <row r="380" spans="1:48" ht="30" customHeight="1">
      <c r="A380" s="10" t="s">
        <v>77</v>
      </c>
      <c r="B380" s="10" t="s">
        <v>146</v>
      </c>
      <c r="C380" s="10" t="s">
        <v>60</v>
      </c>
      <c r="D380" s="11">
        <v>2</v>
      </c>
      <c r="E380" s="12"/>
      <c r="F380" s="12"/>
      <c r="G380" s="12"/>
      <c r="H380" s="12"/>
      <c r="I380" s="12"/>
      <c r="J380" s="12"/>
      <c r="K380" s="12"/>
      <c r="L380" s="12"/>
      <c r="M380" s="10" t="s">
        <v>147</v>
      </c>
      <c r="N380" s="5" t="s">
        <v>148</v>
      </c>
      <c r="O380" s="5" t="s">
        <v>52</v>
      </c>
      <c r="P380" s="5" t="s">
        <v>52</v>
      </c>
      <c r="Q380" s="5" t="s">
        <v>487</v>
      </c>
      <c r="R380" s="5" t="s">
        <v>63</v>
      </c>
      <c r="S380" s="5" t="s">
        <v>64</v>
      </c>
      <c r="T380" s="5" t="s">
        <v>64</v>
      </c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5" t="s">
        <v>52</v>
      </c>
      <c r="AS380" s="5" t="s">
        <v>52</v>
      </c>
      <c r="AT380" s="1"/>
      <c r="AU380" s="5" t="s">
        <v>495</v>
      </c>
      <c r="AV380" s="1">
        <v>339</v>
      </c>
    </row>
    <row r="381" spans="1:48" ht="30" customHeight="1">
      <c r="A381" s="10" t="s">
        <v>77</v>
      </c>
      <c r="B381" s="10" t="s">
        <v>78</v>
      </c>
      <c r="C381" s="10" t="s">
        <v>60</v>
      </c>
      <c r="D381" s="11">
        <v>2</v>
      </c>
      <c r="E381" s="12"/>
      <c r="F381" s="12"/>
      <c r="G381" s="12"/>
      <c r="H381" s="12"/>
      <c r="I381" s="12"/>
      <c r="J381" s="12"/>
      <c r="K381" s="12"/>
      <c r="L381" s="12"/>
      <c r="M381" s="10" t="s">
        <v>79</v>
      </c>
      <c r="N381" s="5" t="s">
        <v>80</v>
      </c>
      <c r="O381" s="5" t="s">
        <v>52</v>
      </c>
      <c r="P381" s="5" t="s">
        <v>52</v>
      </c>
      <c r="Q381" s="5" t="s">
        <v>487</v>
      </c>
      <c r="R381" s="5" t="s">
        <v>63</v>
      </c>
      <c r="S381" s="5" t="s">
        <v>64</v>
      </c>
      <c r="T381" s="5" t="s">
        <v>64</v>
      </c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5" t="s">
        <v>52</v>
      </c>
      <c r="AS381" s="5" t="s">
        <v>52</v>
      </c>
      <c r="AT381" s="1"/>
      <c r="AU381" s="5" t="s">
        <v>496</v>
      </c>
      <c r="AV381" s="1">
        <v>340</v>
      </c>
    </row>
    <row r="382" spans="1:48" ht="30" customHeight="1">
      <c r="A382" s="10" t="s">
        <v>230</v>
      </c>
      <c r="B382" s="10" t="s">
        <v>231</v>
      </c>
      <c r="C382" s="10" t="s">
        <v>60</v>
      </c>
      <c r="D382" s="11">
        <v>20</v>
      </c>
      <c r="E382" s="12"/>
      <c r="F382" s="12"/>
      <c r="G382" s="12"/>
      <c r="H382" s="12"/>
      <c r="I382" s="12"/>
      <c r="J382" s="12"/>
      <c r="K382" s="12"/>
      <c r="L382" s="12"/>
      <c r="M382" s="10" t="s">
        <v>232</v>
      </c>
      <c r="N382" s="5" t="s">
        <v>233</v>
      </c>
      <c r="O382" s="5" t="s">
        <v>52</v>
      </c>
      <c r="P382" s="5" t="s">
        <v>52</v>
      </c>
      <c r="Q382" s="5" t="s">
        <v>487</v>
      </c>
      <c r="R382" s="5" t="s">
        <v>63</v>
      </c>
      <c r="S382" s="5" t="s">
        <v>64</v>
      </c>
      <c r="T382" s="5" t="s">
        <v>64</v>
      </c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5" t="s">
        <v>52</v>
      </c>
      <c r="AS382" s="5" t="s">
        <v>52</v>
      </c>
      <c r="AT382" s="1"/>
      <c r="AU382" s="5" t="s">
        <v>497</v>
      </c>
      <c r="AV382" s="1">
        <v>341</v>
      </c>
    </row>
    <row r="383" spans="1:48" ht="30" customHeight="1">
      <c r="A383" s="10" t="s">
        <v>1075</v>
      </c>
      <c r="B383" s="10" t="s">
        <v>231</v>
      </c>
      <c r="C383" s="10" t="s">
        <v>1074</v>
      </c>
      <c r="D383" s="11">
        <v>1</v>
      </c>
      <c r="E383" s="12"/>
      <c r="F383" s="12"/>
      <c r="G383" s="12"/>
      <c r="H383" s="12"/>
      <c r="I383" s="12"/>
      <c r="J383" s="12"/>
      <c r="K383" s="12"/>
      <c r="L383" s="12"/>
      <c r="M383" s="10" t="s">
        <v>236</v>
      </c>
      <c r="N383" s="5" t="s">
        <v>237</v>
      </c>
      <c r="O383" s="5" t="s">
        <v>52</v>
      </c>
      <c r="P383" s="5" t="s">
        <v>52</v>
      </c>
      <c r="Q383" s="5" t="s">
        <v>487</v>
      </c>
      <c r="R383" s="5" t="s">
        <v>63</v>
      </c>
      <c r="S383" s="5" t="s">
        <v>64</v>
      </c>
      <c r="T383" s="5" t="s">
        <v>64</v>
      </c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5" t="s">
        <v>52</v>
      </c>
      <c r="AS383" s="5" t="s">
        <v>52</v>
      </c>
      <c r="AT383" s="1"/>
      <c r="AU383" s="5" t="s">
        <v>498</v>
      </c>
      <c r="AV383" s="1">
        <v>342</v>
      </c>
    </row>
    <row r="384" spans="1:48" ht="30" customHeight="1">
      <c r="A384" s="10" t="s">
        <v>239</v>
      </c>
      <c r="B384" s="10" t="s">
        <v>240</v>
      </c>
      <c r="C384" s="10" t="s">
        <v>84</v>
      </c>
      <c r="D384" s="11">
        <v>14</v>
      </c>
      <c r="E384" s="12"/>
      <c r="F384" s="12"/>
      <c r="G384" s="12"/>
      <c r="H384" s="12"/>
      <c r="I384" s="12"/>
      <c r="J384" s="12"/>
      <c r="K384" s="12"/>
      <c r="L384" s="12"/>
      <c r="M384" s="10" t="s">
        <v>241</v>
      </c>
      <c r="N384" s="5" t="s">
        <v>242</v>
      </c>
      <c r="O384" s="5" t="s">
        <v>52</v>
      </c>
      <c r="P384" s="5" t="s">
        <v>52</v>
      </c>
      <c r="Q384" s="5" t="s">
        <v>487</v>
      </c>
      <c r="R384" s="5" t="s">
        <v>63</v>
      </c>
      <c r="S384" s="5" t="s">
        <v>64</v>
      </c>
      <c r="T384" s="5" t="s">
        <v>64</v>
      </c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5" t="s">
        <v>52</v>
      </c>
      <c r="AS384" s="5" t="s">
        <v>52</v>
      </c>
      <c r="AT384" s="1"/>
      <c r="AU384" s="5" t="s">
        <v>499</v>
      </c>
      <c r="AV384" s="1">
        <v>343</v>
      </c>
    </row>
    <row r="385" spans="1:48" ht="30" customHeight="1">
      <c r="A385" s="10" t="s">
        <v>151</v>
      </c>
      <c r="B385" s="10" t="s">
        <v>152</v>
      </c>
      <c r="C385" s="10" t="s">
        <v>153</v>
      </c>
      <c r="D385" s="11">
        <v>2</v>
      </c>
      <c r="E385" s="12"/>
      <c r="F385" s="12"/>
      <c r="G385" s="12"/>
      <c r="H385" s="12"/>
      <c r="I385" s="12"/>
      <c r="J385" s="12"/>
      <c r="K385" s="12"/>
      <c r="L385" s="12"/>
      <c r="M385" s="10" t="s">
        <v>154</v>
      </c>
      <c r="N385" s="5" t="s">
        <v>155</v>
      </c>
      <c r="O385" s="5" t="s">
        <v>52</v>
      </c>
      <c r="P385" s="5" t="s">
        <v>52</v>
      </c>
      <c r="Q385" s="5" t="s">
        <v>487</v>
      </c>
      <c r="R385" s="5" t="s">
        <v>63</v>
      </c>
      <c r="S385" s="5" t="s">
        <v>64</v>
      </c>
      <c r="T385" s="5" t="s">
        <v>64</v>
      </c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5" t="s">
        <v>52</v>
      </c>
      <c r="AS385" s="5" t="s">
        <v>52</v>
      </c>
      <c r="AT385" s="1"/>
      <c r="AU385" s="5" t="s">
        <v>500</v>
      </c>
      <c r="AV385" s="1">
        <v>344</v>
      </c>
    </row>
    <row r="386" spans="1:48" ht="30" customHeight="1">
      <c r="A386" s="10" t="s">
        <v>157</v>
      </c>
      <c r="B386" s="10" t="s">
        <v>158</v>
      </c>
      <c r="C386" s="10" t="s">
        <v>159</v>
      </c>
      <c r="D386" s="11">
        <v>1</v>
      </c>
      <c r="E386" s="12"/>
      <c r="F386" s="12"/>
      <c r="G386" s="12"/>
      <c r="H386" s="12"/>
      <c r="I386" s="12"/>
      <c r="J386" s="12"/>
      <c r="K386" s="12"/>
      <c r="L386" s="12"/>
      <c r="M386" s="10" t="s">
        <v>160</v>
      </c>
      <c r="N386" s="5" t="s">
        <v>161</v>
      </c>
      <c r="O386" s="5" t="s">
        <v>52</v>
      </c>
      <c r="P386" s="5" t="s">
        <v>52</v>
      </c>
      <c r="Q386" s="5" t="s">
        <v>487</v>
      </c>
      <c r="R386" s="5" t="s">
        <v>63</v>
      </c>
      <c r="S386" s="5" t="s">
        <v>64</v>
      </c>
      <c r="T386" s="5" t="s">
        <v>64</v>
      </c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5" t="s">
        <v>52</v>
      </c>
      <c r="AS386" s="5" t="s">
        <v>52</v>
      </c>
      <c r="AT386" s="1"/>
      <c r="AU386" s="5" t="s">
        <v>501</v>
      </c>
      <c r="AV386" s="1">
        <v>347</v>
      </c>
    </row>
    <row r="387" spans="1:48" ht="30" customHeight="1">
      <c r="A387" s="10" t="s">
        <v>163</v>
      </c>
      <c r="B387" s="10" t="s">
        <v>164</v>
      </c>
      <c r="C387" s="10" t="s">
        <v>165</v>
      </c>
      <c r="D387" s="11">
        <v>1</v>
      </c>
      <c r="E387" s="12"/>
      <c r="F387" s="12"/>
      <c r="G387" s="12"/>
      <c r="H387" s="12"/>
      <c r="I387" s="12"/>
      <c r="J387" s="12"/>
      <c r="K387" s="12"/>
      <c r="L387" s="12"/>
      <c r="M387" s="10" t="s">
        <v>166</v>
      </c>
      <c r="N387" s="5" t="s">
        <v>167</v>
      </c>
      <c r="O387" s="5" t="s">
        <v>52</v>
      </c>
      <c r="P387" s="5" t="s">
        <v>52</v>
      </c>
      <c r="Q387" s="5" t="s">
        <v>487</v>
      </c>
      <c r="R387" s="5" t="s">
        <v>63</v>
      </c>
      <c r="S387" s="5" t="s">
        <v>64</v>
      </c>
      <c r="T387" s="5" t="s">
        <v>64</v>
      </c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5" t="s">
        <v>52</v>
      </c>
      <c r="AS387" s="5" t="s">
        <v>52</v>
      </c>
      <c r="AT387" s="1"/>
      <c r="AU387" s="5" t="s">
        <v>502</v>
      </c>
      <c r="AV387" s="1">
        <v>348</v>
      </c>
    </row>
    <row r="388" spans="1:48" ht="30" customHeight="1">
      <c r="A388" s="10" t="s">
        <v>169</v>
      </c>
      <c r="B388" s="10" t="s">
        <v>170</v>
      </c>
      <c r="C388" s="10" t="s">
        <v>153</v>
      </c>
      <c r="D388" s="11">
        <v>1</v>
      </c>
      <c r="E388" s="12"/>
      <c r="F388" s="12"/>
      <c r="G388" s="12"/>
      <c r="H388" s="12"/>
      <c r="I388" s="12"/>
      <c r="J388" s="12"/>
      <c r="K388" s="12"/>
      <c r="L388" s="12"/>
      <c r="M388" s="10" t="s">
        <v>171</v>
      </c>
      <c r="N388" s="5" t="s">
        <v>172</v>
      </c>
      <c r="O388" s="5" t="s">
        <v>52</v>
      </c>
      <c r="P388" s="5" t="s">
        <v>52</v>
      </c>
      <c r="Q388" s="5" t="s">
        <v>487</v>
      </c>
      <c r="R388" s="5" t="s">
        <v>63</v>
      </c>
      <c r="S388" s="5" t="s">
        <v>64</v>
      </c>
      <c r="T388" s="5" t="s">
        <v>64</v>
      </c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5" t="s">
        <v>52</v>
      </c>
      <c r="AS388" s="5" t="s">
        <v>52</v>
      </c>
      <c r="AT388" s="1"/>
      <c r="AU388" s="5" t="s">
        <v>503</v>
      </c>
      <c r="AV388" s="1">
        <v>961</v>
      </c>
    </row>
    <row r="389" spans="1:48" ht="30" customHeight="1">
      <c r="A389" s="10" t="s">
        <v>174</v>
      </c>
      <c r="B389" s="10" t="s">
        <v>164</v>
      </c>
      <c r="C389" s="10" t="s">
        <v>165</v>
      </c>
      <c r="D389" s="11">
        <v>1</v>
      </c>
      <c r="E389" s="12"/>
      <c r="F389" s="12"/>
      <c r="G389" s="12"/>
      <c r="H389" s="12"/>
      <c r="I389" s="12"/>
      <c r="J389" s="12"/>
      <c r="K389" s="12"/>
      <c r="L389" s="12"/>
      <c r="M389" s="10" t="s">
        <v>175</v>
      </c>
      <c r="N389" s="5" t="s">
        <v>176</v>
      </c>
      <c r="O389" s="5" t="s">
        <v>52</v>
      </c>
      <c r="P389" s="5" t="s">
        <v>52</v>
      </c>
      <c r="Q389" s="5" t="s">
        <v>487</v>
      </c>
      <c r="R389" s="5" t="s">
        <v>63</v>
      </c>
      <c r="S389" s="5" t="s">
        <v>64</v>
      </c>
      <c r="T389" s="5" t="s">
        <v>64</v>
      </c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5" t="s">
        <v>52</v>
      </c>
      <c r="AS389" s="5" t="s">
        <v>52</v>
      </c>
      <c r="AT389" s="1"/>
      <c r="AU389" s="5" t="s">
        <v>504</v>
      </c>
      <c r="AV389" s="1">
        <v>923</v>
      </c>
    </row>
    <row r="390" spans="1:48" ht="30" customHeight="1">
      <c r="A390" s="10" t="s">
        <v>178</v>
      </c>
      <c r="B390" s="10" t="s">
        <v>179</v>
      </c>
      <c r="C390" s="10" t="s">
        <v>180</v>
      </c>
      <c r="D390" s="11">
        <v>1</v>
      </c>
      <c r="E390" s="12"/>
      <c r="F390" s="12"/>
      <c r="G390" s="12"/>
      <c r="H390" s="12"/>
      <c r="I390" s="12"/>
      <c r="J390" s="12"/>
      <c r="K390" s="12"/>
      <c r="L390" s="12"/>
      <c r="M390" s="10" t="s">
        <v>181</v>
      </c>
      <c r="N390" s="5" t="s">
        <v>182</v>
      </c>
      <c r="O390" s="5" t="s">
        <v>52</v>
      </c>
      <c r="P390" s="5" t="s">
        <v>52</v>
      </c>
      <c r="Q390" s="5" t="s">
        <v>487</v>
      </c>
      <c r="R390" s="5" t="s">
        <v>63</v>
      </c>
      <c r="S390" s="5" t="s">
        <v>64</v>
      </c>
      <c r="T390" s="5" t="s">
        <v>64</v>
      </c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5" t="s">
        <v>52</v>
      </c>
      <c r="AS390" s="5" t="s">
        <v>52</v>
      </c>
      <c r="AT390" s="1"/>
      <c r="AU390" s="5" t="s">
        <v>505</v>
      </c>
      <c r="AV390" s="1">
        <v>349</v>
      </c>
    </row>
    <row r="391" spans="1:48" ht="30" customHeight="1">
      <c r="A391" s="10" t="s">
        <v>184</v>
      </c>
      <c r="B391" s="10" t="s">
        <v>185</v>
      </c>
      <c r="C391" s="10" t="s">
        <v>159</v>
      </c>
      <c r="D391" s="11">
        <v>1</v>
      </c>
      <c r="E391" s="12"/>
      <c r="F391" s="12"/>
      <c r="G391" s="12"/>
      <c r="H391" s="12"/>
      <c r="I391" s="12"/>
      <c r="J391" s="12"/>
      <c r="K391" s="12"/>
      <c r="L391" s="12"/>
      <c r="M391" s="10" t="s">
        <v>186</v>
      </c>
      <c r="N391" s="5" t="s">
        <v>187</v>
      </c>
      <c r="O391" s="5" t="s">
        <v>52</v>
      </c>
      <c r="P391" s="5" t="s">
        <v>52</v>
      </c>
      <c r="Q391" s="5" t="s">
        <v>487</v>
      </c>
      <c r="R391" s="5" t="s">
        <v>63</v>
      </c>
      <c r="S391" s="5" t="s">
        <v>64</v>
      </c>
      <c r="T391" s="5" t="s">
        <v>64</v>
      </c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5" t="s">
        <v>52</v>
      </c>
      <c r="AS391" s="5" t="s">
        <v>52</v>
      </c>
      <c r="AT391" s="1"/>
      <c r="AU391" s="5" t="s">
        <v>506</v>
      </c>
      <c r="AV391" s="1">
        <v>350</v>
      </c>
    </row>
    <row r="392" spans="1:48" ht="30" customHeight="1">
      <c r="A392" s="10" t="s">
        <v>189</v>
      </c>
      <c r="B392" s="10" t="s">
        <v>190</v>
      </c>
      <c r="C392" s="10" t="s">
        <v>84</v>
      </c>
      <c r="D392" s="11">
        <v>1</v>
      </c>
      <c r="E392" s="12"/>
      <c r="F392" s="12"/>
      <c r="G392" s="12"/>
      <c r="H392" s="12"/>
      <c r="I392" s="12"/>
      <c r="J392" s="12"/>
      <c r="K392" s="12"/>
      <c r="L392" s="12"/>
      <c r="M392" s="10" t="s">
        <v>191</v>
      </c>
      <c r="N392" s="5" t="s">
        <v>192</v>
      </c>
      <c r="O392" s="5" t="s">
        <v>52</v>
      </c>
      <c r="P392" s="5" t="s">
        <v>52</v>
      </c>
      <c r="Q392" s="5" t="s">
        <v>487</v>
      </c>
      <c r="R392" s="5" t="s">
        <v>63</v>
      </c>
      <c r="S392" s="5" t="s">
        <v>64</v>
      </c>
      <c r="T392" s="5" t="s">
        <v>64</v>
      </c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5" t="s">
        <v>52</v>
      </c>
      <c r="AS392" s="5" t="s">
        <v>52</v>
      </c>
      <c r="AT392" s="1"/>
      <c r="AU392" s="5" t="s">
        <v>507</v>
      </c>
      <c r="AV392" s="1">
        <v>352</v>
      </c>
    </row>
    <row r="393" spans="1:48" ht="30" customHeight="1">
      <c r="A393" s="10" t="s">
        <v>98</v>
      </c>
      <c r="B393" s="10" t="s">
        <v>194</v>
      </c>
      <c r="C393" s="10" t="s">
        <v>84</v>
      </c>
      <c r="D393" s="11">
        <v>1</v>
      </c>
      <c r="E393" s="12"/>
      <c r="F393" s="12"/>
      <c r="G393" s="12"/>
      <c r="H393" s="12"/>
      <c r="I393" s="12"/>
      <c r="J393" s="12"/>
      <c r="K393" s="12"/>
      <c r="L393" s="12"/>
      <c r="M393" s="10" t="s">
        <v>195</v>
      </c>
      <c r="N393" s="5" t="s">
        <v>196</v>
      </c>
      <c r="O393" s="5" t="s">
        <v>52</v>
      </c>
      <c r="P393" s="5" t="s">
        <v>52</v>
      </c>
      <c r="Q393" s="5" t="s">
        <v>487</v>
      </c>
      <c r="R393" s="5" t="s">
        <v>63</v>
      </c>
      <c r="S393" s="5" t="s">
        <v>64</v>
      </c>
      <c r="T393" s="5" t="s">
        <v>64</v>
      </c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5" t="s">
        <v>52</v>
      </c>
      <c r="AS393" s="5" t="s">
        <v>52</v>
      </c>
      <c r="AT393" s="1"/>
      <c r="AU393" s="5" t="s">
        <v>508</v>
      </c>
      <c r="AV393" s="1">
        <v>353</v>
      </c>
    </row>
    <row r="394" spans="1:48" ht="30" customHeight="1">
      <c r="A394" s="10" t="s">
        <v>98</v>
      </c>
      <c r="B394" s="10" t="s">
        <v>198</v>
      </c>
      <c r="C394" s="10" t="s">
        <v>84</v>
      </c>
      <c r="D394" s="11">
        <v>1</v>
      </c>
      <c r="E394" s="12"/>
      <c r="F394" s="12"/>
      <c r="G394" s="12"/>
      <c r="H394" s="12"/>
      <c r="I394" s="12"/>
      <c r="J394" s="12"/>
      <c r="K394" s="12"/>
      <c r="L394" s="12"/>
      <c r="M394" s="10" t="s">
        <v>199</v>
      </c>
      <c r="N394" s="5" t="s">
        <v>200</v>
      </c>
      <c r="O394" s="5" t="s">
        <v>52</v>
      </c>
      <c r="P394" s="5" t="s">
        <v>52</v>
      </c>
      <c r="Q394" s="5" t="s">
        <v>487</v>
      </c>
      <c r="R394" s="5" t="s">
        <v>63</v>
      </c>
      <c r="S394" s="5" t="s">
        <v>64</v>
      </c>
      <c r="T394" s="5" t="s">
        <v>64</v>
      </c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5" t="s">
        <v>52</v>
      </c>
      <c r="AS394" s="5" t="s">
        <v>52</v>
      </c>
      <c r="AT394" s="1"/>
      <c r="AU394" s="5" t="s">
        <v>509</v>
      </c>
      <c r="AV394" s="1">
        <v>354</v>
      </c>
    </row>
    <row r="395" spans="1:48" ht="30" customHeight="1">
      <c r="A395" s="10" t="s">
        <v>103</v>
      </c>
      <c r="B395" s="10" t="s">
        <v>104</v>
      </c>
      <c r="C395" s="10" t="s">
        <v>60</v>
      </c>
      <c r="D395" s="11">
        <v>5</v>
      </c>
      <c r="E395" s="12"/>
      <c r="F395" s="12"/>
      <c r="G395" s="12"/>
      <c r="H395" s="12"/>
      <c r="I395" s="12"/>
      <c r="J395" s="12"/>
      <c r="K395" s="12"/>
      <c r="L395" s="12"/>
      <c r="M395" s="10" t="s">
        <v>105</v>
      </c>
      <c r="N395" s="5" t="s">
        <v>106</v>
      </c>
      <c r="O395" s="5" t="s">
        <v>52</v>
      </c>
      <c r="P395" s="5" t="s">
        <v>52</v>
      </c>
      <c r="Q395" s="5" t="s">
        <v>487</v>
      </c>
      <c r="R395" s="5" t="s">
        <v>63</v>
      </c>
      <c r="S395" s="5" t="s">
        <v>64</v>
      </c>
      <c r="T395" s="5" t="s">
        <v>64</v>
      </c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5" t="s">
        <v>52</v>
      </c>
      <c r="AS395" s="5" t="s">
        <v>52</v>
      </c>
      <c r="AT395" s="1"/>
      <c r="AU395" s="5" t="s">
        <v>510</v>
      </c>
      <c r="AV395" s="1">
        <v>355</v>
      </c>
    </row>
    <row r="396" spans="1:48" ht="30" customHeight="1">
      <c r="A396" s="10" t="s">
        <v>108</v>
      </c>
      <c r="B396" s="10" t="s">
        <v>109</v>
      </c>
      <c r="C396" s="10" t="s">
        <v>60</v>
      </c>
      <c r="D396" s="11">
        <v>5</v>
      </c>
      <c r="E396" s="12"/>
      <c r="F396" s="12"/>
      <c r="G396" s="12"/>
      <c r="H396" s="12"/>
      <c r="I396" s="12"/>
      <c r="J396" s="12"/>
      <c r="K396" s="12"/>
      <c r="L396" s="12"/>
      <c r="M396" s="10" t="s">
        <v>110</v>
      </c>
      <c r="N396" s="5" t="s">
        <v>111</v>
      </c>
      <c r="O396" s="5" t="s">
        <v>52</v>
      </c>
      <c r="P396" s="5" t="s">
        <v>52</v>
      </c>
      <c r="Q396" s="5" t="s">
        <v>487</v>
      </c>
      <c r="R396" s="5" t="s">
        <v>63</v>
      </c>
      <c r="S396" s="5" t="s">
        <v>64</v>
      </c>
      <c r="T396" s="5" t="s">
        <v>64</v>
      </c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5" t="s">
        <v>52</v>
      </c>
      <c r="AS396" s="5" t="s">
        <v>52</v>
      </c>
      <c r="AT396" s="1"/>
      <c r="AU396" s="5" t="s">
        <v>511</v>
      </c>
      <c r="AV396" s="1">
        <v>908</v>
      </c>
    </row>
    <row r="397" spans="1:48" ht="30" customHeight="1">
      <c r="A397" s="11"/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</row>
    <row r="398" spans="1:48" ht="30" customHeight="1">
      <c r="A398" s="11"/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</row>
    <row r="399" spans="1:48" ht="30" customHeight="1">
      <c r="A399" s="11"/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</row>
    <row r="400" spans="1:48" ht="30" customHeight="1">
      <c r="A400" s="11"/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</row>
    <row r="401" spans="1:13" ht="30" customHeight="1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</row>
    <row r="402" spans="1:13" ht="30" customHeight="1">
      <c r="A402" s="11"/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</row>
    <row r="403" spans="1:13" ht="30" customHeight="1">
      <c r="A403" s="11"/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</row>
    <row r="404" spans="1:13" ht="30" customHeight="1">
      <c r="A404" s="11"/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</row>
    <row r="405" spans="1:13" ht="30" customHeight="1">
      <c r="A405" s="11"/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</row>
    <row r="406" spans="1:13" ht="30" customHeight="1">
      <c r="A406" s="11"/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</row>
    <row r="407" spans="1:13" ht="30" customHeight="1">
      <c r="A407" s="11"/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</row>
    <row r="408" spans="1:13" ht="30" customHeight="1">
      <c r="A408" s="11"/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</row>
    <row r="409" spans="1:13" ht="30" customHeight="1">
      <c r="A409" s="11"/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</row>
    <row r="410" spans="1:13" ht="30" customHeight="1">
      <c r="A410" s="11"/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</row>
    <row r="411" spans="1:13" ht="30" customHeight="1">
      <c r="A411" s="11"/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</row>
    <row r="412" spans="1:13" ht="30" customHeight="1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</row>
    <row r="413" spans="1:13" ht="30" customHeight="1">
      <c r="A413" s="11"/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</row>
    <row r="414" spans="1:13" ht="30" customHeight="1">
      <c r="A414" s="11"/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</row>
    <row r="415" spans="1:13" ht="30" customHeight="1">
      <c r="A415" s="11"/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</row>
    <row r="416" spans="1:13" ht="30" customHeight="1">
      <c r="A416" s="11"/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</row>
    <row r="417" spans="1:48" ht="30" customHeight="1">
      <c r="A417" s="11" t="s">
        <v>117</v>
      </c>
      <c r="B417" s="11"/>
      <c r="C417" s="11"/>
      <c r="D417" s="11"/>
      <c r="E417" s="11"/>
      <c r="F417" s="12"/>
      <c r="G417" s="11"/>
      <c r="H417" s="12"/>
      <c r="I417" s="11"/>
      <c r="J417" s="12"/>
      <c r="K417" s="11"/>
      <c r="L417" s="12"/>
      <c r="M417" s="11"/>
      <c r="N417" t="s">
        <v>118</v>
      </c>
    </row>
    <row r="418" spans="1:48" ht="30" customHeight="1">
      <c r="A418" s="10" t="s">
        <v>514</v>
      </c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"/>
      <c r="O418" s="1"/>
      <c r="P418" s="1"/>
      <c r="Q418" s="5" t="s">
        <v>515</v>
      </c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</row>
    <row r="419" spans="1:48" ht="30" customHeight="1">
      <c r="A419" s="10" t="s">
        <v>58</v>
      </c>
      <c r="B419" s="10" t="s">
        <v>59</v>
      </c>
      <c r="C419" s="10" t="s">
        <v>60</v>
      </c>
      <c r="D419" s="11">
        <v>80</v>
      </c>
      <c r="E419" s="12"/>
      <c r="F419" s="12"/>
      <c r="G419" s="12"/>
      <c r="H419" s="12"/>
      <c r="I419" s="12"/>
      <c r="J419" s="12"/>
      <c r="K419" s="12"/>
      <c r="L419" s="12"/>
      <c r="M419" s="10" t="s">
        <v>61</v>
      </c>
      <c r="N419" s="5" t="s">
        <v>62</v>
      </c>
      <c r="O419" s="5" t="s">
        <v>52</v>
      </c>
      <c r="P419" s="5" t="s">
        <v>52</v>
      </c>
      <c r="Q419" s="5" t="s">
        <v>515</v>
      </c>
      <c r="R419" s="5" t="s">
        <v>63</v>
      </c>
      <c r="S419" s="5" t="s">
        <v>64</v>
      </c>
      <c r="T419" s="5" t="s">
        <v>64</v>
      </c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5" t="s">
        <v>52</v>
      </c>
      <c r="AS419" s="5" t="s">
        <v>52</v>
      </c>
      <c r="AT419" s="1"/>
      <c r="AU419" s="5" t="s">
        <v>516</v>
      </c>
      <c r="AV419" s="1">
        <v>358</v>
      </c>
    </row>
    <row r="420" spans="1:48" ht="30" customHeight="1">
      <c r="A420" s="10" t="s">
        <v>66</v>
      </c>
      <c r="B420" s="10" t="s">
        <v>67</v>
      </c>
      <c r="C420" s="10" t="s">
        <v>60</v>
      </c>
      <c r="D420" s="11">
        <v>10</v>
      </c>
      <c r="E420" s="12"/>
      <c r="F420" s="12"/>
      <c r="G420" s="12"/>
      <c r="H420" s="12"/>
      <c r="I420" s="12"/>
      <c r="J420" s="12"/>
      <c r="K420" s="12"/>
      <c r="L420" s="12"/>
      <c r="M420" s="10" t="s">
        <v>68</v>
      </c>
      <c r="N420" s="5" t="s">
        <v>69</v>
      </c>
      <c r="O420" s="5" t="s">
        <v>52</v>
      </c>
      <c r="P420" s="5" t="s">
        <v>52</v>
      </c>
      <c r="Q420" s="5" t="s">
        <v>515</v>
      </c>
      <c r="R420" s="5" t="s">
        <v>63</v>
      </c>
      <c r="S420" s="5" t="s">
        <v>64</v>
      </c>
      <c r="T420" s="5" t="s">
        <v>64</v>
      </c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5" t="s">
        <v>52</v>
      </c>
      <c r="AS420" s="5" t="s">
        <v>52</v>
      </c>
      <c r="AT420" s="1"/>
      <c r="AU420" s="5" t="s">
        <v>517</v>
      </c>
      <c r="AV420" s="1">
        <v>359</v>
      </c>
    </row>
    <row r="421" spans="1:48" ht="30" customHeight="1">
      <c r="A421" s="10" t="s">
        <v>71</v>
      </c>
      <c r="B421" s="10" t="s">
        <v>72</v>
      </c>
      <c r="C421" s="10" t="s">
        <v>73</v>
      </c>
      <c r="D421" s="11">
        <v>26</v>
      </c>
      <c r="E421" s="12"/>
      <c r="F421" s="12"/>
      <c r="G421" s="12"/>
      <c r="H421" s="12"/>
      <c r="I421" s="12"/>
      <c r="J421" s="12"/>
      <c r="K421" s="12"/>
      <c r="L421" s="12"/>
      <c r="M421" s="10" t="s">
        <v>74</v>
      </c>
      <c r="N421" s="5" t="s">
        <v>75</v>
      </c>
      <c r="O421" s="5" t="s">
        <v>52</v>
      </c>
      <c r="P421" s="5" t="s">
        <v>52</v>
      </c>
      <c r="Q421" s="5" t="s">
        <v>515</v>
      </c>
      <c r="R421" s="5" t="s">
        <v>63</v>
      </c>
      <c r="S421" s="5" t="s">
        <v>64</v>
      </c>
      <c r="T421" s="5" t="s">
        <v>64</v>
      </c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5" t="s">
        <v>52</v>
      </c>
      <c r="AS421" s="5" t="s">
        <v>52</v>
      </c>
      <c r="AT421" s="1"/>
      <c r="AU421" s="5" t="s">
        <v>518</v>
      </c>
      <c r="AV421" s="1">
        <v>848</v>
      </c>
    </row>
    <row r="422" spans="1:48" ht="30" customHeight="1">
      <c r="A422" s="10" t="s">
        <v>77</v>
      </c>
      <c r="B422" s="10" t="s">
        <v>78</v>
      </c>
      <c r="C422" s="10" t="s">
        <v>60</v>
      </c>
      <c r="D422" s="11">
        <v>2</v>
      </c>
      <c r="E422" s="12"/>
      <c r="F422" s="12"/>
      <c r="G422" s="12"/>
      <c r="H422" s="12"/>
      <c r="I422" s="12"/>
      <c r="J422" s="12"/>
      <c r="K422" s="12"/>
      <c r="L422" s="12"/>
      <c r="M422" s="10" t="s">
        <v>79</v>
      </c>
      <c r="N422" s="5" t="s">
        <v>80</v>
      </c>
      <c r="O422" s="5" t="s">
        <v>52</v>
      </c>
      <c r="P422" s="5" t="s">
        <v>52</v>
      </c>
      <c r="Q422" s="5" t="s">
        <v>515</v>
      </c>
      <c r="R422" s="5" t="s">
        <v>63</v>
      </c>
      <c r="S422" s="5" t="s">
        <v>64</v>
      </c>
      <c r="T422" s="5" t="s">
        <v>64</v>
      </c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5" t="s">
        <v>52</v>
      </c>
      <c r="AS422" s="5" t="s">
        <v>52</v>
      </c>
      <c r="AT422" s="1"/>
      <c r="AU422" s="5" t="s">
        <v>519</v>
      </c>
      <c r="AV422" s="1">
        <v>362</v>
      </c>
    </row>
    <row r="423" spans="1:48" ht="30" customHeight="1">
      <c r="A423" s="10" t="s">
        <v>82</v>
      </c>
      <c r="B423" s="10" t="s">
        <v>83</v>
      </c>
      <c r="C423" s="10" t="s">
        <v>84</v>
      </c>
      <c r="D423" s="11">
        <v>1</v>
      </c>
      <c r="E423" s="12"/>
      <c r="F423" s="12"/>
      <c r="G423" s="12"/>
      <c r="H423" s="12"/>
      <c r="I423" s="12"/>
      <c r="J423" s="12"/>
      <c r="K423" s="12"/>
      <c r="L423" s="12"/>
      <c r="M423" s="10" t="s">
        <v>85</v>
      </c>
      <c r="N423" s="5" t="s">
        <v>86</v>
      </c>
      <c r="O423" s="5" t="s">
        <v>52</v>
      </c>
      <c r="P423" s="5" t="s">
        <v>52</v>
      </c>
      <c r="Q423" s="5" t="s">
        <v>515</v>
      </c>
      <c r="R423" s="5" t="s">
        <v>63</v>
      </c>
      <c r="S423" s="5" t="s">
        <v>64</v>
      </c>
      <c r="T423" s="5" t="s">
        <v>64</v>
      </c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5" t="s">
        <v>52</v>
      </c>
      <c r="AS423" s="5" t="s">
        <v>52</v>
      </c>
      <c r="AT423" s="1"/>
      <c r="AU423" s="5" t="s">
        <v>520</v>
      </c>
      <c r="AV423" s="1">
        <v>363</v>
      </c>
    </row>
    <row r="424" spans="1:48" ht="30" customHeight="1">
      <c r="A424" s="10" t="s">
        <v>88</v>
      </c>
      <c r="B424" s="10" t="s">
        <v>89</v>
      </c>
      <c r="C424" s="10" t="s">
        <v>84</v>
      </c>
      <c r="D424" s="11">
        <v>2</v>
      </c>
      <c r="E424" s="12"/>
      <c r="F424" s="12"/>
      <c r="G424" s="12"/>
      <c r="H424" s="12"/>
      <c r="I424" s="12"/>
      <c r="J424" s="12"/>
      <c r="K424" s="12"/>
      <c r="L424" s="12"/>
      <c r="M424" s="10" t="s">
        <v>90</v>
      </c>
      <c r="N424" s="5" t="s">
        <v>91</v>
      </c>
      <c r="O424" s="5" t="s">
        <v>52</v>
      </c>
      <c r="P424" s="5" t="s">
        <v>52</v>
      </c>
      <c r="Q424" s="5" t="s">
        <v>515</v>
      </c>
      <c r="R424" s="5" t="s">
        <v>63</v>
      </c>
      <c r="S424" s="5" t="s">
        <v>64</v>
      </c>
      <c r="T424" s="5" t="s">
        <v>64</v>
      </c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5" t="s">
        <v>52</v>
      </c>
      <c r="AS424" s="5" t="s">
        <v>52</v>
      </c>
      <c r="AT424" s="1"/>
      <c r="AU424" s="5" t="s">
        <v>521</v>
      </c>
      <c r="AV424" s="1">
        <v>364</v>
      </c>
    </row>
    <row r="425" spans="1:48" ht="30" customHeight="1">
      <c r="A425" s="10" t="s">
        <v>93</v>
      </c>
      <c r="B425" s="10" t="s">
        <v>94</v>
      </c>
      <c r="C425" s="10" t="s">
        <v>84</v>
      </c>
      <c r="D425" s="11">
        <v>1</v>
      </c>
      <c r="E425" s="12"/>
      <c r="F425" s="12"/>
      <c r="G425" s="12"/>
      <c r="H425" s="12"/>
      <c r="I425" s="12"/>
      <c r="J425" s="12"/>
      <c r="K425" s="12"/>
      <c r="L425" s="12"/>
      <c r="M425" s="10" t="s">
        <v>95</v>
      </c>
      <c r="N425" s="5" t="s">
        <v>96</v>
      </c>
      <c r="O425" s="5" t="s">
        <v>52</v>
      </c>
      <c r="P425" s="5" t="s">
        <v>52</v>
      </c>
      <c r="Q425" s="5" t="s">
        <v>515</v>
      </c>
      <c r="R425" s="5" t="s">
        <v>63</v>
      </c>
      <c r="S425" s="5" t="s">
        <v>64</v>
      </c>
      <c r="T425" s="5" t="s">
        <v>64</v>
      </c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5" t="s">
        <v>52</v>
      </c>
      <c r="AS425" s="5" t="s">
        <v>52</v>
      </c>
      <c r="AT425" s="1"/>
      <c r="AU425" s="5" t="s">
        <v>522</v>
      </c>
      <c r="AV425" s="1">
        <v>365</v>
      </c>
    </row>
    <row r="426" spans="1:48" ht="30" customHeight="1">
      <c r="A426" s="10" t="s">
        <v>98</v>
      </c>
      <c r="B426" s="10" t="s">
        <v>99</v>
      </c>
      <c r="C426" s="10" t="s">
        <v>84</v>
      </c>
      <c r="D426" s="11">
        <v>1</v>
      </c>
      <c r="E426" s="12"/>
      <c r="F426" s="12"/>
      <c r="G426" s="12"/>
      <c r="H426" s="12"/>
      <c r="I426" s="12"/>
      <c r="J426" s="12"/>
      <c r="K426" s="12"/>
      <c r="L426" s="12"/>
      <c r="M426" s="10" t="s">
        <v>100</v>
      </c>
      <c r="N426" s="5" t="s">
        <v>101</v>
      </c>
      <c r="O426" s="5" t="s">
        <v>52</v>
      </c>
      <c r="P426" s="5" t="s">
        <v>52</v>
      </c>
      <c r="Q426" s="5" t="s">
        <v>515</v>
      </c>
      <c r="R426" s="5" t="s">
        <v>63</v>
      </c>
      <c r="S426" s="5" t="s">
        <v>64</v>
      </c>
      <c r="T426" s="5" t="s">
        <v>64</v>
      </c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5" t="s">
        <v>52</v>
      </c>
      <c r="AS426" s="5" t="s">
        <v>52</v>
      </c>
      <c r="AT426" s="1"/>
      <c r="AU426" s="5" t="s">
        <v>523</v>
      </c>
      <c r="AV426" s="1">
        <v>366</v>
      </c>
    </row>
    <row r="427" spans="1:48" ht="30" customHeight="1">
      <c r="A427" s="10" t="s">
        <v>103</v>
      </c>
      <c r="B427" s="10" t="s">
        <v>104</v>
      </c>
      <c r="C427" s="10" t="s">
        <v>60</v>
      </c>
      <c r="D427" s="11">
        <v>10</v>
      </c>
      <c r="E427" s="12"/>
      <c r="F427" s="12"/>
      <c r="G427" s="12"/>
      <c r="H427" s="12"/>
      <c r="I427" s="12"/>
      <c r="J427" s="12"/>
      <c r="K427" s="12"/>
      <c r="L427" s="12"/>
      <c r="M427" s="10" t="s">
        <v>105</v>
      </c>
      <c r="N427" s="5" t="s">
        <v>106</v>
      </c>
      <c r="O427" s="5" t="s">
        <v>52</v>
      </c>
      <c r="P427" s="5" t="s">
        <v>52</v>
      </c>
      <c r="Q427" s="5" t="s">
        <v>515</v>
      </c>
      <c r="R427" s="5" t="s">
        <v>63</v>
      </c>
      <c r="S427" s="5" t="s">
        <v>64</v>
      </c>
      <c r="T427" s="5" t="s">
        <v>64</v>
      </c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5" t="s">
        <v>52</v>
      </c>
      <c r="AS427" s="5" t="s">
        <v>52</v>
      </c>
      <c r="AT427" s="1"/>
      <c r="AU427" s="5" t="s">
        <v>524</v>
      </c>
      <c r="AV427" s="1">
        <v>367</v>
      </c>
    </row>
    <row r="428" spans="1:48" ht="30" customHeight="1">
      <c r="A428" s="10" t="s">
        <v>108</v>
      </c>
      <c r="B428" s="10" t="s">
        <v>109</v>
      </c>
      <c r="C428" s="10" t="s">
        <v>60</v>
      </c>
      <c r="D428" s="11">
        <v>10</v>
      </c>
      <c r="E428" s="12"/>
      <c r="F428" s="12"/>
      <c r="G428" s="12"/>
      <c r="H428" s="12"/>
      <c r="I428" s="12"/>
      <c r="J428" s="12"/>
      <c r="K428" s="12"/>
      <c r="L428" s="12"/>
      <c r="M428" s="10" t="s">
        <v>110</v>
      </c>
      <c r="N428" s="5" t="s">
        <v>111</v>
      </c>
      <c r="O428" s="5" t="s">
        <v>52</v>
      </c>
      <c r="P428" s="5" t="s">
        <v>52</v>
      </c>
      <c r="Q428" s="5" t="s">
        <v>515</v>
      </c>
      <c r="R428" s="5" t="s">
        <v>63</v>
      </c>
      <c r="S428" s="5" t="s">
        <v>64</v>
      </c>
      <c r="T428" s="5" t="s">
        <v>64</v>
      </c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5" t="s">
        <v>52</v>
      </c>
      <c r="AS428" s="5" t="s">
        <v>52</v>
      </c>
      <c r="AT428" s="1"/>
      <c r="AU428" s="5" t="s">
        <v>525</v>
      </c>
      <c r="AV428" s="1">
        <v>878</v>
      </c>
    </row>
    <row r="429" spans="1:48" ht="30" customHeight="1">
      <c r="A429" s="10" t="s">
        <v>113</v>
      </c>
      <c r="B429" s="10" t="s">
        <v>52</v>
      </c>
      <c r="C429" s="10" t="s">
        <v>84</v>
      </c>
      <c r="D429" s="11">
        <v>1</v>
      </c>
      <c r="E429" s="12"/>
      <c r="F429" s="12"/>
      <c r="G429" s="12"/>
      <c r="H429" s="12"/>
      <c r="I429" s="12"/>
      <c r="J429" s="12"/>
      <c r="K429" s="12"/>
      <c r="L429" s="12"/>
      <c r="M429" s="10" t="s">
        <v>114</v>
      </c>
      <c r="N429" s="5" t="s">
        <v>115</v>
      </c>
      <c r="O429" s="5" t="s">
        <v>52</v>
      </c>
      <c r="P429" s="5" t="s">
        <v>52</v>
      </c>
      <c r="Q429" s="5" t="s">
        <v>515</v>
      </c>
      <c r="R429" s="5" t="s">
        <v>63</v>
      </c>
      <c r="S429" s="5" t="s">
        <v>64</v>
      </c>
      <c r="T429" s="5" t="s">
        <v>64</v>
      </c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5" t="s">
        <v>52</v>
      </c>
      <c r="AS429" s="5" t="s">
        <v>52</v>
      </c>
      <c r="AT429" s="1"/>
      <c r="AU429" s="5" t="s">
        <v>526</v>
      </c>
      <c r="AV429" s="1">
        <v>373</v>
      </c>
    </row>
    <row r="430" spans="1:48" ht="30" customHeight="1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</row>
    <row r="431" spans="1:48" ht="30" customHeight="1">
      <c r="A431" s="11"/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</row>
    <row r="432" spans="1:48" ht="30" customHeight="1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</row>
    <row r="433" spans="1:48" ht="30" customHeight="1">
      <c r="A433" s="11"/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</row>
    <row r="434" spans="1:48" ht="30" customHeight="1">
      <c r="A434" s="11"/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</row>
    <row r="435" spans="1:48" ht="30" customHeight="1">
      <c r="A435" s="11"/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</row>
    <row r="436" spans="1:48" ht="30" customHeight="1">
      <c r="A436" s="11"/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</row>
    <row r="437" spans="1:48" ht="30" customHeight="1">
      <c r="A437" s="11"/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</row>
    <row r="438" spans="1:48" ht="30" customHeight="1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</row>
    <row r="439" spans="1:48" ht="30" customHeight="1">
      <c r="A439" s="11"/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</row>
    <row r="440" spans="1:48" ht="30" customHeight="1">
      <c r="A440" s="11" t="s">
        <v>117</v>
      </c>
      <c r="B440" s="11"/>
      <c r="C440" s="11"/>
      <c r="D440" s="11"/>
      <c r="E440" s="11"/>
      <c r="F440" s="12"/>
      <c r="G440" s="11"/>
      <c r="H440" s="12"/>
      <c r="I440" s="11"/>
      <c r="J440" s="12"/>
      <c r="K440" s="11"/>
      <c r="L440" s="12"/>
      <c r="M440" s="11"/>
      <c r="N440" t="s">
        <v>118</v>
      </c>
    </row>
    <row r="441" spans="1:48" ht="30" customHeight="1">
      <c r="A441" s="10" t="s">
        <v>527</v>
      </c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"/>
      <c r="O441" s="1"/>
      <c r="P441" s="1"/>
      <c r="Q441" s="5" t="s">
        <v>528</v>
      </c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</row>
    <row r="442" spans="1:48" ht="30" customHeight="1">
      <c r="A442" s="10" t="s">
        <v>58</v>
      </c>
      <c r="B442" s="10" t="s">
        <v>121</v>
      </c>
      <c r="C442" s="10" t="s">
        <v>60</v>
      </c>
      <c r="D442" s="11">
        <v>13.9</v>
      </c>
      <c r="E442" s="12"/>
      <c r="F442" s="12"/>
      <c r="G442" s="12"/>
      <c r="H442" s="12"/>
      <c r="I442" s="12"/>
      <c r="J442" s="12"/>
      <c r="K442" s="12"/>
      <c r="L442" s="12"/>
      <c r="M442" s="10" t="s">
        <v>122</v>
      </c>
      <c r="N442" s="5" t="s">
        <v>123</v>
      </c>
      <c r="O442" s="5" t="s">
        <v>52</v>
      </c>
      <c r="P442" s="5" t="s">
        <v>52</v>
      </c>
      <c r="Q442" s="5" t="s">
        <v>528</v>
      </c>
      <c r="R442" s="5" t="s">
        <v>63</v>
      </c>
      <c r="S442" s="5" t="s">
        <v>64</v>
      </c>
      <c r="T442" s="5" t="s">
        <v>64</v>
      </c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5" t="s">
        <v>52</v>
      </c>
      <c r="AS442" s="5" t="s">
        <v>52</v>
      </c>
      <c r="AT442" s="1"/>
      <c r="AU442" s="5" t="s">
        <v>529</v>
      </c>
      <c r="AV442" s="1">
        <v>375</v>
      </c>
    </row>
    <row r="443" spans="1:48" ht="30" customHeight="1">
      <c r="A443" s="10" t="s">
        <v>58</v>
      </c>
      <c r="B443" s="10" t="s">
        <v>125</v>
      </c>
      <c r="C443" s="10" t="s">
        <v>60</v>
      </c>
      <c r="D443" s="11">
        <v>7</v>
      </c>
      <c r="E443" s="12"/>
      <c r="F443" s="12"/>
      <c r="G443" s="12"/>
      <c r="H443" s="12"/>
      <c r="I443" s="12"/>
      <c r="J443" s="12"/>
      <c r="K443" s="12"/>
      <c r="L443" s="12"/>
      <c r="M443" s="10" t="s">
        <v>126</v>
      </c>
      <c r="N443" s="5" t="s">
        <v>127</v>
      </c>
      <c r="O443" s="5" t="s">
        <v>52</v>
      </c>
      <c r="P443" s="5" t="s">
        <v>52</v>
      </c>
      <c r="Q443" s="5" t="s">
        <v>528</v>
      </c>
      <c r="R443" s="5" t="s">
        <v>63</v>
      </c>
      <c r="S443" s="5" t="s">
        <v>64</v>
      </c>
      <c r="T443" s="5" t="s">
        <v>64</v>
      </c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5" t="s">
        <v>52</v>
      </c>
      <c r="AS443" s="5" t="s">
        <v>52</v>
      </c>
      <c r="AT443" s="1"/>
      <c r="AU443" s="5" t="s">
        <v>530</v>
      </c>
      <c r="AV443" s="1">
        <v>376</v>
      </c>
    </row>
    <row r="444" spans="1:48" ht="30" customHeight="1">
      <c r="A444" s="10" t="s">
        <v>66</v>
      </c>
      <c r="B444" s="10" t="s">
        <v>129</v>
      </c>
      <c r="C444" s="10" t="s">
        <v>60</v>
      </c>
      <c r="D444" s="11">
        <v>15</v>
      </c>
      <c r="E444" s="12"/>
      <c r="F444" s="12"/>
      <c r="G444" s="12"/>
      <c r="H444" s="12"/>
      <c r="I444" s="12"/>
      <c r="J444" s="12"/>
      <c r="K444" s="12"/>
      <c r="L444" s="12"/>
      <c r="M444" s="10" t="s">
        <v>130</v>
      </c>
      <c r="N444" s="5" t="s">
        <v>131</v>
      </c>
      <c r="O444" s="5" t="s">
        <v>52</v>
      </c>
      <c r="P444" s="5" t="s">
        <v>52</v>
      </c>
      <c r="Q444" s="5" t="s">
        <v>528</v>
      </c>
      <c r="R444" s="5" t="s">
        <v>63</v>
      </c>
      <c r="S444" s="5" t="s">
        <v>64</v>
      </c>
      <c r="T444" s="5" t="s">
        <v>64</v>
      </c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5" t="s">
        <v>52</v>
      </c>
      <c r="AS444" s="5" t="s">
        <v>52</v>
      </c>
      <c r="AT444" s="1"/>
      <c r="AU444" s="5" t="s">
        <v>531</v>
      </c>
      <c r="AV444" s="1">
        <v>377</v>
      </c>
    </row>
    <row r="445" spans="1:48" ht="30" customHeight="1">
      <c r="A445" s="10" t="s">
        <v>66</v>
      </c>
      <c r="B445" s="10" t="s">
        <v>133</v>
      </c>
      <c r="C445" s="10" t="s">
        <v>60</v>
      </c>
      <c r="D445" s="11">
        <v>5</v>
      </c>
      <c r="E445" s="12"/>
      <c r="F445" s="12"/>
      <c r="G445" s="12"/>
      <c r="H445" s="12"/>
      <c r="I445" s="12"/>
      <c r="J445" s="12"/>
      <c r="K445" s="12"/>
      <c r="L445" s="12"/>
      <c r="M445" s="10" t="s">
        <v>134</v>
      </c>
      <c r="N445" s="5" t="s">
        <v>135</v>
      </c>
      <c r="O445" s="5" t="s">
        <v>52</v>
      </c>
      <c r="P445" s="5" t="s">
        <v>52</v>
      </c>
      <c r="Q445" s="5" t="s">
        <v>528</v>
      </c>
      <c r="R445" s="5" t="s">
        <v>63</v>
      </c>
      <c r="S445" s="5" t="s">
        <v>64</v>
      </c>
      <c r="T445" s="5" t="s">
        <v>64</v>
      </c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5" t="s">
        <v>52</v>
      </c>
      <c r="AS445" s="5" t="s">
        <v>52</v>
      </c>
      <c r="AT445" s="1"/>
      <c r="AU445" s="5" t="s">
        <v>532</v>
      </c>
      <c r="AV445" s="1">
        <v>378</v>
      </c>
    </row>
    <row r="446" spans="1:48" ht="30" customHeight="1">
      <c r="A446" s="10" t="s">
        <v>66</v>
      </c>
      <c r="B446" s="10" t="s">
        <v>137</v>
      </c>
      <c r="C446" s="10" t="s">
        <v>60</v>
      </c>
      <c r="D446" s="11">
        <v>13.9</v>
      </c>
      <c r="E446" s="12"/>
      <c r="F446" s="12"/>
      <c r="G446" s="12"/>
      <c r="H446" s="12"/>
      <c r="I446" s="12"/>
      <c r="J446" s="12"/>
      <c r="K446" s="12"/>
      <c r="L446" s="12"/>
      <c r="M446" s="10" t="s">
        <v>138</v>
      </c>
      <c r="N446" s="5" t="s">
        <v>139</v>
      </c>
      <c r="O446" s="5" t="s">
        <v>52</v>
      </c>
      <c r="P446" s="5" t="s">
        <v>52</v>
      </c>
      <c r="Q446" s="5" t="s">
        <v>528</v>
      </c>
      <c r="R446" s="5" t="s">
        <v>63</v>
      </c>
      <c r="S446" s="5" t="s">
        <v>64</v>
      </c>
      <c r="T446" s="5" t="s">
        <v>64</v>
      </c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5" t="s">
        <v>52</v>
      </c>
      <c r="AS446" s="5" t="s">
        <v>52</v>
      </c>
      <c r="AT446" s="1"/>
      <c r="AU446" s="5" t="s">
        <v>533</v>
      </c>
      <c r="AV446" s="1">
        <v>379</v>
      </c>
    </row>
    <row r="447" spans="1:48" ht="30" customHeight="1">
      <c r="A447" s="10" t="s">
        <v>71</v>
      </c>
      <c r="B447" s="10" t="s">
        <v>72</v>
      </c>
      <c r="C447" s="10" t="s">
        <v>73</v>
      </c>
      <c r="D447" s="11">
        <v>6.3</v>
      </c>
      <c r="E447" s="12"/>
      <c r="F447" s="12"/>
      <c r="G447" s="12"/>
      <c r="H447" s="12"/>
      <c r="I447" s="12"/>
      <c r="J447" s="12"/>
      <c r="K447" s="12"/>
      <c r="L447" s="12"/>
      <c r="M447" s="10" t="s">
        <v>74</v>
      </c>
      <c r="N447" s="5" t="s">
        <v>75</v>
      </c>
      <c r="O447" s="5" t="s">
        <v>52</v>
      </c>
      <c r="P447" s="5" t="s">
        <v>52</v>
      </c>
      <c r="Q447" s="5" t="s">
        <v>528</v>
      </c>
      <c r="R447" s="5" t="s">
        <v>63</v>
      </c>
      <c r="S447" s="5" t="s">
        <v>64</v>
      </c>
      <c r="T447" s="5" t="s">
        <v>64</v>
      </c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5" t="s">
        <v>52</v>
      </c>
      <c r="AS447" s="5" t="s">
        <v>52</v>
      </c>
      <c r="AT447" s="1"/>
      <c r="AU447" s="5" t="s">
        <v>534</v>
      </c>
      <c r="AV447" s="1">
        <v>981</v>
      </c>
    </row>
    <row r="448" spans="1:48" ht="30" customHeight="1">
      <c r="A448" s="10" t="s">
        <v>71</v>
      </c>
      <c r="B448" s="10" t="s">
        <v>142</v>
      </c>
      <c r="C448" s="10" t="s">
        <v>60</v>
      </c>
      <c r="D448" s="11">
        <v>6.3</v>
      </c>
      <c r="E448" s="12"/>
      <c r="F448" s="12"/>
      <c r="G448" s="12"/>
      <c r="H448" s="12"/>
      <c r="I448" s="12"/>
      <c r="J448" s="12"/>
      <c r="K448" s="12"/>
      <c r="L448" s="12"/>
      <c r="M448" s="10" t="s">
        <v>143</v>
      </c>
      <c r="N448" s="5" t="s">
        <v>144</v>
      </c>
      <c r="O448" s="5" t="s">
        <v>52</v>
      </c>
      <c r="P448" s="5" t="s">
        <v>52</v>
      </c>
      <c r="Q448" s="5" t="s">
        <v>528</v>
      </c>
      <c r="R448" s="5" t="s">
        <v>63</v>
      </c>
      <c r="S448" s="5" t="s">
        <v>64</v>
      </c>
      <c r="T448" s="5" t="s">
        <v>64</v>
      </c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5" t="s">
        <v>52</v>
      </c>
      <c r="AS448" s="5" t="s">
        <v>52</v>
      </c>
      <c r="AT448" s="1"/>
      <c r="AU448" s="5" t="s">
        <v>535</v>
      </c>
      <c r="AV448" s="1">
        <v>381</v>
      </c>
    </row>
    <row r="449" spans="1:48" ht="30" customHeight="1">
      <c r="A449" s="10" t="s">
        <v>77</v>
      </c>
      <c r="B449" s="10" t="s">
        <v>146</v>
      </c>
      <c r="C449" s="10" t="s">
        <v>60</v>
      </c>
      <c r="D449" s="11">
        <v>2</v>
      </c>
      <c r="E449" s="12"/>
      <c r="F449" s="12"/>
      <c r="G449" s="12"/>
      <c r="H449" s="12"/>
      <c r="I449" s="12"/>
      <c r="J449" s="12"/>
      <c r="K449" s="12"/>
      <c r="L449" s="12"/>
      <c r="M449" s="10" t="s">
        <v>147</v>
      </c>
      <c r="N449" s="5" t="s">
        <v>148</v>
      </c>
      <c r="O449" s="5" t="s">
        <v>52</v>
      </c>
      <c r="P449" s="5" t="s">
        <v>52</v>
      </c>
      <c r="Q449" s="5" t="s">
        <v>528</v>
      </c>
      <c r="R449" s="5" t="s">
        <v>63</v>
      </c>
      <c r="S449" s="5" t="s">
        <v>64</v>
      </c>
      <c r="T449" s="5" t="s">
        <v>64</v>
      </c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5" t="s">
        <v>52</v>
      </c>
      <c r="AS449" s="5" t="s">
        <v>52</v>
      </c>
      <c r="AT449" s="1"/>
      <c r="AU449" s="5" t="s">
        <v>536</v>
      </c>
      <c r="AV449" s="1">
        <v>383</v>
      </c>
    </row>
    <row r="450" spans="1:48" ht="30" customHeight="1">
      <c r="A450" s="10" t="s">
        <v>77</v>
      </c>
      <c r="B450" s="10" t="s">
        <v>78</v>
      </c>
      <c r="C450" s="10" t="s">
        <v>60</v>
      </c>
      <c r="D450" s="11">
        <v>2</v>
      </c>
      <c r="E450" s="12"/>
      <c r="F450" s="12"/>
      <c r="G450" s="12"/>
      <c r="H450" s="12"/>
      <c r="I450" s="12"/>
      <c r="J450" s="12"/>
      <c r="K450" s="12"/>
      <c r="L450" s="12"/>
      <c r="M450" s="10" t="s">
        <v>79</v>
      </c>
      <c r="N450" s="5" t="s">
        <v>80</v>
      </c>
      <c r="O450" s="5" t="s">
        <v>52</v>
      </c>
      <c r="P450" s="5" t="s">
        <v>52</v>
      </c>
      <c r="Q450" s="5" t="s">
        <v>528</v>
      </c>
      <c r="R450" s="5" t="s">
        <v>63</v>
      </c>
      <c r="S450" s="5" t="s">
        <v>64</v>
      </c>
      <c r="T450" s="5" t="s">
        <v>64</v>
      </c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5" t="s">
        <v>52</v>
      </c>
      <c r="AS450" s="5" t="s">
        <v>52</v>
      </c>
      <c r="AT450" s="1"/>
      <c r="AU450" s="5" t="s">
        <v>537</v>
      </c>
      <c r="AV450" s="1">
        <v>384</v>
      </c>
    </row>
    <row r="451" spans="1:48" ht="30" customHeight="1">
      <c r="A451" s="10" t="s">
        <v>151</v>
      </c>
      <c r="B451" s="10" t="s">
        <v>152</v>
      </c>
      <c r="C451" s="10" t="s">
        <v>153</v>
      </c>
      <c r="D451" s="11">
        <v>1</v>
      </c>
      <c r="E451" s="12"/>
      <c r="F451" s="12"/>
      <c r="G451" s="12"/>
      <c r="H451" s="12"/>
      <c r="I451" s="12"/>
      <c r="J451" s="12"/>
      <c r="K451" s="12"/>
      <c r="L451" s="12"/>
      <c r="M451" s="10" t="s">
        <v>154</v>
      </c>
      <c r="N451" s="5" t="s">
        <v>155</v>
      </c>
      <c r="O451" s="5" t="s">
        <v>52</v>
      </c>
      <c r="P451" s="5" t="s">
        <v>52</v>
      </c>
      <c r="Q451" s="5" t="s">
        <v>528</v>
      </c>
      <c r="R451" s="5" t="s">
        <v>63</v>
      </c>
      <c r="S451" s="5" t="s">
        <v>64</v>
      </c>
      <c r="T451" s="5" t="s">
        <v>64</v>
      </c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5" t="s">
        <v>52</v>
      </c>
      <c r="AS451" s="5" t="s">
        <v>52</v>
      </c>
      <c r="AT451" s="1"/>
      <c r="AU451" s="5" t="s">
        <v>538</v>
      </c>
      <c r="AV451" s="1">
        <v>388</v>
      </c>
    </row>
    <row r="452" spans="1:48" ht="30" customHeight="1">
      <c r="A452" s="10" t="s">
        <v>157</v>
      </c>
      <c r="B452" s="10" t="s">
        <v>158</v>
      </c>
      <c r="C452" s="10" t="s">
        <v>159</v>
      </c>
      <c r="D452" s="11">
        <v>1</v>
      </c>
      <c r="E452" s="12"/>
      <c r="F452" s="12"/>
      <c r="G452" s="12"/>
      <c r="H452" s="12"/>
      <c r="I452" s="12"/>
      <c r="J452" s="12"/>
      <c r="K452" s="12"/>
      <c r="L452" s="12"/>
      <c r="M452" s="10" t="s">
        <v>160</v>
      </c>
      <c r="N452" s="5" t="s">
        <v>161</v>
      </c>
      <c r="O452" s="5" t="s">
        <v>52</v>
      </c>
      <c r="P452" s="5" t="s">
        <v>52</v>
      </c>
      <c r="Q452" s="5" t="s">
        <v>528</v>
      </c>
      <c r="R452" s="5" t="s">
        <v>63</v>
      </c>
      <c r="S452" s="5" t="s">
        <v>64</v>
      </c>
      <c r="T452" s="5" t="s">
        <v>64</v>
      </c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5" t="s">
        <v>52</v>
      </c>
      <c r="AS452" s="5" t="s">
        <v>52</v>
      </c>
      <c r="AT452" s="1"/>
      <c r="AU452" s="5" t="s">
        <v>539</v>
      </c>
      <c r="AV452" s="1">
        <v>391</v>
      </c>
    </row>
    <row r="453" spans="1:48" ht="30" customHeight="1">
      <c r="A453" s="10" t="s">
        <v>163</v>
      </c>
      <c r="B453" s="10" t="s">
        <v>164</v>
      </c>
      <c r="C453" s="10" t="s">
        <v>165</v>
      </c>
      <c r="D453" s="11">
        <v>1</v>
      </c>
      <c r="E453" s="12"/>
      <c r="F453" s="12"/>
      <c r="G453" s="12"/>
      <c r="H453" s="12"/>
      <c r="I453" s="12"/>
      <c r="J453" s="12"/>
      <c r="K453" s="12"/>
      <c r="L453" s="12"/>
      <c r="M453" s="10" t="s">
        <v>166</v>
      </c>
      <c r="N453" s="5" t="s">
        <v>167</v>
      </c>
      <c r="O453" s="5" t="s">
        <v>52</v>
      </c>
      <c r="P453" s="5" t="s">
        <v>52</v>
      </c>
      <c r="Q453" s="5" t="s">
        <v>528</v>
      </c>
      <c r="R453" s="5" t="s">
        <v>63</v>
      </c>
      <c r="S453" s="5" t="s">
        <v>64</v>
      </c>
      <c r="T453" s="5" t="s">
        <v>64</v>
      </c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5" t="s">
        <v>52</v>
      </c>
      <c r="AS453" s="5" t="s">
        <v>52</v>
      </c>
      <c r="AT453" s="1"/>
      <c r="AU453" s="5" t="s">
        <v>540</v>
      </c>
      <c r="AV453" s="1">
        <v>392</v>
      </c>
    </row>
    <row r="454" spans="1:48" ht="30" customHeight="1">
      <c r="A454" s="10" t="s">
        <v>169</v>
      </c>
      <c r="B454" s="10" t="s">
        <v>170</v>
      </c>
      <c r="C454" s="10" t="s">
        <v>153</v>
      </c>
      <c r="D454" s="11">
        <v>1</v>
      </c>
      <c r="E454" s="12"/>
      <c r="F454" s="12"/>
      <c r="G454" s="12"/>
      <c r="H454" s="12"/>
      <c r="I454" s="12"/>
      <c r="J454" s="12"/>
      <c r="K454" s="12"/>
      <c r="L454" s="12"/>
      <c r="M454" s="10" t="s">
        <v>171</v>
      </c>
      <c r="N454" s="5" t="s">
        <v>172</v>
      </c>
      <c r="O454" s="5" t="s">
        <v>52</v>
      </c>
      <c r="P454" s="5" t="s">
        <v>52</v>
      </c>
      <c r="Q454" s="5" t="s">
        <v>528</v>
      </c>
      <c r="R454" s="5" t="s">
        <v>63</v>
      </c>
      <c r="S454" s="5" t="s">
        <v>64</v>
      </c>
      <c r="T454" s="5" t="s">
        <v>64</v>
      </c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5" t="s">
        <v>52</v>
      </c>
      <c r="AS454" s="5" t="s">
        <v>52</v>
      </c>
      <c r="AT454" s="1"/>
      <c r="AU454" s="5" t="s">
        <v>541</v>
      </c>
      <c r="AV454" s="1">
        <v>962</v>
      </c>
    </row>
    <row r="455" spans="1:48" ht="30" customHeight="1">
      <c r="A455" s="10" t="s">
        <v>174</v>
      </c>
      <c r="B455" s="10" t="s">
        <v>164</v>
      </c>
      <c r="C455" s="10" t="s">
        <v>165</v>
      </c>
      <c r="D455" s="11">
        <v>1</v>
      </c>
      <c r="E455" s="12"/>
      <c r="F455" s="12"/>
      <c r="G455" s="12"/>
      <c r="H455" s="12"/>
      <c r="I455" s="12"/>
      <c r="J455" s="12"/>
      <c r="K455" s="12"/>
      <c r="L455" s="12"/>
      <c r="M455" s="10" t="s">
        <v>175</v>
      </c>
      <c r="N455" s="5" t="s">
        <v>176</v>
      </c>
      <c r="O455" s="5" t="s">
        <v>52</v>
      </c>
      <c r="P455" s="5" t="s">
        <v>52</v>
      </c>
      <c r="Q455" s="5" t="s">
        <v>528</v>
      </c>
      <c r="R455" s="5" t="s">
        <v>63</v>
      </c>
      <c r="S455" s="5" t="s">
        <v>64</v>
      </c>
      <c r="T455" s="5" t="s">
        <v>64</v>
      </c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5" t="s">
        <v>52</v>
      </c>
      <c r="AS455" s="5" t="s">
        <v>52</v>
      </c>
      <c r="AT455" s="1"/>
      <c r="AU455" s="5" t="s">
        <v>542</v>
      </c>
      <c r="AV455" s="1">
        <v>924</v>
      </c>
    </row>
    <row r="456" spans="1:48" ht="30" customHeight="1">
      <c r="A456" s="10" t="s">
        <v>178</v>
      </c>
      <c r="B456" s="10" t="s">
        <v>179</v>
      </c>
      <c r="C456" s="10" t="s">
        <v>180</v>
      </c>
      <c r="D456" s="11">
        <v>1</v>
      </c>
      <c r="E456" s="12"/>
      <c r="F456" s="12"/>
      <c r="G456" s="12"/>
      <c r="H456" s="12"/>
      <c r="I456" s="12"/>
      <c r="J456" s="12"/>
      <c r="K456" s="12"/>
      <c r="L456" s="12"/>
      <c r="M456" s="10" t="s">
        <v>181</v>
      </c>
      <c r="N456" s="5" t="s">
        <v>182</v>
      </c>
      <c r="O456" s="5" t="s">
        <v>52</v>
      </c>
      <c r="P456" s="5" t="s">
        <v>52</v>
      </c>
      <c r="Q456" s="5" t="s">
        <v>528</v>
      </c>
      <c r="R456" s="5" t="s">
        <v>63</v>
      </c>
      <c r="S456" s="5" t="s">
        <v>64</v>
      </c>
      <c r="T456" s="5" t="s">
        <v>64</v>
      </c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5" t="s">
        <v>52</v>
      </c>
      <c r="AS456" s="5" t="s">
        <v>52</v>
      </c>
      <c r="AT456" s="1"/>
      <c r="AU456" s="5" t="s">
        <v>543</v>
      </c>
      <c r="AV456" s="1">
        <v>393</v>
      </c>
    </row>
    <row r="457" spans="1:48" ht="30" customHeight="1">
      <c r="A457" s="10" t="s">
        <v>184</v>
      </c>
      <c r="B457" s="10" t="s">
        <v>185</v>
      </c>
      <c r="C457" s="10" t="s">
        <v>159</v>
      </c>
      <c r="D457" s="11">
        <v>1</v>
      </c>
      <c r="E457" s="12"/>
      <c r="F457" s="12"/>
      <c r="G457" s="12"/>
      <c r="H457" s="12"/>
      <c r="I457" s="12"/>
      <c r="J457" s="12"/>
      <c r="K457" s="12"/>
      <c r="L457" s="12"/>
      <c r="M457" s="10" t="s">
        <v>186</v>
      </c>
      <c r="N457" s="5" t="s">
        <v>187</v>
      </c>
      <c r="O457" s="5" t="s">
        <v>52</v>
      </c>
      <c r="P457" s="5" t="s">
        <v>52</v>
      </c>
      <c r="Q457" s="5" t="s">
        <v>528</v>
      </c>
      <c r="R457" s="5" t="s">
        <v>63</v>
      </c>
      <c r="S457" s="5" t="s">
        <v>64</v>
      </c>
      <c r="T457" s="5" t="s">
        <v>64</v>
      </c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5" t="s">
        <v>52</v>
      </c>
      <c r="AS457" s="5" t="s">
        <v>52</v>
      </c>
      <c r="AT457" s="1"/>
      <c r="AU457" s="5" t="s">
        <v>544</v>
      </c>
      <c r="AV457" s="1">
        <v>394</v>
      </c>
    </row>
    <row r="458" spans="1:48" ht="30" customHeight="1">
      <c r="A458" s="10" t="s">
        <v>189</v>
      </c>
      <c r="B458" s="10" t="s">
        <v>190</v>
      </c>
      <c r="C458" s="10" t="s">
        <v>84</v>
      </c>
      <c r="D458" s="11">
        <v>1</v>
      </c>
      <c r="E458" s="12"/>
      <c r="F458" s="12"/>
      <c r="G458" s="12"/>
      <c r="H458" s="12"/>
      <c r="I458" s="12"/>
      <c r="J458" s="12"/>
      <c r="K458" s="12"/>
      <c r="L458" s="12"/>
      <c r="M458" s="10" t="s">
        <v>191</v>
      </c>
      <c r="N458" s="5" t="s">
        <v>192</v>
      </c>
      <c r="O458" s="5" t="s">
        <v>52</v>
      </c>
      <c r="P458" s="5" t="s">
        <v>52</v>
      </c>
      <c r="Q458" s="5" t="s">
        <v>528</v>
      </c>
      <c r="R458" s="5" t="s">
        <v>63</v>
      </c>
      <c r="S458" s="5" t="s">
        <v>64</v>
      </c>
      <c r="T458" s="5" t="s">
        <v>64</v>
      </c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5" t="s">
        <v>52</v>
      </c>
      <c r="AS458" s="5" t="s">
        <v>52</v>
      </c>
      <c r="AT458" s="1"/>
      <c r="AU458" s="5" t="s">
        <v>545</v>
      </c>
      <c r="AV458" s="1">
        <v>396</v>
      </c>
    </row>
    <row r="459" spans="1:48" ht="30" customHeight="1">
      <c r="A459" s="10" t="s">
        <v>98</v>
      </c>
      <c r="B459" s="10" t="s">
        <v>194</v>
      </c>
      <c r="C459" s="10" t="s">
        <v>84</v>
      </c>
      <c r="D459" s="11">
        <v>1</v>
      </c>
      <c r="E459" s="12"/>
      <c r="F459" s="12"/>
      <c r="G459" s="12"/>
      <c r="H459" s="12"/>
      <c r="I459" s="12"/>
      <c r="J459" s="12"/>
      <c r="K459" s="12"/>
      <c r="L459" s="12"/>
      <c r="M459" s="10" t="s">
        <v>195</v>
      </c>
      <c r="N459" s="5" t="s">
        <v>196</v>
      </c>
      <c r="O459" s="5" t="s">
        <v>52</v>
      </c>
      <c r="P459" s="5" t="s">
        <v>52</v>
      </c>
      <c r="Q459" s="5" t="s">
        <v>528</v>
      </c>
      <c r="R459" s="5" t="s">
        <v>63</v>
      </c>
      <c r="S459" s="5" t="s">
        <v>64</v>
      </c>
      <c r="T459" s="5" t="s">
        <v>64</v>
      </c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5" t="s">
        <v>52</v>
      </c>
      <c r="AS459" s="5" t="s">
        <v>52</v>
      </c>
      <c r="AT459" s="1"/>
      <c r="AU459" s="5" t="s">
        <v>546</v>
      </c>
      <c r="AV459" s="1">
        <v>397</v>
      </c>
    </row>
    <row r="460" spans="1:48" ht="30" customHeight="1">
      <c r="A460" s="10" t="s">
        <v>98</v>
      </c>
      <c r="B460" s="10" t="s">
        <v>198</v>
      </c>
      <c r="C460" s="10" t="s">
        <v>84</v>
      </c>
      <c r="D460" s="11">
        <v>1</v>
      </c>
      <c r="E460" s="12"/>
      <c r="F460" s="12"/>
      <c r="G460" s="12"/>
      <c r="H460" s="12"/>
      <c r="I460" s="12"/>
      <c r="J460" s="12"/>
      <c r="K460" s="12"/>
      <c r="L460" s="12"/>
      <c r="M460" s="10" t="s">
        <v>199</v>
      </c>
      <c r="N460" s="5" t="s">
        <v>200</v>
      </c>
      <c r="O460" s="5" t="s">
        <v>52</v>
      </c>
      <c r="P460" s="5" t="s">
        <v>52</v>
      </c>
      <c r="Q460" s="5" t="s">
        <v>528</v>
      </c>
      <c r="R460" s="5" t="s">
        <v>63</v>
      </c>
      <c r="S460" s="5" t="s">
        <v>64</v>
      </c>
      <c r="T460" s="5" t="s">
        <v>64</v>
      </c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5" t="s">
        <v>52</v>
      </c>
      <c r="AS460" s="5" t="s">
        <v>52</v>
      </c>
      <c r="AT460" s="1"/>
      <c r="AU460" s="5" t="s">
        <v>547</v>
      </c>
      <c r="AV460" s="1">
        <v>398</v>
      </c>
    </row>
    <row r="461" spans="1:48" ht="30" customHeight="1">
      <c r="A461" s="10" t="s">
        <v>103</v>
      </c>
      <c r="B461" s="10" t="s">
        <v>104</v>
      </c>
      <c r="C461" s="10" t="s">
        <v>60</v>
      </c>
      <c r="D461" s="11">
        <v>5</v>
      </c>
      <c r="E461" s="12"/>
      <c r="F461" s="12"/>
      <c r="G461" s="12"/>
      <c r="H461" s="12"/>
      <c r="I461" s="12"/>
      <c r="J461" s="12"/>
      <c r="K461" s="12"/>
      <c r="L461" s="12"/>
      <c r="M461" s="10" t="s">
        <v>105</v>
      </c>
      <c r="N461" s="5" t="s">
        <v>106</v>
      </c>
      <c r="O461" s="5" t="s">
        <v>52</v>
      </c>
      <c r="P461" s="5" t="s">
        <v>52</v>
      </c>
      <c r="Q461" s="5" t="s">
        <v>528</v>
      </c>
      <c r="R461" s="5" t="s">
        <v>63</v>
      </c>
      <c r="S461" s="5" t="s">
        <v>64</v>
      </c>
      <c r="T461" s="5" t="s">
        <v>64</v>
      </c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5" t="s">
        <v>52</v>
      </c>
      <c r="AS461" s="5" t="s">
        <v>52</v>
      </c>
      <c r="AT461" s="1"/>
      <c r="AU461" s="5" t="s">
        <v>548</v>
      </c>
      <c r="AV461" s="1">
        <v>399</v>
      </c>
    </row>
    <row r="462" spans="1:48" ht="30" customHeight="1">
      <c r="A462" s="10" t="s">
        <v>108</v>
      </c>
      <c r="B462" s="10" t="s">
        <v>109</v>
      </c>
      <c r="C462" s="10" t="s">
        <v>60</v>
      </c>
      <c r="D462" s="11">
        <v>5</v>
      </c>
      <c r="E462" s="12"/>
      <c r="F462" s="12"/>
      <c r="G462" s="12"/>
      <c r="H462" s="12"/>
      <c r="I462" s="12"/>
      <c r="J462" s="12"/>
      <c r="K462" s="12"/>
      <c r="L462" s="12"/>
      <c r="M462" s="10" t="s">
        <v>110</v>
      </c>
      <c r="N462" s="5" t="s">
        <v>111</v>
      </c>
      <c r="O462" s="5" t="s">
        <v>52</v>
      </c>
      <c r="P462" s="5" t="s">
        <v>52</v>
      </c>
      <c r="Q462" s="5" t="s">
        <v>528</v>
      </c>
      <c r="R462" s="5" t="s">
        <v>63</v>
      </c>
      <c r="S462" s="5" t="s">
        <v>64</v>
      </c>
      <c r="T462" s="5" t="s">
        <v>64</v>
      </c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5" t="s">
        <v>52</v>
      </c>
      <c r="AS462" s="5" t="s">
        <v>52</v>
      </c>
      <c r="AT462" s="1"/>
      <c r="AU462" s="5" t="s">
        <v>549</v>
      </c>
      <c r="AV462" s="1">
        <v>907</v>
      </c>
    </row>
    <row r="463" spans="1:48" ht="30" customHeight="1">
      <c r="A463" s="11" t="s">
        <v>117</v>
      </c>
      <c r="B463" s="11"/>
      <c r="C463" s="11"/>
      <c r="D463" s="11"/>
      <c r="E463" s="11"/>
      <c r="F463" s="12"/>
      <c r="G463" s="11"/>
      <c r="H463" s="12"/>
      <c r="I463" s="11"/>
      <c r="J463" s="12"/>
      <c r="K463" s="11"/>
      <c r="L463" s="12"/>
      <c r="M463" s="11"/>
      <c r="N463" t="s">
        <v>118</v>
      </c>
    </row>
    <row r="464" spans="1:48" ht="30" customHeight="1">
      <c r="A464" s="10" t="s">
        <v>552</v>
      </c>
      <c r="B464" s="11"/>
      <c r="C464" s="11"/>
      <c r="D464" s="11"/>
      <c r="E464" s="11"/>
      <c r="F464" s="11"/>
      <c r="G464" s="11"/>
      <c r="H464" s="11"/>
      <c r="I464" s="11"/>
      <c r="J464" s="11"/>
      <c r="K464" s="11"/>
      <c r="L464" s="11"/>
      <c r="M464" s="11"/>
      <c r="N464" s="1"/>
      <c r="O464" s="1"/>
      <c r="P464" s="1"/>
      <c r="Q464" s="5" t="s">
        <v>553</v>
      </c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</row>
    <row r="465" spans="1:48" ht="30" customHeight="1">
      <c r="A465" s="10" t="s">
        <v>58</v>
      </c>
      <c r="B465" s="10" t="s">
        <v>59</v>
      </c>
      <c r="C465" s="10" t="s">
        <v>60</v>
      </c>
      <c r="D465" s="11">
        <v>80</v>
      </c>
      <c r="E465" s="12"/>
      <c r="F465" s="12"/>
      <c r="G465" s="12"/>
      <c r="H465" s="12"/>
      <c r="I465" s="12"/>
      <c r="J465" s="12"/>
      <c r="K465" s="12"/>
      <c r="L465" s="12"/>
      <c r="M465" s="10" t="s">
        <v>61</v>
      </c>
      <c r="N465" s="5" t="s">
        <v>62</v>
      </c>
      <c r="O465" s="5" t="s">
        <v>52</v>
      </c>
      <c r="P465" s="5" t="s">
        <v>52</v>
      </c>
      <c r="Q465" s="5" t="s">
        <v>553</v>
      </c>
      <c r="R465" s="5" t="s">
        <v>63</v>
      </c>
      <c r="S465" s="5" t="s">
        <v>64</v>
      </c>
      <c r="T465" s="5" t="s">
        <v>64</v>
      </c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5" t="s">
        <v>52</v>
      </c>
      <c r="AS465" s="5" t="s">
        <v>52</v>
      </c>
      <c r="AT465" s="1"/>
      <c r="AU465" s="5" t="s">
        <v>554</v>
      </c>
      <c r="AV465" s="1">
        <v>402</v>
      </c>
    </row>
    <row r="466" spans="1:48" ht="30" customHeight="1">
      <c r="A466" s="10" t="s">
        <v>66</v>
      </c>
      <c r="B466" s="10" t="s">
        <v>67</v>
      </c>
      <c r="C466" s="10" t="s">
        <v>60</v>
      </c>
      <c r="D466" s="11">
        <v>10</v>
      </c>
      <c r="E466" s="12"/>
      <c r="F466" s="12"/>
      <c r="G466" s="12"/>
      <c r="H466" s="12"/>
      <c r="I466" s="12"/>
      <c r="J466" s="12"/>
      <c r="K466" s="12"/>
      <c r="L466" s="12"/>
      <c r="M466" s="10" t="s">
        <v>68</v>
      </c>
      <c r="N466" s="5" t="s">
        <v>69</v>
      </c>
      <c r="O466" s="5" t="s">
        <v>52</v>
      </c>
      <c r="P466" s="5" t="s">
        <v>52</v>
      </c>
      <c r="Q466" s="5" t="s">
        <v>553</v>
      </c>
      <c r="R466" s="5" t="s">
        <v>63</v>
      </c>
      <c r="S466" s="5" t="s">
        <v>64</v>
      </c>
      <c r="T466" s="5" t="s">
        <v>64</v>
      </c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5" t="s">
        <v>52</v>
      </c>
      <c r="AS466" s="5" t="s">
        <v>52</v>
      </c>
      <c r="AT466" s="1"/>
      <c r="AU466" s="5" t="s">
        <v>555</v>
      </c>
      <c r="AV466" s="1">
        <v>403</v>
      </c>
    </row>
    <row r="467" spans="1:48" ht="30" customHeight="1">
      <c r="A467" s="10" t="s">
        <v>71</v>
      </c>
      <c r="B467" s="10" t="s">
        <v>72</v>
      </c>
      <c r="C467" s="10" t="s">
        <v>73</v>
      </c>
      <c r="D467" s="11">
        <v>26</v>
      </c>
      <c r="E467" s="12"/>
      <c r="F467" s="12"/>
      <c r="G467" s="12"/>
      <c r="H467" s="12"/>
      <c r="I467" s="12"/>
      <c r="J467" s="12"/>
      <c r="K467" s="12"/>
      <c r="L467" s="12"/>
      <c r="M467" s="10" t="s">
        <v>74</v>
      </c>
      <c r="N467" s="5" t="s">
        <v>75</v>
      </c>
      <c r="O467" s="5" t="s">
        <v>52</v>
      </c>
      <c r="P467" s="5" t="s">
        <v>52</v>
      </c>
      <c r="Q467" s="5" t="s">
        <v>553</v>
      </c>
      <c r="R467" s="5" t="s">
        <v>63</v>
      </c>
      <c r="S467" s="5" t="s">
        <v>64</v>
      </c>
      <c r="T467" s="5" t="s">
        <v>64</v>
      </c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5" t="s">
        <v>52</v>
      </c>
      <c r="AS467" s="5" t="s">
        <v>52</v>
      </c>
      <c r="AT467" s="1"/>
      <c r="AU467" s="5" t="s">
        <v>556</v>
      </c>
      <c r="AV467" s="1">
        <v>849</v>
      </c>
    </row>
    <row r="468" spans="1:48" ht="30" customHeight="1">
      <c r="A468" s="10" t="s">
        <v>77</v>
      </c>
      <c r="B468" s="10" t="s">
        <v>78</v>
      </c>
      <c r="C468" s="10" t="s">
        <v>60</v>
      </c>
      <c r="D468" s="11">
        <v>2</v>
      </c>
      <c r="E468" s="12"/>
      <c r="F468" s="12"/>
      <c r="G468" s="12"/>
      <c r="H468" s="12"/>
      <c r="I468" s="12"/>
      <c r="J468" s="12"/>
      <c r="K468" s="12"/>
      <c r="L468" s="12"/>
      <c r="M468" s="10" t="s">
        <v>79</v>
      </c>
      <c r="N468" s="5" t="s">
        <v>80</v>
      </c>
      <c r="O468" s="5" t="s">
        <v>52</v>
      </c>
      <c r="P468" s="5" t="s">
        <v>52</v>
      </c>
      <c r="Q468" s="5" t="s">
        <v>553</v>
      </c>
      <c r="R468" s="5" t="s">
        <v>63</v>
      </c>
      <c r="S468" s="5" t="s">
        <v>64</v>
      </c>
      <c r="T468" s="5" t="s">
        <v>64</v>
      </c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5" t="s">
        <v>52</v>
      </c>
      <c r="AS468" s="5" t="s">
        <v>52</v>
      </c>
      <c r="AT468" s="1"/>
      <c r="AU468" s="5" t="s">
        <v>557</v>
      </c>
      <c r="AV468" s="1">
        <v>406</v>
      </c>
    </row>
    <row r="469" spans="1:48" ht="30" customHeight="1">
      <c r="A469" s="10" t="s">
        <v>82</v>
      </c>
      <c r="B469" s="10" t="s">
        <v>83</v>
      </c>
      <c r="C469" s="10" t="s">
        <v>84</v>
      </c>
      <c r="D469" s="11">
        <v>1</v>
      </c>
      <c r="E469" s="12"/>
      <c r="F469" s="12"/>
      <c r="G469" s="12"/>
      <c r="H469" s="12"/>
      <c r="I469" s="12"/>
      <c r="J469" s="12"/>
      <c r="K469" s="12"/>
      <c r="L469" s="12"/>
      <c r="M469" s="10" t="s">
        <v>85</v>
      </c>
      <c r="N469" s="5" t="s">
        <v>86</v>
      </c>
      <c r="O469" s="5" t="s">
        <v>52</v>
      </c>
      <c r="P469" s="5" t="s">
        <v>52</v>
      </c>
      <c r="Q469" s="5" t="s">
        <v>553</v>
      </c>
      <c r="R469" s="5" t="s">
        <v>63</v>
      </c>
      <c r="S469" s="5" t="s">
        <v>64</v>
      </c>
      <c r="T469" s="5" t="s">
        <v>64</v>
      </c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5" t="s">
        <v>52</v>
      </c>
      <c r="AS469" s="5" t="s">
        <v>52</v>
      </c>
      <c r="AT469" s="1"/>
      <c r="AU469" s="5" t="s">
        <v>558</v>
      </c>
      <c r="AV469" s="1">
        <v>407</v>
      </c>
    </row>
    <row r="470" spans="1:48" ht="30" customHeight="1">
      <c r="A470" s="10" t="s">
        <v>88</v>
      </c>
      <c r="B470" s="10" t="s">
        <v>89</v>
      </c>
      <c r="C470" s="10" t="s">
        <v>84</v>
      </c>
      <c r="D470" s="11">
        <v>2</v>
      </c>
      <c r="E470" s="12"/>
      <c r="F470" s="12"/>
      <c r="G470" s="12"/>
      <c r="H470" s="12"/>
      <c r="I470" s="12"/>
      <c r="J470" s="12"/>
      <c r="K470" s="12"/>
      <c r="L470" s="12"/>
      <c r="M470" s="10" t="s">
        <v>90</v>
      </c>
      <c r="N470" s="5" t="s">
        <v>91</v>
      </c>
      <c r="O470" s="5" t="s">
        <v>52</v>
      </c>
      <c r="P470" s="5" t="s">
        <v>52</v>
      </c>
      <c r="Q470" s="5" t="s">
        <v>553</v>
      </c>
      <c r="R470" s="5" t="s">
        <v>63</v>
      </c>
      <c r="S470" s="5" t="s">
        <v>64</v>
      </c>
      <c r="T470" s="5" t="s">
        <v>64</v>
      </c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5" t="s">
        <v>52</v>
      </c>
      <c r="AS470" s="5" t="s">
        <v>52</v>
      </c>
      <c r="AT470" s="1"/>
      <c r="AU470" s="5" t="s">
        <v>559</v>
      </c>
      <c r="AV470" s="1">
        <v>408</v>
      </c>
    </row>
    <row r="471" spans="1:48" ht="30" customHeight="1">
      <c r="A471" s="10" t="s">
        <v>93</v>
      </c>
      <c r="B471" s="10" t="s">
        <v>94</v>
      </c>
      <c r="C471" s="10" t="s">
        <v>84</v>
      </c>
      <c r="D471" s="11">
        <v>1</v>
      </c>
      <c r="E471" s="12"/>
      <c r="F471" s="12"/>
      <c r="G471" s="12"/>
      <c r="H471" s="12"/>
      <c r="I471" s="12"/>
      <c r="J471" s="12"/>
      <c r="K471" s="12"/>
      <c r="L471" s="12"/>
      <c r="M471" s="10" t="s">
        <v>95</v>
      </c>
      <c r="N471" s="5" t="s">
        <v>96</v>
      </c>
      <c r="O471" s="5" t="s">
        <v>52</v>
      </c>
      <c r="P471" s="5" t="s">
        <v>52</v>
      </c>
      <c r="Q471" s="5" t="s">
        <v>553</v>
      </c>
      <c r="R471" s="5" t="s">
        <v>63</v>
      </c>
      <c r="S471" s="5" t="s">
        <v>64</v>
      </c>
      <c r="T471" s="5" t="s">
        <v>64</v>
      </c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5" t="s">
        <v>52</v>
      </c>
      <c r="AS471" s="5" t="s">
        <v>52</v>
      </c>
      <c r="AT471" s="1"/>
      <c r="AU471" s="5" t="s">
        <v>560</v>
      </c>
      <c r="AV471" s="1">
        <v>409</v>
      </c>
    </row>
    <row r="472" spans="1:48" ht="30" customHeight="1">
      <c r="A472" s="10" t="s">
        <v>98</v>
      </c>
      <c r="B472" s="10" t="s">
        <v>99</v>
      </c>
      <c r="C472" s="10" t="s">
        <v>84</v>
      </c>
      <c r="D472" s="11">
        <v>1</v>
      </c>
      <c r="E472" s="12"/>
      <c r="F472" s="12"/>
      <c r="G472" s="12"/>
      <c r="H472" s="12"/>
      <c r="I472" s="12"/>
      <c r="J472" s="12"/>
      <c r="K472" s="12"/>
      <c r="L472" s="12"/>
      <c r="M472" s="10" t="s">
        <v>100</v>
      </c>
      <c r="N472" s="5" t="s">
        <v>101</v>
      </c>
      <c r="O472" s="5" t="s">
        <v>52</v>
      </c>
      <c r="P472" s="5" t="s">
        <v>52</v>
      </c>
      <c r="Q472" s="5" t="s">
        <v>553</v>
      </c>
      <c r="R472" s="5" t="s">
        <v>63</v>
      </c>
      <c r="S472" s="5" t="s">
        <v>64</v>
      </c>
      <c r="T472" s="5" t="s">
        <v>64</v>
      </c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5" t="s">
        <v>52</v>
      </c>
      <c r="AS472" s="5" t="s">
        <v>52</v>
      </c>
      <c r="AT472" s="1"/>
      <c r="AU472" s="5" t="s">
        <v>561</v>
      </c>
      <c r="AV472" s="1">
        <v>410</v>
      </c>
    </row>
    <row r="473" spans="1:48" ht="30" customHeight="1">
      <c r="A473" s="10" t="s">
        <v>103</v>
      </c>
      <c r="B473" s="10" t="s">
        <v>104</v>
      </c>
      <c r="C473" s="10" t="s">
        <v>60</v>
      </c>
      <c r="D473" s="11">
        <v>10</v>
      </c>
      <c r="E473" s="12"/>
      <c r="F473" s="12"/>
      <c r="G473" s="12"/>
      <c r="H473" s="12"/>
      <c r="I473" s="12"/>
      <c r="J473" s="12"/>
      <c r="K473" s="12"/>
      <c r="L473" s="12"/>
      <c r="M473" s="10" t="s">
        <v>105</v>
      </c>
      <c r="N473" s="5" t="s">
        <v>106</v>
      </c>
      <c r="O473" s="5" t="s">
        <v>52</v>
      </c>
      <c r="P473" s="5" t="s">
        <v>52</v>
      </c>
      <c r="Q473" s="5" t="s">
        <v>553</v>
      </c>
      <c r="R473" s="5" t="s">
        <v>63</v>
      </c>
      <c r="S473" s="5" t="s">
        <v>64</v>
      </c>
      <c r="T473" s="5" t="s">
        <v>64</v>
      </c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5" t="s">
        <v>52</v>
      </c>
      <c r="AS473" s="5" t="s">
        <v>52</v>
      </c>
      <c r="AT473" s="1"/>
      <c r="AU473" s="5" t="s">
        <v>562</v>
      </c>
      <c r="AV473" s="1">
        <v>411</v>
      </c>
    </row>
    <row r="474" spans="1:48" ht="30" customHeight="1">
      <c r="A474" s="10" t="s">
        <v>108</v>
      </c>
      <c r="B474" s="10" t="s">
        <v>109</v>
      </c>
      <c r="C474" s="10" t="s">
        <v>60</v>
      </c>
      <c r="D474" s="11">
        <v>10</v>
      </c>
      <c r="E474" s="12"/>
      <c r="F474" s="12"/>
      <c r="G474" s="12"/>
      <c r="H474" s="12"/>
      <c r="I474" s="12"/>
      <c r="J474" s="12"/>
      <c r="K474" s="12"/>
      <c r="L474" s="12"/>
      <c r="M474" s="10" t="s">
        <v>110</v>
      </c>
      <c r="N474" s="5" t="s">
        <v>111</v>
      </c>
      <c r="O474" s="5" t="s">
        <v>52</v>
      </c>
      <c r="P474" s="5" t="s">
        <v>52</v>
      </c>
      <c r="Q474" s="5" t="s">
        <v>553</v>
      </c>
      <c r="R474" s="5" t="s">
        <v>63</v>
      </c>
      <c r="S474" s="5" t="s">
        <v>64</v>
      </c>
      <c r="T474" s="5" t="s">
        <v>64</v>
      </c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5" t="s">
        <v>52</v>
      </c>
      <c r="AS474" s="5" t="s">
        <v>52</v>
      </c>
      <c r="AT474" s="1"/>
      <c r="AU474" s="5" t="s">
        <v>563</v>
      </c>
      <c r="AV474" s="1">
        <v>880</v>
      </c>
    </row>
    <row r="475" spans="1:48" ht="30" customHeight="1">
      <c r="A475" s="10" t="s">
        <v>113</v>
      </c>
      <c r="B475" s="10" t="s">
        <v>52</v>
      </c>
      <c r="C475" s="10" t="s">
        <v>84</v>
      </c>
      <c r="D475" s="11">
        <v>1</v>
      </c>
      <c r="E475" s="12"/>
      <c r="F475" s="12"/>
      <c r="G475" s="12"/>
      <c r="H475" s="12"/>
      <c r="I475" s="12"/>
      <c r="J475" s="12"/>
      <c r="K475" s="12"/>
      <c r="L475" s="12"/>
      <c r="M475" s="10" t="s">
        <v>114</v>
      </c>
      <c r="N475" s="5" t="s">
        <v>115</v>
      </c>
      <c r="O475" s="5" t="s">
        <v>52</v>
      </c>
      <c r="P475" s="5" t="s">
        <v>52</v>
      </c>
      <c r="Q475" s="5" t="s">
        <v>553</v>
      </c>
      <c r="R475" s="5" t="s">
        <v>63</v>
      </c>
      <c r="S475" s="5" t="s">
        <v>64</v>
      </c>
      <c r="T475" s="5" t="s">
        <v>64</v>
      </c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5" t="s">
        <v>52</v>
      </c>
      <c r="AS475" s="5" t="s">
        <v>52</v>
      </c>
      <c r="AT475" s="1"/>
      <c r="AU475" s="5" t="s">
        <v>564</v>
      </c>
      <c r="AV475" s="1">
        <v>417</v>
      </c>
    </row>
    <row r="476" spans="1:48" ht="30" customHeight="1">
      <c r="A476" s="11"/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/>
      <c r="M476" s="11"/>
    </row>
    <row r="477" spans="1:48" ht="30" customHeight="1">
      <c r="A477" s="11"/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/>
      <c r="M477" s="11"/>
    </row>
    <row r="478" spans="1:48" ht="30" customHeight="1">
      <c r="A478" s="11"/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/>
      <c r="M478" s="11"/>
    </row>
    <row r="479" spans="1:48" ht="30" customHeight="1">
      <c r="A479" s="11"/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</row>
    <row r="480" spans="1:48" ht="30" customHeight="1">
      <c r="A480" s="11"/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/>
      <c r="M480" s="11"/>
    </row>
    <row r="481" spans="1:48" ht="30" customHeight="1">
      <c r="A481" s="11"/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/>
      <c r="M481" s="11"/>
    </row>
    <row r="482" spans="1:48" ht="30" customHeight="1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/>
      <c r="M482" s="11"/>
    </row>
    <row r="483" spans="1:48" ht="30" customHeight="1">
      <c r="A483" s="11"/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/>
      <c r="M483" s="11"/>
    </row>
    <row r="484" spans="1:48" ht="30" customHeight="1">
      <c r="A484" s="11"/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/>
      <c r="M484" s="11"/>
    </row>
    <row r="485" spans="1:48" ht="30" customHeight="1">
      <c r="A485" s="11"/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</row>
    <row r="486" spans="1:48" ht="30" customHeight="1">
      <c r="A486" s="11" t="s">
        <v>117</v>
      </c>
      <c r="B486" s="11"/>
      <c r="C486" s="11"/>
      <c r="D486" s="11"/>
      <c r="E486" s="11"/>
      <c r="F486" s="12"/>
      <c r="G486" s="11"/>
      <c r="H486" s="12"/>
      <c r="I486" s="11"/>
      <c r="J486" s="12"/>
      <c r="K486" s="11"/>
      <c r="L486" s="12"/>
      <c r="M486" s="11"/>
      <c r="N486" t="s">
        <v>118</v>
      </c>
    </row>
    <row r="487" spans="1:48" ht="30" customHeight="1">
      <c r="A487" s="10" t="s">
        <v>565</v>
      </c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"/>
      <c r="O487" s="1"/>
      <c r="P487" s="1"/>
      <c r="Q487" s="5" t="s">
        <v>566</v>
      </c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</row>
    <row r="488" spans="1:48" ht="30" customHeight="1">
      <c r="A488" s="10" t="s">
        <v>58</v>
      </c>
      <c r="B488" s="10" t="s">
        <v>121</v>
      </c>
      <c r="C488" s="10" t="s">
        <v>60</v>
      </c>
      <c r="D488" s="11">
        <v>13.9</v>
      </c>
      <c r="E488" s="12"/>
      <c r="F488" s="12"/>
      <c r="G488" s="12"/>
      <c r="H488" s="12"/>
      <c r="I488" s="12"/>
      <c r="J488" s="12"/>
      <c r="K488" s="12"/>
      <c r="L488" s="12"/>
      <c r="M488" s="10" t="s">
        <v>122</v>
      </c>
      <c r="N488" s="5" t="s">
        <v>123</v>
      </c>
      <c r="O488" s="5" t="s">
        <v>52</v>
      </c>
      <c r="P488" s="5" t="s">
        <v>52</v>
      </c>
      <c r="Q488" s="5" t="s">
        <v>566</v>
      </c>
      <c r="R488" s="5" t="s">
        <v>63</v>
      </c>
      <c r="S488" s="5" t="s">
        <v>64</v>
      </c>
      <c r="T488" s="5" t="s">
        <v>64</v>
      </c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5" t="s">
        <v>52</v>
      </c>
      <c r="AS488" s="5" t="s">
        <v>52</v>
      </c>
      <c r="AT488" s="1"/>
      <c r="AU488" s="5" t="s">
        <v>567</v>
      </c>
      <c r="AV488" s="1">
        <v>419</v>
      </c>
    </row>
    <row r="489" spans="1:48" ht="30" customHeight="1">
      <c r="A489" s="10" t="s">
        <v>58</v>
      </c>
      <c r="B489" s="10" t="s">
        <v>125</v>
      </c>
      <c r="C489" s="10" t="s">
        <v>60</v>
      </c>
      <c r="D489" s="11">
        <v>7</v>
      </c>
      <c r="E489" s="12"/>
      <c r="F489" s="12"/>
      <c r="G489" s="12"/>
      <c r="H489" s="12"/>
      <c r="I489" s="12"/>
      <c r="J489" s="12"/>
      <c r="K489" s="12"/>
      <c r="L489" s="12"/>
      <c r="M489" s="10" t="s">
        <v>126</v>
      </c>
      <c r="N489" s="5" t="s">
        <v>127</v>
      </c>
      <c r="O489" s="5" t="s">
        <v>52</v>
      </c>
      <c r="P489" s="5" t="s">
        <v>52</v>
      </c>
      <c r="Q489" s="5" t="s">
        <v>566</v>
      </c>
      <c r="R489" s="5" t="s">
        <v>63</v>
      </c>
      <c r="S489" s="5" t="s">
        <v>64</v>
      </c>
      <c r="T489" s="5" t="s">
        <v>64</v>
      </c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5" t="s">
        <v>52</v>
      </c>
      <c r="AS489" s="5" t="s">
        <v>52</v>
      </c>
      <c r="AT489" s="1"/>
      <c r="AU489" s="5" t="s">
        <v>568</v>
      </c>
      <c r="AV489" s="1">
        <v>420</v>
      </c>
    </row>
    <row r="490" spans="1:48" ht="30" customHeight="1">
      <c r="A490" s="10" t="s">
        <v>66</v>
      </c>
      <c r="B490" s="10" t="s">
        <v>129</v>
      </c>
      <c r="C490" s="10" t="s">
        <v>60</v>
      </c>
      <c r="D490" s="11">
        <v>15</v>
      </c>
      <c r="E490" s="12"/>
      <c r="F490" s="12"/>
      <c r="G490" s="12"/>
      <c r="H490" s="12"/>
      <c r="I490" s="12"/>
      <c r="J490" s="12"/>
      <c r="K490" s="12"/>
      <c r="L490" s="12"/>
      <c r="M490" s="10" t="s">
        <v>130</v>
      </c>
      <c r="N490" s="5" t="s">
        <v>131</v>
      </c>
      <c r="O490" s="5" t="s">
        <v>52</v>
      </c>
      <c r="P490" s="5" t="s">
        <v>52</v>
      </c>
      <c r="Q490" s="5" t="s">
        <v>566</v>
      </c>
      <c r="R490" s="5" t="s">
        <v>63</v>
      </c>
      <c r="S490" s="5" t="s">
        <v>64</v>
      </c>
      <c r="T490" s="5" t="s">
        <v>64</v>
      </c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5" t="s">
        <v>52</v>
      </c>
      <c r="AS490" s="5" t="s">
        <v>52</v>
      </c>
      <c r="AT490" s="1"/>
      <c r="AU490" s="5" t="s">
        <v>569</v>
      </c>
      <c r="AV490" s="1">
        <v>421</v>
      </c>
    </row>
    <row r="491" spans="1:48" ht="30" customHeight="1">
      <c r="A491" s="10" t="s">
        <v>66</v>
      </c>
      <c r="B491" s="10" t="s">
        <v>133</v>
      </c>
      <c r="C491" s="10" t="s">
        <v>60</v>
      </c>
      <c r="D491" s="11">
        <v>5</v>
      </c>
      <c r="E491" s="12"/>
      <c r="F491" s="12"/>
      <c r="G491" s="12"/>
      <c r="H491" s="12"/>
      <c r="I491" s="12"/>
      <c r="J491" s="12"/>
      <c r="K491" s="12"/>
      <c r="L491" s="12"/>
      <c r="M491" s="10" t="s">
        <v>134</v>
      </c>
      <c r="N491" s="5" t="s">
        <v>135</v>
      </c>
      <c r="O491" s="5" t="s">
        <v>52</v>
      </c>
      <c r="P491" s="5" t="s">
        <v>52</v>
      </c>
      <c r="Q491" s="5" t="s">
        <v>566</v>
      </c>
      <c r="R491" s="5" t="s">
        <v>63</v>
      </c>
      <c r="S491" s="5" t="s">
        <v>64</v>
      </c>
      <c r="T491" s="5" t="s">
        <v>64</v>
      </c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5" t="s">
        <v>52</v>
      </c>
      <c r="AS491" s="5" t="s">
        <v>52</v>
      </c>
      <c r="AT491" s="1"/>
      <c r="AU491" s="5" t="s">
        <v>570</v>
      </c>
      <c r="AV491" s="1">
        <v>422</v>
      </c>
    </row>
    <row r="492" spans="1:48" ht="30" customHeight="1">
      <c r="A492" s="10" t="s">
        <v>66</v>
      </c>
      <c r="B492" s="10" t="s">
        <v>137</v>
      </c>
      <c r="C492" s="10" t="s">
        <v>60</v>
      </c>
      <c r="D492" s="11">
        <v>13.9</v>
      </c>
      <c r="E492" s="12"/>
      <c r="F492" s="12"/>
      <c r="G492" s="12"/>
      <c r="H492" s="12"/>
      <c r="I492" s="12"/>
      <c r="J492" s="12"/>
      <c r="K492" s="12"/>
      <c r="L492" s="12"/>
      <c r="M492" s="10" t="s">
        <v>138</v>
      </c>
      <c r="N492" s="5" t="s">
        <v>139</v>
      </c>
      <c r="O492" s="5" t="s">
        <v>52</v>
      </c>
      <c r="P492" s="5" t="s">
        <v>52</v>
      </c>
      <c r="Q492" s="5" t="s">
        <v>566</v>
      </c>
      <c r="R492" s="5" t="s">
        <v>63</v>
      </c>
      <c r="S492" s="5" t="s">
        <v>64</v>
      </c>
      <c r="T492" s="5" t="s">
        <v>64</v>
      </c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5" t="s">
        <v>52</v>
      </c>
      <c r="AS492" s="5" t="s">
        <v>52</v>
      </c>
      <c r="AT492" s="1"/>
      <c r="AU492" s="5" t="s">
        <v>571</v>
      </c>
      <c r="AV492" s="1">
        <v>423</v>
      </c>
    </row>
    <row r="493" spans="1:48" ht="30" customHeight="1">
      <c r="A493" s="10" t="s">
        <v>71</v>
      </c>
      <c r="B493" s="10" t="s">
        <v>72</v>
      </c>
      <c r="C493" s="10" t="s">
        <v>73</v>
      </c>
      <c r="D493" s="11">
        <v>6.3</v>
      </c>
      <c r="E493" s="12"/>
      <c r="F493" s="12"/>
      <c r="G493" s="12"/>
      <c r="H493" s="12"/>
      <c r="I493" s="12"/>
      <c r="J493" s="12"/>
      <c r="K493" s="12"/>
      <c r="L493" s="12"/>
      <c r="M493" s="10" t="s">
        <v>74</v>
      </c>
      <c r="N493" s="5" t="s">
        <v>75</v>
      </c>
      <c r="O493" s="5" t="s">
        <v>52</v>
      </c>
      <c r="P493" s="5" t="s">
        <v>52</v>
      </c>
      <c r="Q493" s="5" t="s">
        <v>566</v>
      </c>
      <c r="R493" s="5" t="s">
        <v>63</v>
      </c>
      <c r="S493" s="5" t="s">
        <v>64</v>
      </c>
      <c r="T493" s="5" t="s">
        <v>64</v>
      </c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5" t="s">
        <v>52</v>
      </c>
      <c r="AS493" s="5" t="s">
        <v>52</v>
      </c>
      <c r="AT493" s="1"/>
      <c r="AU493" s="5" t="s">
        <v>572</v>
      </c>
      <c r="AV493" s="1">
        <v>982</v>
      </c>
    </row>
    <row r="494" spans="1:48" ht="30" customHeight="1">
      <c r="A494" s="10" t="s">
        <v>71</v>
      </c>
      <c r="B494" s="10" t="s">
        <v>142</v>
      </c>
      <c r="C494" s="10" t="s">
        <v>60</v>
      </c>
      <c r="D494" s="11">
        <v>6.3</v>
      </c>
      <c r="E494" s="12"/>
      <c r="F494" s="12"/>
      <c r="G494" s="12"/>
      <c r="H494" s="12"/>
      <c r="I494" s="12"/>
      <c r="J494" s="12"/>
      <c r="K494" s="12"/>
      <c r="L494" s="12"/>
      <c r="M494" s="10" t="s">
        <v>143</v>
      </c>
      <c r="N494" s="5" t="s">
        <v>144</v>
      </c>
      <c r="O494" s="5" t="s">
        <v>52</v>
      </c>
      <c r="P494" s="5" t="s">
        <v>52</v>
      </c>
      <c r="Q494" s="5" t="s">
        <v>566</v>
      </c>
      <c r="R494" s="5" t="s">
        <v>63</v>
      </c>
      <c r="S494" s="5" t="s">
        <v>64</v>
      </c>
      <c r="T494" s="5" t="s">
        <v>64</v>
      </c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5" t="s">
        <v>52</v>
      </c>
      <c r="AS494" s="5" t="s">
        <v>52</v>
      </c>
      <c r="AT494" s="1"/>
      <c r="AU494" s="5" t="s">
        <v>573</v>
      </c>
      <c r="AV494" s="1">
        <v>425</v>
      </c>
    </row>
    <row r="495" spans="1:48" ht="30" customHeight="1">
      <c r="A495" s="10" t="s">
        <v>77</v>
      </c>
      <c r="B495" s="10" t="s">
        <v>146</v>
      </c>
      <c r="C495" s="10" t="s">
        <v>60</v>
      </c>
      <c r="D495" s="11">
        <v>2</v>
      </c>
      <c r="E495" s="12"/>
      <c r="F495" s="12"/>
      <c r="G495" s="12"/>
      <c r="H495" s="12"/>
      <c r="I495" s="12"/>
      <c r="J495" s="12"/>
      <c r="K495" s="12"/>
      <c r="L495" s="12"/>
      <c r="M495" s="10" t="s">
        <v>147</v>
      </c>
      <c r="N495" s="5" t="s">
        <v>148</v>
      </c>
      <c r="O495" s="5" t="s">
        <v>52</v>
      </c>
      <c r="P495" s="5" t="s">
        <v>52</v>
      </c>
      <c r="Q495" s="5" t="s">
        <v>566</v>
      </c>
      <c r="R495" s="5" t="s">
        <v>63</v>
      </c>
      <c r="S495" s="5" t="s">
        <v>64</v>
      </c>
      <c r="T495" s="5" t="s">
        <v>64</v>
      </c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5" t="s">
        <v>52</v>
      </c>
      <c r="AS495" s="5" t="s">
        <v>52</v>
      </c>
      <c r="AT495" s="1"/>
      <c r="AU495" s="5" t="s">
        <v>574</v>
      </c>
      <c r="AV495" s="1">
        <v>427</v>
      </c>
    </row>
    <row r="496" spans="1:48" ht="30" customHeight="1">
      <c r="A496" s="10" t="s">
        <v>77</v>
      </c>
      <c r="B496" s="10" t="s">
        <v>78</v>
      </c>
      <c r="C496" s="10" t="s">
        <v>60</v>
      </c>
      <c r="D496" s="11">
        <v>2</v>
      </c>
      <c r="E496" s="12"/>
      <c r="F496" s="12"/>
      <c r="G496" s="12"/>
      <c r="H496" s="12"/>
      <c r="I496" s="12"/>
      <c r="J496" s="12"/>
      <c r="K496" s="12"/>
      <c r="L496" s="12"/>
      <c r="M496" s="10" t="s">
        <v>79</v>
      </c>
      <c r="N496" s="5" t="s">
        <v>80</v>
      </c>
      <c r="O496" s="5" t="s">
        <v>52</v>
      </c>
      <c r="P496" s="5" t="s">
        <v>52</v>
      </c>
      <c r="Q496" s="5" t="s">
        <v>566</v>
      </c>
      <c r="R496" s="5" t="s">
        <v>63</v>
      </c>
      <c r="S496" s="5" t="s">
        <v>64</v>
      </c>
      <c r="T496" s="5" t="s">
        <v>64</v>
      </c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5" t="s">
        <v>52</v>
      </c>
      <c r="AS496" s="5" t="s">
        <v>52</v>
      </c>
      <c r="AT496" s="1"/>
      <c r="AU496" s="5" t="s">
        <v>575</v>
      </c>
      <c r="AV496" s="1">
        <v>428</v>
      </c>
    </row>
    <row r="497" spans="1:48" ht="30" customHeight="1">
      <c r="A497" s="10" t="s">
        <v>151</v>
      </c>
      <c r="B497" s="10" t="s">
        <v>152</v>
      </c>
      <c r="C497" s="10" t="s">
        <v>153</v>
      </c>
      <c r="D497" s="11">
        <v>1</v>
      </c>
      <c r="E497" s="12"/>
      <c r="F497" s="12"/>
      <c r="G497" s="12"/>
      <c r="H497" s="12"/>
      <c r="I497" s="12"/>
      <c r="J497" s="12"/>
      <c r="K497" s="12"/>
      <c r="L497" s="12"/>
      <c r="M497" s="10" t="s">
        <v>154</v>
      </c>
      <c r="N497" s="5" t="s">
        <v>155</v>
      </c>
      <c r="O497" s="5" t="s">
        <v>52</v>
      </c>
      <c r="P497" s="5" t="s">
        <v>52</v>
      </c>
      <c r="Q497" s="5" t="s">
        <v>566</v>
      </c>
      <c r="R497" s="5" t="s">
        <v>63</v>
      </c>
      <c r="S497" s="5" t="s">
        <v>64</v>
      </c>
      <c r="T497" s="5" t="s">
        <v>64</v>
      </c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5" t="s">
        <v>52</v>
      </c>
      <c r="AS497" s="5" t="s">
        <v>52</v>
      </c>
      <c r="AT497" s="1"/>
      <c r="AU497" s="5" t="s">
        <v>576</v>
      </c>
      <c r="AV497" s="1">
        <v>432</v>
      </c>
    </row>
    <row r="498" spans="1:48" ht="30" customHeight="1">
      <c r="A498" s="10" t="s">
        <v>157</v>
      </c>
      <c r="B498" s="10" t="s">
        <v>158</v>
      </c>
      <c r="C498" s="10" t="s">
        <v>159</v>
      </c>
      <c r="D498" s="11">
        <v>1</v>
      </c>
      <c r="E498" s="12"/>
      <c r="F498" s="12"/>
      <c r="G498" s="12"/>
      <c r="H498" s="12"/>
      <c r="I498" s="12"/>
      <c r="J498" s="12"/>
      <c r="K498" s="12"/>
      <c r="L498" s="12"/>
      <c r="M498" s="10" t="s">
        <v>160</v>
      </c>
      <c r="N498" s="5" t="s">
        <v>161</v>
      </c>
      <c r="O498" s="5" t="s">
        <v>52</v>
      </c>
      <c r="P498" s="5" t="s">
        <v>52</v>
      </c>
      <c r="Q498" s="5" t="s">
        <v>566</v>
      </c>
      <c r="R498" s="5" t="s">
        <v>63</v>
      </c>
      <c r="S498" s="5" t="s">
        <v>64</v>
      </c>
      <c r="T498" s="5" t="s">
        <v>64</v>
      </c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5" t="s">
        <v>52</v>
      </c>
      <c r="AS498" s="5" t="s">
        <v>52</v>
      </c>
      <c r="AT498" s="1"/>
      <c r="AU498" s="5" t="s">
        <v>577</v>
      </c>
      <c r="AV498" s="1">
        <v>435</v>
      </c>
    </row>
    <row r="499" spans="1:48" ht="30" customHeight="1">
      <c r="A499" s="10" t="s">
        <v>163</v>
      </c>
      <c r="B499" s="10" t="s">
        <v>164</v>
      </c>
      <c r="C499" s="10" t="s">
        <v>165</v>
      </c>
      <c r="D499" s="11">
        <v>1</v>
      </c>
      <c r="E499" s="12"/>
      <c r="F499" s="12"/>
      <c r="G499" s="12"/>
      <c r="H499" s="12"/>
      <c r="I499" s="12"/>
      <c r="J499" s="12"/>
      <c r="K499" s="12"/>
      <c r="L499" s="12"/>
      <c r="M499" s="10" t="s">
        <v>166</v>
      </c>
      <c r="N499" s="5" t="s">
        <v>167</v>
      </c>
      <c r="O499" s="5" t="s">
        <v>52</v>
      </c>
      <c r="P499" s="5" t="s">
        <v>52</v>
      </c>
      <c r="Q499" s="5" t="s">
        <v>566</v>
      </c>
      <c r="R499" s="5" t="s">
        <v>63</v>
      </c>
      <c r="S499" s="5" t="s">
        <v>64</v>
      </c>
      <c r="T499" s="5" t="s">
        <v>64</v>
      </c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5" t="s">
        <v>52</v>
      </c>
      <c r="AS499" s="5" t="s">
        <v>52</v>
      </c>
      <c r="AT499" s="1"/>
      <c r="AU499" s="5" t="s">
        <v>578</v>
      </c>
      <c r="AV499" s="1">
        <v>436</v>
      </c>
    </row>
    <row r="500" spans="1:48" ht="30" customHeight="1">
      <c r="A500" s="10" t="s">
        <v>169</v>
      </c>
      <c r="B500" s="10" t="s">
        <v>170</v>
      </c>
      <c r="C500" s="10" t="s">
        <v>153</v>
      </c>
      <c r="D500" s="11">
        <v>1</v>
      </c>
      <c r="E500" s="12"/>
      <c r="F500" s="12"/>
      <c r="G500" s="12"/>
      <c r="H500" s="12"/>
      <c r="I500" s="12"/>
      <c r="J500" s="12"/>
      <c r="K500" s="12"/>
      <c r="L500" s="12"/>
      <c r="M500" s="10" t="s">
        <v>171</v>
      </c>
      <c r="N500" s="5" t="s">
        <v>172</v>
      </c>
      <c r="O500" s="5" t="s">
        <v>52</v>
      </c>
      <c r="P500" s="5" t="s">
        <v>52</v>
      </c>
      <c r="Q500" s="5" t="s">
        <v>566</v>
      </c>
      <c r="R500" s="5" t="s">
        <v>63</v>
      </c>
      <c r="S500" s="5" t="s">
        <v>64</v>
      </c>
      <c r="T500" s="5" t="s">
        <v>64</v>
      </c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5" t="s">
        <v>52</v>
      </c>
      <c r="AS500" s="5" t="s">
        <v>52</v>
      </c>
      <c r="AT500" s="1"/>
      <c r="AU500" s="5" t="s">
        <v>579</v>
      </c>
      <c r="AV500" s="1">
        <v>963</v>
      </c>
    </row>
    <row r="501" spans="1:48" ht="30" customHeight="1">
      <c r="A501" s="10" t="s">
        <v>174</v>
      </c>
      <c r="B501" s="10" t="s">
        <v>164</v>
      </c>
      <c r="C501" s="10" t="s">
        <v>165</v>
      </c>
      <c r="D501" s="11">
        <v>1</v>
      </c>
      <c r="E501" s="12"/>
      <c r="F501" s="12"/>
      <c r="G501" s="12"/>
      <c r="H501" s="12"/>
      <c r="I501" s="12"/>
      <c r="J501" s="12"/>
      <c r="K501" s="12"/>
      <c r="L501" s="12"/>
      <c r="M501" s="10" t="s">
        <v>175</v>
      </c>
      <c r="N501" s="5" t="s">
        <v>176</v>
      </c>
      <c r="O501" s="5" t="s">
        <v>52</v>
      </c>
      <c r="P501" s="5" t="s">
        <v>52</v>
      </c>
      <c r="Q501" s="5" t="s">
        <v>566</v>
      </c>
      <c r="R501" s="5" t="s">
        <v>63</v>
      </c>
      <c r="S501" s="5" t="s">
        <v>64</v>
      </c>
      <c r="T501" s="5" t="s">
        <v>64</v>
      </c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5" t="s">
        <v>52</v>
      </c>
      <c r="AS501" s="5" t="s">
        <v>52</v>
      </c>
      <c r="AT501" s="1"/>
      <c r="AU501" s="5" t="s">
        <v>580</v>
      </c>
      <c r="AV501" s="1">
        <v>925</v>
      </c>
    </row>
    <row r="502" spans="1:48" ht="30" customHeight="1">
      <c r="A502" s="10" t="s">
        <v>178</v>
      </c>
      <c r="B502" s="10" t="s">
        <v>179</v>
      </c>
      <c r="C502" s="10" t="s">
        <v>180</v>
      </c>
      <c r="D502" s="11">
        <v>1</v>
      </c>
      <c r="E502" s="12"/>
      <c r="F502" s="12"/>
      <c r="G502" s="12"/>
      <c r="H502" s="12"/>
      <c r="I502" s="12"/>
      <c r="J502" s="12"/>
      <c r="K502" s="12"/>
      <c r="L502" s="12"/>
      <c r="M502" s="10" t="s">
        <v>181</v>
      </c>
      <c r="N502" s="5" t="s">
        <v>182</v>
      </c>
      <c r="O502" s="5" t="s">
        <v>52</v>
      </c>
      <c r="P502" s="5" t="s">
        <v>52</v>
      </c>
      <c r="Q502" s="5" t="s">
        <v>566</v>
      </c>
      <c r="R502" s="5" t="s">
        <v>63</v>
      </c>
      <c r="S502" s="5" t="s">
        <v>64</v>
      </c>
      <c r="T502" s="5" t="s">
        <v>64</v>
      </c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5" t="s">
        <v>52</v>
      </c>
      <c r="AS502" s="5" t="s">
        <v>52</v>
      </c>
      <c r="AT502" s="1"/>
      <c r="AU502" s="5" t="s">
        <v>581</v>
      </c>
      <c r="AV502" s="1">
        <v>437</v>
      </c>
    </row>
    <row r="503" spans="1:48" ht="30" customHeight="1">
      <c r="A503" s="10" t="s">
        <v>184</v>
      </c>
      <c r="B503" s="10" t="s">
        <v>185</v>
      </c>
      <c r="C503" s="10" t="s">
        <v>159</v>
      </c>
      <c r="D503" s="11">
        <v>1</v>
      </c>
      <c r="E503" s="12"/>
      <c r="F503" s="12"/>
      <c r="G503" s="12"/>
      <c r="H503" s="12"/>
      <c r="I503" s="12"/>
      <c r="J503" s="12"/>
      <c r="K503" s="12"/>
      <c r="L503" s="12"/>
      <c r="M503" s="10" t="s">
        <v>186</v>
      </c>
      <c r="N503" s="5" t="s">
        <v>187</v>
      </c>
      <c r="O503" s="5" t="s">
        <v>52</v>
      </c>
      <c r="P503" s="5" t="s">
        <v>52</v>
      </c>
      <c r="Q503" s="5" t="s">
        <v>566</v>
      </c>
      <c r="R503" s="5" t="s">
        <v>63</v>
      </c>
      <c r="S503" s="5" t="s">
        <v>64</v>
      </c>
      <c r="T503" s="5" t="s">
        <v>64</v>
      </c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5" t="s">
        <v>52</v>
      </c>
      <c r="AS503" s="5" t="s">
        <v>52</v>
      </c>
      <c r="AT503" s="1"/>
      <c r="AU503" s="5" t="s">
        <v>582</v>
      </c>
      <c r="AV503" s="1">
        <v>438</v>
      </c>
    </row>
    <row r="504" spans="1:48" ht="30" customHeight="1">
      <c r="A504" s="10" t="s">
        <v>189</v>
      </c>
      <c r="B504" s="10" t="s">
        <v>190</v>
      </c>
      <c r="C504" s="10" t="s">
        <v>84</v>
      </c>
      <c r="D504" s="11">
        <v>1</v>
      </c>
      <c r="E504" s="12"/>
      <c r="F504" s="12"/>
      <c r="G504" s="12"/>
      <c r="H504" s="12"/>
      <c r="I504" s="12"/>
      <c r="J504" s="12"/>
      <c r="K504" s="12"/>
      <c r="L504" s="12"/>
      <c r="M504" s="10" t="s">
        <v>191</v>
      </c>
      <c r="N504" s="5" t="s">
        <v>192</v>
      </c>
      <c r="O504" s="5" t="s">
        <v>52</v>
      </c>
      <c r="P504" s="5" t="s">
        <v>52</v>
      </c>
      <c r="Q504" s="5" t="s">
        <v>566</v>
      </c>
      <c r="R504" s="5" t="s">
        <v>63</v>
      </c>
      <c r="S504" s="5" t="s">
        <v>64</v>
      </c>
      <c r="T504" s="5" t="s">
        <v>64</v>
      </c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5" t="s">
        <v>52</v>
      </c>
      <c r="AS504" s="5" t="s">
        <v>52</v>
      </c>
      <c r="AT504" s="1"/>
      <c r="AU504" s="5" t="s">
        <v>583</v>
      </c>
      <c r="AV504" s="1">
        <v>440</v>
      </c>
    </row>
    <row r="505" spans="1:48" ht="30" customHeight="1">
      <c r="A505" s="10" t="s">
        <v>98</v>
      </c>
      <c r="B505" s="10" t="s">
        <v>194</v>
      </c>
      <c r="C505" s="10" t="s">
        <v>84</v>
      </c>
      <c r="D505" s="11">
        <v>1</v>
      </c>
      <c r="E505" s="12"/>
      <c r="F505" s="12"/>
      <c r="G505" s="12"/>
      <c r="H505" s="12"/>
      <c r="I505" s="12"/>
      <c r="J505" s="12"/>
      <c r="K505" s="12"/>
      <c r="L505" s="12"/>
      <c r="M505" s="10" t="s">
        <v>195</v>
      </c>
      <c r="N505" s="5" t="s">
        <v>196</v>
      </c>
      <c r="O505" s="5" t="s">
        <v>52</v>
      </c>
      <c r="P505" s="5" t="s">
        <v>52</v>
      </c>
      <c r="Q505" s="5" t="s">
        <v>566</v>
      </c>
      <c r="R505" s="5" t="s">
        <v>63</v>
      </c>
      <c r="S505" s="5" t="s">
        <v>64</v>
      </c>
      <c r="T505" s="5" t="s">
        <v>64</v>
      </c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5" t="s">
        <v>52</v>
      </c>
      <c r="AS505" s="5" t="s">
        <v>52</v>
      </c>
      <c r="AT505" s="1"/>
      <c r="AU505" s="5" t="s">
        <v>584</v>
      </c>
      <c r="AV505" s="1">
        <v>441</v>
      </c>
    </row>
    <row r="506" spans="1:48" ht="30" customHeight="1">
      <c r="A506" s="10" t="s">
        <v>98</v>
      </c>
      <c r="B506" s="10" t="s">
        <v>198</v>
      </c>
      <c r="C506" s="10" t="s">
        <v>84</v>
      </c>
      <c r="D506" s="11">
        <v>1</v>
      </c>
      <c r="E506" s="12"/>
      <c r="F506" s="12"/>
      <c r="G506" s="12"/>
      <c r="H506" s="12"/>
      <c r="I506" s="12"/>
      <c r="J506" s="12"/>
      <c r="K506" s="12"/>
      <c r="L506" s="12"/>
      <c r="M506" s="10" t="s">
        <v>199</v>
      </c>
      <c r="N506" s="5" t="s">
        <v>200</v>
      </c>
      <c r="O506" s="5" t="s">
        <v>52</v>
      </c>
      <c r="P506" s="5" t="s">
        <v>52</v>
      </c>
      <c r="Q506" s="5" t="s">
        <v>566</v>
      </c>
      <c r="R506" s="5" t="s">
        <v>63</v>
      </c>
      <c r="S506" s="5" t="s">
        <v>64</v>
      </c>
      <c r="T506" s="5" t="s">
        <v>64</v>
      </c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5" t="s">
        <v>52</v>
      </c>
      <c r="AS506" s="5" t="s">
        <v>52</v>
      </c>
      <c r="AT506" s="1"/>
      <c r="AU506" s="5" t="s">
        <v>585</v>
      </c>
      <c r="AV506" s="1">
        <v>442</v>
      </c>
    </row>
    <row r="507" spans="1:48" ht="30" customHeight="1">
      <c r="A507" s="10" t="s">
        <v>103</v>
      </c>
      <c r="B507" s="10" t="s">
        <v>104</v>
      </c>
      <c r="C507" s="10" t="s">
        <v>60</v>
      </c>
      <c r="D507" s="11">
        <v>5</v>
      </c>
      <c r="E507" s="12"/>
      <c r="F507" s="12"/>
      <c r="G507" s="12"/>
      <c r="H507" s="12"/>
      <c r="I507" s="12"/>
      <c r="J507" s="12"/>
      <c r="K507" s="12"/>
      <c r="L507" s="12"/>
      <c r="M507" s="10" t="s">
        <v>105</v>
      </c>
      <c r="N507" s="5" t="s">
        <v>106</v>
      </c>
      <c r="O507" s="5" t="s">
        <v>52</v>
      </c>
      <c r="P507" s="5" t="s">
        <v>52</v>
      </c>
      <c r="Q507" s="5" t="s">
        <v>566</v>
      </c>
      <c r="R507" s="5" t="s">
        <v>63</v>
      </c>
      <c r="S507" s="5" t="s">
        <v>64</v>
      </c>
      <c r="T507" s="5" t="s">
        <v>64</v>
      </c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5" t="s">
        <v>52</v>
      </c>
      <c r="AS507" s="5" t="s">
        <v>52</v>
      </c>
      <c r="AT507" s="1"/>
      <c r="AU507" s="5" t="s">
        <v>586</v>
      </c>
      <c r="AV507" s="1">
        <v>443</v>
      </c>
    </row>
    <row r="508" spans="1:48" ht="30" customHeight="1">
      <c r="A508" s="10" t="s">
        <v>108</v>
      </c>
      <c r="B508" s="10" t="s">
        <v>109</v>
      </c>
      <c r="C508" s="10" t="s">
        <v>60</v>
      </c>
      <c r="D508" s="11">
        <v>5</v>
      </c>
      <c r="E508" s="12"/>
      <c r="F508" s="12"/>
      <c r="G508" s="12"/>
      <c r="H508" s="12"/>
      <c r="I508" s="12"/>
      <c r="J508" s="12"/>
      <c r="K508" s="12"/>
      <c r="L508" s="12"/>
      <c r="M508" s="10" t="s">
        <v>110</v>
      </c>
      <c r="N508" s="5" t="s">
        <v>111</v>
      </c>
      <c r="O508" s="5" t="s">
        <v>52</v>
      </c>
      <c r="P508" s="5" t="s">
        <v>52</v>
      </c>
      <c r="Q508" s="5" t="s">
        <v>566</v>
      </c>
      <c r="R508" s="5" t="s">
        <v>63</v>
      </c>
      <c r="S508" s="5" t="s">
        <v>64</v>
      </c>
      <c r="T508" s="5" t="s">
        <v>64</v>
      </c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5" t="s">
        <v>52</v>
      </c>
      <c r="AS508" s="5" t="s">
        <v>52</v>
      </c>
      <c r="AT508" s="1"/>
      <c r="AU508" s="5" t="s">
        <v>587</v>
      </c>
      <c r="AV508" s="1">
        <v>906</v>
      </c>
    </row>
    <row r="509" spans="1:48" ht="30" customHeight="1">
      <c r="A509" s="11" t="s">
        <v>117</v>
      </c>
      <c r="B509" s="11"/>
      <c r="C509" s="11"/>
      <c r="D509" s="11"/>
      <c r="E509" s="11"/>
      <c r="F509" s="12"/>
      <c r="G509" s="11"/>
      <c r="H509" s="12"/>
      <c r="I509" s="11"/>
      <c r="J509" s="12"/>
      <c r="K509" s="11"/>
      <c r="L509" s="12"/>
      <c r="M509" s="11"/>
      <c r="N509" t="s">
        <v>118</v>
      </c>
    </row>
    <row r="510" spans="1:48" ht="30" customHeight="1">
      <c r="A510" s="10" t="s">
        <v>590</v>
      </c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"/>
      <c r="O510" s="1"/>
      <c r="P510" s="1"/>
      <c r="Q510" s="5" t="s">
        <v>591</v>
      </c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</row>
    <row r="511" spans="1:48" ht="30" customHeight="1">
      <c r="A511" s="10" t="s">
        <v>58</v>
      </c>
      <c r="B511" s="10" t="s">
        <v>59</v>
      </c>
      <c r="C511" s="10" t="s">
        <v>60</v>
      </c>
      <c r="D511" s="11">
        <v>136</v>
      </c>
      <c r="E511" s="12"/>
      <c r="F511" s="12"/>
      <c r="G511" s="12"/>
      <c r="H511" s="12"/>
      <c r="I511" s="12"/>
      <c r="J511" s="12"/>
      <c r="K511" s="12"/>
      <c r="L511" s="12"/>
      <c r="M511" s="10" t="s">
        <v>61</v>
      </c>
      <c r="N511" s="5" t="s">
        <v>62</v>
      </c>
      <c r="O511" s="5" t="s">
        <v>52</v>
      </c>
      <c r="P511" s="5" t="s">
        <v>52</v>
      </c>
      <c r="Q511" s="5" t="s">
        <v>591</v>
      </c>
      <c r="R511" s="5" t="s">
        <v>63</v>
      </c>
      <c r="S511" s="5" t="s">
        <v>64</v>
      </c>
      <c r="T511" s="5" t="s">
        <v>64</v>
      </c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5" t="s">
        <v>52</v>
      </c>
      <c r="AS511" s="5" t="s">
        <v>52</v>
      </c>
      <c r="AT511" s="1"/>
      <c r="AU511" s="5" t="s">
        <v>592</v>
      </c>
      <c r="AV511" s="1">
        <v>446</v>
      </c>
    </row>
    <row r="512" spans="1:48" ht="30" customHeight="1">
      <c r="A512" s="10" t="s">
        <v>66</v>
      </c>
      <c r="B512" s="10" t="s">
        <v>67</v>
      </c>
      <c r="C512" s="10" t="s">
        <v>60</v>
      </c>
      <c r="D512" s="11">
        <v>10</v>
      </c>
      <c r="E512" s="12"/>
      <c r="F512" s="12"/>
      <c r="G512" s="12"/>
      <c r="H512" s="12"/>
      <c r="I512" s="12"/>
      <c r="J512" s="12"/>
      <c r="K512" s="12"/>
      <c r="L512" s="12"/>
      <c r="M512" s="10" t="s">
        <v>68</v>
      </c>
      <c r="N512" s="5" t="s">
        <v>69</v>
      </c>
      <c r="O512" s="5" t="s">
        <v>52</v>
      </c>
      <c r="P512" s="5" t="s">
        <v>52</v>
      </c>
      <c r="Q512" s="5" t="s">
        <v>591</v>
      </c>
      <c r="R512" s="5" t="s">
        <v>63</v>
      </c>
      <c r="S512" s="5" t="s">
        <v>64</v>
      </c>
      <c r="T512" s="5" t="s">
        <v>64</v>
      </c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5" t="s">
        <v>52</v>
      </c>
      <c r="AS512" s="5" t="s">
        <v>52</v>
      </c>
      <c r="AT512" s="1"/>
      <c r="AU512" s="5" t="s">
        <v>593</v>
      </c>
      <c r="AV512" s="1">
        <v>447</v>
      </c>
    </row>
    <row r="513" spans="1:48" ht="30" customHeight="1">
      <c r="A513" s="10" t="s">
        <v>71</v>
      </c>
      <c r="B513" s="10" t="s">
        <v>72</v>
      </c>
      <c r="C513" s="10" t="s">
        <v>73</v>
      </c>
      <c r="D513" s="11">
        <v>54</v>
      </c>
      <c r="E513" s="12"/>
      <c r="F513" s="12"/>
      <c r="G513" s="12"/>
      <c r="H513" s="12"/>
      <c r="I513" s="12"/>
      <c r="J513" s="12"/>
      <c r="K513" s="12"/>
      <c r="L513" s="12"/>
      <c r="M513" s="10" t="s">
        <v>74</v>
      </c>
      <c r="N513" s="5" t="s">
        <v>75</v>
      </c>
      <c r="O513" s="5" t="s">
        <v>52</v>
      </c>
      <c r="P513" s="5" t="s">
        <v>52</v>
      </c>
      <c r="Q513" s="5" t="s">
        <v>591</v>
      </c>
      <c r="R513" s="5" t="s">
        <v>63</v>
      </c>
      <c r="S513" s="5" t="s">
        <v>64</v>
      </c>
      <c r="T513" s="5" t="s">
        <v>64</v>
      </c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5" t="s">
        <v>52</v>
      </c>
      <c r="AS513" s="5" t="s">
        <v>52</v>
      </c>
      <c r="AT513" s="1"/>
      <c r="AU513" s="5" t="s">
        <v>594</v>
      </c>
      <c r="AV513" s="1">
        <v>850</v>
      </c>
    </row>
    <row r="514" spans="1:48" ht="30" customHeight="1">
      <c r="A514" s="10" t="s">
        <v>77</v>
      </c>
      <c r="B514" s="10" t="s">
        <v>78</v>
      </c>
      <c r="C514" s="10" t="s">
        <v>60</v>
      </c>
      <c r="D514" s="11">
        <v>2</v>
      </c>
      <c r="E514" s="12"/>
      <c r="F514" s="12"/>
      <c r="G514" s="12"/>
      <c r="H514" s="12"/>
      <c r="I514" s="12"/>
      <c r="J514" s="12"/>
      <c r="K514" s="12"/>
      <c r="L514" s="12"/>
      <c r="M514" s="10" t="s">
        <v>79</v>
      </c>
      <c r="N514" s="5" t="s">
        <v>80</v>
      </c>
      <c r="O514" s="5" t="s">
        <v>52</v>
      </c>
      <c r="P514" s="5" t="s">
        <v>52</v>
      </c>
      <c r="Q514" s="5" t="s">
        <v>591</v>
      </c>
      <c r="R514" s="5" t="s">
        <v>63</v>
      </c>
      <c r="S514" s="5" t="s">
        <v>64</v>
      </c>
      <c r="T514" s="5" t="s">
        <v>64</v>
      </c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5" t="s">
        <v>52</v>
      </c>
      <c r="AS514" s="5" t="s">
        <v>52</v>
      </c>
      <c r="AT514" s="1"/>
      <c r="AU514" s="5" t="s">
        <v>595</v>
      </c>
      <c r="AV514" s="1">
        <v>450</v>
      </c>
    </row>
    <row r="515" spans="1:48" ht="30" customHeight="1">
      <c r="A515" s="10" t="s">
        <v>93</v>
      </c>
      <c r="B515" s="10" t="s">
        <v>94</v>
      </c>
      <c r="C515" s="10" t="s">
        <v>84</v>
      </c>
      <c r="D515" s="11">
        <v>1</v>
      </c>
      <c r="E515" s="12"/>
      <c r="F515" s="12"/>
      <c r="G515" s="12"/>
      <c r="H515" s="12"/>
      <c r="I515" s="12"/>
      <c r="J515" s="12"/>
      <c r="K515" s="12"/>
      <c r="L515" s="12"/>
      <c r="M515" s="10" t="s">
        <v>95</v>
      </c>
      <c r="N515" s="5" t="s">
        <v>96</v>
      </c>
      <c r="O515" s="5" t="s">
        <v>52</v>
      </c>
      <c r="P515" s="5" t="s">
        <v>52</v>
      </c>
      <c r="Q515" s="5" t="s">
        <v>591</v>
      </c>
      <c r="R515" s="5" t="s">
        <v>63</v>
      </c>
      <c r="S515" s="5" t="s">
        <v>64</v>
      </c>
      <c r="T515" s="5" t="s">
        <v>64</v>
      </c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5" t="s">
        <v>52</v>
      </c>
      <c r="AS515" s="5" t="s">
        <v>52</v>
      </c>
      <c r="AT515" s="1"/>
      <c r="AU515" s="5" t="s">
        <v>596</v>
      </c>
      <c r="AV515" s="1">
        <v>453</v>
      </c>
    </row>
    <row r="516" spans="1:48" ht="30" customHeight="1">
      <c r="A516" s="10" t="s">
        <v>98</v>
      </c>
      <c r="B516" s="10" t="s">
        <v>99</v>
      </c>
      <c r="C516" s="10" t="s">
        <v>84</v>
      </c>
      <c r="D516" s="11">
        <v>1</v>
      </c>
      <c r="E516" s="12"/>
      <c r="F516" s="12"/>
      <c r="G516" s="12"/>
      <c r="H516" s="12"/>
      <c r="I516" s="12"/>
      <c r="J516" s="12"/>
      <c r="K516" s="12"/>
      <c r="L516" s="12"/>
      <c r="M516" s="10" t="s">
        <v>100</v>
      </c>
      <c r="N516" s="5" t="s">
        <v>101</v>
      </c>
      <c r="O516" s="5" t="s">
        <v>52</v>
      </c>
      <c r="P516" s="5" t="s">
        <v>52</v>
      </c>
      <c r="Q516" s="5" t="s">
        <v>591</v>
      </c>
      <c r="R516" s="5" t="s">
        <v>63</v>
      </c>
      <c r="S516" s="5" t="s">
        <v>64</v>
      </c>
      <c r="T516" s="5" t="s">
        <v>64</v>
      </c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5" t="s">
        <v>52</v>
      </c>
      <c r="AS516" s="5" t="s">
        <v>52</v>
      </c>
      <c r="AT516" s="1"/>
      <c r="AU516" s="5" t="s">
        <v>597</v>
      </c>
      <c r="AV516" s="1">
        <v>454</v>
      </c>
    </row>
    <row r="517" spans="1:48" ht="30" customHeight="1">
      <c r="A517" s="10" t="s">
        <v>103</v>
      </c>
      <c r="B517" s="10" t="s">
        <v>104</v>
      </c>
      <c r="C517" s="10" t="s">
        <v>60</v>
      </c>
      <c r="D517" s="11">
        <v>24</v>
      </c>
      <c r="E517" s="12"/>
      <c r="F517" s="12"/>
      <c r="G517" s="12"/>
      <c r="H517" s="12"/>
      <c r="I517" s="12"/>
      <c r="J517" s="12"/>
      <c r="K517" s="12"/>
      <c r="L517" s="12"/>
      <c r="M517" s="10" t="s">
        <v>105</v>
      </c>
      <c r="N517" s="5" t="s">
        <v>106</v>
      </c>
      <c r="O517" s="5" t="s">
        <v>52</v>
      </c>
      <c r="P517" s="5" t="s">
        <v>52</v>
      </c>
      <c r="Q517" s="5" t="s">
        <v>591</v>
      </c>
      <c r="R517" s="5" t="s">
        <v>63</v>
      </c>
      <c r="S517" s="5" t="s">
        <v>64</v>
      </c>
      <c r="T517" s="5" t="s">
        <v>64</v>
      </c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5" t="s">
        <v>52</v>
      </c>
      <c r="AS517" s="5" t="s">
        <v>52</v>
      </c>
      <c r="AT517" s="1"/>
      <c r="AU517" s="5" t="s">
        <v>598</v>
      </c>
      <c r="AV517" s="1">
        <v>455</v>
      </c>
    </row>
    <row r="518" spans="1:48" ht="30" customHeight="1">
      <c r="A518" s="10" t="s">
        <v>108</v>
      </c>
      <c r="B518" s="10" t="s">
        <v>109</v>
      </c>
      <c r="C518" s="10" t="s">
        <v>60</v>
      </c>
      <c r="D518" s="11">
        <v>24</v>
      </c>
      <c r="E518" s="12"/>
      <c r="F518" s="12"/>
      <c r="G518" s="12"/>
      <c r="H518" s="12"/>
      <c r="I518" s="12"/>
      <c r="J518" s="12"/>
      <c r="K518" s="12"/>
      <c r="L518" s="12"/>
      <c r="M518" s="10" t="s">
        <v>110</v>
      </c>
      <c r="N518" s="5" t="s">
        <v>111</v>
      </c>
      <c r="O518" s="5" t="s">
        <v>52</v>
      </c>
      <c r="P518" s="5" t="s">
        <v>52</v>
      </c>
      <c r="Q518" s="5" t="s">
        <v>591</v>
      </c>
      <c r="R518" s="5" t="s">
        <v>63</v>
      </c>
      <c r="S518" s="5" t="s">
        <v>64</v>
      </c>
      <c r="T518" s="5" t="s">
        <v>64</v>
      </c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5" t="s">
        <v>52</v>
      </c>
      <c r="AS518" s="5" t="s">
        <v>52</v>
      </c>
      <c r="AT518" s="1"/>
      <c r="AU518" s="5" t="s">
        <v>599</v>
      </c>
      <c r="AV518" s="1">
        <v>882</v>
      </c>
    </row>
    <row r="519" spans="1:48" ht="30" customHeight="1">
      <c r="A519" s="10" t="s">
        <v>113</v>
      </c>
      <c r="B519" s="10" t="s">
        <v>52</v>
      </c>
      <c r="C519" s="10" t="s">
        <v>84</v>
      </c>
      <c r="D519" s="11">
        <v>1</v>
      </c>
      <c r="E519" s="12"/>
      <c r="F519" s="12"/>
      <c r="G519" s="12"/>
      <c r="H519" s="12"/>
      <c r="I519" s="12"/>
      <c r="J519" s="12"/>
      <c r="K519" s="12"/>
      <c r="L519" s="12"/>
      <c r="M519" s="10" t="s">
        <v>114</v>
      </c>
      <c r="N519" s="5" t="s">
        <v>115</v>
      </c>
      <c r="O519" s="5" t="s">
        <v>52</v>
      </c>
      <c r="P519" s="5" t="s">
        <v>52</v>
      </c>
      <c r="Q519" s="5" t="s">
        <v>591</v>
      </c>
      <c r="R519" s="5" t="s">
        <v>63</v>
      </c>
      <c r="S519" s="5" t="s">
        <v>64</v>
      </c>
      <c r="T519" s="5" t="s">
        <v>64</v>
      </c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5" t="s">
        <v>52</v>
      </c>
      <c r="AS519" s="5" t="s">
        <v>52</v>
      </c>
      <c r="AT519" s="1"/>
      <c r="AU519" s="5" t="s">
        <v>600</v>
      </c>
      <c r="AV519" s="1">
        <v>461</v>
      </c>
    </row>
    <row r="520" spans="1:48" ht="30" customHeight="1">
      <c r="A520" s="11"/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</row>
    <row r="521" spans="1:48" ht="30" customHeight="1">
      <c r="A521" s="11"/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</row>
    <row r="522" spans="1:48" ht="30" customHeight="1">
      <c r="A522" s="11"/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</row>
    <row r="523" spans="1:48" ht="30" customHeight="1">
      <c r="A523" s="11"/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</row>
    <row r="524" spans="1:48" ht="30" customHeight="1">
      <c r="A524" s="11"/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</row>
    <row r="525" spans="1:48" ht="30" customHeight="1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</row>
    <row r="526" spans="1:48" ht="30" customHeight="1">
      <c r="A526" s="11"/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</row>
    <row r="527" spans="1:48" ht="30" customHeight="1">
      <c r="A527" s="11"/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</row>
    <row r="528" spans="1:48" ht="30" customHeight="1">
      <c r="A528" s="11"/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</row>
    <row r="529" spans="1:48" ht="30" customHeight="1">
      <c r="A529" s="11"/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</row>
    <row r="530" spans="1:48" ht="30" customHeight="1">
      <c r="A530" s="11"/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</row>
    <row r="531" spans="1:48" ht="30" customHeight="1">
      <c r="A531" s="11"/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</row>
    <row r="532" spans="1:48" ht="30" customHeight="1">
      <c r="A532" s="11" t="s">
        <v>117</v>
      </c>
      <c r="B532" s="11"/>
      <c r="C532" s="11"/>
      <c r="D532" s="11"/>
      <c r="E532" s="11"/>
      <c r="F532" s="12"/>
      <c r="G532" s="11"/>
      <c r="H532" s="12"/>
      <c r="I532" s="11"/>
      <c r="J532" s="12"/>
      <c r="K532" s="11"/>
      <c r="L532" s="12"/>
      <c r="M532" s="11"/>
      <c r="N532" t="s">
        <v>118</v>
      </c>
    </row>
    <row r="533" spans="1:48" ht="30" customHeight="1">
      <c r="A533" s="10" t="s">
        <v>601</v>
      </c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"/>
      <c r="O533" s="1"/>
      <c r="P533" s="1"/>
      <c r="Q533" s="5" t="s">
        <v>602</v>
      </c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</row>
    <row r="534" spans="1:48" ht="30" customHeight="1">
      <c r="A534" s="10" t="s">
        <v>58</v>
      </c>
      <c r="B534" s="10" t="s">
        <v>121</v>
      </c>
      <c r="C534" s="10" t="s">
        <v>60</v>
      </c>
      <c r="D534" s="11">
        <v>13.9</v>
      </c>
      <c r="E534" s="12"/>
      <c r="F534" s="12"/>
      <c r="G534" s="12"/>
      <c r="H534" s="12"/>
      <c r="I534" s="12"/>
      <c r="J534" s="12"/>
      <c r="K534" s="12"/>
      <c r="L534" s="12"/>
      <c r="M534" s="10" t="s">
        <v>122</v>
      </c>
      <c r="N534" s="5" t="s">
        <v>123</v>
      </c>
      <c r="O534" s="5" t="s">
        <v>52</v>
      </c>
      <c r="P534" s="5" t="s">
        <v>52</v>
      </c>
      <c r="Q534" s="5" t="s">
        <v>602</v>
      </c>
      <c r="R534" s="5" t="s">
        <v>63</v>
      </c>
      <c r="S534" s="5" t="s">
        <v>64</v>
      </c>
      <c r="T534" s="5" t="s">
        <v>64</v>
      </c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5" t="s">
        <v>52</v>
      </c>
      <c r="AS534" s="5" t="s">
        <v>52</v>
      </c>
      <c r="AT534" s="1"/>
      <c r="AU534" s="5" t="s">
        <v>603</v>
      </c>
      <c r="AV534" s="1">
        <v>463</v>
      </c>
    </row>
    <row r="535" spans="1:48" ht="30" customHeight="1">
      <c r="A535" s="10" t="s">
        <v>58</v>
      </c>
      <c r="B535" s="10" t="s">
        <v>125</v>
      </c>
      <c r="C535" s="10" t="s">
        <v>60</v>
      </c>
      <c r="D535" s="11">
        <v>7</v>
      </c>
      <c r="E535" s="12"/>
      <c r="F535" s="12"/>
      <c r="G535" s="12"/>
      <c r="H535" s="12"/>
      <c r="I535" s="12"/>
      <c r="J535" s="12"/>
      <c r="K535" s="12"/>
      <c r="L535" s="12"/>
      <c r="M535" s="10" t="s">
        <v>126</v>
      </c>
      <c r="N535" s="5" t="s">
        <v>127</v>
      </c>
      <c r="O535" s="5" t="s">
        <v>52</v>
      </c>
      <c r="P535" s="5" t="s">
        <v>52</v>
      </c>
      <c r="Q535" s="5" t="s">
        <v>602</v>
      </c>
      <c r="R535" s="5" t="s">
        <v>63</v>
      </c>
      <c r="S535" s="5" t="s">
        <v>64</v>
      </c>
      <c r="T535" s="5" t="s">
        <v>64</v>
      </c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5" t="s">
        <v>52</v>
      </c>
      <c r="AS535" s="5" t="s">
        <v>52</v>
      </c>
      <c r="AT535" s="1"/>
      <c r="AU535" s="5" t="s">
        <v>604</v>
      </c>
      <c r="AV535" s="1">
        <v>464</v>
      </c>
    </row>
    <row r="536" spans="1:48" ht="30" customHeight="1">
      <c r="A536" s="10" t="s">
        <v>66</v>
      </c>
      <c r="B536" s="10" t="s">
        <v>129</v>
      </c>
      <c r="C536" s="10" t="s">
        <v>60</v>
      </c>
      <c r="D536" s="11">
        <v>15</v>
      </c>
      <c r="E536" s="12"/>
      <c r="F536" s="12"/>
      <c r="G536" s="12"/>
      <c r="H536" s="12"/>
      <c r="I536" s="12"/>
      <c r="J536" s="12"/>
      <c r="K536" s="12"/>
      <c r="L536" s="12"/>
      <c r="M536" s="10" t="s">
        <v>130</v>
      </c>
      <c r="N536" s="5" t="s">
        <v>131</v>
      </c>
      <c r="O536" s="5" t="s">
        <v>52</v>
      </c>
      <c r="P536" s="5" t="s">
        <v>52</v>
      </c>
      <c r="Q536" s="5" t="s">
        <v>602</v>
      </c>
      <c r="R536" s="5" t="s">
        <v>63</v>
      </c>
      <c r="S536" s="5" t="s">
        <v>64</v>
      </c>
      <c r="T536" s="5" t="s">
        <v>64</v>
      </c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5" t="s">
        <v>52</v>
      </c>
      <c r="AS536" s="5" t="s">
        <v>52</v>
      </c>
      <c r="AT536" s="1"/>
      <c r="AU536" s="5" t="s">
        <v>605</v>
      </c>
      <c r="AV536" s="1">
        <v>465</v>
      </c>
    </row>
    <row r="537" spans="1:48" ht="30" customHeight="1">
      <c r="A537" s="10" t="s">
        <v>66</v>
      </c>
      <c r="B537" s="10" t="s">
        <v>133</v>
      </c>
      <c r="C537" s="10" t="s">
        <v>60</v>
      </c>
      <c r="D537" s="11">
        <v>5</v>
      </c>
      <c r="E537" s="12"/>
      <c r="F537" s="12"/>
      <c r="G537" s="12"/>
      <c r="H537" s="12"/>
      <c r="I537" s="12"/>
      <c r="J537" s="12"/>
      <c r="K537" s="12"/>
      <c r="L537" s="12"/>
      <c r="M537" s="10" t="s">
        <v>134</v>
      </c>
      <c r="N537" s="5" t="s">
        <v>135</v>
      </c>
      <c r="O537" s="5" t="s">
        <v>52</v>
      </c>
      <c r="P537" s="5" t="s">
        <v>52</v>
      </c>
      <c r="Q537" s="5" t="s">
        <v>602</v>
      </c>
      <c r="R537" s="5" t="s">
        <v>63</v>
      </c>
      <c r="S537" s="5" t="s">
        <v>64</v>
      </c>
      <c r="T537" s="5" t="s">
        <v>64</v>
      </c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5" t="s">
        <v>52</v>
      </c>
      <c r="AS537" s="5" t="s">
        <v>52</v>
      </c>
      <c r="AT537" s="1"/>
      <c r="AU537" s="5" t="s">
        <v>606</v>
      </c>
      <c r="AV537" s="1">
        <v>466</v>
      </c>
    </row>
    <row r="538" spans="1:48" ht="30" customHeight="1">
      <c r="A538" s="10" t="s">
        <v>66</v>
      </c>
      <c r="B538" s="10" t="s">
        <v>137</v>
      </c>
      <c r="C538" s="10" t="s">
        <v>60</v>
      </c>
      <c r="D538" s="11">
        <v>13.9</v>
      </c>
      <c r="E538" s="12"/>
      <c r="F538" s="12"/>
      <c r="G538" s="12"/>
      <c r="H538" s="12"/>
      <c r="I538" s="12"/>
      <c r="J538" s="12"/>
      <c r="K538" s="12"/>
      <c r="L538" s="12"/>
      <c r="M538" s="10" t="s">
        <v>138</v>
      </c>
      <c r="N538" s="5" t="s">
        <v>139</v>
      </c>
      <c r="O538" s="5" t="s">
        <v>52</v>
      </c>
      <c r="P538" s="5" t="s">
        <v>52</v>
      </c>
      <c r="Q538" s="5" t="s">
        <v>602</v>
      </c>
      <c r="R538" s="5" t="s">
        <v>63</v>
      </c>
      <c r="S538" s="5" t="s">
        <v>64</v>
      </c>
      <c r="T538" s="5" t="s">
        <v>64</v>
      </c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5" t="s">
        <v>52</v>
      </c>
      <c r="AS538" s="5" t="s">
        <v>52</v>
      </c>
      <c r="AT538" s="1"/>
      <c r="AU538" s="5" t="s">
        <v>607</v>
      </c>
      <c r="AV538" s="1">
        <v>467</v>
      </c>
    </row>
    <row r="539" spans="1:48" ht="30" customHeight="1">
      <c r="A539" s="10" t="s">
        <v>71</v>
      </c>
      <c r="B539" s="10" t="s">
        <v>72</v>
      </c>
      <c r="C539" s="10" t="s">
        <v>73</v>
      </c>
      <c r="D539" s="11">
        <v>6.3</v>
      </c>
      <c r="E539" s="12"/>
      <c r="F539" s="12"/>
      <c r="G539" s="12"/>
      <c r="H539" s="12"/>
      <c r="I539" s="12"/>
      <c r="J539" s="12"/>
      <c r="K539" s="12"/>
      <c r="L539" s="12"/>
      <c r="M539" s="10" t="s">
        <v>74</v>
      </c>
      <c r="N539" s="5" t="s">
        <v>75</v>
      </c>
      <c r="O539" s="5" t="s">
        <v>52</v>
      </c>
      <c r="P539" s="5" t="s">
        <v>52</v>
      </c>
      <c r="Q539" s="5" t="s">
        <v>602</v>
      </c>
      <c r="R539" s="5" t="s">
        <v>63</v>
      </c>
      <c r="S539" s="5" t="s">
        <v>64</v>
      </c>
      <c r="T539" s="5" t="s">
        <v>64</v>
      </c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5" t="s">
        <v>52</v>
      </c>
      <c r="AS539" s="5" t="s">
        <v>52</v>
      </c>
      <c r="AT539" s="1"/>
      <c r="AU539" s="5" t="s">
        <v>608</v>
      </c>
      <c r="AV539" s="1">
        <v>983</v>
      </c>
    </row>
    <row r="540" spans="1:48" ht="30" customHeight="1">
      <c r="A540" s="10" t="s">
        <v>71</v>
      </c>
      <c r="B540" s="10" t="s">
        <v>142</v>
      </c>
      <c r="C540" s="10" t="s">
        <v>60</v>
      </c>
      <c r="D540" s="11">
        <v>6.3</v>
      </c>
      <c r="E540" s="12"/>
      <c r="F540" s="12"/>
      <c r="G540" s="12"/>
      <c r="H540" s="12"/>
      <c r="I540" s="12"/>
      <c r="J540" s="12"/>
      <c r="K540" s="12"/>
      <c r="L540" s="12"/>
      <c r="M540" s="10" t="s">
        <v>143</v>
      </c>
      <c r="N540" s="5" t="s">
        <v>144</v>
      </c>
      <c r="O540" s="5" t="s">
        <v>52</v>
      </c>
      <c r="P540" s="5" t="s">
        <v>52</v>
      </c>
      <c r="Q540" s="5" t="s">
        <v>602</v>
      </c>
      <c r="R540" s="5" t="s">
        <v>63</v>
      </c>
      <c r="S540" s="5" t="s">
        <v>64</v>
      </c>
      <c r="T540" s="5" t="s">
        <v>64</v>
      </c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5" t="s">
        <v>52</v>
      </c>
      <c r="AS540" s="5" t="s">
        <v>52</v>
      </c>
      <c r="AT540" s="1"/>
      <c r="AU540" s="5" t="s">
        <v>609</v>
      </c>
      <c r="AV540" s="1">
        <v>469</v>
      </c>
    </row>
    <row r="541" spans="1:48" ht="30" customHeight="1">
      <c r="A541" s="10" t="s">
        <v>77</v>
      </c>
      <c r="B541" s="10" t="s">
        <v>146</v>
      </c>
      <c r="C541" s="10" t="s">
        <v>60</v>
      </c>
      <c r="D541" s="11">
        <v>2</v>
      </c>
      <c r="E541" s="12"/>
      <c r="F541" s="12"/>
      <c r="G541" s="12"/>
      <c r="H541" s="12"/>
      <c r="I541" s="12"/>
      <c r="J541" s="12"/>
      <c r="K541" s="12"/>
      <c r="L541" s="12"/>
      <c r="M541" s="10" t="s">
        <v>147</v>
      </c>
      <c r="N541" s="5" t="s">
        <v>148</v>
      </c>
      <c r="O541" s="5" t="s">
        <v>52</v>
      </c>
      <c r="P541" s="5" t="s">
        <v>52</v>
      </c>
      <c r="Q541" s="5" t="s">
        <v>602</v>
      </c>
      <c r="R541" s="5" t="s">
        <v>63</v>
      </c>
      <c r="S541" s="5" t="s">
        <v>64</v>
      </c>
      <c r="T541" s="5" t="s">
        <v>64</v>
      </c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5" t="s">
        <v>52</v>
      </c>
      <c r="AS541" s="5" t="s">
        <v>52</v>
      </c>
      <c r="AT541" s="1"/>
      <c r="AU541" s="5" t="s">
        <v>610</v>
      </c>
      <c r="AV541" s="1">
        <v>471</v>
      </c>
    </row>
    <row r="542" spans="1:48" ht="30" customHeight="1">
      <c r="A542" s="10" t="s">
        <v>77</v>
      </c>
      <c r="B542" s="10" t="s">
        <v>78</v>
      </c>
      <c r="C542" s="10" t="s">
        <v>60</v>
      </c>
      <c r="D542" s="11">
        <v>2</v>
      </c>
      <c r="E542" s="12"/>
      <c r="F542" s="12"/>
      <c r="G542" s="12"/>
      <c r="H542" s="12"/>
      <c r="I542" s="12"/>
      <c r="J542" s="12"/>
      <c r="K542" s="12"/>
      <c r="L542" s="12"/>
      <c r="M542" s="10" t="s">
        <v>79</v>
      </c>
      <c r="N542" s="5" t="s">
        <v>80</v>
      </c>
      <c r="O542" s="5" t="s">
        <v>52</v>
      </c>
      <c r="P542" s="5" t="s">
        <v>52</v>
      </c>
      <c r="Q542" s="5" t="s">
        <v>602</v>
      </c>
      <c r="R542" s="5" t="s">
        <v>63</v>
      </c>
      <c r="S542" s="5" t="s">
        <v>64</v>
      </c>
      <c r="T542" s="5" t="s">
        <v>64</v>
      </c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5" t="s">
        <v>52</v>
      </c>
      <c r="AS542" s="5" t="s">
        <v>52</v>
      </c>
      <c r="AT542" s="1"/>
      <c r="AU542" s="5" t="s">
        <v>611</v>
      </c>
      <c r="AV542" s="1">
        <v>472</v>
      </c>
    </row>
    <row r="543" spans="1:48" ht="30" customHeight="1">
      <c r="A543" s="10" t="s">
        <v>151</v>
      </c>
      <c r="B543" s="10" t="s">
        <v>152</v>
      </c>
      <c r="C543" s="10" t="s">
        <v>153</v>
      </c>
      <c r="D543" s="11">
        <v>1</v>
      </c>
      <c r="E543" s="12"/>
      <c r="F543" s="12"/>
      <c r="G543" s="12"/>
      <c r="H543" s="12"/>
      <c r="I543" s="12"/>
      <c r="J543" s="12"/>
      <c r="K543" s="12"/>
      <c r="L543" s="12"/>
      <c r="M543" s="10" t="s">
        <v>154</v>
      </c>
      <c r="N543" s="5" t="s">
        <v>155</v>
      </c>
      <c r="O543" s="5" t="s">
        <v>52</v>
      </c>
      <c r="P543" s="5" t="s">
        <v>52</v>
      </c>
      <c r="Q543" s="5" t="s">
        <v>602</v>
      </c>
      <c r="R543" s="5" t="s">
        <v>63</v>
      </c>
      <c r="S543" s="5" t="s">
        <v>64</v>
      </c>
      <c r="T543" s="5" t="s">
        <v>64</v>
      </c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5" t="s">
        <v>52</v>
      </c>
      <c r="AS543" s="5" t="s">
        <v>52</v>
      </c>
      <c r="AT543" s="1"/>
      <c r="AU543" s="5" t="s">
        <v>612</v>
      </c>
      <c r="AV543" s="1">
        <v>476</v>
      </c>
    </row>
    <row r="544" spans="1:48" ht="30" customHeight="1">
      <c r="A544" s="10" t="s">
        <v>157</v>
      </c>
      <c r="B544" s="10" t="s">
        <v>158</v>
      </c>
      <c r="C544" s="10" t="s">
        <v>159</v>
      </c>
      <c r="D544" s="11">
        <v>1</v>
      </c>
      <c r="E544" s="12"/>
      <c r="F544" s="12"/>
      <c r="G544" s="12"/>
      <c r="H544" s="12"/>
      <c r="I544" s="12"/>
      <c r="J544" s="12"/>
      <c r="K544" s="12"/>
      <c r="L544" s="12"/>
      <c r="M544" s="10" t="s">
        <v>160</v>
      </c>
      <c r="N544" s="5" t="s">
        <v>161</v>
      </c>
      <c r="O544" s="5" t="s">
        <v>52</v>
      </c>
      <c r="P544" s="5" t="s">
        <v>52</v>
      </c>
      <c r="Q544" s="5" t="s">
        <v>602</v>
      </c>
      <c r="R544" s="5" t="s">
        <v>63</v>
      </c>
      <c r="S544" s="5" t="s">
        <v>64</v>
      </c>
      <c r="T544" s="5" t="s">
        <v>64</v>
      </c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5" t="s">
        <v>52</v>
      </c>
      <c r="AS544" s="5" t="s">
        <v>52</v>
      </c>
      <c r="AT544" s="1"/>
      <c r="AU544" s="5" t="s">
        <v>613</v>
      </c>
      <c r="AV544" s="1">
        <v>479</v>
      </c>
    </row>
    <row r="545" spans="1:48" ht="30" customHeight="1">
      <c r="A545" s="10" t="s">
        <v>163</v>
      </c>
      <c r="B545" s="10" t="s">
        <v>164</v>
      </c>
      <c r="C545" s="10" t="s">
        <v>165</v>
      </c>
      <c r="D545" s="11">
        <v>1</v>
      </c>
      <c r="E545" s="12"/>
      <c r="F545" s="12"/>
      <c r="G545" s="12"/>
      <c r="H545" s="12"/>
      <c r="I545" s="12"/>
      <c r="J545" s="12"/>
      <c r="K545" s="12"/>
      <c r="L545" s="12"/>
      <c r="M545" s="10" t="s">
        <v>166</v>
      </c>
      <c r="N545" s="5" t="s">
        <v>167</v>
      </c>
      <c r="O545" s="5" t="s">
        <v>52</v>
      </c>
      <c r="P545" s="5" t="s">
        <v>52</v>
      </c>
      <c r="Q545" s="5" t="s">
        <v>602</v>
      </c>
      <c r="R545" s="5" t="s">
        <v>63</v>
      </c>
      <c r="S545" s="5" t="s">
        <v>64</v>
      </c>
      <c r="T545" s="5" t="s">
        <v>64</v>
      </c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5" t="s">
        <v>52</v>
      </c>
      <c r="AS545" s="5" t="s">
        <v>52</v>
      </c>
      <c r="AT545" s="1"/>
      <c r="AU545" s="5" t="s">
        <v>614</v>
      </c>
      <c r="AV545" s="1">
        <v>480</v>
      </c>
    </row>
    <row r="546" spans="1:48" ht="30" customHeight="1">
      <c r="A546" s="10" t="s">
        <v>169</v>
      </c>
      <c r="B546" s="10" t="s">
        <v>170</v>
      </c>
      <c r="C546" s="10" t="s">
        <v>153</v>
      </c>
      <c r="D546" s="11">
        <v>1</v>
      </c>
      <c r="E546" s="12"/>
      <c r="F546" s="12"/>
      <c r="G546" s="12"/>
      <c r="H546" s="12"/>
      <c r="I546" s="12"/>
      <c r="J546" s="12"/>
      <c r="K546" s="12"/>
      <c r="L546" s="12"/>
      <c r="M546" s="10" t="s">
        <v>171</v>
      </c>
      <c r="N546" s="5" t="s">
        <v>172</v>
      </c>
      <c r="O546" s="5" t="s">
        <v>52</v>
      </c>
      <c r="P546" s="5" t="s">
        <v>52</v>
      </c>
      <c r="Q546" s="5" t="s">
        <v>602</v>
      </c>
      <c r="R546" s="5" t="s">
        <v>63</v>
      </c>
      <c r="S546" s="5" t="s">
        <v>64</v>
      </c>
      <c r="T546" s="5" t="s">
        <v>64</v>
      </c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5" t="s">
        <v>52</v>
      </c>
      <c r="AS546" s="5" t="s">
        <v>52</v>
      </c>
      <c r="AT546" s="1"/>
      <c r="AU546" s="5" t="s">
        <v>615</v>
      </c>
      <c r="AV546" s="1">
        <v>964</v>
      </c>
    </row>
    <row r="547" spans="1:48" ht="30" customHeight="1">
      <c r="A547" s="10" t="s">
        <v>174</v>
      </c>
      <c r="B547" s="10" t="s">
        <v>164</v>
      </c>
      <c r="C547" s="10" t="s">
        <v>165</v>
      </c>
      <c r="D547" s="11">
        <v>1</v>
      </c>
      <c r="E547" s="12"/>
      <c r="F547" s="12"/>
      <c r="G547" s="12"/>
      <c r="H547" s="12"/>
      <c r="I547" s="12"/>
      <c r="J547" s="12"/>
      <c r="K547" s="12"/>
      <c r="L547" s="12"/>
      <c r="M547" s="10" t="s">
        <v>175</v>
      </c>
      <c r="N547" s="5" t="s">
        <v>176</v>
      </c>
      <c r="O547" s="5" t="s">
        <v>52</v>
      </c>
      <c r="P547" s="5" t="s">
        <v>52</v>
      </c>
      <c r="Q547" s="5" t="s">
        <v>602</v>
      </c>
      <c r="R547" s="5" t="s">
        <v>63</v>
      </c>
      <c r="S547" s="5" t="s">
        <v>64</v>
      </c>
      <c r="T547" s="5" t="s">
        <v>64</v>
      </c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5" t="s">
        <v>52</v>
      </c>
      <c r="AS547" s="5" t="s">
        <v>52</v>
      </c>
      <c r="AT547" s="1"/>
      <c r="AU547" s="5" t="s">
        <v>616</v>
      </c>
      <c r="AV547" s="1">
        <v>926</v>
      </c>
    </row>
    <row r="548" spans="1:48" ht="30" customHeight="1">
      <c r="A548" s="10" t="s">
        <v>178</v>
      </c>
      <c r="B548" s="10" t="s">
        <v>179</v>
      </c>
      <c r="C548" s="10" t="s">
        <v>180</v>
      </c>
      <c r="D548" s="11">
        <v>1</v>
      </c>
      <c r="E548" s="12"/>
      <c r="F548" s="12"/>
      <c r="G548" s="12"/>
      <c r="H548" s="12"/>
      <c r="I548" s="12"/>
      <c r="J548" s="12"/>
      <c r="K548" s="12"/>
      <c r="L548" s="12"/>
      <c r="M548" s="10" t="s">
        <v>181</v>
      </c>
      <c r="N548" s="5" t="s">
        <v>182</v>
      </c>
      <c r="O548" s="5" t="s">
        <v>52</v>
      </c>
      <c r="P548" s="5" t="s">
        <v>52</v>
      </c>
      <c r="Q548" s="5" t="s">
        <v>602</v>
      </c>
      <c r="R548" s="5" t="s">
        <v>63</v>
      </c>
      <c r="S548" s="5" t="s">
        <v>64</v>
      </c>
      <c r="T548" s="5" t="s">
        <v>64</v>
      </c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5" t="s">
        <v>52</v>
      </c>
      <c r="AS548" s="5" t="s">
        <v>52</v>
      </c>
      <c r="AT548" s="1"/>
      <c r="AU548" s="5" t="s">
        <v>617</v>
      </c>
      <c r="AV548" s="1">
        <v>481</v>
      </c>
    </row>
    <row r="549" spans="1:48" ht="30" customHeight="1">
      <c r="A549" s="10" t="s">
        <v>184</v>
      </c>
      <c r="B549" s="10" t="s">
        <v>185</v>
      </c>
      <c r="C549" s="10" t="s">
        <v>159</v>
      </c>
      <c r="D549" s="11">
        <v>1</v>
      </c>
      <c r="E549" s="12"/>
      <c r="F549" s="12"/>
      <c r="G549" s="12"/>
      <c r="H549" s="12"/>
      <c r="I549" s="12"/>
      <c r="J549" s="12"/>
      <c r="K549" s="12"/>
      <c r="L549" s="12"/>
      <c r="M549" s="10" t="s">
        <v>186</v>
      </c>
      <c r="N549" s="5" t="s">
        <v>187</v>
      </c>
      <c r="O549" s="5" t="s">
        <v>52</v>
      </c>
      <c r="P549" s="5" t="s">
        <v>52</v>
      </c>
      <c r="Q549" s="5" t="s">
        <v>602</v>
      </c>
      <c r="R549" s="5" t="s">
        <v>63</v>
      </c>
      <c r="S549" s="5" t="s">
        <v>64</v>
      </c>
      <c r="T549" s="5" t="s">
        <v>64</v>
      </c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5" t="s">
        <v>52</v>
      </c>
      <c r="AS549" s="5" t="s">
        <v>52</v>
      </c>
      <c r="AT549" s="1"/>
      <c r="AU549" s="5" t="s">
        <v>618</v>
      </c>
      <c r="AV549" s="1">
        <v>482</v>
      </c>
    </row>
    <row r="550" spans="1:48" ht="30" customHeight="1">
      <c r="A550" s="10" t="s">
        <v>189</v>
      </c>
      <c r="B550" s="10" t="s">
        <v>190</v>
      </c>
      <c r="C550" s="10" t="s">
        <v>84</v>
      </c>
      <c r="D550" s="11">
        <v>1</v>
      </c>
      <c r="E550" s="12"/>
      <c r="F550" s="12"/>
      <c r="G550" s="12"/>
      <c r="H550" s="12"/>
      <c r="I550" s="12"/>
      <c r="J550" s="12"/>
      <c r="K550" s="12"/>
      <c r="L550" s="12"/>
      <c r="M550" s="10" t="s">
        <v>191</v>
      </c>
      <c r="N550" s="5" t="s">
        <v>192</v>
      </c>
      <c r="O550" s="5" t="s">
        <v>52</v>
      </c>
      <c r="P550" s="5" t="s">
        <v>52</v>
      </c>
      <c r="Q550" s="5" t="s">
        <v>602</v>
      </c>
      <c r="R550" s="5" t="s">
        <v>63</v>
      </c>
      <c r="S550" s="5" t="s">
        <v>64</v>
      </c>
      <c r="T550" s="5" t="s">
        <v>64</v>
      </c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5" t="s">
        <v>52</v>
      </c>
      <c r="AS550" s="5" t="s">
        <v>52</v>
      </c>
      <c r="AT550" s="1"/>
      <c r="AU550" s="5" t="s">
        <v>619</v>
      </c>
      <c r="AV550" s="1">
        <v>484</v>
      </c>
    </row>
    <row r="551" spans="1:48" ht="30" customHeight="1">
      <c r="A551" s="10" t="s">
        <v>98</v>
      </c>
      <c r="B551" s="10" t="s">
        <v>194</v>
      </c>
      <c r="C551" s="10" t="s">
        <v>84</v>
      </c>
      <c r="D551" s="11">
        <v>1</v>
      </c>
      <c r="E551" s="12"/>
      <c r="F551" s="12"/>
      <c r="G551" s="12"/>
      <c r="H551" s="12"/>
      <c r="I551" s="12"/>
      <c r="J551" s="12"/>
      <c r="K551" s="12"/>
      <c r="L551" s="12"/>
      <c r="M551" s="10" t="s">
        <v>195</v>
      </c>
      <c r="N551" s="5" t="s">
        <v>196</v>
      </c>
      <c r="O551" s="5" t="s">
        <v>52</v>
      </c>
      <c r="P551" s="5" t="s">
        <v>52</v>
      </c>
      <c r="Q551" s="5" t="s">
        <v>602</v>
      </c>
      <c r="R551" s="5" t="s">
        <v>63</v>
      </c>
      <c r="S551" s="5" t="s">
        <v>64</v>
      </c>
      <c r="T551" s="5" t="s">
        <v>64</v>
      </c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5" t="s">
        <v>52</v>
      </c>
      <c r="AS551" s="5" t="s">
        <v>52</v>
      </c>
      <c r="AT551" s="1"/>
      <c r="AU551" s="5" t="s">
        <v>620</v>
      </c>
      <c r="AV551" s="1">
        <v>485</v>
      </c>
    </row>
    <row r="552" spans="1:48" ht="30" customHeight="1">
      <c r="A552" s="10" t="s">
        <v>98</v>
      </c>
      <c r="B552" s="10" t="s">
        <v>198</v>
      </c>
      <c r="C552" s="10" t="s">
        <v>84</v>
      </c>
      <c r="D552" s="11">
        <v>1</v>
      </c>
      <c r="E552" s="12"/>
      <c r="F552" s="12"/>
      <c r="G552" s="12"/>
      <c r="H552" s="12"/>
      <c r="I552" s="12"/>
      <c r="J552" s="12"/>
      <c r="K552" s="12"/>
      <c r="L552" s="12"/>
      <c r="M552" s="10" t="s">
        <v>199</v>
      </c>
      <c r="N552" s="5" t="s">
        <v>200</v>
      </c>
      <c r="O552" s="5" t="s">
        <v>52</v>
      </c>
      <c r="P552" s="5" t="s">
        <v>52</v>
      </c>
      <c r="Q552" s="5" t="s">
        <v>602</v>
      </c>
      <c r="R552" s="5" t="s">
        <v>63</v>
      </c>
      <c r="S552" s="5" t="s">
        <v>64</v>
      </c>
      <c r="T552" s="5" t="s">
        <v>64</v>
      </c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5" t="s">
        <v>52</v>
      </c>
      <c r="AS552" s="5" t="s">
        <v>52</v>
      </c>
      <c r="AT552" s="1"/>
      <c r="AU552" s="5" t="s">
        <v>621</v>
      </c>
      <c r="AV552" s="1">
        <v>486</v>
      </c>
    </row>
    <row r="553" spans="1:48" ht="30" customHeight="1">
      <c r="A553" s="10" t="s">
        <v>103</v>
      </c>
      <c r="B553" s="10" t="s">
        <v>104</v>
      </c>
      <c r="C553" s="10" t="s">
        <v>60</v>
      </c>
      <c r="D553" s="11">
        <v>5</v>
      </c>
      <c r="E553" s="12"/>
      <c r="F553" s="12"/>
      <c r="G553" s="12"/>
      <c r="H553" s="12"/>
      <c r="I553" s="12"/>
      <c r="J553" s="12"/>
      <c r="K553" s="12"/>
      <c r="L553" s="12"/>
      <c r="M553" s="10" t="s">
        <v>105</v>
      </c>
      <c r="N553" s="5" t="s">
        <v>106</v>
      </c>
      <c r="O553" s="5" t="s">
        <v>52</v>
      </c>
      <c r="P553" s="5" t="s">
        <v>52</v>
      </c>
      <c r="Q553" s="5" t="s">
        <v>602</v>
      </c>
      <c r="R553" s="5" t="s">
        <v>63</v>
      </c>
      <c r="S553" s="5" t="s">
        <v>64</v>
      </c>
      <c r="T553" s="5" t="s">
        <v>64</v>
      </c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5" t="s">
        <v>52</v>
      </c>
      <c r="AS553" s="5" t="s">
        <v>52</v>
      </c>
      <c r="AT553" s="1"/>
      <c r="AU553" s="5" t="s">
        <v>622</v>
      </c>
      <c r="AV553" s="1">
        <v>487</v>
      </c>
    </row>
    <row r="554" spans="1:48" ht="30" customHeight="1">
      <c r="A554" s="10" t="s">
        <v>108</v>
      </c>
      <c r="B554" s="10" t="s">
        <v>109</v>
      </c>
      <c r="C554" s="10" t="s">
        <v>60</v>
      </c>
      <c r="D554" s="11">
        <v>5</v>
      </c>
      <c r="E554" s="12"/>
      <c r="F554" s="12"/>
      <c r="G554" s="12"/>
      <c r="H554" s="12"/>
      <c r="I554" s="12"/>
      <c r="J554" s="12"/>
      <c r="K554" s="12"/>
      <c r="L554" s="12"/>
      <c r="M554" s="10" t="s">
        <v>110</v>
      </c>
      <c r="N554" s="5" t="s">
        <v>111</v>
      </c>
      <c r="O554" s="5" t="s">
        <v>52</v>
      </c>
      <c r="P554" s="5" t="s">
        <v>52</v>
      </c>
      <c r="Q554" s="5" t="s">
        <v>602</v>
      </c>
      <c r="R554" s="5" t="s">
        <v>63</v>
      </c>
      <c r="S554" s="5" t="s">
        <v>64</v>
      </c>
      <c r="T554" s="5" t="s">
        <v>64</v>
      </c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5" t="s">
        <v>52</v>
      </c>
      <c r="AS554" s="5" t="s">
        <v>52</v>
      </c>
      <c r="AT554" s="1"/>
      <c r="AU554" s="5" t="s">
        <v>623</v>
      </c>
      <c r="AV554" s="1">
        <v>905</v>
      </c>
    </row>
    <row r="555" spans="1:48" ht="30" customHeight="1">
      <c r="A555" s="11" t="s">
        <v>117</v>
      </c>
      <c r="B555" s="11"/>
      <c r="C555" s="11"/>
      <c r="D555" s="11"/>
      <c r="E555" s="11"/>
      <c r="F555" s="12"/>
      <c r="G555" s="11"/>
      <c r="H555" s="12"/>
      <c r="I555" s="11"/>
      <c r="J555" s="12"/>
      <c r="K555" s="11"/>
      <c r="L555" s="12"/>
      <c r="M555" s="11"/>
      <c r="N555" t="s">
        <v>118</v>
      </c>
    </row>
    <row r="556" spans="1:48" ht="30" customHeight="1">
      <c r="A556" s="10" t="s">
        <v>626</v>
      </c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"/>
      <c r="O556" s="1"/>
      <c r="P556" s="1"/>
      <c r="Q556" s="5" t="s">
        <v>627</v>
      </c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</row>
    <row r="557" spans="1:48" ht="30" customHeight="1">
      <c r="A557" s="10" t="s">
        <v>58</v>
      </c>
      <c r="B557" s="10" t="s">
        <v>59</v>
      </c>
      <c r="C557" s="10" t="s">
        <v>60</v>
      </c>
      <c r="D557" s="11">
        <v>80</v>
      </c>
      <c r="E557" s="12"/>
      <c r="F557" s="12"/>
      <c r="G557" s="12"/>
      <c r="H557" s="12"/>
      <c r="I557" s="12"/>
      <c r="J557" s="12"/>
      <c r="K557" s="12"/>
      <c r="L557" s="12"/>
      <c r="M557" s="10" t="s">
        <v>61</v>
      </c>
      <c r="N557" s="5" t="s">
        <v>62</v>
      </c>
      <c r="O557" s="5" t="s">
        <v>52</v>
      </c>
      <c r="P557" s="5" t="s">
        <v>52</v>
      </c>
      <c r="Q557" s="5" t="s">
        <v>627</v>
      </c>
      <c r="R557" s="5" t="s">
        <v>63</v>
      </c>
      <c r="S557" s="5" t="s">
        <v>64</v>
      </c>
      <c r="T557" s="5" t="s">
        <v>64</v>
      </c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5" t="s">
        <v>52</v>
      </c>
      <c r="AS557" s="5" t="s">
        <v>52</v>
      </c>
      <c r="AT557" s="1"/>
      <c r="AU557" s="5" t="s">
        <v>628</v>
      </c>
      <c r="AV557" s="1">
        <v>490</v>
      </c>
    </row>
    <row r="558" spans="1:48" ht="30" customHeight="1">
      <c r="A558" s="10" t="s">
        <v>66</v>
      </c>
      <c r="B558" s="10" t="s">
        <v>67</v>
      </c>
      <c r="C558" s="10" t="s">
        <v>60</v>
      </c>
      <c r="D558" s="11">
        <v>10</v>
      </c>
      <c r="E558" s="12"/>
      <c r="F558" s="12"/>
      <c r="G558" s="12"/>
      <c r="H558" s="12"/>
      <c r="I558" s="12"/>
      <c r="J558" s="12"/>
      <c r="K558" s="12"/>
      <c r="L558" s="12"/>
      <c r="M558" s="10" t="s">
        <v>68</v>
      </c>
      <c r="N558" s="5" t="s">
        <v>69</v>
      </c>
      <c r="O558" s="5" t="s">
        <v>52</v>
      </c>
      <c r="P558" s="5" t="s">
        <v>52</v>
      </c>
      <c r="Q558" s="5" t="s">
        <v>627</v>
      </c>
      <c r="R558" s="5" t="s">
        <v>63</v>
      </c>
      <c r="S558" s="5" t="s">
        <v>64</v>
      </c>
      <c r="T558" s="5" t="s">
        <v>64</v>
      </c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5" t="s">
        <v>52</v>
      </c>
      <c r="AS558" s="5" t="s">
        <v>52</v>
      </c>
      <c r="AT558" s="1"/>
      <c r="AU558" s="5" t="s">
        <v>629</v>
      </c>
      <c r="AV558" s="1">
        <v>491</v>
      </c>
    </row>
    <row r="559" spans="1:48" ht="30" customHeight="1">
      <c r="A559" s="10" t="s">
        <v>71</v>
      </c>
      <c r="B559" s="10" t="s">
        <v>72</v>
      </c>
      <c r="C559" s="10" t="s">
        <v>73</v>
      </c>
      <c r="D559" s="11">
        <v>26</v>
      </c>
      <c r="E559" s="12"/>
      <c r="F559" s="12"/>
      <c r="G559" s="12"/>
      <c r="H559" s="12"/>
      <c r="I559" s="12"/>
      <c r="J559" s="12"/>
      <c r="K559" s="12"/>
      <c r="L559" s="12"/>
      <c r="M559" s="10" t="s">
        <v>74</v>
      </c>
      <c r="N559" s="5" t="s">
        <v>75</v>
      </c>
      <c r="O559" s="5" t="s">
        <v>52</v>
      </c>
      <c r="P559" s="5" t="s">
        <v>52</v>
      </c>
      <c r="Q559" s="5" t="s">
        <v>627</v>
      </c>
      <c r="R559" s="5" t="s">
        <v>63</v>
      </c>
      <c r="S559" s="5" t="s">
        <v>64</v>
      </c>
      <c r="T559" s="5" t="s">
        <v>64</v>
      </c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5" t="s">
        <v>52</v>
      </c>
      <c r="AS559" s="5" t="s">
        <v>52</v>
      </c>
      <c r="AT559" s="1"/>
      <c r="AU559" s="5" t="s">
        <v>630</v>
      </c>
      <c r="AV559" s="1">
        <v>851</v>
      </c>
    </row>
    <row r="560" spans="1:48" ht="30" customHeight="1">
      <c r="A560" s="10" t="s">
        <v>77</v>
      </c>
      <c r="B560" s="10" t="s">
        <v>78</v>
      </c>
      <c r="C560" s="10" t="s">
        <v>60</v>
      </c>
      <c r="D560" s="11">
        <v>2</v>
      </c>
      <c r="E560" s="12"/>
      <c r="F560" s="12"/>
      <c r="G560" s="12"/>
      <c r="H560" s="12"/>
      <c r="I560" s="12"/>
      <c r="J560" s="12"/>
      <c r="K560" s="12"/>
      <c r="L560" s="12"/>
      <c r="M560" s="10" t="s">
        <v>79</v>
      </c>
      <c r="N560" s="5" t="s">
        <v>80</v>
      </c>
      <c r="O560" s="5" t="s">
        <v>52</v>
      </c>
      <c r="P560" s="5" t="s">
        <v>52</v>
      </c>
      <c r="Q560" s="5" t="s">
        <v>627</v>
      </c>
      <c r="R560" s="5" t="s">
        <v>63</v>
      </c>
      <c r="S560" s="5" t="s">
        <v>64</v>
      </c>
      <c r="T560" s="5" t="s">
        <v>64</v>
      </c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5" t="s">
        <v>52</v>
      </c>
      <c r="AS560" s="5" t="s">
        <v>52</v>
      </c>
      <c r="AT560" s="1"/>
      <c r="AU560" s="5" t="s">
        <v>631</v>
      </c>
      <c r="AV560" s="1">
        <v>494</v>
      </c>
    </row>
    <row r="561" spans="1:48" ht="30" customHeight="1">
      <c r="A561" s="10" t="s">
        <v>82</v>
      </c>
      <c r="B561" s="10" t="s">
        <v>83</v>
      </c>
      <c r="C561" s="10" t="s">
        <v>84</v>
      </c>
      <c r="D561" s="11">
        <v>1</v>
      </c>
      <c r="E561" s="12"/>
      <c r="F561" s="12"/>
      <c r="G561" s="12"/>
      <c r="H561" s="12"/>
      <c r="I561" s="12"/>
      <c r="J561" s="12"/>
      <c r="K561" s="12"/>
      <c r="L561" s="12"/>
      <c r="M561" s="10" t="s">
        <v>85</v>
      </c>
      <c r="N561" s="5" t="s">
        <v>86</v>
      </c>
      <c r="O561" s="5" t="s">
        <v>52</v>
      </c>
      <c r="P561" s="5" t="s">
        <v>52</v>
      </c>
      <c r="Q561" s="5" t="s">
        <v>627</v>
      </c>
      <c r="R561" s="5" t="s">
        <v>63</v>
      </c>
      <c r="S561" s="5" t="s">
        <v>64</v>
      </c>
      <c r="T561" s="5" t="s">
        <v>64</v>
      </c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5" t="s">
        <v>52</v>
      </c>
      <c r="AS561" s="5" t="s">
        <v>52</v>
      </c>
      <c r="AT561" s="1"/>
      <c r="AU561" s="5" t="s">
        <v>632</v>
      </c>
      <c r="AV561" s="1">
        <v>495</v>
      </c>
    </row>
    <row r="562" spans="1:48" ht="30" customHeight="1">
      <c r="A562" s="10" t="s">
        <v>88</v>
      </c>
      <c r="B562" s="10" t="s">
        <v>89</v>
      </c>
      <c r="C562" s="10" t="s">
        <v>84</v>
      </c>
      <c r="D562" s="11">
        <v>2</v>
      </c>
      <c r="E562" s="12"/>
      <c r="F562" s="12"/>
      <c r="G562" s="12"/>
      <c r="H562" s="12"/>
      <c r="I562" s="12"/>
      <c r="J562" s="12"/>
      <c r="K562" s="12"/>
      <c r="L562" s="12"/>
      <c r="M562" s="10" t="s">
        <v>90</v>
      </c>
      <c r="N562" s="5" t="s">
        <v>91</v>
      </c>
      <c r="O562" s="5" t="s">
        <v>52</v>
      </c>
      <c r="P562" s="5" t="s">
        <v>52</v>
      </c>
      <c r="Q562" s="5" t="s">
        <v>627</v>
      </c>
      <c r="R562" s="5" t="s">
        <v>63</v>
      </c>
      <c r="S562" s="5" t="s">
        <v>64</v>
      </c>
      <c r="T562" s="5" t="s">
        <v>64</v>
      </c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5" t="s">
        <v>52</v>
      </c>
      <c r="AS562" s="5" t="s">
        <v>52</v>
      </c>
      <c r="AT562" s="1"/>
      <c r="AU562" s="5" t="s">
        <v>633</v>
      </c>
      <c r="AV562" s="1">
        <v>496</v>
      </c>
    </row>
    <row r="563" spans="1:48" ht="30" customHeight="1">
      <c r="A563" s="10" t="s">
        <v>93</v>
      </c>
      <c r="B563" s="10" t="s">
        <v>94</v>
      </c>
      <c r="C563" s="10" t="s">
        <v>84</v>
      </c>
      <c r="D563" s="11">
        <v>1</v>
      </c>
      <c r="E563" s="12"/>
      <c r="F563" s="12"/>
      <c r="G563" s="12"/>
      <c r="H563" s="12"/>
      <c r="I563" s="12"/>
      <c r="J563" s="12"/>
      <c r="K563" s="12"/>
      <c r="L563" s="12"/>
      <c r="M563" s="10" t="s">
        <v>95</v>
      </c>
      <c r="N563" s="5" t="s">
        <v>96</v>
      </c>
      <c r="O563" s="5" t="s">
        <v>52</v>
      </c>
      <c r="P563" s="5" t="s">
        <v>52</v>
      </c>
      <c r="Q563" s="5" t="s">
        <v>627</v>
      </c>
      <c r="R563" s="5" t="s">
        <v>63</v>
      </c>
      <c r="S563" s="5" t="s">
        <v>64</v>
      </c>
      <c r="T563" s="5" t="s">
        <v>64</v>
      </c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5" t="s">
        <v>52</v>
      </c>
      <c r="AS563" s="5" t="s">
        <v>52</v>
      </c>
      <c r="AT563" s="1"/>
      <c r="AU563" s="5" t="s">
        <v>634</v>
      </c>
      <c r="AV563" s="1">
        <v>497</v>
      </c>
    </row>
    <row r="564" spans="1:48" ht="30" customHeight="1">
      <c r="A564" s="10" t="s">
        <v>98</v>
      </c>
      <c r="B564" s="10" t="s">
        <v>99</v>
      </c>
      <c r="C564" s="10" t="s">
        <v>84</v>
      </c>
      <c r="D564" s="11">
        <v>1</v>
      </c>
      <c r="E564" s="12"/>
      <c r="F564" s="12"/>
      <c r="G564" s="12"/>
      <c r="H564" s="12"/>
      <c r="I564" s="12"/>
      <c r="J564" s="12"/>
      <c r="K564" s="12"/>
      <c r="L564" s="12"/>
      <c r="M564" s="10" t="s">
        <v>100</v>
      </c>
      <c r="N564" s="5" t="s">
        <v>101</v>
      </c>
      <c r="O564" s="5" t="s">
        <v>52</v>
      </c>
      <c r="P564" s="5" t="s">
        <v>52</v>
      </c>
      <c r="Q564" s="5" t="s">
        <v>627</v>
      </c>
      <c r="R564" s="5" t="s">
        <v>63</v>
      </c>
      <c r="S564" s="5" t="s">
        <v>64</v>
      </c>
      <c r="T564" s="5" t="s">
        <v>64</v>
      </c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5" t="s">
        <v>52</v>
      </c>
      <c r="AS564" s="5" t="s">
        <v>52</v>
      </c>
      <c r="AT564" s="1"/>
      <c r="AU564" s="5" t="s">
        <v>635</v>
      </c>
      <c r="AV564" s="1">
        <v>498</v>
      </c>
    </row>
    <row r="565" spans="1:48" ht="30" customHeight="1">
      <c r="A565" s="10" t="s">
        <v>103</v>
      </c>
      <c r="B565" s="10" t="s">
        <v>104</v>
      </c>
      <c r="C565" s="10" t="s">
        <v>60</v>
      </c>
      <c r="D565" s="11">
        <v>10</v>
      </c>
      <c r="E565" s="12"/>
      <c r="F565" s="12"/>
      <c r="G565" s="12"/>
      <c r="H565" s="12"/>
      <c r="I565" s="12"/>
      <c r="J565" s="12"/>
      <c r="K565" s="12"/>
      <c r="L565" s="12"/>
      <c r="M565" s="10" t="s">
        <v>105</v>
      </c>
      <c r="N565" s="5" t="s">
        <v>106</v>
      </c>
      <c r="O565" s="5" t="s">
        <v>52</v>
      </c>
      <c r="P565" s="5" t="s">
        <v>52</v>
      </c>
      <c r="Q565" s="5" t="s">
        <v>627</v>
      </c>
      <c r="R565" s="5" t="s">
        <v>63</v>
      </c>
      <c r="S565" s="5" t="s">
        <v>64</v>
      </c>
      <c r="T565" s="5" t="s">
        <v>64</v>
      </c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5" t="s">
        <v>52</v>
      </c>
      <c r="AS565" s="5" t="s">
        <v>52</v>
      </c>
      <c r="AT565" s="1"/>
      <c r="AU565" s="5" t="s">
        <v>636</v>
      </c>
      <c r="AV565" s="1">
        <v>499</v>
      </c>
    </row>
    <row r="566" spans="1:48" ht="30" customHeight="1">
      <c r="A566" s="10" t="s">
        <v>108</v>
      </c>
      <c r="B566" s="10" t="s">
        <v>109</v>
      </c>
      <c r="C566" s="10" t="s">
        <v>60</v>
      </c>
      <c r="D566" s="11">
        <v>10</v>
      </c>
      <c r="E566" s="12"/>
      <c r="F566" s="12"/>
      <c r="G566" s="12"/>
      <c r="H566" s="12"/>
      <c r="I566" s="12"/>
      <c r="J566" s="12"/>
      <c r="K566" s="12"/>
      <c r="L566" s="12"/>
      <c r="M566" s="10" t="s">
        <v>110</v>
      </c>
      <c r="N566" s="5" t="s">
        <v>111</v>
      </c>
      <c r="O566" s="5" t="s">
        <v>52</v>
      </c>
      <c r="P566" s="5" t="s">
        <v>52</v>
      </c>
      <c r="Q566" s="5" t="s">
        <v>627</v>
      </c>
      <c r="R566" s="5" t="s">
        <v>63</v>
      </c>
      <c r="S566" s="5" t="s">
        <v>64</v>
      </c>
      <c r="T566" s="5" t="s">
        <v>64</v>
      </c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5" t="s">
        <v>52</v>
      </c>
      <c r="AS566" s="5" t="s">
        <v>52</v>
      </c>
      <c r="AT566" s="1"/>
      <c r="AU566" s="5" t="s">
        <v>637</v>
      </c>
      <c r="AV566" s="1">
        <v>884</v>
      </c>
    </row>
    <row r="567" spans="1:48" ht="30" customHeight="1">
      <c r="A567" s="10" t="s">
        <v>113</v>
      </c>
      <c r="B567" s="10" t="s">
        <v>52</v>
      </c>
      <c r="C567" s="10" t="s">
        <v>84</v>
      </c>
      <c r="D567" s="11">
        <v>1</v>
      </c>
      <c r="E567" s="12"/>
      <c r="F567" s="12"/>
      <c r="G567" s="12"/>
      <c r="H567" s="12"/>
      <c r="I567" s="12"/>
      <c r="J567" s="12"/>
      <c r="K567" s="12"/>
      <c r="L567" s="12"/>
      <c r="M567" s="10" t="s">
        <v>114</v>
      </c>
      <c r="N567" s="5" t="s">
        <v>115</v>
      </c>
      <c r="O567" s="5" t="s">
        <v>52</v>
      </c>
      <c r="P567" s="5" t="s">
        <v>52</v>
      </c>
      <c r="Q567" s="5" t="s">
        <v>627</v>
      </c>
      <c r="R567" s="5" t="s">
        <v>63</v>
      </c>
      <c r="S567" s="5" t="s">
        <v>64</v>
      </c>
      <c r="T567" s="5" t="s">
        <v>64</v>
      </c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5" t="s">
        <v>52</v>
      </c>
      <c r="AS567" s="5" t="s">
        <v>52</v>
      </c>
      <c r="AT567" s="1"/>
      <c r="AU567" s="5" t="s">
        <v>638</v>
      </c>
      <c r="AV567" s="1">
        <v>505</v>
      </c>
    </row>
    <row r="568" spans="1:48" ht="30" customHeight="1">
      <c r="A568" s="11"/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</row>
    <row r="569" spans="1:48" ht="30" customHeight="1">
      <c r="A569" s="11"/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</row>
    <row r="570" spans="1:48" ht="30" customHeight="1">
      <c r="A570" s="11"/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</row>
    <row r="571" spans="1:48" ht="30" customHeight="1">
      <c r="A571" s="11"/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</row>
    <row r="572" spans="1:48" ht="30" customHeight="1">
      <c r="A572" s="11"/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</row>
    <row r="573" spans="1:48" ht="30" customHeight="1">
      <c r="A573" s="11"/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</row>
    <row r="574" spans="1:48" ht="30" customHeight="1">
      <c r="A574" s="11"/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</row>
    <row r="575" spans="1:48" ht="30" customHeight="1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</row>
    <row r="576" spans="1:48" ht="30" customHeight="1">
      <c r="A576" s="11"/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</row>
    <row r="577" spans="1:48" ht="30" customHeight="1">
      <c r="A577" s="11"/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</row>
    <row r="578" spans="1:48" ht="30" customHeight="1">
      <c r="A578" s="11" t="s">
        <v>117</v>
      </c>
      <c r="B578" s="11"/>
      <c r="C578" s="11"/>
      <c r="D578" s="11"/>
      <c r="E578" s="11"/>
      <c r="F578" s="12"/>
      <c r="G578" s="11"/>
      <c r="H578" s="12"/>
      <c r="I578" s="11"/>
      <c r="J578" s="12"/>
      <c r="K578" s="11"/>
      <c r="L578" s="12"/>
      <c r="M578" s="11"/>
      <c r="N578" t="s">
        <v>118</v>
      </c>
    </row>
    <row r="579" spans="1:48" ht="30" customHeight="1">
      <c r="A579" s="10" t="s">
        <v>639</v>
      </c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"/>
      <c r="O579" s="1"/>
      <c r="P579" s="1"/>
      <c r="Q579" s="5" t="s">
        <v>640</v>
      </c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</row>
    <row r="580" spans="1:48" ht="30" customHeight="1">
      <c r="A580" s="10" t="s">
        <v>58</v>
      </c>
      <c r="B580" s="10" t="s">
        <v>121</v>
      </c>
      <c r="C580" s="10" t="s">
        <v>60</v>
      </c>
      <c r="D580" s="11">
        <v>13.9</v>
      </c>
      <c r="E580" s="12"/>
      <c r="F580" s="12"/>
      <c r="G580" s="12"/>
      <c r="H580" s="12"/>
      <c r="I580" s="12"/>
      <c r="J580" s="12"/>
      <c r="K580" s="12"/>
      <c r="L580" s="12"/>
      <c r="M580" s="10" t="s">
        <v>122</v>
      </c>
      <c r="N580" s="5" t="s">
        <v>123</v>
      </c>
      <c r="O580" s="5" t="s">
        <v>52</v>
      </c>
      <c r="P580" s="5" t="s">
        <v>52</v>
      </c>
      <c r="Q580" s="5" t="s">
        <v>640</v>
      </c>
      <c r="R580" s="5" t="s">
        <v>63</v>
      </c>
      <c r="S580" s="5" t="s">
        <v>64</v>
      </c>
      <c r="T580" s="5" t="s">
        <v>64</v>
      </c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5" t="s">
        <v>52</v>
      </c>
      <c r="AS580" s="5" t="s">
        <v>52</v>
      </c>
      <c r="AT580" s="1"/>
      <c r="AU580" s="5" t="s">
        <v>641</v>
      </c>
      <c r="AV580" s="1">
        <v>507</v>
      </c>
    </row>
    <row r="581" spans="1:48" ht="30" customHeight="1">
      <c r="A581" s="10" t="s">
        <v>58</v>
      </c>
      <c r="B581" s="10" t="s">
        <v>125</v>
      </c>
      <c r="C581" s="10" t="s">
        <v>60</v>
      </c>
      <c r="D581" s="11">
        <v>7</v>
      </c>
      <c r="E581" s="12"/>
      <c r="F581" s="12"/>
      <c r="G581" s="12"/>
      <c r="H581" s="12"/>
      <c r="I581" s="12"/>
      <c r="J581" s="12"/>
      <c r="K581" s="12"/>
      <c r="L581" s="12"/>
      <c r="M581" s="10" t="s">
        <v>126</v>
      </c>
      <c r="N581" s="5" t="s">
        <v>127</v>
      </c>
      <c r="O581" s="5" t="s">
        <v>52</v>
      </c>
      <c r="P581" s="5" t="s">
        <v>52</v>
      </c>
      <c r="Q581" s="5" t="s">
        <v>640</v>
      </c>
      <c r="R581" s="5" t="s">
        <v>63</v>
      </c>
      <c r="S581" s="5" t="s">
        <v>64</v>
      </c>
      <c r="T581" s="5" t="s">
        <v>64</v>
      </c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5" t="s">
        <v>52</v>
      </c>
      <c r="AS581" s="5" t="s">
        <v>52</v>
      </c>
      <c r="AT581" s="1"/>
      <c r="AU581" s="5" t="s">
        <v>642</v>
      </c>
      <c r="AV581" s="1">
        <v>508</v>
      </c>
    </row>
    <row r="582" spans="1:48" ht="30" customHeight="1">
      <c r="A582" s="10" t="s">
        <v>66</v>
      </c>
      <c r="B582" s="10" t="s">
        <v>129</v>
      </c>
      <c r="C582" s="10" t="s">
        <v>60</v>
      </c>
      <c r="D582" s="11">
        <v>15</v>
      </c>
      <c r="E582" s="12"/>
      <c r="F582" s="12"/>
      <c r="G582" s="12"/>
      <c r="H582" s="12"/>
      <c r="I582" s="12"/>
      <c r="J582" s="12"/>
      <c r="K582" s="12"/>
      <c r="L582" s="12"/>
      <c r="M582" s="10" t="s">
        <v>130</v>
      </c>
      <c r="N582" s="5" t="s">
        <v>131</v>
      </c>
      <c r="O582" s="5" t="s">
        <v>52</v>
      </c>
      <c r="P582" s="5" t="s">
        <v>52</v>
      </c>
      <c r="Q582" s="5" t="s">
        <v>640</v>
      </c>
      <c r="R582" s="5" t="s">
        <v>63</v>
      </c>
      <c r="S582" s="5" t="s">
        <v>64</v>
      </c>
      <c r="T582" s="5" t="s">
        <v>64</v>
      </c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5" t="s">
        <v>52</v>
      </c>
      <c r="AS582" s="5" t="s">
        <v>52</v>
      </c>
      <c r="AT582" s="1"/>
      <c r="AU582" s="5" t="s">
        <v>643</v>
      </c>
      <c r="AV582" s="1">
        <v>509</v>
      </c>
    </row>
    <row r="583" spans="1:48" ht="30" customHeight="1">
      <c r="A583" s="10" t="s">
        <v>66</v>
      </c>
      <c r="B583" s="10" t="s">
        <v>133</v>
      </c>
      <c r="C583" s="10" t="s">
        <v>60</v>
      </c>
      <c r="D583" s="11">
        <v>5</v>
      </c>
      <c r="E583" s="12"/>
      <c r="F583" s="12"/>
      <c r="G583" s="12"/>
      <c r="H583" s="12"/>
      <c r="I583" s="12"/>
      <c r="J583" s="12"/>
      <c r="K583" s="12"/>
      <c r="L583" s="12"/>
      <c r="M583" s="10" t="s">
        <v>134</v>
      </c>
      <c r="N583" s="5" t="s">
        <v>135</v>
      </c>
      <c r="O583" s="5" t="s">
        <v>52</v>
      </c>
      <c r="P583" s="5" t="s">
        <v>52</v>
      </c>
      <c r="Q583" s="5" t="s">
        <v>640</v>
      </c>
      <c r="R583" s="5" t="s">
        <v>63</v>
      </c>
      <c r="S583" s="5" t="s">
        <v>64</v>
      </c>
      <c r="T583" s="5" t="s">
        <v>64</v>
      </c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5" t="s">
        <v>52</v>
      </c>
      <c r="AS583" s="5" t="s">
        <v>52</v>
      </c>
      <c r="AT583" s="1"/>
      <c r="AU583" s="5" t="s">
        <v>644</v>
      </c>
      <c r="AV583" s="1">
        <v>510</v>
      </c>
    </row>
    <row r="584" spans="1:48" ht="30" customHeight="1">
      <c r="A584" s="10" t="s">
        <v>66</v>
      </c>
      <c r="B584" s="10" t="s">
        <v>137</v>
      </c>
      <c r="C584" s="10" t="s">
        <v>60</v>
      </c>
      <c r="D584" s="11">
        <v>13.9</v>
      </c>
      <c r="E584" s="12"/>
      <c r="F584" s="12"/>
      <c r="G584" s="12"/>
      <c r="H584" s="12"/>
      <c r="I584" s="12"/>
      <c r="J584" s="12"/>
      <c r="K584" s="12"/>
      <c r="L584" s="12"/>
      <c r="M584" s="10" t="s">
        <v>138</v>
      </c>
      <c r="N584" s="5" t="s">
        <v>139</v>
      </c>
      <c r="O584" s="5" t="s">
        <v>52</v>
      </c>
      <c r="P584" s="5" t="s">
        <v>52</v>
      </c>
      <c r="Q584" s="5" t="s">
        <v>640</v>
      </c>
      <c r="R584" s="5" t="s">
        <v>63</v>
      </c>
      <c r="S584" s="5" t="s">
        <v>64</v>
      </c>
      <c r="T584" s="5" t="s">
        <v>64</v>
      </c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5" t="s">
        <v>52</v>
      </c>
      <c r="AS584" s="5" t="s">
        <v>52</v>
      </c>
      <c r="AT584" s="1"/>
      <c r="AU584" s="5" t="s">
        <v>645</v>
      </c>
      <c r="AV584" s="1">
        <v>511</v>
      </c>
    </row>
    <row r="585" spans="1:48" ht="30" customHeight="1">
      <c r="A585" s="10" t="s">
        <v>71</v>
      </c>
      <c r="B585" s="10" t="s">
        <v>72</v>
      </c>
      <c r="C585" s="10" t="s">
        <v>73</v>
      </c>
      <c r="D585" s="11">
        <v>6.3</v>
      </c>
      <c r="E585" s="12"/>
      <c r="F585" s="12"/>
      <c r="G585" s="12"/>
      <c r="H585" s="12"/>
      <c r="I585" s="12"/>
      <c r="J585" s="12"/>
      <c r="K585" s="12"/>
      <c r="L585" s="12"/>
      <c r="M585" s="10" t="s">
        <v>74</v>
      </c>
      <c r="N585" s="5" t="s">
        <v>75</v>
      </c>
      <c r="O585" s="5" t="s">
        <v>52</v>
      </c>
      <c r="P585" s="5" t="s">
        <v>52</v>
      </c>
      <c r="Q585" s="5" t="s">
        <v>640</v>
      </c>
      <c r="R585" s="5" t="s">
        <v>63</v>
      </c>
      <c r="S585" s="5" t="s">
        <v>64</v>
      </c>
      <c r="T585" s="5" t="s">
        <v>64</v>
      </c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5" t="s">
        <v>52</v>
      </c>
      <c r="AS585" s="5" t="s">
        <v>52</v>
      </c>
      <c r="AT585" s="1"/>
      <c r="AU585" s="5" t="s">
        <v>646</v>
      </c>
      <c r="AV585" s="1">
        <v>984</v>
      </c>
    </row>
    <row r="586" spans="1:48" ht="30" customHeight="1">
      <c r="A586" s="10" t="s">
        <v>71</v>
      </c>
      <c r="B586" s="10" t="s">
        <v>142</v>
      </c>
      <c r="C586" s="10" t="s">
        <v>60</v>
      </c>
      <c r="D586" s="11">
        <v>6.3</v>
      </c>
      <c r="E586" s="12"/>
      <c r="F586" s="12"/>
      <c r="G586" s="12"/>
      <c r="H586" s="12"/>
      <c r="I586" s="12"/>
      <c r="J586" s="12"/>
      <c r="K586" s="12"/>
      <c r="L586" s="12"/>
      <c r="M586" s="10" t="s">
        <v>143</v>
      </c>
      <c r="N586" s="5" t="s">
        <v>144</v>
      </c>
      <c r="O586" s="5" t="s">
        <v>52</v>
      </c>
      <c r="P586" s="5" t="s">
        <v>52</v>
      </c>
      <c r="Q586" s="5" t="s">
        <v>640</v>
      </c>
      <c r="R586" s="5" t="s">
        <v>63</v>
      </c>
      <c r="S586" s="5" t="s">
        <v>64</v>
      </c>
      <c r="T586" s="5" t="s">
        <v>64</v>
      </c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5" t="s">
        <v>52</v>
      </c>
      <c r="AS586" s="5" t="s">
        <v>52</v>
      </c>
      <c r="AT586" s="1"/>
      <c r="AU586" s="5" t="s">
        <v>647</v>
      </c>
      <c r="AV586" s="1">
        <v>513</v>
      </c>
    </row>
    <row r="587" spans="1:48" ht="30" customHeight="1">
      <c r="A587" s="10" t="s">
        <v>77</v>
      </c>
      <c r="B587" s="10" t="s">
        <v>146</v>
      </c>
      <c r="C587" s="10" t="s">
        <v>60</v>
      </c>
      <c r="D587" s="11">
        <v>2</v>
      </c>
      <c r="E587" s="12"/>
      <c r="F587" s="12"/>
      <c r="G587" s="12"/>
      <c r="H587" s="12"/>
      <c r="I587" s="12"/>
      <c r="J587" s="12"/>
      <c r="K587" s="12"/>
      <c r="L587" s="12"/>
      <c r="M587" s="10" t="s">
        <v>147</v>
      </c>
      <c r="N587" s="5" t="s">
        <v>148</v>
      </c>
      <c r="O587" s="5" t="s">
        <v>52</v>
      </c>
      <c r="P587" s="5" t="s">
        <v>52</v>
      </c>
      <c r="Q587" s="5" t="s">
        <v>640</v>
      </c>
      <c r="R587" s="5" t="s">
        <v>63</v>
      </c>
      <c r="S587" s="5" t="s">
        <v>64</v>
      </c>
      <c r="T587" s="5" t="s">
        <v>64</v>
      </c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5" t="s">
        <v>52</v>
      </c>
      <c r="AS587" s="5" t="s">
        <v>52</v>
      </c>
      <c r="AT587" s="1"/>
      <c r="AU587" s="5" t="s">
        <v>648</v>
      </c>
      <c r="AV587" s="1">
        <v>515</v>
      </c>
    </row>
    <row r="588" spans="1:48" ht="30" customHeight="1">
      <c r="A588" s="10" t="s">
        <v>77</v>
      </c>
      <c r="B588" s="10" t="s">
        <v>78</v>
      </c>
      <c r="C588" s="10" t="s">
        <v>60</v>
      </c>
      <c r="D588" s="11">
        <v>2</v>
      </c>
      <c r="E588" s="12"/>
      <c r="F588" s="12"/>
      <c r="G588" s="12"/>
      <c r="H588" s="12"/>
      <c r="I588" s="12"/>
      <c r="J588" s="12"/>
      <c r="K588" s="12"/>
      <c r="L588" s="12"/>
      <c r="M588" s="10" t="s">
        <v>79</v>
      </c>
      <c r="N588" s="5" t="s">
        <v>80</v>
      </c>
      <c r="O588" s="5" t="s">
        <v>52</v>
      </c>
      <c r="P588" s="5" t="s">
        <v>52</v>
      </c>
      <c r="Q588" s="5" t="s">
        <v>640</v>
      </c>
      <c r="R588" s="5" t="s">
        <v>63</v>
      </c>
      <c r="S588" s="5" t="s">
        <v>64</v>
      </c>
      <c r="T588" s="5" t="s">
        <v>64</v>
      </c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5" t="s">
        <v>52</v>
      </c>
      <c r="AS588" s="5" t="s">
        <v>52</v>
      </c>
      <c r="AT588" s="1"/>
      <c r="AU588" s="5" t="s">
        <v>649</v>
      </c>
      <c r="AV588" s="1">
        <v>516</v>
      </c>
    </row>
    <row r="589" spans="1:48" ht="30" customHeight="1">
      <c r="A589" s="10" t="s">
        <v>151</v>
      </c>
      <c r="B589" s="10" t="s">
        <v>152</v>
      </c>
      <c r="C589" s="10" t="s">
        <v>153</v>
      </c>
      <c r="D589" s="11">
        <v>1</v>
      </c>
      <c r="E589" s="12"/>
      <c r="F589" s="12"/>
      <c r="G589" s="12"/>
      <c r="H589" s="12"/>
      <c r="I589" s="12"/>
      <c r="J589" s="12"/>
      <c r="K589" s="12"/>
      <c r="L589" s="12"/>
      <c r="M589" s="10" t="s">
        <v>154</v>
      </c>
      <c r="N589" s="5" t="s">
        <v>155</v>
      </c>
      <c r="O589" s="5" t="s">
        <v>52</v>
      </c>
      <c r="P589" s="5" t="s">
        <v>52</v>
      </c>
      <c r="Q589" s="5" t="s">
        <v>640</v>
      </c>
      <c r="R589" s="5" t="s">
        <v>63</v>
      </c>
      <c r="S589" s="5" t="s">
        <v>64</v>
      </c>
      <c r="T589" s="5" t="s">
        <v>64</v>
      </c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5" t="s">
        <v>52</v>
      </c>
      <c r="AS589" s="5" t="s">
        <v>52</v>
      </c>
      <c r="AT589" s="1"/>
      <c r="AU589" s="5" t="s">
        <v>650</v>
      </c>
      <c r="AV589" s="1">
        <v>520</v>
      </c>
    </row>
    <row r="590" spans="1:48" ht="30" customHeight="1">
      <c r="A590" s="10" t="s">
        <v>157</v>
      </c>
      <c r="B590" s="10" t="s">
        <v>158</v>
      </c>
      <c r="C590" s="10" t="s">
        <v>159</v>
      </c>
      <c r="D590" s="11">
        <v>1</v>
      </c>
      <c r="E590" s="12"/>
      <c r="F590" s="12"/>
      <c r="G590" s="12"/>
      <c r="H590" s="12"/>
      <c r="I590" s="12"/>
      <c r="J590" s="12"/>
      <c r="K590" s="12"/>
      <c r="L590" s="12"/>
      <c r="M590" s="10" t="s">
        <v>160</v>
      </c>
      <c r="N590" s="5" t="s">
        <v>161</v>
      </c>
      <c r="O590" s="5" t="s">
        <v>52</v>
      </c>
      <c r="P590" s="5" t="s">
        <v>52</v>
      </c>
      <c r="Q590" s="5" t="s">
        <v>640</v>
      </c>
      <c r="R590" s="5" t="s">
        <v>63</v>
      </c>
      <c r="S590" s="5" t="s">
        <v>64</v>
      </c>
      <c r="T590" s="5" t="s">
        <v>64</v>
      </c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5" t="s">
        <v>52</v>
      </c>
      <c r="AS590" s="5" t="s">
        <v>52</v>
      </c>
      <c r="AT590" s="1"/>
      <c r="AU590" s="5" t="s">
        <v>651</v>
      </c>
      <c r="AV590" s="1">
        <v>523</v>
      </c>
    </row>
    <row r="591" spans="1:48" ht="30" customHeight="1">
      <c r="A591" s="10" t="s">
        <v>163</v>
      </c>
      <c r="B591" s="10" t="s">
        <v>164</v>
      </c>
      <c r="C591" s="10" t="s">
        <v>165</v>
      </c>
      <c r="D591" s="11">
        <v>1</v>
      </c>
      <c r="E591" s="12"/>
      <c r="F591" s="12"/>
      <c r="G591" s="12"/>
      <c r="H591" s="12"/>
      <c r="I591" s="12"/>
      <c r="J591" s="12"/>
      <c r="K591" s="12"/>
      <c r="L591" s="12"/>
      <c r="M591" s="10" t="s">
        <v>166</v>
      </c>
      <c r="N591" s="5" t="s">
        <v>167</v>
      </c>
      <c r="O591" s="5" t="s">
        <v>52</v>
      </c>
      <c r="P591" s="5" t="s">
        <v>52</v>
      </c>
      <c r="Q591" s="5" t="s">
        <v>640</v>
      </c>
      <c r="R591" s="5" t="s">
        <v>63</v>
      </c>
      <c r="S591" s="5" t="s">
        <v>64</v>
      </c>
      <c r="T591" s="5" t="s">
        <v>64</v>
      </c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5" t="s">
        <v>52</v>
      </c>
      <c r="AS591" s="5" t="s">
        <v>52</v>
      </c>
      <c r="AT591" s="1"/>
      <c r="AU591" s="5" t="s">
        <v>652</v>
      </c>
      <c r="AV591" s="1">
        <v>524</v>
      </c>
    </row>
    <row r="592" spans="1:48" ht="30" customHeight="1">
      <c r="A592" s="10" t="s">
        <v>169</v>
      </c>
      <c r="B592" s="10" t="s">
        <v>170</v>
      </c>
      <c r="C592" s="10" t="s">
        <v>153</v>
      </c>
      <c r="D592" s="11">
        <v>1</v>
      </c>
      <c r="E592" s="12"/>
      <c r="F592" s="12"/>
      <c r="G592" s="12"/>
      <c r="H592" s="12"/>
      <c r="I592" s="12"/>
      <c r="J592" s="12"/>
      <c r="K592" s="12"/>
      <c r="L592" s="12"/>
      <c r="M592" s="10" t="s">
        <v>171</v>
      </c>
      <c r="N592" s="5" t="s">
        <v>172</v>
      </c>
      <c r="O592" s="5" t="s">
        <v>52</v>
      </c>
      <c r="P592" s="5" t="s">
        <v>52</v>
      </c>
      <c r="Q592" s="5" t="s">
        <v>640</v>
      </c>
      <c r="R592" s="5" t="s">
        <v>63</v>
      </c>
      <c r="S592" s="5" t="s">
        <v>64</v>
      </c>
      <c r="T592" s="5" t="s">
        <v>64</v>
      </c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5" t="s">
        <v>52</v>
      </c>
      <c r="AS592" s="5" t="s">
        <v>52</v>
      </c>
      <c r="AT592" s="1"/>
      <c r="AU592" s="5" t="s">
        <v>653</v>
      </c>
      <c r="AV592" s="1">
        <v>965</v>
      </c>
    </row>
    <row r="593" spans="1:48" ht="30" customHeight="1">
      <c r="A593" s="10" t="s">
        <v>174</v>
      </c>
      <c r="B593" s="10" t="s">
        <v>164</v>
      </c>
      <c r="C593" s="10" t="s">
        <v>165</v>
      </c>
      <c r="D593" s="11">
        <v>1</v>
      </c>
      <c r="E593" s="12"/>
      <c r="F593" s="12"/>
      <c r="G593" s="12"/>
      <c r="H593" s="12"/>
      <c r="I593" s="12"/>
      <c r="J593" s="12"/>
      <c r="K593" s="12"/>
      <c r="L593" s="12"/>
      <c r="M593" s="10" t="s">
        <v>175</v>
      </c>
      <c r="N593" s="5" t="s">
        <v>176</v>
      </c>
      <c r="O593" s="5" t="s">
        <v>52</v>
      </c>
      <c r="P593" s="5" t="s">
        <v>52</v>
      </c>
      <c r="Q593" s="5" t="s">
        <v>640</v>
      </c>
      <c r="R593" s="5" t="s">
        <v>63</v>
      </c>
      <c r="S593" s="5" t="s">
        <v>64</v>
      </c>
      <c r="T593" s="5" t="s">
        <v>64</v>
      </c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5" t="s">
        <v>52</v>
      </c>
      <c r="AS593" s="5" t="s">
        <v>52</v>
      </c>
      <c r="AT593" s="1"/>
      <c r="AU593" s="5" t="s">
        <v>654</v>
      </c>
      <c r="AV593" s="1">
        <v>927</v>
      </c>
    </row>
    <row r="594" spans="1:48" ht="30" customHeight="1">
      <c r="A594" s="10" t="s">
        <v>178</v>
      </c>
      <c r="B594" s="10" t="s">
        <v>179</v>
      </c>
      <c r="C594" s="10" t="s">
        <v>180</v>
      </c>
      <c r="D594" s="11">
        <v>1</v>
      </c>
      <c r="E594" s="12"/>
      <c r="F594" s="12"/>
      <c r="G594" s="12"/>
      <c r="H594" s="12"/>
      <c r="I594" s="12"/>
      <c r="J594" s="12"/>
      <c r="K594" s="12"/>
      <c r="L594" s="12"/>
      <c r="M594" s="10" t="s">
        <v>181</v>
      </c>
      <c r="N594" s="5" t="s">
        <v>182</v>
      </c>
      <c r="O594" s="5" t="s">
        <v>52</v>
      </c>
      <c r="P594" s="5" t="s">
        <v>52</v>
      </c>
      <c r="Q594" s="5" t="s">
        <v>640</v>
      </c>
      <c r="R594" s="5" t="s">
        <v>63</v>
      </c>
      <c r="S594" s="5" t="s">
        <v>64</v>
      </c>
      <c r="T594" s="5" t="s">
        <v>64</v>
      </c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5" t="s">
        <v>52</v>
      </c>
      <c r="AS594" s="5" t="s">
        <v>52</v>
      </c>
      <c r="AT594" s="1"/>
      <c r="AU594" s="5" t="s">
        <v>655</v>
      </c>
      <c r="AV594" s="1">
        <v>525</v>
      </c>
    </row>
    <row r="595" spans="1:48" ht="30" customHeight="1">
      <c r="A595" s="10" t="s">
        <v>184</v>
      </c>
      <c r="B595" s="10" t="s">
        <v>185</v>
      </c>
      <c r="C595" s="10" t="s">
        <v>159</v>
      </c>
      <c r="D595" s="11">
        <v>1</v>
      </c>
      <c r="E595" s="12"/>
      <c r="F595" s="12"/>
      <c r="G595" s="12"/>
      <c r="H595" s="12"/>
      <c r="I595" s="12"/>
      <c r="J595" s="12"/>
      <c r="K595" s="12"/>
      <c r="L595" s="12"/>
      <c r="M595" s="10" t="s">
        <v>186</v>
      </c>
      <c r="N595" s="5" t="s">
        <v>187</v>
      </c>
      <c r="O595" s="5" t="s">
        <v>52</v>
      </c>
      <c r="P595" s="5" t="s">
        <v>52</v>
      </c>
      <c r="Q595" s="5" t="s">
        <v>640</v>
      </c>
      <c r="R595" s="5" t="s">
        <v>63</v>
      </c>
      <c r="S595" s="5" t="s">
        <v>64</v>
      </c>
      <c r="T595" s="5" t="s">
        <v>64</v>
      </c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5" t="s">
        <v>52</v>
      </c>
      <c r="AS595" s="5" t="s">
        <v>52</v>
      </c>
      <c r="AT595" s="1"/>
      <c r="AU595" s="5" t="s">
        <v>656</v>
      </c>
      <c r="AV595" s="1">
        <v>526</v>
      </c>
    </row>
    <row r="596" spans="1:48" ht="30" customHeight="1">
      <c r="A596" s="10" t="s">
        <v>189</v>
      </c>
      <c r="B596" s="10" t="s">
        <v>190</v>
      </c>
      <c r="C596" s="10" t="s">
        <v>84</v>
      </c>
      <c r="D596" s="11">
        <v>1</v>
      </c>
      <c r="E596" s="12"/>
      <c r="F596" s="12"/>
      <c r="G596" s="12"/>
      <c r="H596" s="12"/>
      <c r="I596" s="12"/>
      <c r="J596" s="12"/>
      <c r="K596" s="12"/>
      <c r="L596" s="12"/>
      <c r="M596" s="10" t="s">
        <v>191</v>
      </c>
      <c r="N596" s="5" t="s">
        <v>192</v>
      </c>
      <c r="O596" s="5" t="s">
        <v>52</v>
      </c>
      <c r="P596" s="5" t="s">
        <v>52</v>
      </c>
      <c r="Q596" s="5" t="s">
        <v>640</v>
      </c>
      <c r="R596" s="5" t="s">
        <v>63</v>
      </c>
      <c r="S596" s="5" t="s">
        <v>64</v>
      </c>
      <c r="T596" s="5" t="s">
        <v>64</v>
      </c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5" t="s">
        <v>52</v>
      </c>
      <c r="AS596" s="5" t="s">
        <v>52</v>
      </c>
      <c r="AT596" s="1"/>
      <c r="AU596" s="5" t="s">
        <v>657</v>
      </c>
      <c r="AV596" s="1">
        <v>528</v>
      </c>
    </row>
    <row r="597" spans="1:48" ht="30" customHeight="1">
      <c r="A597" s="10" t="s">
        <v>98</v>
      </c>
      <c r="B597" s="10" t="s">
        <v>194</v>
      </c>
      <c r="C597" s="10" t="s">
        <v>84</v>
      </c>
      <c r="D597" s="11">
        <v>1</v>
      </c>
      <c r="E597" s="12"/>
      <c r="F597" s="12"/>
      <c r="G597" s="12"/>
      <c r="H597" s="12"/>
      <c r="I597" s="12"/>
      <c r="J597" s="12"/>
      <c r="K597" s="12"/>
      <c r="L597" s="12"/>
      <c r="M597" s="10" t="s">
        <v>195</v>
      </c>
      <c r="N597" s="5" t="s">
        <v>196</v>
      </c>
      <c r="O597" s="5" t="s">
        <v>52</v>
      </c>
      <c r="P597" s="5" t="s">
        <v>52</v>
      </c>
      <c r="Q597" s="5" t="s">
        <v>640</v>
      </c>
      <c r="R597" s="5" t="s">
        <v>63</v>
      </c>
      <c r="S597" s="5" t="s">
        <v>64</v>
      </c>
      <c r="T597" s="5" t="s">
        <v>64</v>
      </c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5" t="s">
        <v>52</v>
      </c>
      <c r="AS597" s="5" t="s">
        <v>52</v>
      </c>
      <c r="AT597" s="1"/>
      <c r="AU597" s="5" t="s">
        <v>658</v>
      </c>
      <c r="AV597" s="1">
        <v>529</v>
      </c>
    </row>
    <row r="598" spans="1:48" ht="30" customHeight="1">
      <c r="A598" s="10" t="s">
        <v>98</v>
      </c>
      <c r="B598" s="10" t="s">
        <v>198</v>
      </c>
      <c r="C598" s="10" t="s">
        <v>84</v>
      </c>
      <c r="D598" s="11">
        <v>1</v>
      </c>
      <c r="E598" s="12"/>
      <c r="F598" s="12"/>
      <c r="G598" s="12"/>
      <c r="H598" s="12"/>
      <c r="I598" s="12"/>
      <c r="J598" s="12"/>
      <c r="K598" s="12"/>
      <c r="L598" s="12"/>
      <c r="M598" s="10" t="s">
        <v>199</v>
      </c>
      <c r="N598" s="5" t="s">
        <v>200</v>
      </c>
      <c r="O598" s="5" t="s">
        <v>52</v>
      </c>
      <c r="P598" s="5" t="s">
        <v>52</v>
      </c>
      <c r="Q598" s="5" t="s">
        <v>640</v>
      </c>
      <c r="R598" s="5" t="s">
        <v>63</v>
      </c>
      <c r="S598" s="5" t="s">
        <v>64</v>
      </c>
      <c r="T598" s="5" t="s">
        <v>64</v>
      </c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5" t="s">
        <v>52</v>
      </c>
      <c r="AS598" s="5" t="s">
        <v>52</v>
      </c>
      <c r="AT598" s="1"/>
      <c r="AU598" s="5" t="s">
        <v>659</v>
      </c>
      <c r="AV598" s="1">
        <v>530</v>
      </c>
    </row>
    <row r="599" spans="1:48" ht="30" customHeight="1">
      <c r="A599" s="10" t="s">
        <v>103</v>
      </c>
      <c r="B599" s="10" t="s">
        <v>104</v>
      </c>
      <c r="C599" s="10" t="s">
        <v>60</v>
      </c>
      <c r="D599" s="11">
        <v>5</v>
      </c>
      <c r="E599" s="12"/>
      <c r="F599" s="12"/>
      <c r="G599" s="12"/>
      <c r="H599" s="12"/>
      <c r="I599" s="12"/>
      <c r="J599" s="12"/>
      <c r="K599" s="12"/>
      <c r="L599" s="12"/>
      <c r="M599" s="10" t="s">
        <v>105</v>
      </c>
      <c r="N599" s="5" t="s">
        <v>106</v>
      </c>
      <c r="O599" s="5" t="s">
        <v>52</v>
      </c>
      <c r="P599" s="5" t="s">
        <v>52</v>
      </c>
      <c r="Q599" s="5" t="s">
        <v>640</v>
      </c>
      <c r="R599" s="5" t="s">
        <v>63</v>
      </c>
      <c r="S599" s="5" t="s">
        <v>64</v>
      </c>
      <c r="T599" s="5" t="s">
        <v>64</v>
      </c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5" t="s">
        <v>52</v>
      </c>
      <c r="AS599" s="5" t="s">
        <v>52</v>
      </c>
      <c r="AT599" s="1"/>
      <c r="AU599" s="5" t="s">
        <v>660</v>
      </c>
      <c r="AV599" s="1">
        <v>531</v>
      </c>
    </row>
    <row r="600" spans="1:48" ht="30" customHeight="1">
      <c r="A600" s="10" t="s">
        <v>108</v>
      </c>
      <c r="B600" s="10" t="s">
        <v>109</v>
      </c>
      <c r="C600" s="10" t="s">
        <v>60</v>
      </c>
      <c r="D600" s="11">
        <v>5</v>
      </c>
      <c r="E600" s="12"/>
      <c r="F600" s="12"/>
      <c r="G600" s="12"/>
      <c r="H600" s="12"/>
      <c r="I600" s="12"/>
      <c r="J600" s="12"/>
      <c r="K600" s="12"/>
      <c r="L600" s="12"/>
      <c r="M600" s="10" t="s">
        <v>110</v>
      </c>
      <c r="N600" s="5" t="s">
        <v>111</v>
      </c>
      <c r="O600" s="5" t="s">
        <v>52</v>
      </c>
      <c r="P600" s="5" t="s">
        <v>52</v>
      </c>
      <c r="Q600" s="5" t="s">
        <v>640</v>
      </c>
      <c r="R600" s="5" t="s">
        <v>63</v>
      </c>
      <c r="S600" s="5" t="s">
        <v>64</v>
      </c>
      <c r="T600" s="5" t="s">
        <v>64</v>
      </c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5" t="s">
        <v>52</v>
      </c>
      <c r="AS600" s="5" t="s">
        <v>52</v>
      </c>
      <c r="AT600" s="1"/>
      <c r="AU600" s="5" t="s">
        <v>661</v>
      </c>
      <c r="AV600" s="1">
        <v>904</v>
      </c>
    </row>
    <row r="601" spans="1:48" ht="30" customHeight="1">
      <c r="A601" s="11" t="s">
        <v>117</v>
      </c>
      <c r="B601" s="11"/>
      <c r="C601" s="11"/>
      <c r="D601" s="11"/>
      <c r="E601" s="11"/>
      <c r="F601" s="12"/>
      <c r="G601" s="11"/>
      <c r="H601" s="12"/>
      <c r="I601" s="11"/>
      <c r="J601" s="12"/>
      <c r="K601" s="11"/>
      <c r="L601" s="12"/>
      <c r="M601" s="11"/>
      <c r="N601" t="s">
        <v>118</v>
      </c>
    </row>
    <row r="602" spans="1:48" ht="30" customHeight="1">
      <c r="A602" s="10" t="s">
        <v>664</v>
      </c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"/>
      <c r="O602" s="1"/>
      <c r="P602" s="1"/>
      <c r="Q602" s="5" t="s">
        <v>665</v>
      </c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</row>
    <row r="603" spans="1:48" ht="30" customHeight="1">
      <c r="A603" s="10" t="s">
        <v>58</v>
      </c>
      <c r="B603" s="10" t="s">
        <v>59</v>
      </c>
      <c r="C603" s="10" t="s">
        <v>60</v>
      </c>
      <c r="D603" s="11">
        <v>100</v>
      </c>
      <c r="E603" s="12"/>
      <c r="F603" s="12"/>
      <c r="G603" s="12"/>
      <c r="H603" s="12"/>
      <c r="I603" s="12"/>
      <c r="J603" s="12"/>
      <c r="K603" s="12"/>
      <c r="L603" s="12"/>
      <c r="M603" s="10" t="s">
        <v>61</v>
      </c>
      <c r="N603" s="5" t="s">
        <v>62</v>
      </c>
      <c r="O603" s="5" t="s">
        <v>52</v>
      </c>
      <c r="P603" s="5" t="s">
        <v>52</v>
      </c>
      <c r="Q603" s="5" t="s">
        <v>665</v>
      </c>
      <c r="R603" s="5" t="s">
        <v>63</v>
      </c>
      <c r="S603" s="5" t="s">
        <v>64</v>
      </c>
      <c r="T603" s="5" t="s">
        <v>64</v>
      </c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5" t="s">
        <v>52</v>
      </c>
      <c r="AS603" s="5" t="s">
        <v>52</v>
      </c>
      <c r="AT603" s="1"/>
      <c r="AU603" s="5" t="s">
        <v>666</v>
      </c>
      <c r="AV603" s="1">
        <v>534</v>
      </c>
    </row>
    <row r="604" spans="1:48" ht="30" customHeight="1">
      <c r="A604" s="10" t="s">
        <v>66</v>
      </c>
      <c r="B604" s="10" t="s">
        <v>67</v>
      </c>
      <c r="C604" s="10" t="s">
        <v>60</v>
      </c>
      <c r="D604" s="11">
        <v>10</v>
      </c>
      <c r="E604" s="12"/>
      <c r="F604" s="12"/>
      <c r="G604" s="12"/>
      <c r="H604" s="12"/>
      <c r="I604" s="12"/>
      <c r="J604" s="12"/>
      <c r="K604" s="12"/>
      <c r="L604" s="12"/>
      <c r="M604" s="10" t="s">
        <v>68</v>
      </c>
      <c r="N604" s="5" t="s">
        <v>69</v>
      </c>
      <c r="O604" s="5" t="s">
        <v>52</v>
      </c>
      <c r="P604" s="5" t="s">
        <v>52</v>
      </c>
      <c r="Q604" s="5" t="s">
        <v>665</v>
      </c>
      <c r="R604" s="5" t="s">
        <v>63</v>
      </c>
      <c r="S604" s="5" t="s">
        <v>64</v>
      </c>
      <c r="T604" s="5" t="s">
        <v>64</v>
      </c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5" t="s">
        <v>52</v>
      </c>
      <c r="AS604" s="5" t="s">
        <v>52</v>
      </c>
      <c r="AT604" s="1"/>
      <c r="AU604" s="5" t="s">
        <v>667</v>
      </c>
      <c r="AV604" s="1">
        <v>535</v>
      </c>
    </row>
    <row r="605" spans="1:48" ht="30" customHeight="1">
      <c r="A605" s="10" t="s">
        <v>71</v>
      </c>
      <c r="B605" s="10" t="s">
        <v>72</v>
      </c>
      <c r="C605" s="10" t="s">
        <v>73</v>
      </c>
      <c r="D605" s="11">
        <v>36</v>
      </c>
      <c r="E605" s="12"/>
      <c r="F605" s="12"/>
      <c r="G605" s="12"/>
      <c r="H605" s="12"/>
      <c r="I605" s="12"/>
      <c r="J605" s="12"/>
      <c r="K605" s="12"/>
      <c r="L605" s="12"/>
      <c r="M605" s="10" t="s">
        <v>74</v>
      </c>
      <c r="N605" s="5" t="s">
        <v>75</v>
      </c>
      <c r="O605" s="5" t="s">
        <v>52</v>
      </c>
      <c r="P605" s="5" t="s">
        <v>52</v>
      </c>
      <c r="Q605" s="5" t="s">
        <v>665</v>
      </c>
      <c r="R605" s="5" t="s">
        <v>63</v>
      </c>
      <c r="S605" s="5" t="s">
        <v>64</v>
      </c>
      <c r="T605" s="5" t="s">
        <v>64</v>
      </c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5" t="s">
        <v>52</v>
      </c>
      <c r="AS605" s="5" t="s">
        <v>52</v>
      </c>
      <c r="AT605" s="1"/>
      <c r="AU605" s="5" t="s">
        <v>668</v>
      </c>
      <c r="AV605" s="1">
        <v>852</v>
      </c>
    </row>
    <row r="606" spans="1:48" ht="30" customHeight="1">
      <c r="A606" s="10" t="s">
        <v>77</v>
      </c>
      <c r="B606" s="10" t="s">
        <v>78</v>
      </c>
      <c r="C606" s="10" t="s">
        <v>60</v>
      </c>
      <c r="D606" s="11">
        <v>2</v>
      </c>
      <c r="E606" s="12"/>
      <c r="F606" s="12"/>
      <c r="G606" s="12"/>
      <c r="H606" s="12"/>
      <c r="I606" s="12"/>
      <c r="J606" s="12"/>
      <c r="K606" s="12"/>
      <c r="L606" s="12"/>
      <c r="M606" s="10" t="s">
        <v>79</v>
      </c>
      <c r="N606" s="5" t="s">
        <v>80</v>
      </c>
      <c r="O606" s="5" t="s">
        <v>52</v>
      </c>
      <c r="P606" s="5" t="s">
        <v>52</v>
      </c>
      <c r="Q606" s="5" t="s">
        <v>665</v>
      </c>
      <c r="R606" s="5" t="s">
        <v>63</v>
      </c>
      <c r="S606" s="5" t="s">
        <v>64</v>
      </c>
      <c r="T606" s="5" t="s">
        <v>64</v>
      </c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5" t="s">
        <v>52</v>
      </c>
      <c r="AS606" s="5" t="s">
        <v>52</v>
      </c>
      <c r="AT606" s="1"/>
      <c r="AU606" s="5" t="s">
        <v>669</v>
      </c>
      <c r="AV606" s="1">
        <v>538</v>
      </c>
    </row>
    <row r="607" spans="1:48" ht="30" customHeight="1">
      <c r="A607" s="10" t="s">
        <v>82</v>
      </c>
      <c r="B607" s="10" t="s">
        <v>83</v>
      </c>
      <c r="C607" s="10" t="s">
        <v>84</v>
      </c>
      <c r="D607" s="11">
        <v>1</v>
      </c>
      <c r="E607" s="12"/>
      <c r="F607" s="12"/>
      <c r="G607" s="12"/>
      <c r="H607" s="12"/>
      <c r="I607" s="12"/>
      <c r="J607" s="12"/>
      <c r="K607" s="12"/>
      <c r="L607" s="12"/>
      <c r="M607" s="10" t="s">
        <v>85</v>
      </c>
      <c r="N607" s="5" t="s">
        <v>86</v>
      </c>
      <c r="O607" s="5" t="s">
        <v>52</v>
      </c>
      <c r="P607" s="5" t="s">
        <v>52</v>
      </c>
      <c r="Q607" s="5" t="s">
        <v>665</v>
      </c>
      <c r="R607" s="5" t="s">
        <v>63</v>
      </c>
      <c r="S607" s="5" t="s">
        <v>64</v>
      </c>
      <c r="T607" s="5" t="s">
        <v>64</v>
      </c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5" t="s">
        <v>52</v>
      </c>
      <c r="AS607" s="5" t="s">
        <v>52</v>
      </c>
      <c r="AT607" s="1"/>
      <c r="AU607" s="5" t="s">
        <v>670</v>
      </c>
      <c r="AV607" s="1">
        <v>539</v>
      </c>
    </row>
    <row r="608" spans="1:48" ht="30" customHeight="1">
      <c r="A608" s="10" t="s">
        <v>88</v>
      </c>
      <c r="B608" s="10" t="s">
        <v>89</v>
      </c>
      <c r="C608" s="10" t="s">
        <v>84</v>
      </c>
      <c r="D608" s="11">
        <v>2</v>
      </c>
      <c r="E608" s="12"/>
      <c r="F608" s="12"/>
      <c r="G608" s="12"/>
      <c r="H608" s="12"/>
      <c r="I608" s="12"/>
      <c r="J608" s="12"/>
      <c r="K608" s="12"/>
      <c r="L608" s="12"/>
      <c r="M608" s="10" t="s">
        <v>90</v>
      </c>
      <c r="N608" s="5" t="s">
        <v>91</v>
      </c>
      <c r="O608" s="5" t="s">
        <v>52</v>
      </c>
      <c r="P608" s="5" t="s">
        <v>52</v>
      </c>
      <c r="Q608" s="5" t="s">
        <v>665</v>
      </c>
      <c r="R608" s="5" t="s">
        <v>63</v>
      </c>
      <c r="S608" s="5" t="s">
        <v>64</v>
      </c>
      <c r="T608" s="5" t="s">
        <v>64</v>
      </c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5" t="s">
        <v>52</v>
      </c>
      <c r="AS608" s="5" t="s">
        <v>52</v>
      </c>
      <c r="AT608" s="1"/>
      <c r="AU608" s="5" t="s">
        <v>671</v>
      </c>
      <c r="AV608" s="1">
        <v>540</v>
      </c>
    </row>
    <row r="609" spans="1:48" ht="30" customHeight="1">
      <c r="A609" s="10" t="s">
        <v>93</v>
      </c>
      <c r="B609" s="10" t="s">
        <v>94</v>
      </c>
      <c r="C609" s="10" t="s">
        <v>84</v>
      </c>
      <c r="D609" s="11">
        <v>1</v>
      </c>
      <c r="E609" s="12"/>
      <c r="F609" s="12"/>
      <c r="G609" s="12"/>
      <c r="H609" s="12"/>
      <c r="I609" s="12"/>
      <c r="J609" s="12"/>
      <c r="K609" s="12"/>
      <c r="L609" s="12"/>
      <c r="M609" s="10" t="s">
        <v>95</v>
      </c>
      <c r="N609" s="5" t="s">
        <v>96</v>
      </c>
      <c r="O609" s="5" t="s">
        <v>52</v>
      </c>
      <c r="P609" s="5" t="s">
        <v>52</v>
      </c>
      <c r="Q609" s="5" t="s">
        <v>665</v>
      </c>
      <c r="R609" s="5" t="s">
        <v>63</v>
      </c>
      <c r="S609" s="5" t="s">
        <v>64</v>
      </c>
      <c r="T609" s="5" t="s">
        <v>64</v>
      </c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5" t="s">
        <v>52</v>
      </c>
      <c r="AS609" s="5" t="s">
        <v>52</v>
      </c>
      <c r="AT609" s="1"/>
      <c r="AU609" s="5" t="s">
        <v>672</v>
      </c>
      <c r="AV609" s="1">
        <v>541</v>
      </c>
    </row>
    <row r="610" spans="1:48" ht="30" customHeight="1">
      <c r="A610" s="10" t="s">
        <v>98</v>
      </c>
      <c r="B610" s="10" t="s">
        <v>99</v>
      </c>
      <c r="C610" s="10" t="s">
        <v>84</v>
      </c>
      <c r="D610" s="11">
        <v>1</v>
      </c>
      <c r="E610" s="12"/>
      <c r="F610" s="12"/>
      <c r="G610" s="12"/>
      <c r="H610" s="12"/>
      <c r="I610" s="12"/>
      <c r="J610" s="12"/>
      <c r="K610" s="12"/>
      <c r="L610" s="12"/>
      <c r="M610" s="10" t="s">
        <v>100</v>
      </c>
      <c r="N610" s="5" t="s">
        <v>101</v>
      </c>
      <c r="O610" s="5" t="s">
        <v>52</v>
      </c>
      <c r="P610" s="5" t="s">
        <v>52</v>
      </c>
      <c r="Q610" s="5" t="s">
        <v>665</v>
      </c>
      <c r="R610" s="5" t="s">
        <v>63</v>
      </c>
      <c r="S610" s="5" t="s">
        <v>64</v>
      </c>
      <c r="T610" s="5" t="s">
        <v>64</v>
      </c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5" t="s">
        <v>52</v>
      </c>
      <c r="AS610" s="5" t="s">
        <v>52</v>
      </c>
      <c r="AT610" s="1"/>
      <c r="AU610" s="5" t="s">
        <v>673</v>
      </c>
      <c r="AV610" s="1">
        <v>542</v>
      </c>
    </row>
    <row r="611" spans="1:48" ht="30" customHeight="1">
      <c r="A611" s="10" t="s">
        <v>103</v>
      </c>
      <c r="B611" s="10" t="s">
        <v>104</v>
      </c>
      <c r="C611" s="10" t="s">
        <v>60</v>
      </c>
      <c r="D611" s="11">
        <v>15</v>
      </c>
      <c r="E611" s="12"/>
      <c r="F611" s="12"/>
      <c r="G611" s="12"/>
      <c r="H611" s="12"/>
      <c r="I611" s="12"/>
      <c r="J611" s="12"/>
      <c r="K611" s="12"/>
      <c r="L611" s="12"/>
      <c r="M611" s="10" t="s">
        <v>105</v>
      </c>
      <c r="N611" s="5" t="s">
        <v>106</v>
      </c>
      <c r="O611" s="5" t="s">
        <v>52</v>
      </c>
      <c r="P611" s="5" t="s">
        <v>52</v>
      </c>
      <c r="Q611" s="5" t="s">
        <v>665</v>
      </c>
      <c r="R611" s="5" t="s">
        <v>63</v>
      </c>
      <c r="S611" s="5" t="s">
        <v>64</v>
      </c>
      <c r="T611" s="5" t="s">
        <v>64</v>
      </c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5" t="s">
        <v>52</v>
      </c>
      <c r="AS611" s="5" t="s">
        <v>52</v>
      </c>
      <c r="AT611" s="1"/>
      <c r="AU611" s="5" t="s">
        <v>674</v>
      </c>
      <c r="AV611" s="1">
        <v>543</v>
      </c>
    </row>
    <row r="612" spans="1:48" ht="30" customHeight="1">
      <c r="A612" s="10" t="s">
        <v>108</v>
      </c>
      <c r="B612" s="10" t="s">
        <v>109</v>
      </c>
      <c r="C612" s="10" t="s">
        <v>60</v>
      </c>
      <c r="D612" s="11">
        <v>15</v>
      </c>
      <c r="E612" s="12"/>
      <c r="F612" s="12"/>
      <c r="G612" s="12"/>
      <c r="H612" s="12"/>
      <c r="I612" s="12"/>
      <c r="J612" s="12"/>
      <c r="K612" s="12"/>
      <c r="L612" s="12"/>
      <c r="M612" s="10" t="s">
        <v>110</v>
      </c>
      <c r="N612" s="5" t="s">
        <v>111</v>
      </c>
      <c r="O612" s="5" t="s">
        <v>52</v>
      </c>
      <c r="P612" s="5" t="s">
        <v>52</v>
      </c>
      <c r="Q612" s="5" t="s">
        <v>665</v>
      </c>
      <c r="R612" s="5" t="s">
        <v>63</v>
      </c>
      <c r="S612" s="5" t="s">
        <v>64</v>
      </c>
      <c r="T612" s="5" t="s">
        <v>64</v>
      </c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5" t="s">
        <v>52</v>
      </c>
      <c r="AS612" s="5" t="s">
        <v>52</v>
      </c>
      <c r="AT612" s="1"/>
      <c r="AU612" s="5" t="s">
        <v>675</v>
      </c>
      <c r="AV612" s="1">
        <v>886</v>
      </c>
    </row>
    <row r="613" spans="1:48" ht="30" customHeight="1">
      <c r="A613" s="10" t="s">
        <v>113</v>
      </c>
      <c r="B613" s="10" t="s">
        <v>52</v>
      </c>
      <c r="C613" s="10" t="s">
        <v>84</v>
      </c>
      <c r="D613" s="11">
        <v>1</v>
      </c>
      <c r="E613" s="12"/>
      <c r="F613" s="12"/>
      <c r="G613" s="12"/>
      <c r="H613" s="12"/>
      <c r="I613" s="12"/>
      <c r="J613" s="12"/>
      <c r="K613" s="12"/>
      <c r="L613" s="12"/>
      <c r="M613" s="10" t="s">
        <v>114</v>
      </c>
      <c r="N613" s="5" t="s">
        <v>115</v>
      </c>
      <c r="O613" s="5" t="s">
        <v>52</v>
      </c>
      <c r="P613" s="5" t="s">
        <v>52</v>
      </c>
      <c r="Q613" s="5" t="s">
        <v>665</v>
      </c>
      <c r="R613" s="5" t="s">
        <v>63</v>
      </c>
      <c r="S613" s="5" t="s">
        <v>64</v>
      </c>
      <c r="T613" s="5" t="s">
        <v>64</v>
      </c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5" t="s">
        <v>52</v>
      </c>
      <c r="AS613" s="5" t="s">
        <v>52</v>
      </c>
      <c r="AT613" s="1"/>
      <c r="AU613" s="5" t="s">
        <v>676</v>
      </c>
      <c r="AV613" s="1">
        <v>549</v>
      </c>
    </row>
    <row r="614" spans="1:48" ht="30" customHeight="1">
      <c r="A614" s="11"/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</row>
    <row r="615" spans="1:48" ht="30" customHeight="1">
      <c r="A615" s="11"/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</row>
    <row r="616" spans="1:48" ht="30" customHeight="1">
      <c r="A616" s="11"/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</row>
    <row r="617" spans="1:48" ht="30" customHeight="1">
      <c r="A617" s="11"/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</row>
    <row r="618" spans="1:48" ht="30" customHeight="1">
      <c r="A618" s="11"/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</row>
    <row r="619" spans="1:48" ht="30" customHeight="1">
      <c r="A619" s="11"/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</row>
    <row r="620" spans="1:48" ht="30" customHeight="1">
      <c r="A620" s="11"/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</row>
    <row r="621" spans="1:48" ht="30" customHeight="1">
      <c r="A621" s="11"/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</row>
    <row r="622" spans="1:48" ht="30" customHeight="1">
      <c r="A622" s="11"/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</row>
    <row r="623" spans="1:48" ht="30" customHeight="1">
      <c r="A623" s="11"/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</row>
    <row r="624" spans="1:48" ht="30" customHeight="1">
      <c r="A624" s="11" t="s">
        <v>117</v>
      </c>
      <c r="B624" s="11"/>
      <c r="C624" s="11"/>
      <c r="D624" s="11"/>
      <c r="E624" s="11"/>
      <c r="F624" s="12"/>
      <c r="G624" s="11"/>
      <c r="H624" s="12"/>
      <c r="I624" s="11"/>
      <c r="J624" s="12"/>
      <c r="K624" s="11"/>
      <c r="L624" s="12"/>
      <c r="M624" s="11"/>
      <c r="N624" t="s">
        <v>118</v>
      </c>
    </row>
    <row r="625" spans="1:48" ht="30" customHeight="1">
      <c r="A625" s="10" t="s">
        <v>677</v>
      </c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"/>
      <c r="O625" s="1"/>
      <c r="P625" s="1"/>
      <c r="Q625" s="5" t="s">
        <v>678</v>
      </c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</row>
    <row r="626" spans="1:48" ht="30" customHeight="1">
      <c r="A626" s="10" t="s">
        <v>58</v>
      </c>
      <c r="B626" s="10" t="s">
        <v>121</v>
      </c>
      <c r="C626" s="10" t="s">
        <v>60</v>
      </c>
      <c r="D626" s="11">
        <v>13.9</v>
      </c>
      <c r="E626" s="12"/>
      <c r="F626" s="12"/>
      <c r="G626" s="12"/>
      <c r="H626" s="12"/>
      <c r="I626" s="12"/>
      <c r="J626" s="12"/>
      <c r="K626" s="12"/>
      <c r="L626" s="12"/>
      <c r="M626" s="10" t="s">
        <v>122</v>
      </c>
      <c r="N626" s="5" t="s">
        <v>123</v>
      </c>
      <c r="O626" s="5" t="s">
        <v>52</v>
      </c>
      <c r="P626" s="5" t="s">
        <v>52</v>
      </c>
      <c r="Q626" s="5" t="s">
        <v>678</v>
      </c>
      <c r="R626" s="5" t="s">
        <v>63</v>
      </c>
      <c r="S626" s="5" t="s">
        <v>64</v>
      </c>
      <c r="T626" s="5" t="s">
        <v>64</v>
      </c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5" t="s">
        <v>52</v>
      </c>
      <c r="AS626" s="5" t="s">
        <v>52</v>
      </c>
      <c r="AT626" s="1"/>
      <c r="AU626" s="5" t="s">
        <v>679</v>
      </c>
      <c r="AV626" s="1">
        <v>551</v>
      </c>
    </row>
    <row r="627" spans="1:48" ht="30" customHeight="1">
      <c r="A627" s="10" t="s">
        <v>58</v>
      </c>
      <c r="B627" s="10" t="s">
        <v>125</v>
      </c>
      <c r="C627" s="10" t="s">
        <v>60</v>
      </c>
      <c r="D627" s="11">
        <v>7</v>
      </c>
      <c r="E627" s="12"/>
      <c r="F627" s="12"/>
      <c r="G627" s="12"/>
      <c r="H627" s="12"/>
      <c r="I627" s="12"/>
      <c r="J627" s="12"/>
      <c r="K627" s="12"/>
      <c r="L627" s="12"/>
      <c r="M627" s="10" t="s">
        <v>126</v>
      </c>
      <c r="N627" s="5" t="s">
        <v>127</v>
      </c>
      <c r="O627" s="5" t="s">
        <v>52</v>
      </c>
      <c r="P627" s="5" t="s">
        <v>52</v>
      </c>
      <c r="Q627" s="5" t="s">
        <v>678</v>
      </c>
      <c r="R627" s="5" t="s">
        <v>63</v>
      </c>
      <c r="S627" s="5" t="s">
        <v>64</v>
      </c>
      <c r="T627" s="5" t="s">
        <v>64</v>
      </c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5" t="s">
        <v>52</v>
      </c>
      <c r="AS627" s="5" t="s">
        <v>52</v>
      </c>
      <c r="AT627" s="1"/>
      <c r="AU627" s="5" t="s">
        <v>680</v>
      </c>
      <c r="AV627" s="1">
        <v>552</v>
      </c>
    </row>
    <row r="628" spans="1:48" ht="30" customHeight="1">
      <c r="A628" s="10" t="s">
        <v>66</v>
      </c>
      <c r="B628" s="10" t="s">
        <v>129</v>
      </c>
      <c r="C628" s="10" t="s">
        <v>60</v>
      </c>
      <c r="D628" s="11">
        <v>15</v>
      </c>
      <c r="E628" s="12"/>
      <c r="F628" s="12"/>
      <c r="G628" s="12"/>
      <c r="H628" s="12"/>
      <c r="I628" s="12"/>
      <c r="J628" s="12"/>
      <c r="K628" s="12"/>
      <c r="L628" s="12"/>
      <c r="M628" s="10" t="s">
        <v>130</v>
      </c>
      <c r="N628" s="5" t="s">
        <v>131</v>
      </c>
      <c r="O628" s="5" t="s">
        <v>52</v>
      </c>
      <c r="P628" s="5" t="s">
        <v>52</v>
      </c>
      <c r="Q628" s="5" t="s">
        <v>678</v>
      </c>
      <c r="R628" s="5" t="s">
        <v>63</v>
      </c>
      <c r="S628" s="5" t="s">
        <v>64</v>
      </c>
      <c r="T628" s="5" t="s">
        <v>64</v>
      </c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5" t="s">
        <v>52</v>
      </c>
      <c r="AS628" s="5" t="s">
        <v>52</v>
      </c>
      <c r="AT628" s="1"/>
      <c r="AU628" s="5" t="s">
        <v>681</v>
      </c>
      <c r="AV628" s="1">
        <v>553</v>
      </c>
    </row>
    <row r="629" spans="1:48" ht="30" customHeight="1">
      <c r="A629" s="10" t="s">
        <v>66</v>
      </c>
      <c r="B629" s="10" t="s">
        <v>133</v>
      </c>
      <c r="C629" s="10" t="s">
        <v>60</v>
      </c>
      <c r="D629" s="11">
        <v>5</v>
      </c>
      <c r="E629" s="12"/>
      <c r="F629" s="12"/>
      <c r="G629" s="12"/>
      <c r="H629" s="12"/>
      <c r="I629" s="12"/>
      <c r="J629" s="12"/>
      <c r="K629" s="12"/>
      <c r="L629" s="12"/>
      <c r="M629" s="10" t="s">
        <v>134</v>
      </c>
      <c r="N629" s="5" t="s">
        <v>135</v>
      </c>
      <c r="O629" s="5" t="s">
        <v>52</v>
      </c>
      <c r="P629" s="5" t="s">
        <v>52</v>
      </c>
      <c r="Q629" s="5" t="s">
        <v>678</v>
      </c>
      <c r="R629" s="5" t="s">
        <v>63</v>
      </c>
      <c r="S629" s="5" t="s">
        <v>64</v>
      </c>
      <c r="T629" s="5" t="s">
        <v>64</v>
      </c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5" t="s">
        <v>52</v>
      </c>
      <c r="AS629" s="5" t="s">
        <v>52</v>
      </c>
      <c r="AT629" s="1"/>
      <c r="AU629" s="5" t="s">
        <v>682</v>
      </c>
      <c r="AV629" s="1">
        <v>554</v>
      </c>
    </row>
    <row r="630" spans="1:48" ht="30" customHeight="1">
      <c r="A630" s="10" t="s">
        <v>66</v>
      </c>
      <c r="B630" s="10" t="s">
        <v>137</v>
      </c>
      <c r="C630" s="10" t="s">
        <v>60</v>
      </c>
      <c r="D630" s="11">
        <v>13.9</v>
      </c>
      <c r="E630" s="12"/>
      <c r="F630" s="12"/>
      <c r="G630" s="12"/>
      <c r="H630" s="12"/>
      <c r="I630" s="12"/>
      <c r="J630" s="12"/>
      <c r="K630" s="12"/>
      <c r="L630" s="12"/>
      <c r="M630" s="10" t="s">
        <v>138</v>
      </c>
      <c r="N630" s="5" t="s">
        <v>139</v>
      </c>
      <c r="O630" s="5" t="s">
        <v>52</v>
      </c>
      <c r="P630" s="5" t="s">
        <v>52</v>
      </c>
      <c r="Q630" s="5" t="s">
        <v>678</v>
      </c>
      <c r="R630" s="5" t="s">
        <v>63</v>
      </c>
      <c r="S630" s="5" t="s">
        <v>64</v>
      </c>
      <c r="T630" s="5" t="s">
        <v>64</v>
      </c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5" t="s">
        <v>52</v>
      </c>
      <c r="AS630" s="5" t="s">
        <v>52</v>
      </c>
      <c r="AT630" s="1"/>
      <c r="AU630" s="5" t="s">
        <v>683</v>
      </c>
      <c r="AV630" s="1">
        <v>555</v>
      </c>
    </row>
    <row r="631" spans="1:48" ht="30" customHeight="1">
      <c r="A631" s="10" t="s">
        <v>71</v>
      </c>
      <c r="B631" s="10" t="s">
        <v>72</v>
      </c>
      <c r="C631" s="10" t="s">
        <v>73</v>
      </c>
      <c r="D631" s="11">
        <v>6.3</v>
      </c>
      <c r="E631" s="12"/>
      <c r="F631" s="12"/>
      <c r="G631" s="12"/>
      <c r="H631" s="12"/>
      <c r="I631" s="12"/>
      <c r="J631" s="12"/>
      <c r="K631" s="12"/>
      <c r="L631" s="12"/>
      <c r="M631" s="10" t="s">
        <v>74</v>
      </c>
      <c r="N631" s="5" t="s">
        <v>75</v>
      </c>
      <c r="O631" s="5" t="s">
        <v>52</v>
      </c>
      <c r="P631" s="5" t="s">
        <v>52</v>
      </c>
      <c r="Q631" s="5" t="s">
        <v>678</v>
      </c>
      <c r="R631" s="5" t="s">
        <v>63</v>
      </c>
      <c r="S631" s="5" t="s">
        <v>64</v>
      </c>
      <c r="T631" s="5" t="s">
        <v>64</v>
      </c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5" t="s">
        <v>52</v>
      </c>
      <c r="AS631" s="5" t="s">
        <v>52</v>
      </c>
      <c r="AT631" s="1"/>
      <c r="AU631" s="5" t="s">
        <v>684</v>
      </c>
      <c r="AV631" s="1">
        <v>985</v>
      </c>
    </row>
    <row r="632" spans="1:48" ht="30" customHeight="1">
      <c r="A632" s="10" t="s">
        <v>71</v>
      </c>
      <c r="B632" s="10" t="s">
        <v>142</v>
      </c>
      <c r="C632" s="10" t="s">
        <v>60</v>
      </c>
      <c r="D632" s="11">
        <v>6.3</v>
      </c>
      <c r="E632" s="12"/>
      <c r="F632" s="12"/>
      <c r="G632" s="12"/>
      <c r="H632" s="12"/>
      <c r="I632" s="12"/>
      <c r="J632" s="12"/>
      <c r="K632" s="12"/>
      <c r="L632" s="12"/>
      <c r="M632" s="10" t="s">
        <v>143</v>
      </c>
      <c r="N632" s="5" t="s">
        <v>144</v>
      </c>
      <c r="O632" s="5" t="s">
        <v>52</v>
      </c>
      <c r="P632" s="5" t="s">
        <v>52</v>
      </c>
      <c r="Q632" s="5" t="s">
        <v>678</v>
      </c>
      <c r="R632" s="5" t="s">
        <v>63</v>
      </c>
      <c r="S632" s="5" t="s">
        <v>64</v>
      </c>
      <c r="T632" s="5" t="s">
        <v>64</v>
      </c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5" t="s">
        <v>52</v>
      </c>
      <c r="AS632" s="5" t="s">
        <v>52</v>
      </c>
      <c r="AT632" s="1"/>
      <c r="AU632" s="5" t="s">
        <v>685</v>
      </c>
      <c r="AV632" s="1">
        <v>557</v>
      </c>
    </row>
    <row r="633" spans="1:48" ht="30" customHeight="1">
      <c r="A633" s="10" t="s">
        <v>77</v>
      </c>
      <c r="B633" s="10" t="s">
        <v>146</v>
      </c>
      <c r="C633" s="10" t="s">
        <v>60</v>
      </c>
      <c r="D633" s="11">
        <v>2</v>
      </c>
      <c r="E633" s="12"/>
      <c r="F633" s="12"/>
      <c r="G633" s="12"/>
      <c r="H633" s="12"/>
      <c r="I633" s="12"/>
      <c r="J633" s="12"/>
      <c r="K633" s="12"/>
      <c r="L633" s="12"/>
      <c r="M633" s="10" t="s">
        <v>147</v>
      </c>
      <c r="N633" s="5" t="s">
        <v>148</v>
      </c>
      <c r="O633" s="5" t="s">
        <v>52</v>
      </c>
      <c r="P633" s="5" t="s">
        <v>52</v>
      </c>
      <c r="Q633" s="5" t="s">
        <v>678</v>
      </c>
      <c r="R633" s="5" t="s">
        <v>63</v>
      </c>
      <c r="S633" s="5" t="s">
        <v>64</v>
      </c>
      <c r="T633" s="5" t="s">
        <v>64</v>
      </c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5" t="s">
        <v>52</v>
      </c>
      <c r="AS633" s="5" t="s">
        <v>52</v>
      </c>
      <c r="AT633" s="1"/>
      <c r="AU633" s="5" t="s">
        <v>686</v>
      </c>
      <c r="AV633" s="1">
        <v>559</v>
      </c>
    </row>
    <row r="634" spans="1:48" ht="30" customHeight="1">
      <c r="A634" s="10" t="s">
        <v>77</v>
      </c>
      <c r="B634" s="10" t="s">
        <v>78</v>
      </c>
      <c r="C634" s="10" t="s">
        <v>60</v>
      </c>
      <c r="D634" s="11">
        <v>2</v>
      </c>
      <c r="E634" s="12"/>
      <c r="F634" s="12"/>
      <c r="G634" s="12"/>
      <c r="H634" s="12"/>
      <c r="I634" s="12"/>
      <c r="J634" s="12"/>
      <c r="K634" s="12"/>
      <c r="L634" s="12"/>
      <c r="M634" s="10" t="s">
        <v>79</v>
      </c>
      <c r="N634" s="5" t="s">
        <v>80</v>
      </c>
      <c r="O634" s="5" t="s">
        <v>52</v>
      </c>
      <c r="P634" s="5" t="s">
        <v>52</v>
      </c>
      <c r="Q634" s="5" t="s">
        <v>678</v>
      </c>
      <c r="R634" s="5" t="s">
        <v>63</v>
      </c>
      <c r="S634" s="5" t="s">
        <v>64</v>
      </c>
      <c r="T634" s="5" t="s">
        <v>64</v>
      </c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5" t="s">
        <v>52</v>
      </c>
      <c r="AS634" s="5" t="s">
        <v>52</v>
      </c>
      <c r="AT634" s="1"/>
      <c r="AU634" s="5" t="s">
        <v>687</v>
      </c>
      <c r="AV634" s="1">
        <v>560</v>
      </c>
    </row>
    <row r="635" spans="1:48" ht="30" customHeight="1">
      <c r="A635" s="10" t="s">
        <v>151</v>
      </c>
      <c r="B635" s="10" t="s">
        <v>152</v>
      </c>
      <c r="C635" s="10" t="s">
        <v>153</v>
      </c>
      <c r="D635" s="11">
        <v>1</v>
      </c>
      <c r="E635" s="12"/>
      <c r="F635" s="12"/>
      <c r="G635" s="12"/>
      <c r="H635" s="12"/>
      <c r="I635" s="12"/>
      <c r="J635" s="12"/>
      <c r="K635" s="12"/>
      <c r="L635" s="12"/>
      <c r="M635" s="10" t="s">
        <v>154</v>
      </c>
      <c r="N635" s="5" t="s">
        <v>155</v>
      </c>
      <c r="O635" s="5" t="s">
        <v>52</v>
      </c>
      <c r="P635" s="5" t="s">
        <v>52</v>
      </c>
      <c r="Q635" s="5" t="s">
        <v>678</v>
      </c>
      <c r="R635" s="5" t="s">
        <v>63</v>
      </c>
      <c r="S635" s="5" t="s">
        <v>64</v>
      </c>
      <c r="T635" s="5" t="s">
        <v>64</v>
      </c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5" t="s">
        <v>52</v>
      </c>
      <c r="AS635" s="5" t="s">
        <v>52</v>
      </c>
      <c r="AT635" s="1"/>
      <c r="AU635" s="5" t="s">
        <v>688</v>
      </c>
      <c r="AV635" s="1">
        <v>564</v>
      </c>
    </row>
    <row r="636" spans="1:48" ht="30" customHeight="1">
      <c r="A636" s="10" t="s">
        <v>157</v>
      </c>
      <c r="B636" s="10" t="s">
        <v>158</v>
      </c>
      <c r="C636" s="10" t="s">
        <v>159</v>
      </c>
      <c r="D636" s="11">
        <v>1</v>
      </c>
      <c r="E636" s="12"/>
      <c r="F636" s="12"/>
      <c r="G636" s="12"/>
      <c r="H636" s="12"/>
      <c r="I636" s="12"/>
      <c r="J636" s="12"/>
      <c r="K636" s="12"/>
      <c r="L636" s="12"/>
      <c r="M636" s="10" t="s">
        <v>160</v>
      </c>
      <c r="N636" s="5" t="s">
        <v>161</v>
      </c>
      <c r="O636" s="5" t="s">
        <v>52</v>
      </c>
      <c r="P636" s="5" t="s">
        <v>52</v>
      </c>
      <c r="Q636" s="5" t="s">
        <v>678</v>
      </c>
      <c r="R636" s="5" t="s">
        <v>63</v>
      </c>
      <c r="S636" s="5" t="s">
        <v>64</v>
      </c>
      <c r="T636" s="5" t="s">
        <v>64</v>
      </c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5" t="s">
        <v>52</v>
      </c>
      <c r="AS636" s="5" t="s">
        <v>52</v>
      </c>
      <c r="AT636" s="1"/>
      <c r="AU636" s="5" t="s">
        <v>689</v>
      </c>
      <c r="AV636" s="1">
        <v>567</v>
      </c>
    </row>
    <row r="637" spans="1:48" ht="30" customHeight="1">
      <c r="A637" s="10" t="s">
        <v>163</v>
      </c>
      <c r="B637" s="10" t="s">
        <v>164</v>
      </c>
      <c r="C637" s="10" t="s">
        <v>165</v>
      </c>
      <c r="D637" s="11">
        <v>1</v>
      </c>
      <c r="E637" s="12"/>
      <c r="F637" s="12"/>
      <c r="G637" s="12"/>
      <c r="H637" s="12"/>
      <c r="I637" s="12"/>
      <c r="J637" s="12"/>
      <c r="K637" s="12"/>
      <c r="L637" s="12"/>
      <c r="M637" s="10" t="s">
        <v>166</v>
      </c>
      <c r="N637" s="5" t="s">
        <v>167</v>
      </c>
      <c r="O637" s="5" t="s">
        <v>52</v>
      </c>
      <c r="P637" s="5" t="s">
        <v>52</v>
      </c>
      <c r="Q637" s="5" t="s">
        <v>678</v>
      </c>
      <c r="R637" s="5" t="s">
        <v>63</v>
      </c>
      <c r="S637" s="5" t="s">
        <v>64</v>
      </c>
      <c r="T637" s="5" t="s">
        <v>64</v>
      </c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5" t="s">
        <v>52</v>
      </c>
      <c r="AS637" s="5" t="s">
        <v>52</v>
      </c>
      <c r="AT637" s="1"/>
      <c r="AU637" s="5" t="s">
        <v>690</v>
      </c>
      <c r="AV637" s="1">
        <v>568</v>
      </c>
    </row>
    <row r="638" spans="1:48" ht="30" customHeight="1">
      <c r="A638" s="10" t="s">
        <v>169</v>
      </c>
      <c r="B638" s="10" t="s">
        <v>170</v>
      </c>
      <c r="C638" s="10" t="s">
        <v>153</v>
      </c>
      <c r="D638" s="11">
        <v>1</v>
      </c>
      <c r="E638" s="12"/>
      <c r="F638" s="12"/>
      <c r="G638" s="12"/>
      <c r="H638" s="12"/>
      <c r="I638" s="12"/>
      <c r="J638" s="12"/>
      <c r="K638" s="12"/>
      <c r="L638" s="12"/>
      <c r="M638" s="10" t="s">
        <v>171</v>
      </c>
      <c r="N638" s="5" t="s">
        <v>172</v>
      </c>
      <c r="O638" s="5" t="s">
        <v>52</v>
      </c>
      <c r="P638" s="5" t="s">
        <v>52</v>
      </c>
      <c r="Q638" s="5" t="s">
        <v>678</v>
      </c>
      <c r="R638" s="5" t="s">
        <v>63</v>
      </c>
      <c r="S638" s="5" t="s">
        <v>64</v>
      </c>
      <c r="T638" s="5" t="s">
        <v>64</v>
      </c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5" t="s">
        <v>52</v>
      </c>
      <c r="AS638" s="5" t="s">
        <v>52</v>
      </c>
      <c r="AT638" s="1"/>
      <c r="AU638" s="5" t="s">
        <v>691</v>
      </c>
      <c r="AV638" s="1">
        <v>966</v>
      </c>
    </row>
    <row r="639" spans="1:48" ht="30" customHeight="1">
      <c r="A639" s="10" t="s">
        <v>174</v>
      </c>
      <c r="B639" s="10" t="s">
        <v>164</v>
      </c>
      <c r="C639" s="10" t="s">
        <v>165</v>
      </c>
      <c r="D639" s="11">
        <v>1</v>
      </c>
      <c r="E639" s="12"/>
      <c r="F639" s="12"/>
      <c r="G639" s="12"/>
      <c r="H639" s="12"/>
      <c r="I639" s="12"/>
      <c r="J639" s="12"/>
      <c r="K639" s="12"/>
      <c r="L639" s="12"/>
      <c r="M639" s="10" t="s">
        <v>175</v>
      </c>
      <c r="N639" s="5" t="s">
        <v>176</v>
      </c>
      <c r="O639" s="5" t="s">
        <v>52</v>
      </c>
      <c r="P639" s="5" t="s">
        <v>52</v>
      </c>
      <c r="Q639" s="5" t="s">
        <v>678</v>
      </c>
      <c r="R639" s="5" t="s">
        <v>63</v>
      </c>
      <c r="S639" s="5" t="s">
        <v>64</v>
      </c>
      <c r="T639" s="5" t="s">
        <v>64</v>
      </c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5" t="s">
        <v>52</v>
      </c>
      <c r="AS639" s="5" t="s">
        <v>52</v>
      </c>
      <c r="AT639" s="1"/>
      <c r="AU639" s="5" t="s">
        <v>692</v>
      </c>
      <c r="AV639" s="1">
        <v>928</v>
      </c>
    </row>
    <row r="640" spans="1:48" ht="30" customHeight="1">
      <c r="A640" s="10" t="s">
        <v>178</v>
      </c>
      <c r="B640" s="10" t="s">
        <v>179</v>
      </c>
      <c r="C640" s="10" t="s">
        <v>180</v>
      </c>
      <c r="D640" s="11">
        <v>1</v>
      </c>
      <c r="E640" s="12"/>
      <c r="F640" s="12"/>
      <c r="G640" s="12"/>
      <c r="H640" s="12"/>
      <c r="I640" s="12"/>
      <c r="J640" s="12"/>
      <c r="K640" s="12"/>
      <c r="L640" s="12"/>
      <c r="M640" s="10" t="s">
        <v>181</v>
      </c>
      <c r="N640" s="5" t="s">
        <v>182</v>
      </c>
      <c r="O640" s="5" t="s">
        <v>52</v>
      </c>
      <c r="P640" s="5" t="s">
        <v>52</v>
      </c>
      <c r="Q640" s="5" t="s">
        <v>678</v>
      </c>
      <c r="R640" s="5" t="s">
        <v>63</v>
      </c>
      <c r="S640" s="5" t="s">
        <v>64</v>
      </c>
      <c r="T640" s="5" t="s">
        <v>64</v>
      </c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5" t="s">
        <v>52</v>
      </c>
      <c r="AS640" s="5" t="s">
        <v>52</v>
      </c>
      <c r="AT640" s="1"/>
      <c r="AU640" s="5" t="s">
        <v>693</v>
      </c>
      <c r="AV640" s="1">
        <v>569</v>
      </c>
    </row>
    <row r="641" spans="1:48" ht="30" customHeight="1">
      <c r="A641" s="10" t="s">
        <v>184</v>
      </c>
      <c r="B641" s="10" t="s">
        <v>185</v>
      </c>
      <c r="C641" s="10" t="s">
        <v>159</v>
      </c>
      <c r="D641" s="11">
        <v>1</v>
      </c>
      <c r="E641" s="12"/>
      <c r="F641" s="12"/>
      <c r="G641" s="12"/>
      <c r="H641" s="12"/>
      <c r="I641" s="12"/>
      <c r="J641" s="12"/>
      <c r="K641" s="12"/>
      <c r="L641" s="12"/>
      <c r="M641" s="10" t="s">
        <v>186</v>
      </c>
      <c r="N641" s="5" t="s">
        <v>187</v>
      </c>
      <c r="O641" s="5" t="s">
        <v>52</v>
      </c>
      <c r="P641" s="5" t="s">
        <v>52</v>
      </c>
      <c r="Q641" s="5" t="s">
        <v>678</v>
      </c>
      <c r="R641" s="5" t="s">
        <v>63</v>
      </c>
      <c r="S641" s="5" t="s">
        <v>64</v>
      </c>
      <c r="T641" s="5" t="s">
        <v>64</v>
      </c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5" t="s">
        <v>52</v>
      </c>
      <c r="AS641" s="5" t="s">
        <v>52</v>
      </c>
      <c r="AT641" s="1"/>
      <c r="AU641" s="5" t="s">
        <v>694</v>
      </c>
      <c r="AV641" s="1">
        <v>570</v>
      </c>
    </row>
    <row r="642" spans="1:48" ht="30" customHeight="1">
      <c r="A642" s="10" t="s">
        <v>189</v>
      </c>
      <c r="B642" s="10" t="s">
        <v>190</v>
      </c>
      <c r="C642" s="10" t="s">
        <v>84</v>
      </c>
      <c r="D642" s="11">
        <v>1</v>
      </c>
      <c r="E642" s="12"/>
      <c r="F642" s="12"/>
      <c r="G642" s="12"/>
      <c r="H642" s="12"/>
      <c r="I642" s="12"/>
      <c r="J642" s="12"/>
      <c r="K642" s="12"/>
      <c r="L642" s="12"/>
      <c r="M642" s="10" t="s">
        <v>191</v>
      </c>
      <c r="N642" s="5" t="s">
        <v>192</v>
      </c>
      <c r="O642" s="5" t="s">
        <v>52</v>
      </c>
      <c r="P642" s="5" t="s">
        <v>52</v>
      </c>
      <c r="Q642" s="5" t="s">
        <v>678</v>
      </c>
      <c r="R642" s="5" t="s">
        <v>63</v>
      </c>
      <c r="S642" s="5" t="s">
        <v>64</v>
      </c>
      <c r="T642" s="5" t="s">
        <v>64</v>
      </c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5" t="s">
        <v>52</v>
      </c>
      <c r="AS642" s="5" t="s">
        <v>52</v>
      </c>
      <c r="AT642" s="1"/>
      <c r="AU642" s="5" t="s">
        <v>695</v>
      </c>
      <c r="AV642" s="1">
        <v>572</v>
      </c>
    </row>
    <row r="643" spans="1:48" ht="30" customHeight="1">
      <c r="A643" s="10" t="s">
        <v>98</v>
      </c>
      <c r="B643" s="10" t="s">
        <v>194</v>
      </c>
      <c r="C643" s="10" t="s">
        <v>84</v>
      </c>
      <c r="D643" s="11">
        <v>1</v>
      </c>
      <c r="E643" s="12"/>
      <c r="F643" s="12"/>
      <c r="G643" s="12"/>
      <c r="H643" s="12"/>
      <c r="I643" s="12"/>
      <c r="J643" s="12"/>
      <c r="K643" s="12"/>
      <c r="L643" s="12"/>
      <c r="M643" s="10" t="s">
        <v>195</v>
      </c>
      <c r="N643" s="5" t="s">
        <v>196</v>
      </c>
      <c r="O643" s="5" t="s">
        <v>52</v>
      </c>
      <c r="P643" s="5" t="s">
        <v>52</v>
      </c>
      <c r="Q643" s="5" t="s">
        <v>678</v>
      </c>
      <c r="R643" s="5" t="s">
        <v>63</v>
      </c>
      <c r="S643" s="5" t="s">
        <v>64</v>
      </c>
      <c r="T643" s="5" t="s">
        <v>64</v>
      </c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5" t="s">
        <v>52</v>
      </c>
      <c r="AS643" s="5" t="s">
        <v>52</v>
      </c>
      <c r="AT643" s="1"/>
      <c r="AU643" s="5" t="s">
        <v>696</v>
      </c>
      <c r="AV643" s="1">
        <v>573</v>
      </c>
    </row>
    <row r="644" spans="1:48" ht="30" customHeight="1">
      <c r="A644" s="10" t="s">
        <v>98</v>
      </c>
      <c r="B644" s="10" t="s">
        <v>198</v>
      </c>
      <c r="C644" s="10" t="s">
        <v>84</v>
      </c>
      <c r="D644" s="11">
        <v>1</v>
      </c>
      <c r="E644" s="12"/>
      <c r="F644" s="12"/>
      <c r="G644" s="12"/>
      <c r="H644" s="12"/>
      <c r="I644" s="12"/>
      <c r="J644" s="12"/>
      <c r="K644" s="12"/>
      <c r="L644" s="12"/>
      <c r="M644" s="10" t="s">
        <v>199</v>
      </c>
      <c r="N644" s="5" t="s">
        <v>200</v>
      </c>
      <c r="O644" s="5" t="s">
        <v>52</v>
      </c>
      <c r="P644" s="5" t="s">
        <v>52</v>
      </c>
      <c r="Q644" s="5" t="s">
        <v>678</v>
      </c>
      <c r="R644" s="5" t="s">
        <v>63</v>
      </c>
      <c r="S644" s="5" t="s">
        <v>64</v>
      </c>
      <c r="T644" s="5" t="s">
        <v>64</v>
      </c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5" t="s">
        <v>52</v>
      </c>
      <c r="AS644" s="5" t="s">
        <v>52</v>
      </c>
      <c r="AT644" s="1"/>
      <c r="AU644" s="5" t="s">
        <v>697</v>
      </c>
      <c r="AV644" s="1">
        <v>574</v>
      </c>
    </row>
    <row r="645" spans="1:48" ht="30" customHeight="1">
      <c r="A645" s="10" t="s">
        <v>103</v>
      </c>
      <c r="B645" s="10" t="s">
        <v>104</v>
      </c>
      <c r="C645" s="10" t="s">
        <v>60</v>
      </c>
      <c r="D645" s="11">
        <v>5</v>
      </c>
      <c r="E645" s="12"/>
      <c r="F645" s="12"/>
      <c r="G645" s="12"/>
      <c r="H645" s="12"/>
      <c r="I645" s="12"/>
      <c r="J645" s="12"/>
      <c r="K645" s="12"/>
      <c r="L645" s="12"/>
      <c r="M645" s="10" t="s">
        <v>105</v>
      </c>
      <c r="N645" s="5" t="s">
        <v>106</v>
      </c>
      <c r="O645" s="5" t="s">
        <v>52</v>
      </c>
      <c r="P645" s="5" t="s">
        <v>52</v>
      </c>
      <c r="Q645" s="5" t="s">
        <v>678</v>
      </c>
      <c r="R645" s="5" t="s">
        <v>63</v>
      </c>
      <c r="S645" s="5" t="s">
        <v>64</v>
      </c>
      <c r="T645" s="5" t="s">
        <v>64</v>
      </c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5" t="s">
        <v>52</v>
      </c>
      <c r="AS645" s="5" t="s">
        <v>52</v>
      </c>
      <c r="AT645" s="1"/>
      <c r="AU645" s="5" t="s">
        <v>698</v>
      </c>
      <c r="AV645" s="1">
        <v>575</v>
      </c>
    </row>
    <row r="646" spans="1:48" ht="30" customHeight="1">
      <c r="A646" s="10" t="s">
        <v>108</v>
      </c>
      <c r="B646" s="10" t="s">
        <v>109</v>
      </c>
      <c r="C646" s="10" t="s">
        <v>60</v>
      </c>
      <c r="D646" s="11">
        <v>5</v>
      </c>
      <c r="E646" s="12"/>
      <c r="F646" s="12"/>
      <c r="G646" s="12"/>
      <c r="H646" s="12"/>
      <c r="I646" s="12"/>
      <c r="J646" s="12"/>
      <c r="K646" s="12"/>
      <c r="L646" s="12"/>
      <c r="M646" s="10" t="s">
        <v>110</v>
      </c>
      <c r="N646" s="5" t="s">
        <v>111</v>
      </c>
      <c r="O646" s="5" t="s">
        <v>52</v>
      </c>
      <c r="P646" s="5" t="s">
        <v>52</v>
      </c>
      <c r="Q646" s="5" t="s">
        <v>678</v>
      </c>
      <c r="R646" s="5" t="s">
        <v>63</v>
      </c>
      <c r="S646" s="5" t="s">
        <v>64</v>
      </c>
      <c r="T646" s="5" t="s">
        <v>64</v>
      </c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5" t="s">
        <v>52</v>
      </c>
      <c r="AS646" s="5" t="s">
        <v>52</v>
      </c>
      <c r="AT646" s="1"/>
      <c r="AU646" s="5" t="s">
        <v>699</v>
      </c>
      <c r="AV646" s="1">
        <v>903</v>
      </c>
    </row>
    <row r="647" spans="1:48" ht="30" customHeight="1">
      <c r="A647" s="11" t="s">
        <v>117</v>
      </c>
      <c r="B647" s="11"/>
      <c r="C647" s="11"/>
      <c r="D647" s="11"/>
      <c r="E647" s="11"/>
      <c r="F647" s="12"/>
      <c r="G647" s="11"/>
      <c r="H647" s="12"/>
      <c r="I647" s="11"/>
      <c r="J647" s="12"/>
      <c r="K647" s="11"/>
      <c r="L647" s="12"/>
      <c r="M647" s="11"/>
      <c r="N647" t="s">
        <v>118</v>
      </c>
    </row>
    <row r="648" spans="1:48" ht="30" customHeight="1">
      <c r="A648" s="10" t="s">
        <v>702</v>
      </c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"/>
      <c r="O648" s="1"/>
      <c r="P648" s="1"/>
      <c r="Q648" s="5" t="s">
        <v>703</v>
      </c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</row>
    <row r="649" spans="1:48" ht="30" customHeight="1">
      <c r="A649" s="10" t="s">
        <v>58</v>
      </c>
      <c r="B649" s="10" t="s">
        <v>59</v>
      </c>
      <c r="C649" s="10" t="s">
        <v>60</v>
      </c>
      <c r="D649" s="11">
        <v>140</v>
      </c>
      <c r="E649" s="12"/>
      <c r="F649" s="12"/>
      <c r="G649" s="12"/>
      <c r="H649" s="12"/>
      <c r="I649" s="12"/>
      <c r="J649" s="12"/>
      <c r="K649" s="12"/>
      <c r="L649" s="12"/>
      <c r="M649" s="10" t="s">
        <v>61</v>
      </c>
      <c r="N649" s="5" t="s">
        <v>62</v>
      </c>
      <c r="O649" s="5" t="s">
        <v>52</v>
      </c>
      <c r="P649" s="5" t="s">
        <v>52</v>
      </c>
      <c r="Q649" s="5" t="s">
        <v>703</v>
      </c>
      <c r="R649" s="5" t="s">
        <v>63</v>
      </c>
      <c r="S649" s="5" t="s">
        <v>64</v>
      </c>
      <c r="T649" s="5" t="s">
        <v>64</v>
      </c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5" t="s">
        <v>52</v>
      </c>
      <c r="AS649" s="5" t="s">
        <v>52</v>
      </c>
      <c r="AT649" s="1"/>
      <c r="AU649" s="5" t="s">
        <v>704</v>
      </c>
      <c r="AV649" s="1">
        <v>578</v>
      </c>
    </row>
    <row r="650" spans="1:48" ht="30" customHeight="1">
      <c r="A650" s="10" t="s">
        <v>66</v>
      </c>
      <c r="B650" s="10" t="s">
        <v>67</v>
      </c>
      <c r="C650" s="10" t="s">
        <v>60</v>
      </c>
      <c r="D650" s="11">
        <v>10</v>
      </c>
      <c r="E650" s="12"/>
      <c r="F650" s="12"/>
      <c r="G650" s="12"/>
      <c r="H650" s="12"/>
      <c r="I650" s="12"/>
      <c r="J650" s="12"/>
      <c r="K650" s="12"/>
      <c r="L650" s="12"/>
      <c r="M650" s="10" t="s">
        <v>68</v>
      </c>
      <c r="N650" s="5" t="s">
        <v>69</v>
      </c>
      <c r="O650" s="5" t="s">
        <v>52</v>
      </c>
      <c r="P650" s="5" t="s">
        <v>52</v>
      </c>
      <c r="Q650" s="5" t="s">
        <v>703</v>
      </c>
      <c r="R650" s="5" t="s">
        <v>63</v>
      </c>
      <c r="S650" s="5" t="s">
        <v>64</v>
      </c>
      <c r="T650" s="5" t="s">
        <v>64</v>
      </c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5" t="s">
        <v>52</v>
      </c>
      <c r="AS650" s="5" t="s">
        <v>52</v>
      </c>
      <c r="AT650" s="1"/>
      <c r="AU650" s="5" t="s">
        <v>705</v>
      </c>
      <c r="AV650" s="1">
        <v>579</v>
      </c>
    </row>
    <row r="651" spans="1:48" ht="30" customHeight="1">
      <c r="A651" s="10" t="s">
        <v>71</v>
      </c>
      <c r="B651" s="10" t="s">
        <v>72</v>
      </c>
      <c r="C651" s="10" t="s">
        <v>73</v>
      </c>
      <c r="D651" s="11">
        <v>56</v>
      </c>
      <c r="E651" s="12"/>
      <c r="F651" s="12"/>
      <c r="G651" s="12"/>
      <c r="H651" s="12"/>
      <c r="I651" s="12"/>
      <c r="J651" s="12"/>
      <c r="K651" s="12"/>
      <c r="L651" s="12"/>
      <c r="M651" s="10" t="s">
        <v>74</v>
      </c>
      <c r="N651" s="5" t="s">
        <v>75</v>
      </c>
      <c r="O651" s="5" t="s">
        <v>52</v>
      </c>
      <c r="P651" s="5" t="s">
        <v>52</v>
      </c>
      <c r="Q651" s="5" t="s">
        <v>703</v>
      </c>
      <c r="R651" s="5" t="s">
        <v>63</v>
      </c>
      <c r="S651" s="5" t="s">
        <v>64</v>
      </c>
      <c r="T651" s="5" t="s">
        <v>64</v>
      </c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5" t="s">
        <v>52</v>
      </c>
      <c r="AS651" s="5" t="s">
        <v>52</v>
      </c>
      <c r="AT651" s="1"/>
      <c r="AU651" s="5" t="s">
        <v>706</v>
      </c>
      <c r="AV651" s="1">
        <v>853</v>
      </c>
    </row>
    <row r="652" spans="1:48" ht="30" customHeight="1">
      <c r="A652" s="10" t="s">
        <v>77</v>
      </c>
      <c r="B652" s="10" t="s">
        <v>78</v>
      </c>
      <c r="C652" s="10" t="s">
        <v>60</v>
      </c>
      <c r="D652" s="11">
        <v>2</v>
      </c>
      <c r="E652" s="12"/>
      <c r="F652" s="12"/>
      <c r="G652" s="12"/>
      <c r="H652" s="12"/>
      <c r="I652" s="12"/>
      <c r="J652" s="12"/>
      <c r="K652" s="12"/>
      <c r="L652" s="12"/>
      <c r="M652" s="10" t="s">
        <v>79</v>
      </c>
      <c r="N652" s="5" t="s">
        <v>80</v>
      </c>
      <c r="O652" s="5" t="s">
        <v>52</v>
      </c>
      <c r="P652" s="5" t="s">
        <v>52</v>
      </c>
      <c r="Q652" s="5" t="s">
        <v>703</v>
      </c>
      <c r="R652" s="5" t="s">
        <v>63</v>
      </c>
      <c r="S652" s="5" t="s">
        <v>64</v>
      </c>
      <c r="T652" s="5" t="s">
        <v>64</v>
      </c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5" t="s">
        <v>52</v>
      </c>
      <c r="AS652" s="5" t="s">
        <v>52</v>
      </c>
      <c r="AT652" s="1"/>
      <c r="AU652" s="5" t="s">
        <v>707</v>
      </c>
      <c r="AV652" s="1">
        <v>582</v>
      </c>
    </row>
    <row r="653" spans="1:48" ht="30" customHeight="1">
      <c r="A653" s="10" t="s">
        <v>82</v>
      </c>
      <c r="B653" s="10" t="s">
        <v>83</v>
      </c>
      <c r="C653" s="10" t="s">
        <v>84</v>
      </c>
      <c r="D653" s="11">
        <v>1</v>
      </c>
      <c r="E653" s="12"/>
      <c r="F653" s="12"/>
      <c r="G653" s="12"/>
      <c r="H653" s="12"/>
      <c r="I653" s="12"/>
      <c r="J653" s="12"/>
      <c r="K653" s="12"/>
      <c r="L653" s="12"/>
      <c r="M653" s="10" t="s">
        <v>85</v>
      </c>
      <c r="N653" s="5" t="s">
        <v>86</v>
      </c>
      <c r="O653" s="5" t="s">
        <v>52</v>
      </c>
      <c r="P653" s="5" t="s">
        <v>52</v>
      </c>
      <c r="Q653" s="5" t="s">
        <v>703</v>
      </c>
      <c r="R653" s="5" t="s">
        <v>63</v>
      </c>
      <c r="S653" s="5" t="s">
        <v>64</v>
      </c>
      <c r="T653" s="5" t="s">
        <v>64</v>
      </c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5" t="s">
        <v>52</v>
      </c>
      <c r="AS653" s="5" t="s">
        <v>52</v>
      </c>
      <c r="AT653" s="1"/>
      <c r="AU653" s="5" t="s">
        <v>708</v>
      </c>
      <c r="AV653" s="1">
        <v>583</v>
      </c>
    </row>
    <row r="654" spans="1:48" ht="30" customHeight="1">
      <c r="A654" s="10" t="s">
        <v>88</v>
      </c>
      <c r="B654" s="10" t="s">
        <v>89</v>
      </c>
      <c r="C654" s="10" t="s">
        <v>84</v>
      </c>
      <c r="D654" s="11">
        <v>2</v>
      </c>
      <c r="E654" s="12"/>
      <c r="F654" s="12"/>
      <c r="G654" s="12"/>
      <c r="H654" s="12"/>
      <c r="I654" s="12"/>
      <c r="J654" s="12"/>
      <c r="K654" s="12"/>
      <c r="L654" s="12"/>
      <c r="M654" s="10" t="s">
        <v>90</v>
      </c>
      <c r="N654" s="5" t="s">
        <v>91</v>
      </c>
      <c r="O654" s="5" t="s">
        <v>52</v>
      </c>
      <c r="P654" s="5" t="s">
        <v>52</v>
      </c>
      <c r="Q654" s="5" t="s">
        <v>703</v>
      </c>
      <c r="R654" s="5" t="s">
        <v>63</v>
      </c>
      <c r="S654" s="5" t="s">
        <v>64</v>
      </c>
      <c r="T654" s="5" t="s">
        <v>64</v>
      </c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5" t="s">
        <v>52</v>
      </c>
      <c r="AS654" s="5" t="s">
        <v>52</v>
      </c>
      <c r="AT654" s="1"/>
      <c r="AU654" s="5" t="s">
        <v>709</v>
      </c>
      <c r="AV654" s="1">
        <v>584</v>
      </c>
    </row>
    <row r="655" spans="1:48" ht="30" customHeight="1">
      <c r="A655" s="10" t="s">
        <v>93</v>
      </c>
      <c r="B655" s="10" t="s">
        <v>94</v>
      </c>
      <c r="C655" s="10" t="s">
        <v>84</v>
      </c>
      <c r="D655" s="11">
        <v>1</v>
      </c>
      <c r="E655" s="12"/>
      <c r="F655" s="12"/>
      <c r="G655" s="12"/>
      <c r="H655" s="12"/>
      <c r="I655" s="12"/>
      <c r="J655" s="12"/>
      <c r="K655" s="12"/>
      <c r="L655" s="12"/>
      <c r="M655" s="10" t="s">
        <v>95</v>
      </c>
      <c r="N655" s="5" t="s">
        <v>96</v>
      </c>
      <c r="O655" s="5" t="s">
        <v>52</v>
      </c>
      <c r="P655" s="5" t="s">
        <v>52</v>
      </c>
      <c r="Q655" s="5" t="s">
        <v>703</v>
      </c>
      <c r="R655" s="5" t="s">
        <v>63</v>
      </c>
      <c r="S655" s="5" t="s">
        <v>64</v>
      </c>
      <c r="T655" s="5" t="s">
        <v>64</v>
      </c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5" t="s">
        <v>52</v>
      </c>
      <c r="AS655" s="5" t="s">
        <v>52</v>
      </c>
      <c r="AT655" s="1"/>
      <c r="AU655" s="5" t="s">
        <v>710</v>
      </c>
      <c r="AV655" s="1">
        <v>585</v>
      </c>
    </row>
    <row r="656" spans="1:48" ht="30" customHeight="1">
      <c r="A656" s="10" t="s">
        <v>98</v>
      </c>
      <c r="B656" s="10" t="s">
        <v>99</v>
      </c>
      <c r="C656" s="10" t="s">
        <v>84</v>
      </c>
      <c r="D656" s="11">
        <v>1</v>
      </c>
      <c r="E656" s="12"/>
      <c r="F656" s="12"/>
      <c r="G656" s="12"/>
      <c r="H656" s="12"/>
      <c r="I656" s="12"/>
      <c r="J656" s="12"/>
      <c r="K656" s="12"/>
      <c r="L656" s="12"/>
      <c r="M656" s="10" t="s">
        <v>100</v>
      </c>
      <c r="N656" s="5" t="s">
        <v>101</v>
      </c>
      <c r="O656" s="5" t="s">
        <v>52</v>
      </c>
      <c r="P656" s="5" t="s">
        <v>52</v>
      </c>
      <c r="Q656" s="5" t="s">
        <v>703</v>
      </c>
      <c r="R656" s="5" t="s">
        <v>63</v>
      </c>
      <c r="S656" s="5" t="s">
        <v>64</v>
      </c>
      <c r="T656" s="5" t="s">
        <v>64</v>
      </c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5" t="s">
        <v>52</v>
      </c>
      <c r="AS656" s="5" t="s">
        <v>52</v>
      </c>
      <c r="AT656" s="1"/>
      <c r="AU656" s="5" t="s">
        <v>711</v>
      </c>
      <c r="AV656" s="1">
        <v>586</v>
      </c>
    </row>
    <row r="657" spans="1:48" ht="30" customHeight="1">
      <c r="A657" s="10" t="s">
        <v>103</v>
      </c>
      <c r="B657" s="10" t="s">
        <v>104</v>
      </c>
      <c r="C657" s="10" t="s">
        <v>60</v>
      </c>
      <c r="D657" s="11">
        <v>20</v>
      </c>
      <c r="E657" s="12"/>
      <c r="F657" s="12"/>
      <c r="G657" s="12"/>
      <c r="H657" s="12"/>
      <c r="I657" s="12"/>
      <c r="J657" s="12"/>
      <c r="K657" s="12"/>
      <c r="L657" s="12"/>
      <c r="M657" s="10" t="s">
        <v>105</v>
      </c>
      <c r="N657" s="5" t="s">
        <v>106</v>
      </c>
      <c r="O657" s="5" t="s">
        <v>52</v>
      </c>
      <c r="P657" s="5" t="s">
        <v>52</v>
      </c>
      <c r="Q657" s="5" t="s">
        <v>703</v>
      </c>
      <c r="R657" s="5" t="s">
        <v>63</v>
      </c>
      <c r="S657" s="5" t="s">
        <v>64</v>
      </c>
      <c r="T657" s="5" t="s">
        <v>64</v>
      </c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5" t="s">
        <v>52</v>
      </c>
      <c r="AS657" s="5" t="s">
        <v>52</v>
      </c>
      <c r="AT657" s="1"/>
      <c r="AU657" s="5" t="s">
        <v>712</v>
      </c>
      <c r="AV657" s="1">
        <v>587</v>
      </c>
    </row>
    <row r="658" spans="1:48" ht="30" customHeight="1">
      <c r="A658" s="10" t="s">
        <v>103</v>
      </c>
      <c r="B658" s="10" t="s">
        <v>269</v>
      </c>
      <c r="C658" s="10" t="s">
        <v>73</v>
      </c>
      <c r="D658" s="11">
        <v>5</v>
      </c>
      <c r="E658" s="12"/>
      <c r="F658" s="12"/>
      <c r="G658" s="12"/>
      <c r="H658" s="12"/>
      <c r="I658" s="12"/>
      <c r="J658" s="12"/>
      <c r="K658" s="12"/>
      <c r="L658" s="12"/>
      <c r="M658" s="10" t="s">
        <v>270</v>
      </c>
      <c r="N658" s="5" t="s">
        <v>271</v>
      </c>
      <c r="O658" s="5" t="s">
        <v>52</v>
      </c>
      <c r="P658" s="5" t="s">
        <v>52</v>
      </c>
      <c r="Q658" s="5" t="s">
        <v>703</v>
      </c>
      <c r="R658" s="5" t="s">
        <v>63</v>
      </c>
      <c r="S658" s="5" t="s">
        <v>64</v>
      </c>
      <c r="T658" s="5" t="s">
        <v>64</v>
      </c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5" t="s">
        <v>52</v>
      </c>
      <c r="AS658" s="5" t="s">
        <v>52</v>
      </c>
      <c r="AT658" s="1"/>
      <c r="AU658" s="5" t="s">
        <v>713</v>
      </c>
      <c r="AV658" s="1">
        <v>887</v>
      </c>
    </row>
    <row r="659" spans="1:48" ht="30" customHeight="1">
      <c r="A659" s="10" t="s">
        <v>108</v>
      </c>
      <c r="B659" s="10" t="s">
        <v>109</v>
      </c>
      <c r="C659" s="10" t="s">
        <v>60</v>
      </c>
      <c r="D659" s="11">
        <v>25</v>
      </c>
      <c r="E659" s="12"/>
      <c r="F659" s="12"/>
      <c r="G659" s="12"/>
      <c r="H659" s="12"/>
      <c r="I659" s="12"/>
      <c r="J659" s="12"/>
      <c r="K659" s="12"/>
      <c r="L659" s="12"/>
      <c r="M659" s="10" t="s">
        <v>110</v>
      </c>
      <c r="N659" s="5" t="s">
        <v>111</v>
      </c>
      <c r="O659" s="5" t="s">
        <v>52</v>
      </c>
      <c r="P659" s="5" t="s">
        <v>52</v>
      </c>
      <c r="Q659" s="5" t="s">
        <v>703</v>
      </c>
      <c r="R659" s="5" t="s">
        <v>63</v>
      </c>
      <c r="S659" s="5" t="s">
        <v>64</v>
      </c>
      <c r="T659" s="5" t="s">
        <v>64</v>
      </c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5" t="s">
        <v>52</v>
      </c>
      <c r="AS659" s="5" t="s">
        <v>52</v>
      </c>
      <c r="AT659" s="1"/>
      <c r="AU659" s="5" t="s">
        <v>714</v>
      </c>
      <c r="AV659" s="1">
        <v>888</v>
      </c>
    </row>
    <row r="660" spans="1:48" ht="30" customHeight="1">
      <c r="A660" s="10" t="s">
        <v>360</v>
      </c>
      <c r="B660" s="10" t="s">
        <v>361</v>
      </c>
      <c r="C660" s="10" t="s">
        <v>60</v>
      </c>
      <c r="D660" s="11">
        <v>5</v>
      </c>
      <c r="E660" s="12"/>
      <c r="F660" s="12"/>
      <c r="G660" s="12"/>
      <c r="H660" s="12"/>
      <c r="I660" s="12"/>
      <c r="J660" s="12"/>
      <c r="K660" s="12"/>
      <c r="L660" s="12"/>
      <c r="M660" s="10" t="s">
        <v>362</v>
      </c>
      <c r="N660" s="5" t="s">
        <v>363</v>
      </c>
      <c r="O660" s="5" t="s">
        <v>52</v>
      </c>
      <c r="P660" s="5" t="s">
        <v>52</v>
      </c>
      <c r="Q660" s="5" t="s">
        <v>703</v>
      </c>
      <c r="R660" s="5" t="s">
        <v>63</v>
      </c>
      <c r="S660" s="5" t="s">
        <v>64</v>
      </c>
      <c r="T660" s="5" t="s">
        <v>64</v>
      </c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5" t="s">
        <v>52</v>
      </c>
      <c r="AS660" s="5" t="s">
        <v>52</v>
      </c>
      <c r="AT660" s="1"/>
      <c r="AU660" s="5" t="s">
        <v>715</v>
      </c>
      <c r="AV660" s="1">
        <v>589</v>
      </c>
    </row>
    <row r="661" spans="1:48" ht="30" customHeight="1">
      <c r="A661" s="10" t="s">
        <v>365</v>
      </c>
      <c r="B661" s="10" t="s">
        <v>280</v>
      </c>
      <c r="C661" s="10" t="s">
        <v>281</v>
      </c>
      <c r="D661" s="11">
        <v>0.7</v>
      </c>
      <c r="E661" s="12"/>
      <c r="F661" s="12"/>
      <c r="G661" s="12"/>
      <c r="H661" s="12"/>
      <c r="I661" s="12"/>
      <c r="J661" s="12"/>
      <c r="K661" s="12"/>
      <c r="L661" s="12"/>
      <c r="M661" s="10" t="s">
        <v>366</v>
      </c>
      <c r="N661" s="5" t="s">
        <v>367</v>
      </c>
      <c r="O661" s="5" t="s">
        <v>52</v>
      </c>
      <c r="P661" s="5" t="s">
        <v>52</v>
      </c>
      <c r="Q661" s="5" t="s">
        <v>703</v>
      </c>
      <c r="R661" s="5" t="s">
        <v>63</v>
      </c>
      <c r="S661" s="5" t="s">
        <v>64</v>
      </c>
      <c r="T661" s="5" t="s">
        <v>64</v>
      </c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5" t="s">
        <v>52</v>
      </c>
      <c r="AS661" s="5" t="s">
        <v>52</v>
      </c>
      <c r="AT661" s="1"/>
      <c r="AU661" s="5" t="s">
        <v>716</v>
      </c>
      <c r="AV661" s="1">
        <v>592</v>
      </c>
    </row>
    <row r="662" spans="1:48" ht="30" customHeight="1">
      <c r="A662" s="10" t="s">
        <v>113</v>
      </c>
      <c r="B662" s="10" t="s">
        <v>52</v>
      </c>
      <c r="C662" s="10" t="s">
        <v>84</v>
      </c>
      <c r="D662" s="11">
        <v>1</v>
      </c>
      <c r="E662" s="12"/>
      <c r="F662" s="12"/>
      <c r="G662" s="12"/>
      <c r="H662" s="12"/>
      <c r="I662" s="12"/>
      <c r="J662" s="12"/>
      <c r="K662" s="12"/>
      <c r="L662" s="12"/>
      <c r="M662" s="10" t="s">
        <v>114</v>
      </c>
      <c r="N662" s="5" t="s">
        <v>115</v>
      </c>
      <c r="O662" s="5" t="s">
        <v>52</v>
      </c>
      <c r="P662" s="5" t="s">
        <v>52</v>
      </c>
      <c r="Q662" s="5" t="s">
        <v>703</v>
      </c>
      <c r="R662" s="5" t="s">
        <v>63</v>
      </c>
      <c r="S662" s="5" t="s">
        <v>64</v>
      </c>
      <c r="T662" s="5" t="s">
        <v>64</v>
      </c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5" t="s">
        <v>52</v>
      </c>
      <c r="AS662" s="5" t="s">
        <v>52</v>
      </c>
      <c r="AT662" s="1"/>
      <c r="AU662" s="5" t="s">
        <v>717</v>
      </c>
      <c r="AV662" s="1">
        <v>593</v>
      </c>
    </row>
    <row r="663" spans="1:48" ht="30" customHeight="1">
      <c r="A663" s="11"/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</row>
    <row r="664" spans="1:48" ht="30" customHeight="1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/>
      <c r="M664" s="11"/>
    </row>
    <row r="665" spans="1:48" ht="30" customHeight="1">
      <c r="A665" s="11"/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/>
      <c r="M665" s="11"/>
    </row>
    <row r="666" spans="1:48" ht="30" customHeight="1">
      <c r="A666" s="11"/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/>
      <c r="M666" s="11"/>
    </row>
    <row r="667" spans="1:48" ht="30" customHeight="1">
      <c r="A667" s="11"/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/>
      <c r="M667" s="11"/>
    </row>
    <row r="668" spans="1:48" ht="30" customHeight="1">
      <c r="A668" s="11"/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/>
      <c r="M668" s="11"/>
    </row>
    <row r="669" spans="1:48" ht="30" customHeight="1">
      <c r="A669" s="11"/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/>
      <c r="M669" s="11"/>
    </row>
    <row r="670" spans="1:48" ht="30" customHeight="1">
      <c r="A670" s="11" t="s">
        <v>117</v>
      </c>
      <c r="B670" s="11"/>
      <c r="C670" s="11"/>
      <c r="D670" s="11"/>
      <c r="E670" s="11"/>
      <c r="F670" s="12"/>
      <c r="G670" s="11"/>
      <c r="H670" s="12"/>
      <c r="I670" s="11"/>
      <c r="J670" s="12"/>
      <c r="K670" s="11"/>
      <c r="L670" s="12"/>
      <c r="M670" s="11"/>
      <c r="N670" t="s">
        <v>118</v>
      </c>
    </row>
    <row r="671" spans="1:48" ht="30" customHeight="1">
      <c r="A671" s="10" t="s">
        <v>718</v>
      </c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/>
      <c r="M671" s="11"/>
      <c r="N671" s="1"/>
      <c r="O671" s="1"/>
      <c r="P671" s="1"/>
      <c r="Q671" s="5" t="s">
        <v>719</v>
      </c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</row>
    <row r="672" spans="1:48" ht="30" customHeight="1">
      <c r="A672" s="10" t="s">
        <v>58</v>
      </c>
      <c r="B672" s="10" t="s">
        <v>121</v>
      </c>
      <c r="C672" s="10" t="s">
        <v>60</v>
      </c>
      <c r="D672" s="11">
        <v>13.9</v>
      </c>
      <c r="E672" s="12"/>
      <c r="F672" s="12"/>
      <c r="G672" s="12"/>
      <c r="H672" s="12"/>
      <c r="I672" s="12"/>
      <c r="J672" s="12"/>
      <c r="K672" s="12"/>
      <c r="L672" s="12"/>
      <c r="M672" s="10" t="s">
        <v>122</v>
      </c>
      <c r="N672" s="5" t="s">
        <v>123</v>
      </c>
      <c r="O672" s="5" t="s">
        <v>52</v>
      </c>
      <c r="P672" s="5" t="s">
        <v>52</v>
      </c>
      <c r="Q672" s="5" t="s">
        <v>719</v>
      </c>
      <c r="R672" s="5" t="s">
        <v>63</v>
      </c>
      <c r="S672" s="5" t="s">
        <v>64</v>
      </c>
      <c r="T672" s="5" t="s">
        <v>64</v>
      </c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5" t="s">
        <v>52</v>
      </c>
      <c r="AS672" s="5" t="s">
        <v>52</v>
      </c>
      <c r="AT672" s="1"/>
      <c r="AU672" s="5" t="s">
        <v>720</v>
      </c>
      <c r="AV672" s="1">
        <v>595</v>
      </c>
    </row>
    <row r="673" spans="1:48" ht="30" customHeight="1">
      <c r="A673" s="10" t="s">
        <v>58</v>
      </c>
      <c r="B673" s="10" t="s">
        <v>125</v>
      </c>
      <c r="C673" s="10" t="s">
        <v>60</v>
      </c>
      <c r="D673" s="11">
        <v>7</v>
      </c>
      <c r="E673" s="12"/>
      <c r="F673" s="12"/>
      <c r="G673" s="12"/>
      <c r="H673" s="12"/>
      <c r="I673" s="12"/>
      <c r="J673" s="12"/>
      <c r="K673" s="12"/>
      <c r="L673" s="12"/>
      <c r="M673" s="10" t="s">
        <v>126</v>
      </c>
      <c r="N673" s="5" t="s">
        <v>127</v>
      </c>
      <c r="O673" s="5" t="s">
        <v>52</v>
      </c>
      <c r="P673" s="5" t="s">
        <v>52</v>
      </c>
      <c r="Q673" s="5" t="s">
        <v>719</v>
      </c>
      <c r="R673" s="5" t="s">
        <v>63</v>
      </c>
      <c r="S673" s="5" t="s">
        <v>64</v>
      </c>
      <c r="T673" s="5" t="s">
        <v>64</v>
      </c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5" t="s">
        <v>52</v>
      </c>
      <c r="AS673" s="5" t="s">
        <v>52</v>
      </c>
      <c r="AT673" s="1"/>
      <c r="AU673" s="5" t="s">
        <v>721</v>
      </c>
      <c r="AV673" s="1">
        <v>596</v>
      </c>
    </row>
    <row r="674" spans="1:48" ht="30" customHeight="1">
      <c r="A674" s="10" t="s">
        <v>66</v>
      </c>
      <c r="B674" s="10" t="s">
        <v>129</v>
      </c>
      <c r="C674" s="10" t="s">
        <v>60</v>
      </c>
      <c r="D674" s="11">
        <v>15</v>
      </c>
      <c r="E674" s="12"/>
      <c r="F674" s="12"/>
      <c r="G674" s="12"/>
      <c r="H674" s="12"/>
      <c r="I674" s="12"/>
      <c r="J674" s="12"/>
      <c r="K674" s="12"/>
      <c r="L674" s="12"/>
      <c r="M674" s="10" t="s">
        <v>130</v>
      </c>
      <c r="N674" s="5" t="s">
        <v>131</v>
      </c>
      <c r="O674" s="5" t="s">
        <v>52</v>
      </c>
      <c r="P674" s="5" t="s">
        <v>52</v>
      </c>
      <c r="Q674" s="5" t="s">
        <v>719</v>
      </c>
      <c r="R674" s="5" t="s">
        <v>63</v>
      </c>
      <c r="S674" s="5" t="s">
        <v>64</v>
      </c>
      <c r="T674" s="5" t="s">
        <v>64</v>
      </c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5" t="s">
        <v>52</v>
      </c>
      <c r="AS674" s="5" t="s">
        <v>52</v>
      </c>
      <c r="AT674" s="1"/>
      <c r="AU674" s="5" t="s">
        <v>722</v>
      </c>
      <c r="AV674" s="1">
        <v>597</v>
      </c>
    </row>
    <row r="675" spans="1:48" ht="30" customHeight="1">
      <c r="A675" s="10" t="s">
        <v>66</v>
      </c>
      <c r="B675" s="10" t="s">
        <v>133</v>
      </c>
      <c r="C675" s="10" t="s">
        <v>60</v>
      </c>
      <c r="D675" s="11">
        <v>5</v>
      </c>
      <c r="E675" s="12"/>
      <c r="F675" s="12"/>
      <c r="G675" s="12"/>
      <c r="H675" s="12"/>
      <c r="I675" s="12"/>
      <c r="J675" s="12"/>
      <c r="K675" s="12"/>
      <c r="L675" s="12"/>
      <c r="M675" s="10" t="s">
        <v>134</v>
      </c>
      <c r="N675" s="5" t="s">
        <v>135</v>
      </c>
      <c r="O675" s="5" t="s">
        <v>52</v>
      </c>
      <c r="P675" s="5" t="s">
        <v>52</v>
      </c>
      <c r="Q675" s="5" t="s">
        <v>719</v>
      </c>
      <c r="R675" s="5" t="s">
        <v>63</v>
      </c>
      <c r="S675" s="5" t="s">
        <v>64</v>
      </c>
      <c r="T675" s="5" t="s">
        <v>64</v>
      </c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5" t="s">
        <v>52</v>
      </c>
      <c r="AS675" s="5" t="s">
        <v>52</v>
      </c>
      <c r="AT675" s="1"/>
      <c r="AU675" s="5" t="s">
        <v>723</v>
      </c>
      <c r="AV675" s="1">
        <v>598</v>
      </c>
    </row>
    <row r="676" spans="1:48" ht="30" customHeight="1">
      <c r="A676" s="10" t="s">
        <v>66</v>
      </c>
      <c r="B676" s="10" t="s">
        <v>137</v>
      </c>
      <c r="C676" s="10" t="s">
        <v>60</v>
      </c>
      <c r="D676" s="11">
        <v>13.9</v>
      </c>
      <c r="E676" s="12"/>
      <c r="F676" s="12"/>
      <c r="G676" s="12"/>
      <c r="H676" s="12"/>
      <c r="I676" s="12"/>
      <c r="J676" s="12"/>
      <c r="K676" s="12"/>
      <c r="L676" s="12"/>
      <c r="M676" s="10" t="s">
        <v>138</v>
      </c>
      <c r="N676" s="5" t="s">
        <v>139</v>
      </c>
      <c r="O676" s="5" t="s">
        <v>52</v>
      </c>
      <c r="P676" s="5" t="s">
        <v>52</v>
      </c>
      <c r="Q676" s="5" t="s">
        <v>719</v>
      </c>
      <c r="R676" s="5" t="s">
        <v>63</v>
      </c>
      <c r="S676" s="5" t="s">
        <v>64</v>
      </c>
      <c r="T676" s="5" t="s">
        <v>64</v>
      </c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5" t="s">
        <v>52</v>
      </c>
      <c r="AS676" s="5" t="s">
        <v>52</v>
      </c>
      <c r="AT676" s="1"/>
      <c r="AU676" s="5" t="s">
        <v>724</v>
      </c>
      <c r="AV676" s="1">
        <v>599</v>
      </c>
    </row>
    <row r="677" spans="1:48" ht="30" customHeight="1">
      <c r="A677" s="10" t="s">
        <v>71</v>
      </c>
      <c r="B677" s="10" t="s">
        <v>72</v>
      </c>
      <c r="C677" s="10" t="s">
        <v>73</v>
      </c>
      <c r="D677" s="11">
        <v>6.3</v>
      </c>
      <c r="E677" s="12"/>
      <c r="F677" s="12"/>
      <c r="G677" s="12"/>
      <c r="H677" s="12"/>
      <c r="I677" s="12"/>
      <c r="J677" s="12"/>
      <c r="K677" s="12"/>
      <c r="L677" s="12"/>
      <c r="M677" s="10" t="s">
        <v>74</v>
      </c>
      <c r="N677" s="5" t="s">
        <v>75</v>
      </c>
      <c r="O677" s="5" t="s">
        <v>52</v>
      </c>
      <c r="P677" s="5" t="s">
        <v>52</v>
      </c>
      <c r="Q677" s="5" t="s">
        <v>719</v>
      </c>
      <c r="R677" s="5" t="s">
        <v>63</v>
      </c>
      <c r="S677" s="5" t="s">
        <v>64</v>
      </c>
      <c r="T677" s="5" t="s">
        <v>64</v>
      </c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5" t="s">
        <v>52</v>
      </c>
      <c r="AS677" s="5" t="s">
        <v>52</v>
      </c>
      <c r="AT677" s="1"/>
      <c r="AU677" s="5" t="s">
        <v>725</v>
      </c>
      <c r="AV677" s="1">
        <v>986</v>
      </c>
    </row>
    <row r="678" spans="1:48" ht="30" customHeight="1">
      <c r="A678" s="10" t="s">
        <v>71</v>
      </c>
      <c r="B678" s="10" t="s">
        <v>142</v>
      </c>
      <c r="C678" s="10" t="s">
        <v>60</v>
      </c>
      <c r="D678" s="11">
        <v>6.3</v>
      </c>
      <c r="E678" s="12"/>
      <c r="F678" s="12"/>
      <c r="G678" s="12"/>
      <c r="H678" s="12"/>
      <c r="I678" s="12"/>
      <c r="J678" s="12"/>
      <c r="K678" s="12"/>
      <c r="L678" s="12"/>
      <c r="M678" s="10" t="s">
        <v>143</v>
      </c>
      <c r="N678" s="5" t="s">
        <v>144</v>
      </c>
      <c r="O678" s="5" t="s">
        <v>52</v>
      </c>
      <c r="P678" s="5" t="s">
        <v>52</v>
      </c>
      <c r="Q678" s="5" t="s">
        <v>719</v>
      </c>
      <c r="R678" s="5" t="s">
        <v>63</v>
      </c>
      <c r="S678" s="5" t="s">
        <v>64</v>
      </c>
      <c r="T678" s="5" t="s">
        <v>64</v>
      </c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5" t="s">
        <v>52</v>
      </c>
      <c r="AS678" s="5" t="s">
        <v>52</v>
      </c>
      <c r="AT678" s="1"/>
      <c r="AU678" s="5" t="s">
        <v>726</v>
      </c>
      <c r="AV678" s="1">
        <v>601</v>
      </c>
    </row>
    <row r="679" spans="1:48" ht="30" customHeight="1">
      <c r="A679" s="10" t="s">
        <v>77</v>
      </c>
      <c r="B679" s="10" t="s">
        <v>146</v>
      </c>
      <c r="C679" s="10" t="s">
        <v>60</v>
      </c>
      <c r="D679" s="11">
        <v>2</v>
      </c>
      <c r="E679" s="12"/>
      <c r="F679" s="12"/>
      <c r="G679" s="12"/>
      <c r="H679" s="12"/>
      <c r="I679" s="12"/>
      <c r="J679" s="12"/>
      <c r="K679" s="12"/>
      <c r="L679" s="12"/>
      <c r="M679" s="10" t="s">
        <v>147</v>
      </c>
      <c r="N679" s="5" t="s">
        <v>148</v>
      </c>
      <c r="O679" s="5" t="s">
        <v>52</v>
      </c>
      <c r="P679" s="5" t="s">
        <v>52</v>
      </c>
      <c r="Q679" s="5" t="s">
        <v>719</v>
      </c>
      <c r="R679" s="5" t="s">
        <v>63</v>
      </c>
      <c r="S679" s="5" t="s">
        <v>64</v>
      </c>
      <c r="T679" s="5" t="s">
        <v>64</v>
      </c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5" t="s">
        <v>52</v>
      </c>
      <c r="AS679" s="5" t="s">
        <v>52</v>
      </c>
      <c r="AT679" s="1"/>
      <c r="AU679" s="5" t="s">
        <v>727</v>
      </c>
      <c r="AV679" s="1">
        <v>603</v>
      </c>
    </row>
    <row r="680" spans="1:48" ht="30" customHeight="1">
      <c r="A680" s="10" t="s">
        <v>77</v>
      </c>
      <c r="B680" s="10" t="s">
        <v>78</v>
      </c>
      <c r="C680" s="10" t="s">
        <v>60</v>
      </c>
      <c r="D680" s="11">
        <v>2</v>
      </c>
      <c r="E680" s="12"/>
      <c r="F680" s="12"/>
      <c r="G680" s="12"/>
      <c r="H680" s="12"/>
      <c r="I680" s="12"/>
      <c r="J680" s="12"/>
      <c r="K680" s="12"/>
      <c r="L680" s="12"/>
      <c r="M680" s="10" t="s">
        <v>79</v>
      </c>
      <c r="N680" s="5" t="s">
        <v>80</v>
      </c>
      <c r="O680" s="5" t="s">
        <v>52</v>
      </c>
      <c r="P680" s="5" t="s">
        <v>52</v>
      </c>
      <c r="Q680" s="5" t="s">
        <v>719</v>
      </c>
      <c r="R680" s="5" t="s">
        <v>63</v>
      </c>
      <c r="S680" s="5" t="s">
        <v>64</v>
      </c>
      <c r="T680" s="5" t="s">
        <v>64</v>
      </c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5" t="s">
        <v>52</v>
      </c>
      <c r="AS680" s="5" t="s">
        <v>52</v>
      </c>
      <c r="AT680" s="1"/>
      <c r="AU680" s="5" t="s">
        <v>728</v>
      </c>
      <c r="AV680" s="1">
        <v>604</v>
      </c>
    </row>
    <row r="681" spans="1:48" ht="30" customHeight="1">
      <c r="A681" s="10" t="s">
        <v>151</v>
      </c>
      <c r="B681" s="10" t="s">
        <v>152</v>
      </c>
      <c r="C681" s="10" t="s">
        <v>153</v>
      </c>
      <c r="D681" s="11">
        <v>1</v>
      </c>
      <c r="E681" s="12"/>
      <c r="F681" s="12"/>
      <c r="G681" s="12"/>
      <c r="H681" s="12"/>
      <c r="I681" s="12"/>
      <c r="J681" s="12"/>
      <c r="K681" s="12"/>
      <c r="L681" s="12"/>
      <c r="M681" s="10" t="s">
        <v>154</v>
      </c>
      <c r="N681" s="5" t="s">
        <v>155</v>
      </c>
      <c r="O681" s="5" t="s">
        <v>52</v>
      </c>
      <c r="P681" s="5" t="s">
        <v>52</v>
      </c>
      <c r="Q681" s="5" t="s">
        <v>719</v>
      </c>
      <c r="R681" s="5" t="s">
        <v>63</v>
      </c>
      <c r="S681" s="5" t="s">
        <v>64</v>
      </c>
      <c r="T681" s="5" t="s">
        <v>64</v>
      </c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5" t="s">
        <v>52</v>
      </c>
      <c r="AS681" s="5" t="s">
        <v>52</v>
      </c>
      <c r="AT681" s="1"/>
      <c r="AU681" s="5" t="s">
        <v>729</v>
      </c>
      <c r="AV681" s="1">
        <v>608</v>
      </c>
    </row>
    <row r="682" spans="1:48" ht="30" customHeight="1">
      <c r="A682" s="10" t="s">
        <v>157</v>
      </c>
      <c r="B682" s="10" t="s">
        <v>158</v>
      </c>
      <c r="C682" s="10" t="s">
        <v>159</v>
      </c>
      <c r="D682" s="11">
        <v>1</v>
      </c>
      <c r="E682" s="12"/>
      <c r="F682" s="12"/>
      <c r="G682" s="12"/>
      <c r="H682" s="12"/>
      <c r="I682" s="12"/>
      <c r="J682" s="12"/>
      <c r="K682" s="12"/>
      <c r="L682" s="12"/>
      <c r="M682" s="10" t="s">
        <v>160</v>
      </c>
      <c r="N682" s="5" t="s">
        <v>161</v>
      </c>
      <c r="O682" s="5" t="s">
        <v>52</v>
      </c>
      <c r="P682" s="5" t="s">
        <v>52</v>
      </c>
      <c r="Q682" s="5" t="s">
        <v>719</v>
      </c>
      <c r="R682" s="5" t="s">
        <v>63</v>
      </c>
      <c r="S682" s="5" t="s">
        <v>64</v>
      </c>
      <c r="T682" s="5" t="s">
        <v>64</v>
      </c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5" t="s">
        <v>52</v>
      </c>
      <c r="AS682" s="5" t="s">
        <v>52</v>
      </c>
      <c r="AT682" s="1"/>
      <c r="AU682" s="5" t="s">
        <v>730</v>
      </c>
      <c r="AV682" s="1">
        <v>611</v>
      </c>
    </row>
    <row r="683" spans="1:48" ht="30" customHeight="1">
      <c r="A683" s="10" t="s">
        <v>163</v>
      </c>
      <c r="B683" s="10" t="s">
        <v>164</v>
      </c>
      <c r="C683" s="10" t="s">
        <v>165</v>
      </c>
      <c r="D683" s="11">
        <v>1</v>
      </c>
      <c r="E683" s="12"/>
      <c r="F683" s="12"/>
      <c r="G683" s="12"/>
      <c r="H683" s="12"/>
      <c r="I683" s="12"/>
      <c r="J683" s="12"/>
      <c r="K683" s="12"/>
      <c r="L683" s="12"/>
      <c r="M683" s="10" t="s">
        <v>166</v>
      </c>
      <c r="N683" s="5" t="s">
        <v>167</v>
      </c>
      <c r="O683" s="5" t="s">
        <v>52</v>
      </c>
      <c r="P683" s="5" t="s">
        <v>52</v>
      </c>
      <c r="Q683" s="5" t="s">
        <v>719</v>
      </c>
      <c r="R683" s="5" t="s">
        <v>63</v>
      </c>
      <c r="S683" s="5" t="s">
        <v>64</v>
      </c>
      <c r="T683" s="5" t="s">
        <v>64</v>
      </c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5" t="s">
        <v>52</v>
      </c>
      <c r="AS683" s="5" t="s">
        <v>52</v>
      </c>
      <c r="AT683" s="1"/>
      <c r="AU683" s="5" t="s">
        <v>731</v>
      </c>
      <c r="AV683" s="1">
        <v>612</v>
      </c>
    </row>
    <row r="684" spans="1:48" ht="30" customHeight="1">
      <c r="A684" s="10" t="s">
        <v>169</v>
      </c>
      <c r="B684" s="10" t="s">
        <v>170</v>
      </c>
      <c r="C684" s="10" t="s">
        <v>153</v>
      </c>
      <c r="D684" s="11">
        <v>1</v>
      </c>
      <c r="E684" s="12"/>
      <c r="F684" s="12"/>
      <c r="G684" s="12"/>
      <c r="H684" s="12"/>
      <c r="I684" s="12"/>
      <c r="J684" s="12"/>
      <c r="K684" s="12"/>
      <c r="L684" s="12"/>
      <c r="M684" s="10" t="s">
        <v>171</v>
      </c>
      <c r="N684" s="5" t="s">
        <v>172</v>
      </c>
      <c r="O684" s="5" t="s">
        <v>52</v>
      </c>
      <c r="P684" s="5" t="s">
        <v>52</v>
      </c>
      <c r="Q684" s="5" t="s">
        <v>719</v>
      </c>
      <c r="R684" s="5" t="s">
        <v>63</v>
      </c>
      <c r="S684" s="5" t="s">
        <v>64</v>
      </c>
      <c r="T684" s="5" t="s">
        <v>64</v>
      </c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5" t="s">
        <v>52</v>
      </c>
      <c r="AS684" s="5" t="s">
        <v>52</v>
      </c>
      <c r="AT684" s="1"/>
      <c r="AU684" s="5" t="s">
        <v>732</v>
      </c>
      <c r="AV684" s="1">
        <v>967</v>
      </c>
    </row>
    <row r="685" spans="1:48" ht="30" customHeight="1">
      <c r="A685" s="10" t="s">
        <v>174</v>
      </c>
      <c r="B685" s="10" t="s">
        <v>164</v>
      </c>
      <c r="C685" s="10" t="s">
        <v>165</v>
      </c>
      <c r="D685" s="11">
        <v>1</v>
      </c>
      <c r="E685" s="12"/>
      <c r="F685" s="12"/>
      <c r="G685" s="12"/>
      <c r="H685" s="12"/>
      <c r="I685" s="12"/>
      <c r="J685" s="12"/>
      <c r="K685" s="12"/>
      <c r="L685" s="12"/>
      <c r="M685" s="10" t="s">
        <v>175</v>
      </c>
      <c r="N685" s="5" t="s">
        <v>176</v>
      </c>
      <c r="O685" s="5" t="s">
        <v>52</v>
      </c>
      <c r="P685" s="5" t="s">
        <v>52</v>
      </c>
      <c r="Q685" s="5" t="s">
        <v>719</v>
      </c>
      <c r="R685" s="5" t="s">
        <v>63</v>
      </c>
      <c r="S685" s="5" t="s">
        <v>64</v>
      </c>
      <c r="T685" s="5" t="s">
        <v>64</v>
      </c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5" t="s">
        <v>52</v>
      </c>
      <c r="AS685" s="5" t="s">
        <v>52</v>
      </c>
      <c r="AT685" s="1"/>
      <c r="AU685" s="5" t="s">
        <v>733</v>
      </c>
      <c r="AV685" s="1">
        <v>929</v>
      </c>
    </row>
    <row r="686" spans="1:48" ht="30" customHeight="1">
      <c r="A686" s="10" t="s">
        <v>178</v>
      </c>
      <c r="B686" s="10" t="s">
        <v>179</v>
      </c>
      <c r="C686" s="10" t="s">
        <v>180</v>
      </c>
      <c r="D686" s="11">
        <v>1</v>
      </c>
      <c r="E686" s="12"/>
      <c r="F686" s="12"/>
      <c r="G686" s="12"/>
      <c r="H686" s="12"/>
      <c r="I686" s="12"/>
      <c r="J686" s="12"/>
      <c r="K686" s="12"/>
      <c r="L686" s="12"/>
      <c r="M686" s="10" t="s">
        <v>181</v>
      </c>
      <c r="N686" s="5" t="s">
        <v>182</v>
      </c>
      <c r="O686" s="5" t="s">
        <v>52</v>
      </c>
      <c r="P686" s="5" t="s">
        <v>52</v>
      </c>
      <c r="Q686" s="5" t="s">
        <v>719</v>
      </c>
      <c r="R686" s="5" t="s">
        <v>63</v>
      </c>
      <c r="S686" s="5" t="s">
        <v>64</v>
      </c>
      <c r="T686" s="5" t="s">
        <v>64</v>
      </c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5" t="s">
        <v>52</v>
      </c>
      <c r="AS686" s="5" t="s">
        <v>52</v>
      </c>
      <c r="AT686" s="1"/>
      <c r="AU686" s="5" t="s">
        <v>734</v>
      </c>
      <c r="AV686" s="1">
        <v>613</v>
      </c>
    </row>
    <row r="687" spans="1:48" ht="30" customHeight="1">
      <c r="A687" s="10" t="s">
        <v>184</v>
      </c>
      <c r="B687" s="10" t="s">
        <v>185</v>
      </c>
      <c r="C687" s="10" t="s">
        <v>159</v>
      </c>
      <c r="D687" s="11">
        <v>1</v>
      </c>
      <c r="E687" s="12"/>
      <c r="F687" s="12"/>
      <c r="G687" s="12"/>
      <c r="H687" s="12"/>
      <c r="I687" s="12"/>
      <c r="J687" s="12"/>
      <c r="K687" s="12"/>
      <c r="L687" s="12"/>
      <c r="M687" s="10" t="s">
        <v>186</v>
      </c>
      <c r="N687" s="5" t="s">
        <v>187</v>
      </c>
      <c r="O687" s="5" t="s">
        <v>52</v>
      </c>
      <c r="P687" s="5" t="s">
        <v>52</v>
      </c>
      <c r="Q687" s="5" t="s">
        <v>719</v>
      </c>
      <c r="R687" s="5" t="s">
        <v>63</v>
      </c>
      <c r="S687" s="5" t="s">
        <v>64</v>
      </c>
      <c r="T687" s="5" t="s">
        <v>64</v>
      </c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5" t="s">
        <v>52</v>
      </c>
      <c r="AS687" s="5" t="s">
        <v>52</v>
      </c>
      <c r="AT687" s="1"/>
      <c r="AU687" s="5" t="s">
        <v>735</v>
      </c>
      <c r="AV687" s="1">
        <v>614</v>
      </c>
    </row>
    <row r="688" spans="1:48" ht="30" customHeight="1">
      <c r="A688" s="10" t="s">
        <v>189</v>
      </c>
      <c r="B688" s="10" t="s">
        <v>190</v>
      </c>
      <c r="C688" s="10" t="s">
        <v>84</v>
      </c>
      <c r="D688" s="11">
        <v>1</v>
      </c>
      <c r="E688" s="12"/>
      <c r="F688" s="12"/>
      <c r="G688" s="12"/>
      <c r="H688" s="12"/>
      <c r="I688" s="12"/>
      <c r="J688" s="12"/>
      <c r="K688" s="12"/>
      <c r="L688" s="12"/>
      <c r="M688" s="10" t="s">
        <v>191</v>
      </c>
      <c r="N688" s="5" t="s">
        <v>192</v>
      </c>
      <c r="O688" s="5" t="s">
        <v>52</v>
      </c>
      <c r="P688" s="5" t="s">
        <v>52</v>
      </c>
      <c r="Q688" s="5" t="s">
        <v>719</v>
      </c>
      <c r="R688" s="5" t="s">
        <v>63</v>
      </c>
      <c r="S688" s="5" t="s">
        <v>64</v>
      </c>
      <c r="T688" s="5" t="s">
        <v>64</v>
      </c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5" t="s">
        <v>52</v>
      </c>
      <c r="AS688" s="5" t="s">
        <v>52</v>
      </c>
      <c r="AT688" s="1"/>
      <c r="AU688" s="5" t="s">
        <v>736</v>
      </c>
      <c r="AV688" s="1">
        <v>616</v>
      </c>
    </row>
    <row r="689" spans="1:48" ht="30" customHeight="1">
      <c r="A689" s="10" t="s">
        <v>98</v>
      </c>
      <c r="B689" s="10" t="s">
        <v>194</v>
      </c>
      <c r="C689" s="10" t="s">
        <v>84</v>
      </c>
      <c r="D689" s="11">
        <v>1</v>
      </c>
      <c r="E689" s="12"/>
      <c r="F689" s="12"/>
      <c r="G689" s="12"/>
      <c r="H689" s="12"/>
      <c r="I689" s="12"/>
      <c r="J689" s="12"/>
      <c r="K689" s="12"/>
      <c r="L689" s="12"/>
      <c r="M689" s="10" t="s">
        <v>195</v>
      </c>
      <c r="N689" s="5" t="s">
        <v>196</v>
      </c>
      <c r="O689" s="5" t="s">
        <v>52</v>
      </c>
      <c r="P689" s="5" t="s">
        <v>52</v>
      </c>
      <c r="Q689" s="5" t="s">
        <v>719</v>
      </c>
      <c r="R689" s="5" t="s">
        <v>63</v>
      </c>
      <c r="S689" s="5" t="s">
        <v>64</v>
      </c>
      <c r="T689" s="5" t="s">
        <v>64</v>
      </c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5" t="s">
        <v>52</v>
      </c>
      <c r="AS689" s="5" t="s">
        <v>52</v>
      </c>
      <c r="AT689" s="1"/>
      <c r="AU689" s="5" t="s">
        <v>737</v>
      </c>
      <c r="AV689" s="1">
        <v>617</v>
      </c>
    </row>
    <row r="690" spans="1:48" ht="30" customHeight="1">
      <c r="A690" s="10" t="s">
        <v>98</v>
      </c>
      <c r="B690" s="10" t="s">
        <v>198</v>
      </c>
      <c r="C690" s="10" t="s">
        <v>84</v>
      </c>
      <c r="D690" s="11">
        <v>1</v>
      </c>
      <c r="E690" s="12"/>
      <c r="F690" s="12"/>
      <c r="G690" s="12"/>
      <c r="H690" s="12"/>
      <c r="I690" s="12"/>
      <c r="J690" s="12"/>
      <c r="K690" s="12"/>
      <c r="L690" s="12"/>
      <c r="M690" s="10" t="s">
        <v>199</v>
      </c>
      <c r="N690" s="5" t="s">
        <v>200</v>
      </c>
      <c r="O690" s="5" t="s">
        <v>52</v>
      </c>
      <c r="P690" s="5" t="s">
        <v>52</v>
      </c>
      <c r="Q690" s="5" t="s">
        <v>719</v>
      </c>
      <c r="R690" s="5" t="s">
        <v>63</v>
      </c>
      <c r="S690" s="5" t="s">
        <v>64</v>
      </c>
      <c r="T690" s="5" t="s">
        <v>64</v>
      </c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5" t="s">
        <v>52</v>
      </c>
      <c r="AS690" s="5" t="s">
        <v>52</v>
      </c>
      <c r="AT690" s="1"/>
      <c r="AU690" s="5" t="s">
        <v>738</v>
      </c>
      <c r="AV690" s="1">
        <v>618</v>
      </c>
    </row>
    <row r="691" spans="1:48" ht="30" customHeight="1">
      <c r="A691" s="10" t="s">
        <v>103</v>
      </c>
      <c r="B691" s="10" t="s">
        <v>104</v>
      </c>
      <c r="C691" s="10" t="s">
        <v>60</v>
      </c>
      <c r="D691" s="11">
        <v>5</v>
      </c>
      <c r="E691" s="12"/>
      <c r="F691" s="12"/>
      <c r="G691" s="12"/>
      <c r="H691" s="12"/>
      <c r="I691" s="12"/>
      <c r="J691" s="12"/>
      <c r="K691" s="12"/>
      <c r="L691" s="12"/>
      <c r="M691" s="10" t="s">
        <v>105</v>
      </c>
      <c r="N691" s="5" t="s">
        <v>106</v>
      </c>
      <c r="O691" s="5" t="s">
        <v>52</v>
      </c>
      <c r="P691" s="5" t="s">
        <v>52</v>
      </c>
      <c r="Q691" s="5" t="s">
        <v>719</v>
      </c>
      <c r="R691" s="5" t="s">
        <v>63</v>
      </c>
      <c r="S691" s="5" t="s">
        <v>64</v>
      </c>
      <c r="T691" s="5" t="s">
        <v>64</v>
      </c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5" t="s">
        <v>52</v>
      </c>
      <c r="AS691" s="5" t="s">
        <v>52</v>
      </c>
      <c r="AT691" s="1"/>
      <c r="AU691" s="5" t="s">
        <v>739</v>
      </c>
      <c r="AV691" s="1">
        <v>619</v>
      </c>
    </row>
    <row r="692" spans="1:48" ht="30" customHeight="1">
      <c r="A692" s="10" t="s">
        <v>108</v>
      </c>
      <c r="B692" s="10" t="s">
        <v>109</v>
      </c>
      <c r="C692" s="10" t="s">
        <v>60</v>
      </c>
      <c r="D692" s="11">
        <v>5</v>
      </c>
      <c r="E692" s="12"/>
      <c r="F692" s="12"/>
      <c r="G692" s="12"/>
      <c r="H692" s="12"/>
      <c r="I692" s="12"/>
      <c r="J692" s="12"/>
      <c r="K692" s="12"/>
      <c r="L692" s="12"/>
      <c r="M692" s="10" t="s">
        <v>110</v>
      </c>
      <c r="N692" s="5" t="s">
        <v>111</v>
      </c>
      <c r="O692" s="5" t="s">
        <v>52</v>
      </c>
      <c r="P692" s="5" t="s">
        <v>52</v>
      </c>
      <c r="Q692" s="5" t="s">
        <v>719</v>
      </c>
      <c r="R692" s="5" t="s">
        <v>63</v>
      </c>
      <c r="S692" s="5" t="s">
        <v>64</v>
      </c>
      <c r="T692" s="5" t="s">
        <v>64</v>
      </c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5" t="s">
        <v>52</v>
      </c>
      <c r="AS692" s="5" t="s">
        <v>52</v>
      </c>
      <c r="AT692" s="1"/>
      <c r="AU692" s="5" t="s">
        <v>740</v>
      </c>
      <c r="AV692" s="1">
        <v>902</v>
      </c>
    </row>
    <row r="693" spans="1:48" ht="30" customHeight="1">
      <c r="A693" s="11" t="s">
        <v>117</v>
      </c>
      <c r="B693" s="11"/>
      <c r="C693" s="11"/>
      <c r="D693" s="11"/>
      <c r="E693" s="11"/>
      <c r="F693" s="12"/>
      <c r="G693" s="11"/>
      <c r="H693" s="12"/>
      <c r="I693" s="11"/>
      <c r="J693" s="12"/>
      <c r="K693" s="11"/>
      <c r="L693" s="12"/>
      <c r="M693" s="11"/>
      <c r="N693" t="s">
        <v>118</v>
      </c>
    </row>
    <row r="694" spans="1:48" ht="30" customHeight="1">
      <c r="A694" s="10" t="s">
        <v>743</v>
      </c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/>
      <c r="M694" s="11"/>
      <c r="N694" s="1"/>
      <c r="O694" s="1"/>
      <c r="P694" s="1"/>
      <c r="Q694" s="5" t="s">
        <v>744</v>
      </c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</row>
    <row r="695" spans="1:48" ht="30" customHeight="1">
      <c r="A695" s="10" t="s">
        <v>58</v>
      </c>
      <c r="B695" s="10" t="s">
        <v>59</v>
      </c>
      <c r="C695" s="10" t="s">
        <v>60</v>
      </c>
      <c r="D695" s="11">
        <v>80</v>
      </c>
      <c r="E695" s="12"/>
      <c r="F695" s="12"/>
      <c r="G695" s="12"/>
      <c r="H695" s="12"/>
      <c r="I695" s="12"/>
      <c r="J695" s="12"/>
      <c r="K695" s="12"/>
      <c r="L695" s="12"/>
      <c r="M695" s="10" t="s">
        <v>61</v>
      </c>
      <c r="N695" s="5" t="s">
        <v>62</v>
      </c>
      <c r="O695" s="5" t="s">
        <v>52</v>
      </c>
      <c r="P695" s="5" t="s">
        <v>52</v>
      </c>
      <c r="Q695" s="5" t="s">
        <v>744</v>
      </c>
      <c r="R695" s="5" t="s">
        <v>63</v>
      </c>
      <c r="S695" s="5" t="s">
        <v>64</v>
      </c>
      <c r="T695" s="5" t="s">
        <v>64</v>
      </c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5" t="s">
        <v>52</v>
      </c>
      <c r="AS695" s="5" t="s">
        <v>52</v>
      </c>
      <c r="AT695" s="1"/>
      <c r="AU695" s="5" t="s">
        <v>745</v>
      </c>
      <c r="AV695" s="1">
        <v>622</v>
      </c>
    </row>
    <row r="696" spans="1:48" ht="30" customHeight="1">
      <c r="A696" s="10" t="s">
        <v>66</v>
      </c>
      <c r="B696" s="10" t="s">
        <v>67</v>
      </c>
      <c r="C696" s="10" t="s">
        <v>60</v>
      </c>
      <c r="D696" s="11">
        <v>10</v>
      </c>
      <c r="E696" s="12"/>
      <c r="F696" s="12"/>
      <c r="G696" s="12"/>
      <c r="H696" s="12"/>
      <c r="I696" s="12"/>
      <c r="J696" s="12"/>
      <c r="K696" s="12"/>
      <c r="L696" s="12"/>
      <c r="M696" s="10" t="s">
        <v>68</v>
      </c>
      <c r="N696" s="5" t="s">
        <v>69</v>
      </c>
      <c r="O696" s="5" t="s">
        <v>52</v>
      </c>
      <c r="P696" s="5" t="s">
        <v>52</v>
      </c>
      <c r="Q696" s="5" t="s">
        <v>744</v>
      </c>
      <c r="R696" s="5" t="s">
        <v>63</v>
      </c>
      <c r="S696" s="5" t="s">
        <v>64</v>
      </c>
      <c r="T696" s="5" t="s">
        <v>64</v>
      </c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5" t="s">
        <v>52</v>
      </c>
      <c r="AS696" s="5" t="s">
        <v>52</v>
      </c>
      <c r="AT696" s="1"/>
      <c r="AU696" s="5" t="s">
        <v>746</v>
      </c>
      <c r="AV696" s="1">
        <v>623</v>
      </c>
    </row>
    <row r="697" spans="1:48" ht="30" customHeight="1">
      <c r="A697" s="10" t="s">
        <v>71</v>
      </c>
      <c r="B697" s="10" t="s">
        <v>72</v>
      </c>
      <c r="C697" s="10" t="s">
        <v>73</v>
      </c>
      <c r="D697" s="11">
        <v>26</v>
      </c>
      <c r="E697" s="12"/>
      <c r="F697" s="12"/>
      <c r="G697" s="12"/>
      <c r="H697" s="12"/>
      <c r="I697" s="12"/>
      <c r="J697" s="12"/>
      <c r="K697" s="12"/>
      <c r="L697" s="12"/>
      <c r="M697" s="10" t="s">
        <v>74</v>
      </c>
      <c r="N697" s="5" t="s">
        <v>75</v>
      </c>
      <c r="O697" s="5" t="s">
        <v>52</v>
      </c>
      <c r="P697" s="5" t="s">
        <v>52</v>
      </c>
      <c r="Q697" s="5" t="s">
        <v>744</v>
      </c>
      <c r="R697" s="5" t="s">
        <v>63</v>
      </c>
      <c r="S697" s="5" t="s">
        <v>64</v>
      </c>
      <c r="T697" s="5" t="s">
        <v>64</v>
      </c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5" t="s">
        <v>52</v>
      </c>
      <c r="AS697" s="5" t="s">
        <v>52</v>
      </c>
      <c r="AT697" s="1"/>
      <c r="AU697" s="5" t="s">
        <v>747</v>
      </c>
      <c r="AV697" s="1">
        <v>854</v>
      </c>
    </row>
    <row r="698" spans="1:48" ht="30" customHeight="1">
      <c r="A698" s="10" t="s">
        <v>77</v>
      </c>
      <c r="B698" s="10" t="s">
        <v>78</v>
      </c>
      <c r="C698" s="10" t="s">
        <v>60</v>
      </c>
      <c r="D698" s="11">
        <v>2</v>
      </c>
      <c r="E698" s="12"/>
      <c r="F698" s="12"/>
      <c r="G698" s="12"/>
      <c r="H698" s="12"/>
      <c r="I698" s="12"/>
      <c r="J698" s="12"/>
      <c r="K698" s="12"/>
      <c r="L698" s="12"/>
      <c r="M698" s="10" t="s">
        <v>79</v>
      </c>
      <c r="N698" s="5" t="s">
        <v>80</v>
      </c>
      <c r="O698" s="5" t="s">
        <v>52</v>
      </c>
      <c r="P698" s="5" t="s">
        <v>52</v>
      </c>
      <c r="Q698" s="5" t="s">
        <v>744</v>
      </c>
      <c r="R698" s="5" t="s">
        <v>63</v>
      </c>
      <c r="S698" s="5" t="s">
        <v>64</v>
      </c>
      <c r="T698" s="5" t="s">
        <v>64</v>
      </c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5" t="s">
        <v>52</v>
      </c>
      <c r="AS698" s="5" t="s">
        <v>52</v>
      </c>
      <c r="AT698" s="1"/>
      <c r="AU698" s="5" t="s">
        <v>748</v>
      </c>
      <c r="AV698" s="1">
        <v>1056</v>
      </c>
    </row>
    <row r="699" spans="1:48" ht="30" customHeight="1">
      <c r="A699" s="10" t="s">
        <v>93</v>
      </c>
      <c r="B699" s="10" t="s">
        <v>94</v>
      </c>
      <c r="C699" s="10" t="s">
        <v>84</v>
      </c>
      <c r="D699" s="11">
        <v>1</v>
      </c>
      <c r="E699" s="12"/>
      <c r="F699" s="12"/>
      <c r="G699" s="12"/>
      <c r="H699" s="12"/>
      <c r="I699" s="12"/>
      <c r="J699" s="12"/>
      <c r="K699" s="12"/>
      <c r="L699" s="12"/>
      <c r="M699" s="10" t="s">
        <v>95</v>
      </c>
      <c r="N699" s="5" t="s">
        <v>96</v>
      </c>
      <c r="O699" s="5" t="s">
        <v>52</v>
      </c>
      <c r="P699" s="5" t="s">
        <v>52</v>
      </c>
      <c r="Q699" s="5" t="s">
        <v>744</v>
      </c>
      <c r="R699" s="5" t="s">
        <v>63</v>
      </c>
      <c r="S699" s="5" t="s">
        <v>64</v>
      </c>
      <c r="T699" s="5" t="s">
        <v>64</v>
      </c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5" t="s">
        <v>52</v>
      </c>
      <c r="AS699" s="5" t="s">
        <v>52</v>
      </c>
      <c r="AT699" s="1"/>
      <c r="AU699" s="5" t="s">
        <v>749</v>
      </c>
      <c r="AV699" s="1">
        <v>629</v>
      </c>
    </row>
    <row r="700" spans="1:48" ht="30" customHeight="1">
      <c r="A700" s="10" t="s">
        <v>98</v>
      </c>
      <c r="B700" s="10" t="s">
        <v>99</v>
      </c>
      <c r="C700" s="10" t="s">
        <v>84</v>
      </c>
      <c r="D700" s="11">
        <v>1</v>
      </c>
      <c r="E700" s="12"/>
      <c r="F700" s="12"/>
      <c r="G700" s="12"/>
      <c r="H700" s="12"/>
      <c r="I700" s="12"/>
      <c r="J700" s="12"/>
      <c r="K700" s="12"/>
      <c r="L700" s="12"/>
      <c r="M700" s="10" t="s">
        <v>100</v>
      </c>
      <c r="N700" s="5" t="s">
        <v>101</v>
      </c>
      <c r="O700" s="5" t="s">
        <v>52</v>
      </c>
      <c r="P700" s="5" t="s">
        <v>52</v>
      </c>
      <c r="Q700" s="5" t="s">
        <v>744</v>
      </c>
      <c r="R700" s="5" t="s">
        <v>63</v>
      </c>
      <c r="S700" s="5" t="s">
        <v>64</v>
      </c>
      <c r="T700" s="5" t="s">
        <v>64</v>
      </c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5" t="s">
        <v>52</v>
      </c>
      <c r="AS700" s="5" t="s">
        <v>52</v>
      </c>
      <c r="AT700" s="1"/>
      <c r="AU700" s="5" t="s">
        <v>750</v>
      </c>
      <c r="AV700" s="1">
        <v>630</v>
      </c>
    </row>
    <row r="701" spans="1:48" ht="30" customHeight="1">
      <c r="A701" s="10" t="s">
        <v>103</v>
      </c>
      <c r="B701" s="10" t="s">
        <v>104</v>
      </c>
      <c r="C701" s="10" t="s">
        <v>60</v>
      </c>
      <c r="D701" s="11">
        <v>10</v>
      </c>
      <c r="E701" s="12"/>
      <c r="F701" s="12"/>
      <c r="G701" s="12"/>
      <c r="H701" s="12"/>
      <c r="I701" s="12"/>
      <c r="J701" s="12"/>
      <c r="K701" s="12"/>
      <c r="L701" s="12"/>
      <c r="M701" s="10" t="s">
        <v>105</v>
      </c>
      <c r="N701" s="5" t="s">
        <v>106</v>
      </c>
      <c r="O701" s="5" t="s">
        <v>52</v>
      </c>
      <c r="P701" s="5" t="s">
        <v>52</v>
      </c>
      <c r="Q701" s="5" t="s">
        <v>744</v>
      </c>
      <c r="R701" s="5" t="s">
        <v>63</v>
      </c>
      <c r="S701" s="5" t="s">
        <v>64</v>
      </c>
      <c r="T701" s="5" t="s">
        <v>64</v>
      </c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5" t="s">
        <v>52</v>
      </c>
      <c r="AS701" s="5" t="s">
        <v>52</v>
      </c>
      <c r="AT701" s="1"/>
      <c r="AU701" s="5" t="s">
        <v>751</v>
      </c>
      <c r="AV701" s="1">
        <v>631</v>
      </c>
    </row>
    <row r="702" spans="1:48" ht="30" customHeight="1">
      <c r="A702" s="10" t="s">
        <v>108</v>
      </c>
      <c r="B702" s="10" t="s">
        <v>109</v>
      </c>
      <c r="C702" s="10" t="s">
        <v>60</v>
      </c>
      <c r="D702" s="11">
        <v>10</v>
      </c>
      <c r="E702" s="12"/>
      <c r="F702" s="12"/>
      <c r="G702" s="12"/>
      <c r="H702" s="12"/>
      <c r="I702" s="12"/>
      <c r="J702" s="12"/>
      <c r="K702" s="12"/>
      <c r="L702" s="12"/>
      <c r="M702" s="10" t="s">
        <v>110</v>
      </c>
      <c r="N702" s="5" t="s">
        <v>111</v>
      </c>
      <c r="O702" s="5" t="s">
        <v>52</v>
      </c>
      <c r="P702" s="5" t="s">
        <v>52</v>
      </c>
      <c r="Q702" s="5" t="s">
        <v>744</v>
      </c>
      <c r="R702" s="5" t="s">
        <v>63</v>
      </c>
      <c r="S702" s="5" t="s">
        <v>64</v>
      </c>
      <c r="T702" s="5" t="s">
        <v>64</v>
      </c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5" t="s">
        <v>52</v>
      </c>
      <c r="AS702" s="5" t="s">
        <v>52</v>
      </c>
      <c r="AT702" s="1"/>
      <c r="AU702" s="5" t="s">
        <v>752</v>
      </c>
      <c r="AV702" s="1">
        <v>890</v>
      </c>
    </row>
    <row r="703" spans="1:48" ht="30" customHeight="1">
      <c r="A703" s="10" t="s">
        <v>113</v>
      </c>
      <c r="B703" s="10" t="s">
        <v>52</v>
      </c>
      <c r="C703" s="10" t="s">
        <v>84</v>
      </c>
      <c r="D703" s="11">
        <v>1</v>
      </c>
      <c r="E703" s="12"/>
      <c r="F703" s="12"/>
      <c r="G703" s="12"/>
      <c r="H703" s="12"/>
      <c r="I703" s="12"/>
      <c r="J703" s="12"/>
      <c r="K703" s="12"/>
      <c r="L703" s="12"/>
      <c r="M703" s="10" t="s">
        <v>114</v>
      </c>
      <c r="N703" s="5" t="s">
        <v>115</v>
      </c>
      <c r="O703" s="5" t="s">
        <v>52</v>
      </c>
      <c r="P703" s="5" t="s">
        <v>52</v>
      </c>
      <c r="Q703" s="5" t="s">
        <v>744</v>
      </c>
      <c r="R703" s="5" t="s">
        <v>63</v>
      </c>
      <c r="S703" s="5" t="s">
        <v>64</v>
      </c>
      <c r="T703" s="5" t="s">
        <v>64</v>
      </c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5" t="s">
        <v>52</v>
      </c>
      <c r="AS703" s="5" t="s">
        <v>52</v>
      </c>
      <c r="AT703" s="1"/>
      <c r="AU703" s="5" t="s">
        <v>753</v>
      </c>
      <c r="AV703" s="1">
        <v>637</v>
      </c>
    </row>
    <row r="704" spans="1:48" ht="30" customHeight="1">
      <c r="A704" s="11"/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/>
      <c r="M704" s="11"/>
    </row>
    <row r="705" spans="1:48" ht="30" customHeight="1">
      <c r="A705" s="11"/>
      <c r="B705" s="11"/>
      <c r="C705" s="11"/>
      <c r="D705" s="11"/>
      <c r="E705" s="11"/>
      <c r="F705" s="11"/>
      <c r="G705" s="11"/>
      <c r="H705" s="11"/>
      <c r="I705" s="11"/>
      <c r="J705" s="11"/>
      <c r="K705" s="11"/>
      <c r="L705" s="11"/>
      <c r="M705" s="11"/>
    </row>
    <row r="706" spans="1:48" ht="30" customHeight="1">
      <c r="A706" s="11"/>
      <c r="B706" s="11"/>
      <c r="C706" s="11"/>
      <c r="D706" s="11"/>
      <c r="E706" s="11"/>
      <c r="F706" s="11"/>
      <c r="G706" s="11"/>
      <c r="H706" s="11"/>
      <c r="I706" s="11"/>
      <c r="J706" s="11"/>
      <c r="K706" s="11"/>
      <c r="L706" s="11"/>
      <c r="M706" s="11"/>
    </row>
    <row r="707" spans="1:48" ht="30" customHeight="1">
      <c r="A707" s="11"/>
      <c r="B707" s="11"/>
      <c r="C707" s="11"/>
      <c r="D707" s="11"/>
      <c r="E707" s="11"/>
      <c r="F707" s="11"/>
      <c r="G707" s="11"/>
      <c r="H707" s="11"/>
      <c r="I707" s="11"/>
      <c r="J707" s="11"/>
      <c r="K707" s="11"/>
      <c r="L707" s="11"/>
      <c r="M707" s="11"/>
    </row>
    <row r="708" spans="1:48" ht="30" customHeight="1">
      <c r="A708" s="11"/>
      <c r="B708" s="11"/>
      <c r="C708" s="11"/>
      <c r="D708" s="11"/>
      <c r="E708" s="11"/>
      <c r="F708" s="11"/>
      <c r="G708" s="11"/>
      <c r="H708" s="11"/>
      <c r="I708" s="11"/>
      <c r="J708" s="11"/>
      <c r="K708" s="11"/>
      <c r="L708" s="11"/>
      <c r="M708" s="11"/>
    </row>
    <row r="709" spans="1:48" ht="30" customHeight="1">
      <c r="A709" s="11"/>
      <c r="B709" s="11"/>
      <c r="C709" s="11"/>
      <c r="D709" s="11"/>
      <c r="E709" s="11"/>
      <c r="F709" s="11"/>
      <c r="G709" s="11"/>
      <c r="H709" s="11"/>
      <c r="I709" s="11"/>
      <c r="J709" s="11"/>
      <c r="K709" s="11"/>
      <c r="L709" s="11"/>
      <c r="M709" s="11"/>
    </row>
    <row r="710" spans="1:48" ht="30" customHeight="1">
      <c r="A710" s="11"/>
      <c r="B710" s="11"/>
      <c r="C710" s="11"/>
      <c r="D710" s="11"/>
      <c r="E710" s="11"/>
      <c r="F710" s="11"/>
      <c r="G710" s="11"/>
      <c r="H710" s="11"/>
      <c r="I710" s="11"/>
      <c r="J710" s="11"/>
      <c r="K710" s="11"/>
      <c r="L710" s="11"/>
      <c r="M710" s="11"/>
    </row>
    <row r="711" spans="1:48" ht="30" customHeight="1">
      <c r="A711" s="11"/>
      <c r="B711" s="11"/>
      <c r="C711" s="11"/>
      <c r="D711" s="11"/>
      <c r="E711" s="11"/>
      <c r="F711" s="11"/>
      <c r="G711" s="11"/>
      <c r="H711" s="11"/>
      <c r="I711" s="11"/>
      <c r="J711" s="11"/>
      <c r="K711" s="11"/>
      <c r="L711" s="11"/>
      <c r="M711" s="11"/>
    </row>
    <row r="712" spans="1:48" ht="30" customHeight="1">
      <c r="A712" s="11"/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/>
      <c r="M712" s="11"/>
    </row>
    <row r="713" spans="1:48" ht="30" customHeight="1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  <c r="L713" s="11"/>
      <c r="M713" s="11"/>
    </row>
    <row r="714" spans="1:48" ht="30" customHeight="1">
      <c r="A714" s="11"/>
      <c r="B714" s="11"/>
      <c r="C714" s="11"/>
      <c r="D714" s="11"/>
      <c r="E714" s="11"/>
      <c r="F714" s="11"/>
      <c r="G714" s="11"/>
      <c r="H714" s="11"/>
      <c r="I714" s="11"/>
      <c r="J714" s="11"/>
      <c r="K714" s="11"/>
      <c r="L714" s="11"/>
      <c r="M714" s="11"/>
    </row>
    <row r="715" spans="1:48" ht="30" customHeight="1">
      <c r="A715" s="11"/>
      <c r="B715" s="11"/>
      <c r="C715" s="11"/>
      <c r="D715" s="11"/>
      <c r="E715" s="11"/>
      <c r="F715" s="11"/>
      <c r="G715" s="11"/>
      <c r="H715" s="11"/>
      <c r="I715" s="11"/>
      <c r="J715" s="11"/>
      <c r="K715" s="11"/>
      <c r="L715" s="11"/>
      <c r="M715" s="11"/>
    </row>
    <row r="716" spans="1:48" ht="30" customHeight="1">
      <c r="A716" s="11" t="s">
        <v>117</v>
      </c>
      <c r="B716" s="11"/>
      <c r="C716" s="11"/>
      <c r="D716" s="11"/>
      <c r="E716" s="11"/>
      <c r="F716" s="12"/>
      <c r="G716" s="11"/>
      <c r="H716" s="12"/>
      <c r="I716" s="11"/>
      <c r="J716" s="12"/>
      <c r="K716" s="11"/>
      <c r="L716" s="12"/>
      <c r="M716" s="11"/>
      <c r="N716" t="s">
        <v>118</v>
      </c>
    </row>
    <row r="717" spans="1:48" ht="30" customHeight="1">
      <c r="A717" s="10" t="s">
        <v>754</v>
      </c>
      <c r="B717" s="11"/>
      <c r="C717" s="11"/>
      <c r="D717" s="11"/>
      <c r="E717" s="11"/>
      <c r="F717" s="11"/>
      <c r="G717" s="11"/>
      <c r="H717" s="11"/>
      <c r="I717" s="11"/>
      <c r="J717" s="11"/>
      <c r="K717" s="11"/>
      <c r="L717" s="11"/>
      <c r="M717" s="11"/>
      <c r="N717" s="1"/>
      <c r="O717" s="1"/>
      <c r="P717" s="1"/>
      <c r="Q717" s="5" t="s">
        <v>755</v>
      </c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</row>
    <row r="718" spans="1:48" ht="30" customHeight="1">
      <c r="A718" s="10" t="s">
        <v>58</v>
      </c>
      <c r="B718" s="10" t="s">
        <v>121</v>
      </c>
      <c r="C718" s="10" t="s">
        <v>60</v>
      </c>
      <c r="D718" s="11">
        <v>13.9</v>
      </c>
      <c r="E718" s="12"/>
      <c r="F718" s="12"/>
      <c r="G718" s="12"/>
      <c r="H718" s="12"/>
      <c r="I718" s="12"/>
      <c r="J718" s="12"/>
      <c r="K718" s="12"/>
      <c r="L718" s="12"/>
      <c r="M718" s="10" t="s">
        <v>122</v>
      </c>
      <c r="N718" s="5" t="s">
        <v>123</v>
      </c>
      <c r="O718" s="5" t="s">
        <v>52</v>
      </c>
      <c r="P718" s="5" t="s">
        <v>52</v>
      </c>
      <c r="Q718" s="5" t="s">
        <v>755</v>
      </c>
      <c r="R718" s="5" t="s">
        <v>63</v>
      </c>
      <c r="S718" s="5" t="s">
        <v>64</v>
      </c>
      <c r="T718" s="5" t="s">
        <v>64</v>
      </c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5" t="s">
        <v>52</v>
      </c>
      <c r="AS718" s="5" t="s">
        <v>52</v>
      </c>
      <c r="AT718" s="1"/>
      <c r="AU718" s="5" t="s">
        <v>756</v>
      </c>
      <c r="AV718" s="1">
        <v>639</v>
      </c>
    </row>
    <row r="719" spans="1:48" ht="30" customHeight="1">
      <c r="A719" s="10" t="s">
        <v>58</v>
      </c>
      <c r="B719" s="10" t="s">
        <v>125</v>
      </c>
      <c r="C719" s="10" t="s">
        <v>60</v>
      </c>
      <c r="D719" s="11">
        <v>7</v>
      </c>
      <c r="E719" s="12"/>
      <c r="F719" s="12"/>
      <c r="G719" s="12"/>
      <c r="H719" s="12"/>
      <c r="I719" s="12"/>
      <c r="J719" s="12"/>
      <c r="K719" s="12"/>
      <c r="L719" s="12"/>
      <c r="M719" s="10" t="s">
        <v>126</v>
      </c>
      <c r="N719" s="5" t="s">
        <v>127</v>
      </c>
      <c r="O719" s="5" t="s">
        <v>52</v>
      </c>
      <c r="P719" s="5" t="s">
        <v>52</v>
      </c>
      <c r="Q719" s="5" t="s">
        <v>755</v>
      </c>
      <c r="R719" s="5" t="s">
        <v>63</v>
      </c>
      <c r="S719" s="5" t="s">
        <v>64</v>
      </c>
      <c r="T719" s="5" t="s">
        <v>64</v>
      </c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5" t="s">
        <v>52</v>
      </c>
      <c r="AS719" s="5" t="s">
        <v>52</v>
      </c>
      <c r="AT719" s="1"/>
      <c r="AU719" s="5" t="s">
        <v>757</v>
      </c>
      <c r="AV719" s="1">
        <v>640</v>
      </c>
    </row>
    <row r="720" spans="1:48" ht="30" customHeight="1">
      <c r="A720" s="10" t="s">
        <v>66</v>
      </c>
      <c r="B720" s="10" t="s">
        <v>129</v>
      </c>
      <c r="C720" s="10" t="s">
        <v>60</v>
      </c>
      <c r="D720" s="11">
        <v>15</v>
      </c>
      <c r="E720" s="12"/>
      <c r="F720" s="12"/>
      <c r="G720" s="12"/>
      <c r="H720" s="12"/>
      <c r="I720" s="12"/>
      <c r="J720" s="12"/>
      <c r="K720" s="12"/>
      <c r="L720" s="12"/>
      <c r="M720" s="10" t="s">
        <v>130</v>
      </c>
      <c r="N720" s="5" t="s">
        <v>131</v>
      </c>
      <c r="O720" s="5" t="s">
        <v>52</v>
      </c>
      <c r="P720" s="5" t="s">
        <v>52</v>
      </c>
      <c r="Q720" s="5" t="s">
        <v>755</v>
      </c>
      <c r="R720" s="5" t="s">
        <v>63</v>
      </c>
      <c r="S720" s="5" t="s">
        <v>64</v>
      </c>
      <c r="T720" s="5" t="s">
        <v>64</v>
      </c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5" t="s">
        <v>52</v>
      </c>
      <c r="AS720" s="5" t="s">
        <v>52</v>
      </c>
      <c r="AT720" s="1"/>
      <c r="AU720" s="5" t="s">
        <v>758</v>
      </c>
      <c r="AV720" s="1">
        <v>641</v>
      </c>
    </row>
    <row r="721" spans="1:48" ht="30" customHeight="1">
      <c r="A721" s="10" t="s">
        <v>66</v>
      </c>
      <c r="B721" s="10" t="s">
        <v>133</v>
      </c>
      <c r="C721" s="10" t="s">
        <v>60</v>
      </c>
      <c r="D721" s="11">
        <v>5</v>
      </c>
      <c r="E721" s="12"/>
      <c r="F721" s="12"/>
      <c r="G721" s="12"/>
      <c r="H721" s="12"/>
      <c r="I721" s="12"/>
      <c r="J721" s="12"/>
      <c r="K721" s="12"/>
      <c r="L721" s="12"/>
      <c r="M721" s="10" t="s">
        <v>134</v>
      </c>
      <c r="N721" s="5" t="s">
        <v>135</v>
      </c>
      <c r="O721" s="5" t="s">
        <v>52</v>
      </c>
      <c r="P721" s="5" t="s">
        <v>52</v>
      </c>
      <c r="Q721" s="5" t="s">
        <v>755</v>
      </c>
      <c r="R721" s="5" t="s">
        <v>63</v>
      </c>
      <c r="S721" s="5" t="s">
        <v>64</v>
      </c>
      <c r="T721" s="5" t="s">
        <v>64</v>
      </c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5" t="s">
        <v>52</v>
      </c>
      <c r="AS721" s="5" t="s">
        <v>52</v>
      </c>
      <c r="AT721" s="1"/>
      <c r="AU721" s="5" t="s">
        <v>759</v>
      </c>
      <c r="AV721" s="1">
        <v>642</v>
      </c>
    </row>
    <row r="722" spans="1:48" ht="30" customHeight="1">
      <c r="A722" s="10" t="s">
        <v>66</v>
      </c>
      <c r="B722" s="10" t="s">
        <v>137</v>
      </c>
      <c r="C722" s="10" t="s">
        <v>60</v>
      </c>
      <c r="D722" s="11">
        <v>13.9</v>
      </c>
      <c r="E722" s="12"/>
      <c r="F722" s="12"/>
      <c r="G722" s="12"/>
      <c r="H722" s="12"/>
      <c r="I722" s="12"/>
      <c r="J722" s="12"/>
      <c r="K722" s="12"/>
      <c r="L722" s="12"/>
      <c r="M722" s="10" t="s">
        <v>138</v>
      </c>
      <c r="N722" s="5" t="s">
        <v>139</v>
      </c>
      <c r="O722" s="5" t="s">
        <v>52</v>
      </c>
      <c r="P722" s="5" t="s">
        <v>52</v>
      </c>
      <c r="Q722" s="5" t="s">
        <v>755</v>
      </c>
      <c r="R722" s="5" t="s">
        <v>63</v>
      </c>
      <c r="S722" s="5" t="s">
        <v>64</v>
      </c>
      <c r="T722" s="5" t="s">
        <v>64</v>
      </c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5" t="s">
        <v>52</v>
      </c>
      <c r="AS722" s="5" t="s">
        <v>52</v>
      </c>
      <c r="AT722" s="1"/>
      <c r="AU722" s="5" t="s">
        <v>760</v>
      </c>
      <c r="AV722" s="1">
        <v>643</v>
      </c>
    </row>
    <row r="723" spans="1:48" ht="30" customHeight="1">
      <c r="A723" s="10" t="s">
        <v>71</v>
      </c>
      <c r="B723" s="10" t="s">
        <v>72</v>
      </c>
      <c r="C723" s="10" t="s">
        <v>73</v>
      </c>
      <c r="D723" s="11">
        <v>6.3</v>
      </c>
      <c r="E723" s="12"/>
      <c r="F723" s="12"/>
      <c r="G723" s="12"/>
      <c r="H723" s="12"/>
      <c r="I723" s="12"/>
      <c r="J723" s="12"/>
      <c r="K723" s="12"/>
      <c r="L723" s="12"/>
      <c r="M723" s="10" t="s">
        <v>74</v>
      </c>
      <c r="N723" s="5" t="s">
        <v>75</v>
      </c>
      <c r="O723" s="5" t="s">
        <v>52</v>
      </c>
      <c r="P723" s="5" t="s">
        <v>52</v>
      </c>
      <c r="Q723" s="5" t="s">
        <v>755</v>
      </c>
      <c r="R723" s="5" t="s">
        <v>63</v>
      </c>
      <c r="S723" s="5" t="s">
        <v>64</v>
      </c>
      <c r="T723" s="5" t="s">
        <v>64</v>
      </c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5" t="s">
        <v>52</v>
      </c>
      <c r="AS723" s="5" t="s">
        <v>52</v>
      </c>
      <c r="AT723" s="1"/>
      <c r="AU723" s="5" t="s">
        <v>761</v>
      </c>
      <c r="AV723" s="1">
        <v>987</v>
      </c>
    </row>
    <row r="724" spans="1:48" ht="30" customHeight="1">
      <c r="A724" s="10" t="s">
        <v>71</v>
      </c>
      <c r="B724" s="10" t="s">
        <v>142</v>
      </c>
      <c r="C724" s="10" t="s">
        <v>60</v>
      </c>
      <c r="D724" s="11">
        <v>6.3</v>
      </c>
      <c r="E724" s="12"/>
      <c r="F724" s="12"/>
      <c r="G724" s="12"/>
      <c r="H724" s="12"/>
      <c r="I724" s="12"/>
      <c r="J724" s="12"/>
      <c r="K724" s="12"/>
      <c r="L724" s="12"/>
      <c r="M724" s="10" t="s">
        <v>143</v>
      </c>
      <c r="N724" s="5" t="s">
        <v>144</v>
      </c>
      <c r="O724" s="5" t="s">
        <v>52</v>
      </c>
      <c r="P724" s="5" t="s">
        <v>52</v>
      </c>
      <c r="Q724" s="5" t="s">
        <v>755</v>
      </c>
      <c r="R724" s="5" t="s">
        <v>63</v>
      </c>
      <c r="S724" s="5" t="s">
        <v>64</v>
      </c>
      <c r="T724" s="5" t="s">
        <v>64</v>
      </c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5" t="s">
        <v>52</v>
      </c>
      <c r="AS724" s="5" t="s">
        <v>52</v>
      </c>
      <c r="AT724" s="1"/>
      <c r="AU724" s="5" t="s">
        <v>762</v>
      </c>
      <c r="AV724" s="1">
        <v>645</v>
      </c>
    </row>
    <row r="725" spans="1:48" ht="30" customHeight="1">
      <c r="A725" s="10" t="s">
        <v>77</v>
      </c>
      <c r="B725" s="10" t="s">
        <v>146</v>
      </c>
      <c r="C725" s="10" t="s">
        <v>60</v>
      </c>
      <c r="D725" s="11">
        <v>2</v>
      </c>
      <c r="E725" s="12"/>
      <c r="F725" s="12"/>
      <c r="G725" s="12"/>
      <c r="H725" s="12"/>
      <c r="I725" s="12"/>
      <c r="J725" s="12"/>
      <c r="K725" s="12"/>
      <c r="L725" s="12"/>
      <c r="M725" s="10" t="s">
        <v>147</v>
      </c>
      <c r="N725" s="5" t="s">
        <v>148</v>
      </c>
      <c r="O725" s="5" t="s">
        <v>52</v>
      </c>
      <c r="P725" s="5" t="s">
        <v>52</v>
      </c>
      <c r="Q725" s="5" t="s">
        <v>755</v>
      </c>
      <c r="R725" s="5" t="s">
        <v>63</v>
      </c>
      <c r="S725" s="5" t="s">
        <v>64</v>
      </c>
      <c r="T725" s="5" t="s">
        <v>64</v>
      </c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5" t="s">
        <v>52</v>
      </c>
      <c r="AS725" s="5" t="s">
        <v>52</v>
      </c>
      <c r="AT725" s="1"/>
      <c r="AU725" s="5" t="s">
        <v>763</v>
      </c>
      <c r="AV725" s="1">
        <v>647</v>
      </c>
    </row>
    <row r="726" spans="1:48" ht="30" customHeight="1">
      <c r="A726" s="10" t="s">
        <v>77</v>
      </c>
      <c r="B726" s="10" t="s">
        <v>78</v>
      </c>
      <c r="C726" s="10" t="s">
        <v>60</v>
      </c>
      <c r="D726" s="11">
        <v>2</v>
      </c>
      <c r="E726" s="12"/>
      <c r="F726" s="12"/>
      <c r="G726" s="12"/>
      <c r="H726" s="12"/>
      <c r="I726" s="12"/>
      <c r="J726" s="12"/>
      <c r="K726" s="12"/>
      <c r="L726" s="12"/>
      <c r="M726" s="10" t="s">
        <v>79</v>
      </c>
      <c r="N726" s="5" t="s">
        <v>80</v>
      </c>
      <c r="O726" s="5" t="s">
        <v>52</v>
      </c>
      <c r="P726" s="5" t="s">
        <v>52</v>
      </c>
      <c r="Q726" s="5" t="s">
        <v>755</v>
      </c>
      <c r="R726" s="5" t="s">
        <v>63</v>
      </c>
      <c r="S726" s="5" t="s">
        <v>64</v>
      </c>
      <c r="T726" s="5" t="s">
        <v>64</v>
      </c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5" t="s">
        <v>52</v>
      </c>
      <c r="AS726" s="5" t="s">
        <v>52</v>
      </c>
      <c r="AT726" s="1"/>
      <c r="AU726" s="5" t="s">
        <v>764</v>
      </c>
      <c r="AV726" s="1">
        <v>648</v>
      </c>
    </row>
    <row r="727" spans="1:48" ht="30" customHeight="1">
      <c r="A727" s="10" t="s">
        <v>151</v>
      </c>
      <c r="B727" s="10" t="s">
        <v>152</v>
      </c>
      <c r="C727" s="10" t="s">
        <v>153</v>
      </c>
      <c r="D727" s="11">
        <v>1</v>
      </c>
      <c r="E727" s="12"/>
      <c r="F727" s="12"/>
      <c r="G727" s="12"/>
      <c r="H727" s="12"/>
      <c r="I727" s="12"/>
      <c r="J727" s="12"/>
      <c r="K727" s="12"/>
      <c r="L727" s="12"/>
      <c r="M727" s="10" t="s">
        <v>154</v>
      </c>
      <c r="N727" s="5" t="s">
        <v>155</v>
      </c>
      <c r="O727" s="5" t="s">
        <v>52</v>
      </c>
      <c r="P727" s="5" t="s">
        <v>52</v>
      </c>
      <c r="Q727" s="5" t="s">
        <v>755</v>
      </c>
      <c r="R727" s="5" t="s">
        <v>63</v>
      </c>
      <c r="S727" s="5" t="s">
        <v>64</v>
      </c>
      <c r="T727" s="5" t="s">
        <v>64</v>
      </c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5" t="s">
        <v>52</v>
      </c>
      <c r="AS727" s="5" t="s">
        <v>52</v>
      </c>
      <c r="AT727" s="1"/>
      <c r="AU727" s="5" t="s">
        <v>765</v>
      </c>
      <c r="AV727" s="1">
        <v>652</v>
      </c>
    </row>
    <row r="728" spans="1:48" ht="30" customHeight="1">
      <c r="A728" s="10" t="s">
        <v>157</v>
      </c>
      <c r="B728" s="10" t="s">
        <v>158</v>
      </c>
      <c r="C728" s="10" t="s">
        <v>159</v>
      </c>
      <c r="D728" s="11">
        <v>1</v>
      </c>
      <c r="E728" s="12"/>
      <c r="F728" s="12"/>
      <c r="G728" s="12"/>
      <c r="H728" s="12"/>
      <c r="I728" s="12"/>
      <c r="J728" s="12"/>
      <c r="K728" s="12"/>
      <c r="L728" s="12"/>
      <c r="M728" s="10" t="s">
        <v>160</v>
      </c>
      <c r="N728" s="5" t="s">
        <v>161</v>
      </c>
      <c r="O728" s="5" t="s">
        <v>52</v>
      </c>
      <c r="P728" s="5" t="s">
        <v>52</v>
      </c>
      <c r="Q728" s="5" t="s">
        <v>755</v>
      </c>
      <c r="R728" s="5" t="s">
        <v>63</v>
      </c>
      <c r="S728" s="5" t="s">
        <v>64</v>
      </c>
      <c r="T728" s="5" t="s">
        <v>64</v>
      </c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5" t="s">
        <v>52</v>
      </c>
      <c r="AS728" s="5" t="s">
        <v>52</v>
      </c>
      <c r="AT728" s="1"/>
      <c r="AU728" s="5" t="s">
        <v>766</v>
      </c>
      <c r="AV728" s="1">
        <v>655</v>
      </c>
    </row>
    <row r="729" spans="1:48" ht="30" customHeight="1">
      <c r="A729" s="10" t="s">
        <v>163</v>
      </c>
      <c r="B729" s="10" t="s">
        <v>164</v>
      </c>
      <c r="C729" s="10" t="s">
        <v>165</v>
      </c>
      <c r="D729" s="11">
        <v>1</v>
      </c>
      <c r="E729" s="12"/>
      <c r="F729" s="12"/>
      <c r="G729" s="12"/>
      <c r="H729" s="12"/>
      <c r="I729" s="12"/>
      <c r="J729" s="12"/>
      <c r="K729" s="12"/>
      <c r="L729" s="12"/>
      <c r="M729" s="10" t="s">
        <v>166</v>
      </c>
      <c r="N729" s="5" t="s">
        <v>167</v>
      </c>
      <c r="O729" s="5" t="s">
        <v>52</v>
      </c>
      <c r="P729" s="5" t="s">
        <v>52</v>
      </c>
      <c r="Q729" s="5" t="s">
        <v>755</v>
      </c>
      <c r="R729" s="5" t="s">
        <v>63</v>
      </c>
      <c r="S729" s="5" t="s">
        <v>64</v>
      </c>
      <c r="T729" s="5" t="s">
        <v>64</v>
      </c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5" t="s">
        <v>52</v>
      </c>
      <c r="AS729" s="5" t="s">
        <v>52</v>
      </c>
      <c r="AT729" s="1"/>
      <c r="AU729" s="5" t="s">
        <v>767</v>
      </c>
      <c r="AV729" s="1">
        <v>656</v>
      </c>
    </row>
    <row r="730" spans="1:48" ht="30" customHeight="1">
      <c r="A730" s="10" t="s">
        <v>169</v>
      </c>
      <c r="B730" s="10" t="s">
        <v>170</v>
      </c>
      <c r="C730" s="10" t="s">
        <v>153</v>
      </c>
      <c r="D730" s="11">
        <v>1</v>
      </c>
      <c r="E730" s="12"/>
      <c r="F730" s="12"/>
      <c r="G730" s="12"/>
      <c r="H730" s="12"/>
      <c r="I730" s="12"/>
      <c r="J730" s="12"/>
      <c r="K730" s="12"/>
      <c r="L730" s="12"/>
      <c r="M730" s="10" t="s">
        <v>171</v>
      </c>
      <c r="N730" s="5" t="s">
        <v>172</v>
      </c>
      <c r="O730" s="5" t="s">
        <v>52</v>
      </c>
      <c r="P730" s="5" t="s">
        <v>52</v>
      </c>
      <c r="Q730" s="5" t="s">
        <v>755</v>
      </c>
      <c r="R730" s="5" t="s">
        <v>63</v>
      </c>
      <c r="S730" s="5" t="s">
        <v>64</v>
      </c>
      <c r="T730" s="5" t="s">
        <v>64</v>
      </c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5" t="s">
        <v>52</v>
      </c>
      <c r="AS730" s="5" t="s">
        <v>52</v>
      </c>
      <c r="AT730" s="1"/>
      <c r="AU730" s="5" t="s">
        <v>768</v>
      </c>
      <c r="AV730" s="1">
        <v>968</v>
      </c>
    </row>
    <row r="731" spans="1:48" ht="30" customHeight="1">
      <c r="A731" s="10" t="s">
        <v>174</v>
      </c>
      <c r="B731" s="10" t="s">
        <v>164</v>
      </c>
      <c r="C731" s="10" t="s">
        <v>165</v>
      </c>
      <c r="D731" s="11">
        <v>1</v>
      </c>
      <c r="E731" s="12"/>
      <c r="F731" s="12"/>
      <c r="G731" s="12"/>
      <c r="H731" s="12"/>
      <c r="I731" s="12"/>
      <c r="J731" s="12"/>
      <c r="K731" s="12"/>
      <c r="L731" s="12"/>
      <c r="M731" s="10" t="s">
        <v>175</v>
      </c>
      <c r="N731" s="5" t="s">
        <v>176</v>
      </c>
      <c r="O731" s="5" t="s">
        <v>52</v>
      </c>
      <c r="P731" s="5" t="s">
        <v>52</v>
      </c>
      <c r="Q731" s="5" t="s">
        <v>755</v>
      </c>
      <c r="R731" s="5" t="s">
        <v>63</v>
      </c>
      <c r="S731" s="5" t="s">
        <v>64</v>
      </c>
      <c r="T731" s="5" t="s">
        <v>64</v>
      </c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5" t="s">
        <v>52</v>
      </c>
      <c r="AS731" s="5" t="s">
        <v>52</v>
      </c>
      <c r="AT731" s="1"/>
      <c r="AU731" s="5" t="s">
        <v>769</v>
      </c>
      <c r="AV731" s="1">
        <v>930</v>
      </c>
    </row>
    <row r="732" spans="1:48" ht="30" customHeight="1">
      <c r="A732" s="10" t="s">
        <v>178</v>
      </c>
      <c r="B732" s="10" t="s">
        <v>179</v>
      </c>
      <c r="C732" s="10" t="s">
        <v>180</v>
      </c>
      <c r="D732" s="11">
        <v>1</v>
      </c>
      <c r="E732" s="12"/>
      <c r="F732" s="12"/>
      <c r="G732" s="12"/>
      <c r="H732" s="12"/>
      <c r="I732" s="12"/>
      <c r="J732" s="12"/>
      <c r="K732" s="12"/>
      <c r="L732" s="12"/>
      <c r="M732" s="10" t="s">
        <v>181</v>
      </c>
      <c r="N732" s="5" t="s">
        <v>182</v>
      </c>
      <c r="O732" s="5" t="s">
        <v>52</v>
      </c>
      <c r="P732" s="5" t="s">
        <v>52</v>
      </c>
      <c r="Q732" s="5" t="s">
        <v>755</v>
      </c>
      <c r="R732" s="5" t="s">
        <v>63</v>
      </c>
      <c r="S732" s="5" t="s">
        <v>64</v>
      </c>
      <c r="T732" s="5" t="s">
        <v>64</v>
      </c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5" t="s">
        <v>52</v>
      </c>
      <c r="AS732" s="5" t="s">
        <v>52</v>
      </c>
      <c r="AT732" s="1"/>
      <c r="AU732" s="5" t="s">
        <v>770</v>
      </c>
      <c r="AV732" s="1">
        <v>657</v>
      </c>
    </row>
    <row r="733" spans="1:48" ht="30" customHeight="1">
      <c r="A733" s="10" t="s">
        <v>184</v>
      </c>
      <c r="B733" s="10" t="s">
        <v>185</v>
      </c>
      <c r="C733" s="10" t="s">
        <v>159</v>
      </c>
      <c r="D733" s="11">
        <v>1</v>
      </c>
      <c r="E733" s="12"/>
      <c r="F733" s="12"/>
      <c r="G733" s="12"/>
      <c r="H733" s="12"/>
      <c r="I733" s="12"/>
      <c r="J733" s="12"/>
      <c r="K733" s="12"/>
      <c r="L733" s="12"/>
      <c r="M733" s="10" t="s">
        <v>186</v>
      </c>
      <c r="N733" s="5" t="s">
        <v>187</v>
      </c>
      <c r="O733" s="5" t="s">
        <v>52</v>
      </c>
      <c r="P733" s="5" t="s">
        <v>52</v>
      </c>
      <c r="Q733" s="5" t="s">
        <v>755</v>
      </c>
      <c r="R733" s="5" t="s">
        <v>63</v>
      </c>
      <c r="S733" s="5" t="s">
        <v>64</v>
      </c>
      <c r="T733" s="5" t="s">
        <v>64</v>
      </c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5" t="s">
        <v>52</v>
      </c>
      <c r="AS733" s="5" t="s">
        <v>52</v>
      </c>
      <c r="AT733" s="1"/>
      <c r="AU733" s="5" t="s">
        <v>771</v>
      </c>
      <c r="AV733" s="1">
        <v>658</v>
      </c>
    </row>
    <row r="734" spans="1:48" ht="30" customHeight="1">
      <c r="A734" s="10" t="s">
        <v>189</v>
      </c>
      <c r="B734" s="10" t="s">
        <v>190</v>
      </c>
      <c r="C734" s="10" t="s">
        <v>84</v>
      </c>
      <c r="D734" s="11">
        <v>1</v>
      </c>
      <c r="E734" s="12"/>
      <c r="F734" s="12"/>
      <c r="G734" s="12"/>
      <c r="H734" s="12"/>
      <c r="I734" s="12"/>
      <c r="J734" s="12"/>
      <c r="K734" s="12"/>
      <c r="L734" s="12"/>
      <c r="M734" s="10" t="s">
        <v>191</v>
      </c>
      <c r="N734" s="5" t="s">
        <v>192</v>
      </c>
      <c r="O734" s="5" t="s">
        <v>52</v>
      </c>
      <c r="P734" s="5" t="s">
        <v>52</v>
      </c>
      <c r="Q734" s="5" t="s">
        <v>755</v>
      </c>
      <c r="R734" s="5" t="s">
        <v>63</v>
      </c>
      <c r="S734" s="5" t="s">
        <v>64</v>
      </c>
      <c r="T734" s="5" t="s">
        <v>64</v>
      </c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5" t="s">
        <v>52</v>
      </c>
      <c r="AS734" s="5" t="s">
        <v>52</v>
      </c>
      <c r="AT734" s="1"/>
      <c r="AU734" s="5" t="s">
        <v>772</v>
      </c>
      <c r="AV734" s="1">
        <v>660</v>
      </c>
    </row>
    <row r="735" spans="1:48" ht="30" customHeight="1">
      <c r="A735" s="10" t="s">
        <v>98</v>
      </c>
      <c r="B735" s="10" t="s">
        <v>194</v>
      </c>
      <c r="C735" s="10" t="s">
        <v>84</v>
      </c>
      <c r="D735" s="11">
        <v>1</v>
      </c>
      <c r="E735" s="12"/>
      <c r="F735" s="12"/>
      <c r="G735" s="12"/>
      <c r="H735" s="12"/>
      <c r="I735" s="12"/>
      <c r="J735" s="12"/>
      <c r="K735" s="12"/>
      <c r="L735" s="12"/>
      <c r="M735" s="10" t="s">
        <v>195</v>
      </c>
      <c r="N735" s="5" t="s">
        <v>196</v>
      </c>
      <c r="O735" s="5" t="s">
        <v>52</v>
      </c>
      <c r="P735" s="5" t="s">
        <v>52</v>
      </c>
      <c r="Q735" s="5" t="s">
        <v>755</v>
      </c>
      <c r="R735" s="5" t="s">
        <v>63</v>
      </c>
      <c r="S735" s="5" t="s">
        <v>64</v>
      </c>
      <c r="T735" s="5" t="s">
        <v>64</v>
      </c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5" t="s">
        <v>52</v>
      </c>
      <c r="AS735" s="5" t="s">
        <v>52</v>
      </c>
      <c r="AT735" s="1"/>
      <c r="AU735" s="5" t="s">
        <v>773</v>
      </c>
      <c r="AV735" s="1">
        <v>661</v>
      </c>
    </row>
    <row r="736" spans="1:48" ht="30" customHeight="1">
      <c r="A736" s="10" t="s">
        <v>98</v>
      </c>
      <c r="B736" s="10" t="s">
        <v>198</v>
      </c>
      <c r="C736" s="10" t="s">
        <v>84</v>
      </c>
      <c r="D736" s="11">
        <v>1</v>
      </c>
      <c r="E736" s="12"/>
      <c r="F736" s="12"/>
      <c r="G736" s="12"/>
      <c r="H736" s="12"/>
      <c r="I736" s="12"/>
      <c r="J736" s="12"/>
      <c r="K736" s="12"/>
      <c r="L736" s="12"/>
      <c r="M736" s="10" t="s">
        <v>199</v>
      </c>
      <c r="N736" s="5" t="s">
        <v>200</v>
      </c>
      <c r="O736" s="5" t="s">
        <v>52</v>
      </c>
      <c r="P736" s="5" t="s">
        <v>52</v>
      </c>
      <c r="Q736" s="5" t="s">
        <v>755</v>
      </c>
      <c r="R736" s="5" t="s">
        <v>63</v>
      </c>
      <c r="S736" s="5" t="s">
        <v>64</v>
      </c>
      <c r="T736" s="5" t="s">
        <v>64</v>
      </c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5" t="s">
        <v>52</v>
      </c>
      <c r="AS736" s="5" t="s">
        <v>52</v>
      </c>
      <c r="AT736" s="1"/>
      <c r="AU736" s="5" t="s">
        <v>774</v>
      </c>
      <c r="AV736" s="1">
        <v>662</v>
      </c>
    </row>
    <row r="737" spans="1:48" ht="30" customHeight="1">
      <c r="A737" s="10" t="s">
        <v>103</v>
      </c>
      <c r="B737" s="10" t="s">
        <v>104</v>
      </c>
      <c r="C737" s="10" t="s">
        <v>60</v>
      </c>
      <c r="D737" s="11">
        <v>5</v>
      </c>
      <c r="E737" s="12"/>
      <c r="F737" s="12"/>
      <c r="G737" s="12"/>
      <c r="H737" s="12"/>
      <c r="I737" s="12"/>
      <c r="J737" s="12"/>
      <c r="K737" s="12"/>
      <c r="L737" s="12"/>
      <c r="M737" s="10" t="s">
        <v>105</v>
      </c>
      <c r="N737" s="5" t="s">
        <v>106</v>
      </c>
      <c r="O737" s="5" t="s">
        <v>52</v>
      </c>
      <c r="P737" s="5" t="s">
        <v>52</v>
      </c>
      <c r="Q737" s="5" t="s">
        <v>755</v>
      </c>
      <c r="R737" s="5" t="s">
        <v>63</v>
      </c>
      <c r="S737" s="5" t="s">
        <v>64</v>
      </c>
      <c r="T737" s="5" t="s">
        <v>64</v>
      </c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5" t="s">
        <v>52</v>
      </c>
      <c r="AS737" s="5" t="s">
        <v>52</v>
      </c>
      <c r="AT737" s="1"/>
      <c r="AU737" s="5" t="s">
        <v>775</v>
      </c>
      <c r="AV737" s="1">
        <v>663</v>
      </c>
    </row>
    <row r="738" spans="1:48" ht="30" customHeight="1">
      <c r="A738" s="10" t="s">
        <v>108</v>
      </c>
      <c r="B738" s="10" t="s">
        <v>109</v>
      </c>
      <c r="C738" s="10" t="s">
        <v>60</v>
      </c>
      <c r="D738" s="11">
        <v>5</v>
      </c>
      <c r="E738" s="12"/>
      <c r="F738" s="12"/>
      <c r="G738" s="12"/>
      <c r="H738" s="12"/>
      <c r="I738" s="12"/>
      <c r="J738" s="12"/>
      <c r="K738" s="12"/>
      <c r="L738" s="12"/>
      <c r="M738" s="10" t="s">
        <v>110</v>
      </c>
      <c r="N738" s="5" t="s">
        <v>111</v>
      </c>
      <c r="O738" s="5" t="s">
        <v>52</v>
      </c>
      <c r="P738" s="5" t="s">
        <v>52</v>
      </c>
      <c r="Q738" s="5" t="s">
        <v>755</v>
      </c>
      <c r="R738" s="5" t="s">
        <v>63</v>
      </c>
      <c r="S738" s="5" t="s">
        <v>64</v>
      </c>
      <c r="T738" s="5" t="s">
        <v>64</v>
      </c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5" t="s">
        <v>52</v>
      </c>
      <c r="AS738" s="5" t="s">
        <v>52</v>
      </c>
      <c r="AT738" s="1"/>
      <c r="AU738" s="5" t="s">
        <v>776</v>
      </c>
      <c r="AV738" s="1">
        <v>901</v>
      </c>
    </row>
    <row r="739" spans="1:48" ht="30" customHeight="1">
      <c r="A739" s="11" t="s">
        <v>117</v>
      </c>
      <c r="B739" s="11"/>
      <c r="C739" s="11"/>
      <c r="D739" s="11"/>
      <c r="E739" s="11"/>
      <c r="F739" s="12"/>
      <c r="G739" s="11"/>
      <c r="H739" s="12"/>
      <c r="I739" s="11"/>
      <c r="J739" s="12"/>
      <c r="K739" s="11"/>
      <c r="L739" s="12"/>
      <c r="M739" s="11"/>
      <c r="N739" t="s">
        <v>118</v>
      </c>
    </row>
    <row r="740" spans="1:48" ht="30" customHeight="1">
      <c r="A740" s="10" t="s">
        <v>779</v>
      </c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/>
      <c r="M740" s="11"/>
      <c r="N740" s="1"/>
      <c r="O740" s="1"/>
      <c r="P740" s="1"/>
      <c r="Q740" s="5" t="s">
        <v>780</v>
      </c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</row>
    <row r="741" spans="1:48" ht="30" customHeight="1">
      <c r="A741" s="10" t="s">
        <v>58</v>
      </c>
      <c r="B741" s="10" t="s">
        <v>59</v>
      </c>
      <c r="C741" s="10" t="s">
        <v>60</v>
      </c>
      <c r="D741" s="11">
        <v>60</v>
      </c>
      <c r="E741" s="12"/>
      <c r="F741" s="12"/>
      <c r="G741" s="12"/>
      <c r="H741" s="12"/>
      <c r="I741" s="12"/>
      <c r="J741" s="12"/>
      <c r="K741" s="12"/>
      <c r="L741" s="12"/>
      <c r="M741" s="10" t="s">
        <v>61</v>
      </c>
      <c r="N741" s="5" t="s">
        <v>62</v>
      </c>
      <c r="O741" s="5" t="s">
        <v>52</v>
      </c>
      <c r="P741" s="5" t="s">
        <v>52</v>
      </c>
      <c r="Q741" s="5" t="s">
        <v>780</v>
      </c>
      <c r="R741" s="5" t="s">
        <v>63</v>
      </c>
      <c r="S741" s="5" t="s">
        <v>64</v>
      </c>
      <c r="T741" s="5" t="s">
        <v>64</v>
      </c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5" t="s">
        <v>52</v>
      </c>
      <c r="AS741" s="5" t="s">
        <v>52</v>
      </c>
      <c r="AT741" s="1"/>
      <c r="AU741" s="5" t="s">
        <v>781</v>
      </c>
      <c r="AV741" s="1">
        <v>666</v>
      </c>
    </row>
    <row r="742" spans="1:48" ht="30" customHeight="1">
      <c r="A742" s="10" t="s">
        <v>66</v>
      </c>
      <c r="B742" s="10" t="s">
        <v>67</v>
      </c>
      <c r="C742" s="10" t="s">
        <v>60</v>
      </c>
      <c r="D742" s="11">
        <v>10</v>
      </c>
      <c r="E742" s="12"/>
      <c r="F742" s="12"/>
      <c r="G742" s="12"/>
      <c r="H742" s="12"/>
      <c r="I742" s="12"/>
      <c r="J742" s="12"/>
      <c r="K742" s="12"/>
      <c r="L742" s="12"/>
      <c r="M742" s="10" t="s">
        <v>68</v>
      </c>
      <c r="N742" s="5" t="s">
        <v>69</v>
      </c>
      <c r="O742" s="5" t="s">
        <v>52</v>
      </c>
      <c r="P742" s="5" t="s">
        <v>52</v>
      </c>
      <c r="Q742" s="5" t="s">
        <v>780</v>
      </c>
      <c r="R742" s="5" t="s">
        <v>63</v>
      </c>
      <c r="S742" s="5" t="s">
        <v>64</v>
      </c>
      <c r="T742" s="5" t="s">
        <v>64</v>
      </c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5" t="s">
        <v>52</v>
      </c>
      <c r="AS742" s="5" t="s">
        <v>52</v>
      </c>
      <c r="AT742" s="1"/>
      <c r="AU742" s="5" t="s">
        <v>782</v>
      </c>
      <c r="AV742" s="1">
        <v>667</v>
      </c>
    </row>
    <row r="743" spans="1:48" ht="30" customHeight="1">
      <c r="A743" s="10" t="s">
        <v>71</v>
      </c>
      <c r="B743" s="10" t="s">
        <v>72</v>
      </c>
      <c r="C743" s="10" t="s">
        <v>73</v>
      </c>
      <c r="D743" s="11">
        <v>16</v>
      </c>
      <c r="E743" s="12"/>
      <c r="F743" s="12"/>
      <c r="G743" s="12"/>
      <c r="H743" s="12"/>
      <c r="I743" s="12"/>
      <c r="J743" s="12"/>
      <c r="K743" s="12"/>
      <c r="L743" s="12"/>
      <c r="M743" s="10" t="s">
        <v>74</v>
      </c>
      <c r="N743" s="5" t="s">
        <v>75</v>
      </c>
      <c r="O743" s="5" t="s">
        <v>52</v>
      </c>
      <c r="P743" s="5" t="s">
        <v>52</v>
      </c>
      <c r="Q743" s="5" t="s">
        <v>780</v>
      </c>
      <c r="R743" s="5" t="s">
        <v>63</v>
      </c>
      <c r="S743" s="5" t="s">
        <v>64</v>
      </c>
      <c r="T743" s="5" t="s">
        <v>64</v>
      </c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5" t="s">
        <v>52</v>
      </c>
      <c r="AS743" s="5" t="s">
        <v>52</v>
      </c>
      <c r="AT743" s="1"/>
      <c r="AU743" s="5" t="s">
        <v>783</v>
      </c>
      <c r="AV743" s="1">
        <v>855</v>
      </c>
    </row>
    <row r="744" spans="1:48" ht="30" customHeight="1">
      <c r="A744" s="10" t="s">
        <v>77</v>
      </c>
      <c r="B744" s="10" t="s">
        <v>78</v>
      </c>
      <c r="C744" s="10" t="s">
        <v>60</v>
      </c>
      <c r="D744" s="11">
        <v>2</v>
      </c>
      <c r="E744" s="12"/>
      <c r="F744" s="12"/>
      <c r="G744" s="12"/>
      <c r="H744" s="12"/>
      <c r="I744" s="12"/>
      <c r="J744" s="12"/>
      <c r="K744" s="12"/>
      <c r="L744" s="12"/>
      <c r="M744" s="10" t="s">
        <v>79</v>
      </c>
      <c r="N744" s="5" t="s">
        <v>80</v>
      </c>
      <c r="O744" s="5" t="s">
        <v>52</v>
      </c>
      <c r="P744" s="5" t="s">
        <v>52</v>
      </c>
      <c r="Q744" s="5" t="s">
        <v>780</v>
      </c>
      <c r="R744" s="5" t="s">
        <v>63</v>
      </c>
      <c r="S744" s="5" t="s">
        <v>64</v>
      </c>
      <c r="T744" s="5" t="s">
        <v>64</v>
      </c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5" t="s">
        <v>52</v>
      </c>
      <c r="AS744" s="5" t="s">
        <v>52</v>
      </c>
      <c r="AT744" s="1"/>
      <c r="AU744" s="5" t="s">
        <v>784</v>
      </c>
      <c r="AV744" s="1">
        <v>670</v>
      </c>
    </row>
    <row r="745" spans="1:48" ht="30" customHeight="1">
      <c r="A745" s="10" t="s">
        <v>82</v>
      </c>
      <c r="B745" s="10" t="s">
        <v>83</v>
      </c>
      <c r="C745" s="10" t="s">
        <v>84</v>
      </c>
      <c r="D745" s="11">
        <v>1</v>
      </c>
      <c r="E745" s="12"/>
      <c r="F745" s="12"/>
      <c r="G745" s="12"/>
      <c r="H745" s="12"/>
      <c r="I745" s="12"/>
      <c r="J745" s="12"/>
      <c r="K745" s="12"/>
      <c r="L745" s="12"/>
      <c r="M745" s="10" t="s">
        <v>85</v>
      </c>
      <c r="N745" s="5" t="s">
        <v>86</v>
      </c>
      <c r="O745" s="5" t="s">
        <v>52</v>
      </c>
      <c r="P745" s="5" t="s">
        <v>52</v>
      </c>
      <c r="Q745" s="5" t="s">
        <v>780</v>
      </c>
      <c r="R745" s="5" t="s">
        <v>63</v>
      </c>
      <c r="S745" s="5" t="s">
        <v>64</v>
      </c>
      <c r="T745" s="5" t="s">
        <v>64</v>
      </c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5" t="s">
        <v>52</v>
      </c>
      <c r="AS745" s="5" t="s">
        <v>52</v>
      </c>
      <c r="AT745" s="1"/>
      <c r="AU745" s="5" t="s">
        <v>785</v>
      </c>
      <c r="AV745" s="1">
        <v>671</v>
      </c>
    </row>
    <row r="746" spans="1:48" ht="30" customHeight="1">
      <c r="A746" s="10" t="s">
        <v>88</v>
      </c>
      <c r="B746" s="10" t="s">
        <v>89</v>
      </c>
      <c r="C746" s="10" t="s">
        <v>84</v>
      </c>
      <c r="D746" s="11">
        <v>2</v>
      </c>
      <c r="E746" s="12"/>
      <c r="F746" s="12"/>
      <c r="G746" s="12"/>
      <c r="H746" s="12"/>
      <c r="I746" s="12"/>
      <c r="J746" s="12"/>
      <c r="K746" s="12"/>
      <c r="L746" s="12"/>
      <c r="M746" s="10" t="s">
        <v>90</v>
      </c>
      <c r="N746" s="5" t="s">
        <v>91</v>
      </c>
      <c r="O746" s="5" t="s">
        <v>52</v>
      </c>
      <c r="P746" s="5" t="s">
        <v>52</v>
      </c>
      <c r="Q746" s="5" t="s">
        <v>780</v>
      </c>
      <c r="R746" s="5" t="s">
        <v>63</v>
      </c>
      <c r="S746" s="5" t="s">
        <v>64</v>
      </c>
      <c r="T746" s="5" t="s">
        <v>64</v>
      </c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5" t="s">
        <v>52</v>
      </c>
      <c r="AS746" s="5" t="s">
        <v>52</v>
      </c>
      <c r="AT746" s="1"/>
      <c r="AU746" s="5" t="s">
        <v>786</v>
      </c>
      <c r="AV746" s="1">
        <v>672</v>
      </c>
    </row>
    <row r="747" spans="1:48" ht="30" customHeight="1">
      <c r="A747" s="10" t="s">
        <v>93</v>
      </c>
      <c r="B747" s="10" t="s">
        <v>94</v>
      </c>
      <c r="C747" s="10" t="s">
        <v>84</v>
      </c>
      <c r="D747" s="11">
        <v>1</v>
      </c>
      <c r="E747" s="12"/>
      <c r="F747" s="12"/>
      <c r="G747" s="12"/>
      <c r="H747" s="12"/>
      <c r="I747" s="12"/>
      <c r="J747" s="12"/>
      <c r="K747" s="12"/>
      <c r="L747" s="12"/>
      <c r="M747" s="10" t="s">
        <v>95</v>
      </c>
      <c r="N747" s="5" t="s">
        <v>96</v>
      </c>
      <c r="O747" s="5" t="s">
        <v>52</v>
      </c>
      <c r="P747" s="5" t="s">
        <v>52</v>
      </c>
      <c r="Q747" s="5" t="s">
        <v>780</v>
      </c>
      <c r="R747" s="5" t="s">
        <v>63</v>
      </c>
      <c r="S747" s="5" t="s">
        <v>64</v>
      </c>
      <c r="T747" s="5" t="s">
        <v>64</v>
      </c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5" t="s">
        <v>52</v>
      </c>
      <c r="AS747" s="5" t="s">
        <v>52</v>
      </c>
      <c r="AT747" s="1"/>
      <c r="AU747" s="5" t="s">
        <v>787</v>
      </c>
      <c r="AV747" s="1">
        <v>673</v>
      </c>
    </row>
    <row r="748" spans="1:48" ht="30" customHeight="1">
      <c r="A748" s="10" t="s">
        <v>98</v>
      </c>
      <c r="B748" s="10" t="s">
        <v>99</v>
      </c>
      <c r="C748" s="10" t="s">
        <v>84</v>
      </c>
      <c r="D748" s="11">
        <v>1</v>
      </c>
      <c r="E748" s="12"/>
      <c r="F748" s="12"/>
      <c r="G748" s="12"/>
      <c r="H748" s="12"/>
      <c r="I748" s="12"/>
      <c r="J748" s="12"/>
      <c r="K748" s="12"/>
      <c r="L748" s="12"/>
      <c r="M748" s="10" t="s">
        <v>100</v>
      </c>
      <c r="N748" s="5" t="s">
        <v>101</v>
      </c>
      <c r="O748" s="5" t="s">
        <v>52</v>
      </c>
      <c r="P748" s="5" t="s">
        <v>52</v>
      </c>
      <c r="Q748" s="5" t="s">
        <v>780</v>
      </c>
      <c r="R748" s="5" t="s">
        <v>63</v>
      </c>
      <c r="S748" s="5" t="s">
        <v>64</v>
      </c>
      <c r="T748" s="5" t="s">
        <v>64</v>
      </c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5" t="s">
        <v>52</v>
      </c>
      <c r="AS748" s="5" t="s">
        <v>52</v>
      </c>
      <c r="AT748" s="1"/>
      <c r="AU748" s="5" t="s">
        <v>788</v>
      </c>
      <c r="AV748" s="1">
        <v>674</v>
      </c>
    </row>
    <row r="749" spans="1:48" ht="30" customHeight="1">
      <c r="A749" s="10" t="s">
        <v>103</v>
      </c>
      <c r="B749" s="10" t="s">
        <v>104</v>
      </c>
      <c r="C749" s="10" t="s">
        <v>60</v>
      </c>
      <c r="D749" s="11">
        <v>5</v>
      </c>
      <c r="E749" s="12"/>
      <c r="F749" s="12"/>
      <c r="G749" s="12"/>
      <c r="H749" s="12"/>
      <c r="I749" s="12"/>
      <c r="J749" s="12"/>
      <c r="K749" s="12"/>
      <c r="L749" s="12"/>
      <c r="M749" s="10" t="s">
        <v>105</v>
      </c>
      <c r="N749" s="5" t="s">
        <v>106</v>
      </c>
      <c r="O749" s="5" t="s">
        <v>52</v>
      </c>
      <c r="P749" s="5" t="s">
        <v>52</v>
      </c>
      <c r="Q749" s="5" t="s">
        <v>780</v>
      </c>
      <c r="R749" s="5" t="s">
        <v>63</v>
      </c>
      <c r="S749" s="5" t="s">
        <v>64</v>
      </c>
      <c r="T749" s="5" t="s">
        <v>64</v>
      </c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5" t="s">
        <v>52</v>
      </c>
      <c r="AS749" s="5" t="s">
        <v>52</v>
      </c>
      <c r="AT749" s="1"/>
      <c r="AU749" s="5" t="s">
        <v>789</v>
      </c>
      <c r="AV749" s="1">
        <v>675</v>
      </c>
    </row>
    <row r="750" spans="1:48" ht="30" customHeight="1">
      <c r="A750" s="10" t="s">
        <v>108</v>
      </c>
      <c r="B750" s="10" t="s">
        <v>109</v>
      </c>
      <c r="C750" s="10" t="s">
        <v>60</v>
      </c>
      <c r="D750" s="11">
        <v>5</v>
      </c>
      <c r="E750" s="12"/>
      <c r="F750" s="12"/>
      <c r="G750" s="12"/>
      <c r="H750" s="12"/>
      <c r="I750" s="12"/>
      <c r="J750" s="12"/>
      <c r="K750" s="12"/>
      <c r="L750" s="12"/>
      <c r="M750" s="10" t="s">
        <v>110</v>
      </c>
      <c r="N750" s="5" t="s">
        <v>111</v>
      </c>
      <c r="O750" s="5" t="s">
        <v>52</v>
      </c>
      <c r="P750" s="5" t="s">
        <v>52</v>
      </c>
      <c r="Q750" s="5" t="s">
        <v>780</v>
      </c>
      <c r="R750" s="5" t="s">
        <v>63</v>
      </c>
      <c r="S750" s="5" t="s">
        <v>64</v>
      </c>
      <c r="T750" s="5" t="s">
        <v>64</v>
      </c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5" t="s">
        <v>52</v>
      </c>
      <c r="AS750" s="5" t="s">
        <v>52</v>
      </c>
      <c r="AT750" s="1"/>
      <c r="AU750" s="5" t="s">
        <v>790</v>
      </c>
      <c r="AV750" s="1">
        <v>892</v>
      </c>
    </row>
    <row r="751" spans="1:48" ht="30" customHeight="1">
      <c r="A751" s="10" t="s">
        <v>113</v>
      </c>
      <c r="B751" s="10" t="s">
        <v>52</v>
      </c>
      <c r="C751" s="10" t="s">
        <v>84</v>
      </c>
      <c r="D751" s="11">
        <v>1</v>
      </c>
      <c r="E751" s="12"/>
      <c r="F751" s="12"/>
      <c r="G751" s="12"/>
      <c r="H751" s="12"/>
      <c r="I751" s="12"/>
      <c r="J751" s="12"/>
      <c r="K751" s="12"/>
      <c r="L751" s="12"/>
      <c r="M751" s="10" t="s">
        <v>114</v>
      </c>
      <c r="N751" s="5" t="s">
        <v>115</v>
      </c>
      <c r="O751" s="5" t="s">
        <v>52</v>
      </c>
      <c r="P751" s="5" t="s">
        <v>52</v>
      </c>
      <c r="Q751" s="5" t="s">
        <v>780</v>
      </c>
      <c r="R751" s="5" t="s">
        <v>63</v>
      </c>
      <c r="S751" s="5" t="s">
        <v>64</v>
      </c>
      <c r="T751" s="5" t="s">
        <v>64</v>
      </c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5" t="s">
        <v>52</v>
      </c>
      <c r="AS751" s="5" t="s">
        <v>52</v>
      </c>
      <c r="AT751" s="1"/>
      <c r="AU751" s="5" t="s">
        <v>791</v>
      </c>
      <c r="AV751" s="1">
        <v>681</v>
      </c>
    </row>
    <row r="752" spans="1:48" ht="30" customHeight="1">
      <c r="A752" s="11"/>
      <c r="B752" s="11"/>
      <c r="C752" s="11"/>
      <c r="D752" s="11"/>
      <c r="E752" s="11"/>
      <c r="F752" s="11"/>
      <c r="G752" s="11"/>
      <c r="H752" s="11"/>
      <c r="I752" s="11"/>
      <c r="J752" s="11"/>
      <c r="K752" s="11"/>
      <c r="L752" s="11"/>
      <c r="M752" s="11"/>
    </row>
    <row r="753" spans="1:48" ht="30" customHeight="1">
      <c r="A753" s="11"/>
      <c r="B753" s="11"/>
      <c r="C753" s="11"/>
      <c r="D753" s="11"/>
      <c r="E753" s="11"/>
      <c r="F753" s="11"/>
      <c r="G753" s="11"/>
      <c r="H753" s="11"/>
      <c r="I753" s="11"/>
      <c r="J753" s="11"/>
      <c r="K753" s="11"/>
      <c r="L753" s="11"/>
      <c r="M753" s="11"/>
    </row>
    <row r="754" spans="1:48" ht="30" customHeight="1">
      <c r="A754" s="11"/>
      <c r="B754" s="11"/>
      <c r="C754" s="11"/>
      <c r="D754" s="11"/>
      <c r="E754" s="11"/>
      <c r="F754" s="11"/>
      <c r="G754" s="11"/>
      <c r="H754" s="11"/>
      <c r="I754" s="11"/>
      <c r="J754" s="11"/>
      <c r="K754" s="11"/>
      <c r="L754" s="11"/>
      <c r="M754" s="11"/>
    </row>
    <row r="755" spans="1:48" ht="30" customHeight="1">
      <c r="A755" s="11"/>
      <c r="B755" s="11"/>
      <c r="C755" s="11"/>
      <c r="D755" s="11"/>
      <c r="E755" s="11"/>
      <c r="F755" s="11"/>
      <c r="G755" s="11"/>
      <c r="H755" s="11"/>
      <c r="I755" s="11"/>
      <c r="J755" s="11"/>
      <c r="K755" s="11"/>
      <c r="L755" s="11"/>
      <c r="M755" s="11"/>
    </row>
    <row r="756" spans="1:48" ht="30" customHeight="1">
      <c r="A756" s="11"/>
      <c r="B756" s="11"/>
      <c r="C756" s="11"/>
      <c r="D756" s="11"/>
      <c r="E756" s="11"/>
      <c r="F756" s="11"/>
      <c r="G756" s="11"/>
      <c r="H756" s="11"/>
      <c r="I756" s="11"/>
      <c r="J756" s="11"/>
      <c r="K756" s="11"/>
      <c r="L756" s="11"/>
      <c r="M756" s="11"/>
    </row>
    <row r="757" spans="1:48" ht="30" customHeight="1">
      <c r="A757" s="11"/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/>
      <c r="M757" s="11"/>
    </row>
    <row r="758" spans="1:48" ht="30" customHeight="1">
      <c r="A758" s="11"/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/>
      <c r="M758" s="11"/>
    </row>
    <row r="759" spans="1:48" ht="30" customHeight="1">
      <c r="A759" s="11"/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/>
      <c r="M759" s="11"/>
    </row>
    <row r="760" spans="1:48" ht="30" customHeight="1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/>
      <c r="M760" s="11"/>
    </row>
    <row r="761" spans="1:48" ht="30" customHeight="1">
      <c r="A761" s="11"/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/>
      <c r="M761" s="11"/>
    </row>
    <row r="762" spans="1:48" ht="30" customHeight="1">
      <c r="A762" s="11" t="s">
        <v>117</v>
      </c>
      <c r="B762" s="11"/>
      <c r="C762" s="11"/>
      <c r="D762" s="11"/>
      <c r="E762" s="11"/>
      <c r="F762" s="12"/>
      <c r="G762" s="11"/>
      <c r="H762" s="12"/>
      <c r="I762" s="11"/>
      <c r="J762" s="12"/>
      <c r="K762" s="11"/>
      <c r="L762" s="12"/>
      <c r="M762" s="11"/>
      <c r="N762" t="s">
        <v>118</v>
      </c>
    </row>
    <row r="763" spans="1:48" ht="30" customHeight="1">
      <c r="A763" s="10" t="s">
        <v>792</v>
      </c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/>
      <c r="M763" s="11"/>
      <c r="N763" s="1"/>
      <c r="O763" s="1"/>
      <c r="P763" s="1"/>
      <c r="Q763" s="5" t="s">
        <v>793</v>
      </c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</row>
    <row r="764" spans="1:48" ht="30" customHeight="1">
      <c r="A764" s="10" t="s">
        <v>58</v>
      </c>
      <c r="B764" s="10" t="s">
        <v>121</v>
      </c>
      <c r="C764" s="10" t="s">
        <v>60</v>
      </c>
      <c r="D764" s="11">
        <v>13.9</v>
      </c>
      <c r="E764" s="12"/>
      <c r="F764" s="12"/>
      <c r="G764" s="12"/>
      <c r="H764" s="12"/>
      <c r="I764" s="12"/>
      <c r="J764" s="12"/>
      <c r="K764" s="12"/>
      <c r="L764" s="12"/>
      <c r="M764" s="10" t="s">
        <v>122</v>
      </c>
      <c r="N764" s="5" t="s">
        <v>123</v>
      </c>
      <c r="O764" s="5" t="s">
        <v>52</v>
      </c>
      <c r="P764" s="5" t="s">
        <v>52</v>
      </c>
      <c r="Q764" s="5" t="s">
        <v>793</v>
      </c>
      <c r="R764" s="5" t="s">
        <v>63</v>
      </c>
      <c r="S764" s="5" t="s">
        <v>64</v>
      </c>
      <c r="T764" s="5" t="s">
        <v>64</v>
      </c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5" t="s">
        <v>52</v>
      </c>
      <c r="AS764" s="5" t="s">
        <v>52</v>
      </c>
      <c r="AT764" s="1"/>
      <c r="AU764" s="5" t="s">
        <v>794</v>
      </c>
      <c r="AV764" s="1">
        <v>683</v>
      </c>
    </row>
    <row r="765" spans="1:48" ht="30" customHeight="1">
      <c r="A765" s="10" t="s">
        <v>58</v>
      </c>
      <c r="B765" s="10" t="s">
        <v>125</v>
      </c>
      <c r="C765" s="10" t="s">
        <v>60</v>
      </c>
      <c r="D765" s="11">
        <v>7</v>
      </c>
      <c r="E765" s="12"/>
      <c r="F765" s="12"/>
      <c r="G765" s="12"/>
      <c r="H765" s="12"/>
      <c r="I765" s="12"/>
      <c r="J765" s="12"/>
      <c r="K765" s="12"/>
      <c r="L765" s="12"/>
      <c r="M765" s="10" t="s">
        <v>126</v>
      </c>
      <c r="N765" s="5" t="s">
        <v>127</v>
      </c>
      <c r="O765" s="5" t="s">
        <v>52</v>
      </c>
      <c r="P765" s="5" t="s">
        <v>52</v>
      </c>
      <c r="Q765" s="5" t="s">
        <v>793</v>
      </c>
      <c r="R765" s="5" t="s">
        <v>63</v>
      </c>
      <c r="S765" s="5" t="s">
        <v>64</v>
      </c>
      <c r="T765" s="5" t="s">
        <v>64</v>
      </c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5" t="s">
        <v>52</v>
      </c>
      <c r="AS765" s="5" t="s">
        <v>52</v>
      </c>
      <c r="AT765" s="1"/>
      <c r="AU765" s="5" t="s">
        <v>795</v>
      </c>
      <c r="AV765" s="1">
        <v>684</v>
      </c>
    </row>
    <row r="766" spans="1:48" ht="30" customHeight="1">
      <c r="A766" s="10" t="s">
        <v>66</v>
      </c>
      <c r="B766" s="10" t="s">
        <v>129</v>
      </c>
      <c r="C766" s="10" t="s">
        <v>60</v>
      </c>
      <c r="D766" s="11">
        <v>15</v>
      </c>
      <c r="E766" s="12"/>
      <c r="F766" s="12"/>
      <c r="G766" s="12"/>
      <c r="H766" s="12"/>
      <c r="I766" s="12"/>
      <c r="J766" s="12"/>
      <c r="K766" s="12"/>
      <c r="L766" s="12"/>
      <c r="M766" s="10" t="s">
        <v>130</v>
      </c>
      <c r="N766" s="5" t="s">
        <v>131</v>
      </c>
      <c r="O766" s="5" t="s">
        <v>52</v>
      </c>
      <c r="P766" s="5" t="s">
        <v>52</v>
      </c>
      <c r="Q766" s="5" t="s">
        <v>793</v>
      </c>
      <c r="R766" s="5" t="s">
        <v>63</v>
      </c>
      <c r="S766" s="5" t="s">
        <v>64</v>
      </c>
      <c r="T766" s="5" t="s">
        <v>64</v>
      </c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5" t="s">
        <v>52</v>
      </c>
      <c r="AS766" s="5" t="s">
        <v>52</v>
      </c>
      <c r="AT766" s="1"/>
      <c r="AU766" s="5" t="s">
        <v>796</v>
      </c>
      <c r="AV766" s="1">
        <v>685</v>
      </c>
    </row>
    <row r="767" spans="1:48" ht="30" customHeight="1">
      <c r="A767" s="10" t="s">
        <v>66</v>
      </c>
      <c r="B767" s="10" t="s">
        <v>133</v>
      </c>
      <c r="C767" s="10" t="s">
        <v>60</v>
      </c>
      <c r="D767" s="11">
        <v>5</v>
      </c>
      <c r="E767" s="12"/>
      <c r="F767" s="12"/>
      <c r="G767" s="12"/>
      <c r="H767" s="12"/>
      <c r="I767" s="12"/>
      <c r="J767" s="12"/>
      <c r="K767" s="12"/>
      <c r="L767" s="12"/>
      <c r="M767" s="10" t="s">
        <v>134</v>
      </c>
      <c r="N767" s="5" t="s">
        <v>135</v>
      </c>
      <c r="O767" s="5" t="s">
        <v>52</v>
      </c>
      <c r="P767" s="5" t="s">
        <v>52</v>
      </c>
      <c r="Q767" s="5" t="s">
        <v>793</v>
      </c>
      <c r="R767" s="5" t="s">
        <v>63</v>
      </c>
      <c r="S767" s="5" t="s">
        <v>64</v>
      </c>
      <c r="T767" s="5" t="s">
        <v>64</v>
      </c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5" t="s">
        <v>52</v>
      </c>
      <c r="AS767" s="5" t="s">
        <v>52</v>
      </c>
      <c r="AT767" s="1"/>
      <c r="AU767" s="5" t="s">
        <v>797</v>
      </c>
      <c r="AV767" s="1">
        <v>686</v>
      </c>
    </row>
    <row r="768" spans="1:48" ht="30" customHeight="1">
      <c r="A768" s="10" t="s">
        <v>66</v>
      </c>
      <c r="B768" s="10" t="s">
        <v>137</v>
      </c>
      <c r="C768" s="10" t="s">
        <v>60</v>
      </c>
      <c r="D768" s="11">
        <v>13.9</v>
      </c>
      <c r="E768" s="12"/>
      <c r="F768" s="12"/>
      <c r="G768" s="12"/>
      <c r="H768" s="12"/>
      <c r="I768" s="12"/>
      <c r="J768" s="12"/>
      <c r="K768" s="12"/>
      <c r="L768" s="12"/>
      <c r="M768" s="10" t="s">
        <v>138</v>
      </c>
      <c r="N768" s="5" t="s">
        <v>139</v>
      </c>
      <c r="O768" s="5" t="s">
        <v>52</v>
      </c>
      <c r="P768" s="5" t="s">
        <v>52</v>
      </c>
      <c r="Q768" s="5" t="s">
        <v>793</v>
      </c>
      <c r="R768" s="5" t="s">
        <v>63</v>
      </c>
      <c r="S768" s="5" t="s">
        <v>64</v>
      </c>
      <c r="T768" s="5" t="s">
        <v>64</v>
      </c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5" t="s">
        <v>52</v>
      </c>
      <c r="AS768" s="5" t="s">
        <v>52</v>
      </c>
      <c r="AT768" s="1"/>
      <c r="AU768" s="5" t="s">
        <v>798</v>
      </c>
      <c r="AV768" s="1">
        <v>687</v>
      </c>
    </row>
    <row r="769" spans="1:48" ht="30" customHeight="1">
      <c r="A769" s="10" t="s">
        <v>71</v>
      </c>
      <c r="B769" s="10" t="s">
        <v>72</v>
      </c>
      <c r="C769" s="10" t="s">
        <v>73</v>
      </c>
      <c r="D769" s="11">
        <v>6.3</v>
      </c>
      <c r="E769" s="12"/>
      <c r="F769" s="12"/>
      <c r="G769" s="12"/>
      <c r="H769" s="12"/>
      <c r="I769" s="12"/>
      <c r="J769" s="12"/>
      <c r="K769" s="12"/>
      <c r="L769" s="12"/>
      <c r="M769" s="10" t="s">
        <v>74</v>
      </c>
      <c r="N769" s="5" t="s">
        <v>75</v>
      </c>
      <c r="O769" s="5" t="s">
        <v>52</v>
      </c>
      <c r="P769" s="5" t="s">
        <v>52</v>
      </c>
      <c r="Q769" s="5" t="s">
        <v>793</v>
      </c>
      <c r="R769" s="5" t="s">
        <v>63</v>
      </c>
      <c r="S769" s="5" t="s">
        <v>64</v>
      </c>
      <c r="T769" s="5" t="s">
        <v>64</v>
      </c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5" t="s">
        <v>52</v>
      </c>
      <c r="AS769" s="5" t="s">
        <v>52</v>
      </c>
      <c r="AT769" s="1"/>
      <c r="AU769" s="5" t="s">
        <v>799</v>
      </c>
      <c r="AV769" s="1">
        <v>988</v>
      </c>
    </row>
    <row r="770" spans="1:48" ht="30" customHeight="1">
      <c r="A770" s="10" t="s">
        <v>71</v>
      </c>
      <c r="B770" s="10" t="s">
        <v>142</v>
      </c>
      <c r="C770" s="10" t="s">
        <v>60</v>
      </c>
      <c r="D770" s="11">
        <v>6.3</v>
      </c>
      <c r="E770" s="12"/>
      <c r="F770" s="12"/>
      <c r="G770" s="12"/>
      <c r="H770" s="12"/>
      <c r="I770" s="12"/>
      <c r="J770" s="12"/>
      <c r="K770" s="12"/>
      <c r="L770" s="12"/>
      <c r="M770" s="10" t="s">
        <v>143</v>
      </c>
      <c r="N770" s="5" t="s">
        <v>144</v>
      </c>
      <c r="O770" s="5" t="s">
        <v>52</v>
      </c>
      <c r="P770" s="5" t="s">
        <v>52</v>
      </c>
      <c r="Q770" s="5" t="s">
        <v>793</v>
      </c>
      <c r="R770" s="5" t="s">
        <v>63</v>
      </c>
      <c r="S770" s="5" t="s">
        <v>64</v>
      </c>
      <c r="T770" s="5" t="s">
        <v>64</v>
      </c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5" t="s">
        <v>52</v>
      </c>
      <c r="AS770" s="5" t="s">
        <v>52</v>
      </c>
      <c r="AT770" s="1"/>
      <c r="AU770" s="5" t="s">
        <v>800</v>
      </c>
      <c r="AV770" s="1">
        <v>689</v>
      </c>
    </row>
    <row r="771" spans="1:48" ht="30" customHeight="1">
      <c r="A771" s="10" t="s">
        <v>77</v>
      </c>
      <c r="B771" s="10" t="s">
        <v>146</v>
      </c>
      <c r="C771" s="10" t="s">
        <v>60</v>
      </c>
      <c r="D771" s="11">
        <v>2</v>
      </c>
      <c r="E771" s="12"/>
      <c r="F771" s="12"/>
      <c r="G771" s="12"/>
      <c r="H771" s="12"/>
      <c r="I771" s="12"/>
      <c r="J771" s="12"/>
      <c r="K771" s="12"/>
      <c r="L771" s="12"/>
      <c r="M771" s="10" t="s">
        <v>147</v>
      </c>
      <c r="N771" s="5" t="s">
        <v>148</v>
      </c>
      <c r="O771" s="5" t="s">
        <v>52</v>
      </c>
      <c r="P771" s="5" t="s">
        <v>52</v>
      </c>
      <c r="Q771" s="5" t="s">
        <v>793</v>
      </c>
      <c r="R771" s="5" t="s">
        <v>63</v>
      </c>
      <c r="S771" s="5" t="s">
        <v>64</v>
      </c>
      <c r="T771" s="5" t="s">
        <v>64</v>
      </c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5" t="s">
        <v>52</v>
      </c>
      <c r="AS771" s="5" t="s">
        <v>52</v>
      </c>
      <c r="AT771" s="1"/>
      <c r="AU771" s="5" t="s">
        <v>801</v>
      </c>
      <c r="AV771" s="1">
        <v>691</v>
      </c>
    </row>
    <row r="772" spans="1:48" ht="30" customHeight="1">
      <c r="A772" s="10" t="s">
        <v>77</v>
      </c>
      <c r="B772" s="10" t="s">
        <v>78</v>
      </c>
      <c r="C772" s="10" t="s">
        <v>60</v>
      </c>
      <c r="D772" s="11">
        <v>2</v>
      </c>
      <c r="E772" s="12"/>
      <c r="F772" s="12"/>
      <c r="G772" s="12"/>
      <c r="H772" s="12"/>
      <c r="I772" s="12"/>
      <c r="J772" s="12"/>
      <c r="K772" s="12"/>
      <c r="L772" s="12"/>
      <c r="M772" s="10" t="s">
        <v>79</v>
      </c>
      <c r="N772" s="5" t="s">
        <v>80</v>
      </c>
      <c r="O772" s="5" t="s">
        <v>52</v>
      </c>
      <c r="P772" s="5" t="s">
        <v>52</v>
      </c>
      <c r="Q772" s="5" t="s">
        <v>793</v>
      </c>
      <c r="R772" s="5" t="s">
        <v>63</v>
      </c>
      <c r="S772" s="5" t="s">
        <v>64</v>
      </c>
      <c r="T772" s="5" t="s">
        <v>64</v>
      </c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5" t="s">
        <v>52</v>
      </c>
      <c r="AS772" s="5" t="s">
        <v>52</v>
      </c>
      <c r="AT772" s="1"/>
      <c r="AU772" s="5" t="s">
        <v>802</v>
      </c>
      <c r="AV772" s="1">
        <v>692</v>
      </c>
    </row>
    <row r="773" spans="1:48" ht="30" customHeight="1">
      <c r="A773" s="10" t="s">
        <v>151</v>
      </c>
      <c r="B773" s="10" t="s">
        <v>152</v>
      </c>
      <c r="C773" s="10" t="s">
        <v>153</v>
      </c>
      <c r="D773" s="11">
        <v>1</v>
      </c>
      <c r="E773" s="12"/>
      <c r="F773" s="12"/>
      <c r="G773" s="12"/>
      <c r="H773" s="12"/>
      <c r="I773" s="12"/>
      <c r="J773" s="12"/>
      <c r="K773" s="12"/>
      <c r="L773" s="12"/>
      <c r="M773" s="10" t="s">
        <v>154</v>
      </c>
      <c r="N773" s="5" t="s">
        <v>155</v>
      </c>
      <c r="O773" s="5" t="s">
        <v>52</v>
      </c>
      <c r="P773" s="5" t="s">
        <v>52</v>
      </c>
      <c r="Q773" s="5" t="s">
        <v>793</v>
      </c>
      <c r="R773" s="5" t="s">
        <v>63</v>
      </c>
      <c r="S773" s="5" t="s">
        <v>64</v>
      </c>
      <c r="T773" s="5" t="s">
        <v>64</v>
      </c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5" t="s">
        <v>52</v>
      </c>
      <c r="AS773" s="5" t="s">
        <v>52</v>
      </c>
      <c r="AT773" s="1"/>
      <c r="AU773" s="5" t="s">
        <v>803</v>
      </c>
      <c r="AV773" s="1">
        <v>696</v>
      </c>
    </row>
    <row r="774" spans="1:48" ht="30" customHeight="1">
      <c r="A774" s="10" t="s">
        <v>157</v>
      </c>
      <c r="B774" s="10" t="s">
        <v>158</v>
      </c>
      <c r="C774" s="10" t="s">
        <v>159</v>
      </c>
      <c r="D774" s="11">
        <v>1</v>
      </c>
      <c r="E774" s="12"/>
      <c r="F774" s="12"/>
      <c r="G774" s="12"/>
      <c r="H774" s="12"/>
      <c r="I774" s="12"/>
      <c r="J774" s="12"/>
      <c r="K774" s="12"/>
      <c r="L774" s="12"/>
      <c r="M774" s="10" t="s">
        <v>160</v>
      </c>
      <c r="N774" s="5" t="s">
        <v>161</v>
      </c>
      <c r="O774" s="5" t="s">
        <v>52</v>
      </c>
      <c r="P774" s="5" t="s">
        <v>52</v>
      </c>
      <c r="Q774" s="5" t="s">
        <v>793</v>
      </c>
      <c r="R774" s="5" t="s">
        <v>63</v>
      </c>
      <c r="S774" s="5" t="s">
        <v>64</v>
      </c>
      <c r="T774" s="5" t="s">
        <v>64</v>
      </c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5" t="s">
        <v>52</v>
      </c>
      <c r="AS774" s="5" t="s">
        <v>52</v>
      </c>
      <c r="AT774" s="1"/>
      <c r="AU774" s="5" t="s">
        <v>804</v>
      </c>
      <c r="AV774" s="1">
        <v>699</v>
      </c>
    </row>
    <row r="775" spans="1:48" ht="30" customHeight="1">
      <c r="A775" s="10" t="s">
        <v>163</v>
      </c>
      <c r="B775" s="10" t="s">
        <v>164</v>
      </c>
      <c r="C775" s="10" t="s">
        <v>165</v>
      </c>
      <c r="D775" s="11">
        <v>1</v>
      </c>
      <c r="E775" s="12"/>
      <c r="F775" s="12"/>
      <c r="G775" s="12"/>
      <c r="H775" s="12"/>
      <c r="I775" s="12"/>
      <c r="J775" s="12"/>
      <c r="K775" s="12"/>
      <c r="L775" s="12"/>
      <c r="M775" s="10" t="s">
        <v>166</v>
      </c>
      <c r="N775" s="5" t="s">
        <v>167</v>
      </c>
      <c r="O775" s="5" t="s">
        <v>52</v>
      </c>
      <c r="P775" s="5" t="s">
        <v>52</v>
      </c>
      <c r="Q775" s="5" t="s">
        <v>793</v>
      </c>
      <c r="R775" s="5" t="s">
        <v>63</v>
      </c>
      <c r="S775" s="5" t="s">
        <v>64</v>
      </c>
      <c r="T775" s="5" t="s">
        <v>64</v>
      </c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5" t="s">
        <v>52</v>
      </c>
      <c r="AS775" s="5" t="s">
        <v>52</v>
      </c>
      <c r="AT775" s="1"/>
      <c r="AU775" s="5" t="s">
        <v>805</v>
      </c>
      <c r="AV775" s="1">
        <v>700</v>
      </c>
    </row>
    <row r="776" spans="1:48" ht="30" customHeight="1">
      <c r="A776" s="10" t="s">
        <v>169</v>
      </c>
      <c r="B776" s="10" t="s">
        <v>170</v>
      </c>
      <c r="C776" s="10" t="s">
        <v>153</v>
      </c>
      <c r="D776" s="11">
        <v>1</v>
      </c>
      <c r="E776" s="12"/>
      <c r="F776" s="12"/>
      <c r="G776" s="12"/>
      <c r="H776" s="12"/>
      <c r="I776" s="12"/>
      <c r="J776" s="12"/>
      <c r="K776" s="12"/>
      <c r="L776" s="12"/>
      <c r="M776" s="10" t="s">
        <v>171</v>
      </c>
      <c r="N776" s="5" t="s">
        <v>172</v>
      </c>
      <c r="O776" s="5" t="s">
        <v>52</v>
      </c>
      <c r="P776" s="5" t="s">
        <v>52</v>
      </c>
      <c r="Q776" s="5" t="s">
        <v>793</v>
      </c>
      <c r="R776" s="5" t="s">
        <v>63</v>
      </c>
      <c r="S776" s="5" t="s">
        <v>64</v>
      </c>
      <c r="T776" s="5" t="s">
        <v>64</v>
      </c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5" t="s">
        <v>52</v>
      </c>
      <c r="AS776" s="5" t="s">
        <v>52</v>
      </c>
      <c r="AT776" s="1"/>
      <c r="AU776" s="5" t="s">
        <v>806</v>
      </c>
      <c r="AV776" s="1">
        <v>969</v>
      </c>
    </row>
    <row r="777" spans="1:48" ht="30" customHeight="1">
      <c r="A777" s="10" t="s">
        <v>174</v>
      </c>
      <c r="B777" s="10" t="s">
        <v>164</v>
      </c>
      <c r="C777" s="10" t="s">
        <v>165</v>
      </c>
      <c r="D777" s="11">
        <v>1</v>
      </c>
      <c r="E777" s="12"/>
      <c r="F777" s="12"/>
      <c r="G777" s="12"/>
      <c r="H777" s="12"/>
      <c r="I777" s="12"/>
      <c r="J777" s="12"/>
      <c r="K777" s="12"/>
      <c r="L777" s="12"/>
      <c r="M777" s="10" t="s">
        <v>175</v>
      </c>
      <c r="N777" s="5" t="s">
        <v>176</v>
      </c>
      <c r="O777" s="5" t="s">
        <v>52</v>
      </c>
      <c r="P777" s="5" t="s">
        <v>52</v>
      </c>
      <c r="Q777" s="5" t="s">
        <v>793</v>
      </c>
      <c r="R777" s="5" t="s">
        <v>63</v>
      </c>
      <c r="S777" s="5" t="s">
        <v>64</v>
      </c>
      <c r="T777" s="5" t="s">
        <v>64</v>
      </c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5" t="s">
        <v>52</v>
      </c>
      <c r="AS777" s="5" t="s">
        <v>52</v>
      </c>
      <c r="AT777" s="1"/>
      <c r="AU777" s="5" t="s">
        <v>807</v>
      </c>
      <c r="AV777" s="1">
        <v>931</v>
      </c>
    </row>
    <row r="778" spans="1:48" ht="30" customHeight="1">
      <c r="A778" s="10" t="s">
        <v>178</v>
      </c>
      <c r="B778" s="10" t="s">
        <v>179</v>
      </c>
      <c r="C778" s="10" t="s">
        <v>180</v>
      </c>
      <c r="D778" s="11">
        <v>1</v>
      </c>
      <c r="E778" s="12"/>
      <c r="F778" s="12"/>
      <c r="G778" s="12"/>
      <c r="H778" s="12"/>
      <c r="I778" s="12"/>
      <c r="J778" s="12"/>
      <c r="K778" s="12"/>
      <c r="L778" s="12"/>
      <c r="M778" s="10" t="s">
        <v>181</v>
      </c>
      <c r="N778" s="5" t="s">
        <v>182</v>
      </c>
      <c r="O778" s="5" t="s">
        <v>52</v>
      </c>
      <c r="P778" s="5" t="s">
        <v>52</v>
      </c>
      <c r="Q778" s="5" t="s">
        <v>793</v>
      </c>
      <c r="R778" s="5" t="s">
        <v>63</v>
      </c>
      <c r="S778" s="5" t="s">
        <v>64</v>
      </c>
      <c r="T778" s="5" t="s">
        <v>64</v>
      </c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5" t="s">
        <v>52</v>
      </c>
      <c r="AS778" s="5" t="s">
        <v>52</v>
      </c>
      <c r="AT778" s="1"/>
      <c r="AU778" s="5" t="s">
        <v>808</v>
      </c>
      <c r="AV778" s="1">
        <v>701</v>
      </c>
    </row>
    <row r="779" spans="1:48" ht="30" customHeight="1">
      <c r="A779" s="10" t="s">
        <v>184</v>
      </c>
      <c r="B779" s="10" t="s">
        <v>185</v>
      </c>
      <c r="C779" s="10" t="s">
        <v>159</v>
      </c>
      <c r="D779" s="11">
        <v>1</v>
      </c>
      <c r="E779" s="12"/>
      <c r="F779" s="12"/>
      <c r="G779" s="12"/>
      <c r="H779" s="12"/>
      <c r="I779" s="12"/>
      <c r="J779" s="12"/>
      <c r="K779" s="12"/>
      <c r="L779" s="12"/>
      <c r="M779" s="10" t="s">
        <v>186</v>
      </c>
      <c r="N779" s="5" t="s">
        <v>187</v>
      </c>
      <c r="O779" s="5" t="s">
        <v>52</v>
      </c>
      <c r="P779" s="5" t="s">
        <v>52</v>
      </c>
      <c r="Q779" s="5" t="s">
        <v>793</v>
      </c>
      <c r="R779" s="5" t="s">
        <v>63</v>
      </c>
      <c r="S779" s="5" t="s">
        <v>64</v>
      </c>
      <c r="T779" s="5" t="s">
        <v>64</v>
      </c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5" t="s">
        <v>52</v>
      </c>
      <c r="AS779" s="5" t="s">
        <v>52</v>
      </c>
      <c r="AT779" s="1"/>
      <c r="AU779" s="5" t="s">
        <v>809</v>
      </c>
      <c r="AV779" s="1">
        <v>702</v>
      </c>
    </row>
    <row r="780" spans="1:48" ht="30" customHeight="1">
      <c r="A780" s="10" t="s">
        <v>189</v>
      </c>
      <c r="B780" s="10" t="s">
        <v>190</v>
      </c>
      <c r="C780" s="10" t="s">
        <v>84</v>
      </c>
      <c r="D780" s="11">
        <v>1</v>
      </c>
      <c r="E780" s="12"/>
      <c r="F780" s="12"/>
      <c r="G780" s="12"/>
      <c r="H780" s="12"/>
      <c r="I780" s="12"/>
      <c r="J780" s="12"/>
      <c r="K780" s="12"/>
      <c r="L780" s="12"/>
      <c r="M780" s="10" t="s">
        <v>191</v>
      </c>
      <c r="N780" s="5" t="s">
        <v>192</v>
      </c>
      <c r="O780" s="5" t="s">
        <v>52</v>
      </c>
      <c r="P780" s="5" t="s">
        <v>52</v>
      </c>
      <c r="Q780" s="5" t="s">
        <v>793</v>
      </c>
      <c r="R780" s="5" t="s">
        <v>63</v>
      </c>
      <c r="S780" s="5" t="s">
        <v>64</v>
      </c>
      <c r="T780" s="5" t="s">
        <v>64</v>
      </c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5" t="s">
        <v>52</v>
      </c>
      <c r="AS780" s="5" t="s">
        <v>52</v>
      </c>
      <c r="AT780" s="1"/>
      <c r="AU780" s="5" t="s">
        <v>810</v>
      </c>
      <c r="AV780" s="1">
        <v>704</v>
      </c>
    </row>
    <row r="781" spans="1:48" ht="30" customHeight="1">
      <c r="A781" s="10" t="s">
        <v>98</v>
      </c>
      <c r="B781" s="10" t="s">
        <v>194</v>
      </c>
      <c r="C781" s="10" t="s">
        <v>84</v>
      </c>
      <c r="D781" s="11">
        <v>1</v>
      </c>
      <c r="E781" s="12"/>
      <c r="F781" s="12"/>
      <c r="G781" s="12"/>
      <c r="H781" s="12"/>
      <c r="I781" s="12"/>
      <c r="J781" s="12"/>
      <c r="K781" s="12"/>
      <c r="L781" s="12"/>
      <c r="M781" s="10" t="s">
        <v>195</v>
      </c>
      <c r="N781" s="5" t="s">
        <v>196</v>
      </c>
      <c r="O781" s="5" t="s">
        <v>52</v>
      </c>
      <c r="P781" s="5" t="s">
        <v>52</v>
      </c>
      <c r="Q781" s="5" t="s">
        <v>793</v>
      </c>
      <c r="R781" s="5" t="s">
        <v>63</v>
      </c>
      <c r="S781" s="5" t="s">
        <v>64</v>
      </c>
      <c r="T781" s="5" t="s">
        <v>64</v>
      </c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5" t="s">
        <v>52</v>
      </c>
      <c r="AS781" s="5" t="s">
        <v>52</v>
      </c>
      <c r="AT781" s="1"/>
      <c r="AU781" s="5" t="s">
        <v>811</v>
      </c>
      <c r="AV781" s="1">
        <v>705</v>
      </c>
    </row>
    <row r="782" spans="1:48" ht="30" customHeight="1">
      <c r="A782" s="10" t="s">
        <v>98</v>
      </c>
      <c r="B782" s="10" t="s">
        <v>198</v>
      </c>
      <c r="C782" s="10" t="s">
        <v>84</v>
      </c>
      <c r="D782" s="11">
        <v>1</v>
      </c>
      <c r="E782" s="12"/>
      <c r="F782" s="12"/>
      <c r="G782" s="12"/>
      <c r="H782" s="12"/>
      <c r="I782" s="12"/>
      <c r="J782" s="12"/>
      <c r="K782" s="12"/>
      <c r="L782" s="12"/>
      <c r="M782" s="10" t="s">
        <v>199</v>
      </c>
      <c r="N782" s="5" t="s">
        <v>200</v>
      </c>
      <c r="O782" s="5" t="s">
        <v>52</v>
      </c>
      <c r="P782" s="5" t="s">
        <v>52</v>
      </c>
      <c r="Q782" s="5" t="s">
        <v>793</v>
      </c>
      <c r="R782" s="5" t="s">
        <v>63</v>
      </c>
      <c r="S782" s="5" t="s">
        <v>64</v>
      </c>
      <c r="T782" s="5" t="s">
        <v>64</v>
      </c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5" t="s">
        <v>52</v>
      </c>
      <c r="AS782" s="5" t="s">
        <v>52</v>
      </c>
      <c r="AT782" s="1"/>
      <c r="AU782" s="5" t="s">
        <v>812</v>
      </c>
      <c r="AV782" s="1">
        <v>706</v>
      </c>
    </row>
    <row r="783" spans="1:48" ht="30" customHeight="1">
      <c r="A783" s="10" t="s">
        <v>103</v>
      </c>
      <c r="B783" s="10" t="s">
        <v>104</v>
      </c>
      <c r="C783" s="10" t="s">
        <v>60</v>
      </c>
      <c r="D783" s="11">
        <v>5</v>
      </c>
      <c r="E783" s="12"/>
      <c r="F783" s="12"/>
      <c r="G783" s="12"/>
      <c r="H783" s="12"/>
      <c r="I783" s="12"/>
      <c r="J783" s="12"/>
      <c r="K783" s="12"/>
      <c r="L783" s="12"/>
      <c r="M783" s="10" t="s">
        <v>105</v>
      </c>
      <c r="N783" s="5" t="s">
        <v>106</v>
      </c>
      <c r="O783" s="5" t="s">
        <v>52</v>
      </c>
      <c r="P783" s="5" t="s">
        <v>52</v>
      </c>
      <c r="Q783" s="5" t="s">
        <v>793</v>
      </c>
      <c r="R783" s="5" t="s">
        <v>63</v>
      </c>
      <c r="S783" s="5" t="s">
        <v>64</v>
      </c>
      <c r="T783" s="5" t="s">
        <v>64</v>
      </c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5" t="s">
        <v>52</v>
      </c>
      <c r="AS783" s="5" t="s">
        <v>52</v>
      </c>
      <c r="AT783" s="1"/>
      <c r="AU783" s="5" t="s">
        <v>813</v>
      </c>
      <c r="AV783" s="1">
        <v>707</v>
      </c>
    </row>
    <row r="784" spans="1:48" ht="30" customHeight="1">
      <c r="A784" s="10" t="s">
        <v>108</v>
      </c>
      <c r="B784" s="10" t="s">
        <v>109</v>
      </c>
      <c r="C784" s="10" t="s">
        <v>60</v>
      </c>
      <c r="D784" s="11">
        <v>5</v>
      </c>
      <c r="E784" s="12"/>
      <c r="F784" s="12"/>
      <c r="G784" s="12"/>
      <c r="H784" s="12"/>
      <c r="I784" s="12"/>
      <c r="J784" s="12"/>
      <c r="K784" s="12"/>
      <c r="L784" s="12"/>
      <c r="M784" s="10" t="s">
        <v>110</v>
      </c>
      <c r="N784" s="5" t="s">
        <v>111</v>
      </c>
      <c r="O784" s="5" t="s">
        <v>52</v>
      </c>
      <c r="P784" s="5" t="s">
        <v>52</v>
      </c>
      <c r="Q784" s="5" t="s">
        <v>793</v>
      </c>
      <c r="R784" s="5" t="s">
        <v>63</v>
      </c>
      <c r="S784" s="5" t="s">
        <v>64</v>
      </c>
      <c r="T784" s="5" t="s">
        <v>64</v>
      </c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5" t="s">
        <v>52</v>
      </c>
      <c r="AS784" s="5" t="s">
        <v>52</v>
      </c>
      <c r="AT784" s="1"/>
      <c r="AU784" s="5" t="s">
        <v>814</v>
      </c>
      <c r="AV784" s="1">
        <v>900</v>
      </c>
    </row>
    <row r="785" spans="1:48" ht="30" customHeight="1">
      <c r="A785" s="11" t="s">
        <v>117</v>
      </c>
      <c r="B785" s="11"/>
      <c r="C785" s="11"/>
      <c r="D785" s="11"/>
      <c r="E785" s="11"/>
      <c r="F785" s="12"/>
      <c r="G785" s="11"/>
      <c r="H785" s="12"/>
      <c r="I785" s="11"/>
      <c r="J785" s="12"/>
      <c r="K785" s="11"/>
      <c r="L785" s="12"/>
      <c r="M785" s="11"/>
      <c r="N785" t="s">
        <v>118</v>
      </c>
    </row>
    <row r="786" spans="1:48" ht="30" customHeight="1">
      <c r="A786" s="10" t="s">
        <v>817</v>
      </c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/>
      <c r="M786" s="11"/>
      <c r="N786" s="1"/>
      <c r="O786" s="1"/>
      <c r="P786" s="1"/>
      <c r="Q786" s="5" t="s">
        <v>818</v>
      </c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</row>
    <row r="787" spans="1:48" ht="30" customHeight="1">
      <c r="A787" s="10" t="s">
        <v>58</v>
      </c>
      <c r="B787" s="10" t="s">
        <v>59</v>
      </c>
      <c r="C787" s="10" t="s">
        <v>60</v>
      </c>
      <c r="D787" s="11">
        <v>80</v>
      </c>
      <c r="E787" s="12"/>
      <c r="F787" s="12"/>
      <c r="G787" s="12"/>
      <c r="H787" s="12"/>
      <c r="I787" s="12"/>
      <c r="J787" s="12"/>
      <c r="K787" s="12"/>
      <c r="L787" s="12"/>
      <c r="M787" s="10" t="s">
        <v>61</v>
      </c>
      <c r="N787" s="5" t="s">
        <v>62</v>
      </c>
      <c r="O787" s="5" t="s">
        <v>52</v>
      </c>
      <c r="P787" s="5" t="s">
        <v>52</v>
      </c>
      <c r="Q787" s="5" t="s">
        <v>818</v>
      </c>
      <c r="R787" s="5" t="s">
        <v>63</v>
      </c>
      <c r="S787" s="5" t="s">
        <v>64</v>
      </c>
      <c r="T787" s="5" t="s">
        <v>64</v>
      </c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5" t="s">
        <v>52</v>
      </c>
      <c r="AS787" s="5" t="s">
        <v>52</v>
      </c>
      <c r="AT787" s="1"/>
      <c r="AU787" s="5" t="s">
        <v>819</v>
      </c>
      <c r="AV787" s="1">
        <v>710</v>
      </c>
    </row>
    <row r="788" spans="1:48" ht="30" customHeight="1">
      <c r="A788" s="10" t="s">
        <v>66</v>
      </c>
      <c r="B788" s="10" t="s">
        <v>67</v>
      </c>
      <c r="C788" s="10" t="s">
        <v>60</v>
      </c>
      <c r="D788" s="11">
        <v>10</v>
      </c>
      <c r="E788" s="12"/>
      <c r="F788" s="12"/>
      <c r="G788" s="12"/>
      <c r="H788" s="12"/>
      <c r="I788" s="12"/>
      <c r="J788" s="12"/>
      <c r="K788" s="12"/>
      <c r="L788" s="12"/>
      <c r="M788" s="10" t="s">
        <v>68</v>
      </c>
      <c r="N788" s="5" t="s">
        <v>69</v>
      </c>
      <c r="O788" s="5" t="s">
        <v>52</v>
      </c>
      <c r="P788" s="5" t="s">
        <v>52</v>
      </c>
      <c r="Q788" s="5" t="s">
        <v>818</v>
      </c>
      <c r="R788" s="5" t="s">
        <v>63</v>
      </c>
      <c r="S788" s="5" t="s">
        <v>64</v>
      </c>
      <c r="T788" s="5" t="s">
        <v>64</v>
      </c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5" t="s">
        <v>52</v>
      </c>
      <c r="AS788" s="5" t="s">
        <v>52</v>
      </c>
      <c r="AT788" s="1"/>
      <c r="AU788" s="5" t="s">
        <v>820</v>
      </c>
      <c r="AV788" s="1">
        <v>711</v>
      </c>
    </row>
    <row r="789" spans="1:48" ht="30" customHeight="1">
      <c r="A789" s="10" t="s">
        <v>71</v>
      </c>
      <c r="B789" s="10" t="s">
        <v>72</v>
      </c>
      <c r="C789" s="10" t="s">
        <v>73</v>
      </c>
      <c r="D789" s="11">
        <v>26</v>
      </c>
      <c r="E789" s="12"/>
      <c r="F789" s="12"/>
      <c r="G789" s="12"/>
      <c r="H789" s="12"/>
      <c r="I789" s="12"/>
      <c r="J789" s="12"/>
      <c r="K789" s="12"/>
      <c r="L789" s="12"/>
      <c r="M789" s="10" t="s">
        <v>74</v>
      </c>
      <c r="N789" s="5" t="s">
        <v>75</v>
      </c>
      <c r="O789" s="5" t="s">
        <v>52</v>
      </c>
      <c r="P789" s="5" t="s">
        <v>52</v>
      </c>
      <c r="Q789" s="5" t="s">
        <v>818</v>
      </c>
      <c r="R789" s="5" t="s">
        <v>63</v>
      </c>
      <c r="S789" s="5" t="s">
        <v>64</v>
      </c>
      <c r="T789" s="5" t="s">
        <v>64</v>
      </c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5" t="s">
        <v>52</v>
      </c>
      <c r="AS789" s="5" t="s">
        <v>52</v>
      </c>
      <c r="AT789" s="1"/>
      <c r="AU789" s="5" t="s">
        <v>821</v>
      </c>
      <c r="AV789" s="1">
        <v>856</v>
      </c>
    </row>
    <row r="790" spans="1:48" ht="30" customHeight="1">
      <c r="A790" s="10" t="s">
        <v>77</v>
      </c>
      <c r="B790" s="10" t="s">
        <v>78</v>
      </c>
      <c r="C790" s="10" t="s">
        <v>60</v>
      </c>
      <c r="D790" s="11">
        <v>2</v>
      </c>
      <c r="E790" s="12"/>
      <c r="F790" s="12"/>
      <c r="G790" s="12"/>
      <c r="H790" s="12"/>
      <c r="I790" s="12"/>
      <c r="J790" s="12"/>
      <c r="K790" s="12"/>
      <c r="L790" s="12"/>
      <c r="M790" s="10" t="s">
        <v>79</v>
      </c>
      <c r="N790" s="5" t="s">
        <v>80</v>
      </c>
      <c r="O790" s="5" t="s">
        <v>52</v>
      </c>
      <c r="P790" s="5" t="s">
        <v>52</v>
      </c>
      <c r="Q790" s="5" t="s">
        <v>818</v>
      </c>
      <c r="R790" s="5" t="s">
        <v>63</v>
      </c>
      <c r="S790" s="5" t="s">
        <v>64</v>
      </c>
      <c r="T790" s="5" t="s">
        <v>64</v>
      </c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5" t="s">
        <v>52</v>
      </c>
      <c r="AS790" s="5" t="s">
        <v>52</v>
      </c>
      <c r="AT790" s="1"/>
      <c r="AU790" s="5" t="s">
        <v>822</v>
      </c>
      <c r="AV790" s="1">
        <v>714</v>
      </c>
    </row>
    <row r="791" spans="1:48" ht="30" customHeight="1">
      <c r="A791" s="10" t="s">
        <v>82</v>
      </c>
      <c r="B791" s="10" t="s">
        <v>83</v>
      </c>
      <c r="C791" s="10" t="s">
        <v>84</v>
      </c>
      <c r="D791" s="11">
        <v>2</v>
      </c>
      <c r="E791" s="12"/>
      <c r="F791" s="12"/>
      <c r="G791" s="12"/>
      <c r="H791" s="12"/>
      <c r="I791" s="12"/>
      <c r="J791" s="12"/>
      <c r="K791" s="12"/>
      <c r="L791" s="12"/>
      <c r="M791" s="10" t="s">
        <v>85</v>
      </c>
      <c r="N791" s="5" t="s">
        <v>86</v>
      </c>
      <c r="O791" s="5" t="s">
        <v>52</v>
      </c>
      <c r="P791" s="5" t="s">
        <v>52</v>
      </c>
      <c r="Q791" s="5" t="s">
        <v>818</v>
      </c>
      <c r="R791" s="5" t="s">
        <v>63</v>
      </c>
      <c r="S791" s="5" t="s">
        <v>64</v>
      </c>
      <c r="T791" s="5" t="s">
        <v>64</v>
      </c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5" t="s">
        <v>52</v>
      </c>
      <c r="AS791" s="5" t="s">
        <v>52</v>
      </c>
      <c r="AT791" s="1"/>
      <c r="AU791" s="5" t="s">
        <v>823</v>
      </c>
      <c r="AV791" s="1">
        <v>715</v>
      </c>
    </row>
    <row r="792" spans="1:48" ht="30" customHeight="1">
      <c r="A792" s="10" t="s">
        <v>88</v>
      </c>
      <c r="B792" s="10" t="s">
        <v>89</v>
      </c>
      <c r="C792" s="10" t="s">
        <v>84</v>
      </c>
      <c r="D792" s="11">
        <v>4</v>
      </c>
      <c r="E792" s="12"/>
      <c r="F792" s="12"/>
      <c r="G792" s="12"/>
      <c r="H792" s="12"/>
      <c r="I792" s="12"/>
      <c r="J792" s="12"/>
      <c r="K792" s="12"/>
      <c r="L792" s="12"/>
      <c r="M792" s="10" t="s">
        <v>90</v>
      </c>
      <c r="N792" s="5" t="s">
        <v>91</v>
      </c>
      <c r="O792" s="5" t="s">
        <v>52</v>
      </c>
      <c r="P792" s="5" t="s">
        <v>52</v>
      </c>
      <c r="Q792" s="5" t="s">
        <v>818</v>
      </c>
      <c r="R792" s="5" t="s">
        <v>63</v>
      </c>
      <c r="S792" s="5" t="s">
        <v>64</v>
      </c>
      <c r="T792" s="5" t="s">
        <v>64</v>
      </c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5" t="s">
        <v>52</v>
      </c>
      <c r="AS792" s="5" t="s">
        <v>52</v>
      </c>
      <c r="AT792" s="1"/>
      <c r="AU792" s="5" t="s">
        <v>824</v>
      </c>
      <c r="AV792" s="1">
        <v>716</v>
      </c>
    </row>
    <row r="793" spans="1:48" ht="30" customHeight="1">
      <c r="A793" s="10" t="s">
        <v>93</v>
      </c>
      <c r="B793" s="10" t="s">
        <v>94</v>
      </c>
      <c r="C793" s="10" t="s">
        <v>84</v>
      </c>
      <c r="D793" s="11">
        <v>1</v>
      </c>
      <c r="E793" s="12"/>
      <c r="F793" s="12"/>
      <c r="G793" s="12"/>
      <c r="H793" s="12"/>
      <c r="I793" s="12"/>
      <c r="J793" s="12"/>
      <c r="K793" s="12"/>
      <c r="L793" s="12"/>
      <c r="M793" s="10" t="s">
        <v>95</v>
      </c>
      <c r="N793" s="5" t="s">
        <v>96</v>
      </c>
      <c r="O793" s="5" t="s">
        <v>52</v>
      </c>
      <c r="P793" s="5" t="s">
        <v>52</v>
      </c>
      <c r="Q793" s="5" t="s">
        <v>818</v>
      </c>
      <c r="R793" s="5" t="s">
        <v>63</v>
      </c>
      <c r="S793" s="5" t="s">
        <v>64</v>
      </c>
      <c r="T793" s="5" t="s">
        <v>64</v>
      </c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5" t="s">
        <v>52</v>
      </c>
      <c r="AS793" s="5" t="s">
        <v>52</v>
      </c>
      <c r="AT793" s="1"/>
      <c r="AU793" s="5" t="s">
        <v>825</v>
      </c>
      <c r="AV793" s="1">
        <v>717</v>
      </c>
    </row>
    <row r="794" spans="1:48" ht="30" customHeight="1">
      <c r="A794" s="10" t="s">
        <v>98</v>
      </c>
      <c r="B794" s="10" t="s">
        <v>99</v>
      </c>
      <c r="C794" s="10" t="s">
        <v>84</v>
      </c>
      <c r="D794" s="11">
        <v>1</v>
      </c>
      <c r="E794" s="12"/>
      <c r="F794" s="12"/>
      <c r="G794" s="12"/>
      <c r="H794" s="12"/>
      <c r="I794" s="12"/>
      <c r="J794" s="12"/>
      <c r="K794" s="12"/>
      <c r="L794" s="12"/>
      <c r="M794" s="10" t="s">
        <v>100</v>
      </c>
      <c r="N794" s="5" t="s">
        <v>101</v>
      </c>
      <c r="O794" s="5" t="s">
        <v>52</v>
      </c>
      <c r="P794" s="5" t="s">
        <v>52</v>
      </c>
      <c r="Q794" s="5" t="s">
        <v>818</v>
      </c>
      <c r="R794" s="5" t="s">
        <v>63</v>
      </c>
      <c r="S794" s="5" t="s">
        <v>64</v>
      </c>
      <c r="T794" s="5" t="s">
        <v>64</v>
      </c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5" t="s">
        <v>52</v>
      </c>
      <c r="AS794" s="5" t="s">
        <v>52</v>
      </c>
      <c r="AT794" s="1"/>
      <c r="AU794" s="5" t="s">
        <v>826</v>
      </c>
      <c r="AV794" s="1">
        <v>718</v>
      </c>
    </row>
    <row r="795" spans="1:48" ht="30" customHeight="1">
      <c r="A795" s="10" t="s">
        <v>103</v>
      </c>
      <c r="B795" s="10" t="s">
        <v>104</v>
      </c>
      <c r="C795" s="10" t="s">
        <v>60</v>
      </c>
      <c r="D795" s="11">
        <v>10</v>
      </c>
      <c r="E795" s="12"/>
      <c r="F795" s="12"/>
      <c r="G795" s="12"/>
      <c r="H795" s="12"/>
      <c r="I795" s="12"/>
      <c r="J795" s="12"/>
      <c r="K795" s="12"/>
      <c r="L795" s="12"/>
      <c r="M795" s="10" t="s">
        <v>105</v>
      </c>
      <c r="N795" s="5" t="s">
        <v>106</v>
      </c>
      <c r="O795" s="5" t="s">
        <v>52</v>
      </c>
      <c r="P795" s="5" t="s">
        <v>52</v>
      </c>
      <c r="Q795" s="5" t="s">
        <v>818</v>
      </c>
      <c r="R795" s="5" t="s">
        <v>63</v>
      </c>
      <c r="S795" s="5" t="s">
        <v>64</v>
      </c>
      <c r="T795" s="5" t="s">
        <v>64</v>
      </c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5" t="s">
        <v>52</v>
      </c>
      <c r="AS795" s="5" t="s">
        <v>52</v>
      </c>
      <c r="AT795" s="1"/>
      <c r="AU795" s="5" t="s">
        <v>827</v>
      </c>
      <c r="AV795" s="1">
        <v>719</v>
      </c>
    </row>
    <row r="796" spans="1:48" ht="30" customHeight="1">
      <c r="A796" s="10" t="s">
        <v>108</v>
      </c>
      <c r="B796" s="10" t="s">
        <v>109</v>
      </c>
      <c r="C796" s="10" t="s">
        <v>60</v>
      </c>
      <c r="D796" s="11">
        <v>10</v>
      </c>
      <c r="E796" s="12"/>
      <c r="F796" s="12"/>
      <c r="G796" s="12"/>
      <c r="H796" s="12"/>
      <c r="I796" s="12"/>
      <c r="J796" s="12"/>
      <c r="K796" s="12"/>
      <c r="L796" s="12"/>
      <c r="M796" s="10" t="s">
        <v>110</v>
      </c>
      <c r="N796" s="5" t="s">
        <v>111</v>
      </c>
      <c r="O796" s="5" t="s">
        <v>52</v>
      </c>
      <c r="P796" s="5" t="s">
        <v>52</v>
      </c>
      <c r="Q796" s="5" t="s">
        <v>818</v>
      </c>
      <c r="R796" s="5" t="s">
        <v>63</v>
      </c>
      <c r="S796" s="5" t="s">
        <v>64</v>
      </c>
      <c r="T796" s="5" t="s">
        <v>64</v>
      </c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5" t="s">
        <v>52</v>
      </c>
      <c r="AS796" s="5" t="s">
        <v>52</v>
      </c>
      <c r="AT796" s="1"/>
      <c r="AU796" s="5" t="s">
        <v>828</v>
      </c>
      <c r="AV796" s="1">
        <v>894</v>
      </c>
    </row>
    <row r="797" spans="1:48" ht="30" customHeight="1">
      <c r="A797" s="10" t="s">
        <v>113</v>
      </c>
      <c r="B797" s="10" t="s">
        <v>52</v>
      </c>
      <c r="C797" s="10" t="s">
        <v>84</v>
      </c>
      <c r="D797" s="11">
        <v>1</v>
      </c>
      <c r="E797" s="12"/>
      <c r="F797" s="12"/>
      <c r="G797" s="12"/>
      <c r="H797" s="12"/>
      <c r="I797" s="12"/>
      <c r="J797" s="12"/>
      <c r="K797" s="12"/>
      <c r="L797" s="12"/>
      <c r="M797" s="10" t="s">
        <v>114</v>
      </c>
      <c r="N797" s="5" t="s">
        <v>115</v>
      </c>
      <c r="O797" s="5" t="s">
        <v>52</v>
      </c>
      <c r="P797" s="5" t="s">
        <v>52</v>
      </c>
      <c r="Q797" s="5" t="s">
        <v>818</v>
      </c>
      <c r="R797" s="5" t="s">
        <v>63</v>
      </c>
      <c r="S797" s="5" t="s">
        <v>64</v>
      </c>
      <c r="T797" s="5" t="s">
        <v>64</v>
      </c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5" t="s">
        <v>52</v>
      </c>
      <c r="AS797" s="5" t="s">
        <v>52</v>
      </c>
      <c r="AT797" s="1"/>
      <c r="AU797" s="5" t="s">
        <v>829</v>
      </c>
      <c r="AV797" s="1">
        <v>725</v>
      </c>
    </row>
    <row r="798" spans="1:48" ht="30" customHeight="1">
      <c r="A798" s="11"/>
      <c r="B798" s="11"/>
      <c r="C798" s="11"/>
      <c r="D798" s="11"/>
      <c r="E798" s="11"/>
      <c r="F798" s="11"/>
      <c r="G798" s="11"/>
      <c r="H798" s="11"/>
      <c r="I798" s="11"/>
      <c r="J798" s="11"/>
      <c r="K798" s="11"/>
      <c r="L798" s="11"/>
      <c r="M798" s="11"/>
    </row>
    <row r="799" spans="1:48" ht="30" customHeight="1">
      <c r="A799" s="11"/>
      <c r="B799" s="11"/>
      <c r="C799" s="11"/>
      <c r="D799" s="11"/>
      <c r="E799" s="11"/>
      <c r="F799" s="11"/>
      <c r="G799" s="11"/>
      <c r="H799" s="11"/>
      <c r="I799" s="11"/>
      <c r="J799" s="11"/>
      <c r="K799" s="11"/>
      <c r="L799" s="11"/>
      <c r="M799" s="11"/>
    </row>
    <row r="800" spans="1:48" ht="30" customHeight="1">
      <c r="A800" s="11"/>
      <c r="B800" s="11"/>
      <c r="C800" s="11"/>
      <c r="D800" s="11"/>
      <c r="E800" s="11"/>
      <c r="F800" s="11"/>
      <c r="G800" s="11"/>
      <c r="H800" s="11"/>
      <c r="I800" s="11"/>
      <c r="J800" s="11"/>
      <c r="K800" s="11"/>
      <c r="L800" s="11"/>
      <c r="M800" s="11"/>
    </row>
    <row r="801" spans="1:48" ht="30" customHeight="1">
      <c r="A801" s="11"/>
      <c r="B801" s="11"/>
      <c r="C801" s="11"/>
      <c r="D801" s="11"/>
      <c r="E801" s="11"/>
      <c r="F801" s="11"/>
      <c r="G801" s="11"/>
      <c r="H801" s="11"/>
      <c r="I801" s="11"/>
      <c r="J801" s="11"/>
      <c r="K801" s="11"/>
      <c r="L801" s="11"/>
      <c r="M801" s="11"/>
    </row>
    <row r="802" spans="1:48" ht="30" customHeight="1">
      <c r="A802" s="11"/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/>
      <c r="M802" s="11"/>
    </row>
    <row r="803" spans="1:48" ht="30" customHeight="1">
      <c r="A803" s="11"/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/>
      <c r="M803" s="11"/>
    </row>
    <row r="804" spans="1:48" ht="30" customHeight="1">
      <c r="A804" s="11"/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/>
      <c r="M804" s="11"/>
    </row>
    <row r="805" spans="1:48" ht="30" customHeight="1">
      <c r="A805" s="11"/>
      <c r="B805" s="11"/>
      <c r="C805" s="11"/>
      <c r="D805" s="11"/>
      <c r="E805" s="11"/>
      <c r="F805" s="11"/>
      <c r="G805" s="11"/>
      <c r="H805" s="11"/>
      <c r="I805" s="11"/>
      <c r="J805" s="11"/>
      <c r="K805" s="11"/>
      <c r="L805" s="11"/>
      <c r="M805" s="11"/>
    </row>
    <row r="806" spans="1:48" ht="30" customHeight="1">
      <c r="A806" s="11"/>
      <c r="B806" s="11"/>
      <c r="C806" s="11"/>
      <c r="D806" s="11"/>
      <c r="E806" s="11"/>
      <c r="F806" s="11"/>
      <c r="G806" s="11"/>
      <c r="H806" s="11"/>
      <c r="I806" s="11"/>
      <c r="J806" s="11"/>
      <c r="K806" s="11"/>
      <c r="L806" s="11"/>
      <c r="M806" s="11"/>
    </row>
    <row r="807" spans="1:48" ht="30" customHeight="1">
      <c r="A807" s="11"/>
      <c r="B807" s="11"/>
      <c r="C807" s="11"/>
      <c r="D807" s="11"/>
      <c r="E807" s="11"/>
      <c r="F807" s="11"/>
      <c r="G807" s="11"/>
      <c r="H807" s="11"/>
      <c r="I807" s="11"/>
      <c r="J807" s="11"/>
      <c r="K807" s="11"/>
      <c r="L807" s="11"/>
      <c r="M807" s="11"/>
    </row>
    <row r="808" spans="1:48" ht="30" customHeight="1">
      <c r="A808" s="11" t="s">
        <v>117</v>
      </c>
      <c r="B808" s="11"/>
      <c r="C808" s="11"/>
      <c r="D808" s="11"/>
      <c r="E808" s="11"/>
      <c r="F808" s="12"/>
      <c r="G808" s="11"/>
      <c r="H808" s="12"/>
      <c r="I808" s="11"/>
      <c r="J808" s="12"/>
      <c r="K808" s="11"/>
      <c r="L808" s="12"/>
      <c r="M808" s="11"/>
      <c r="N808" t="s">
        <v>118</v>
      </c>
    </row>
    <row r="809" spans="1:48" ht="30" customHeight="1">
      <c r="A809" s="10" t="s">
        <v>830</v>
      </c>
      <c r="B809" s="11"/>
      <c r="C809" s="11"/>
      <c r="D809" s="11"/>
      <c r="E809" s="11"/>
      <c r="F809" s="11"/>
      <c r="G809" s="11"/>
      <c r="H809" s="11"/>
      <c r="I809" s="11"/>
      <c r="J809" s="11"/>
      <c r="K809" s="11"/>
      <c r="L809" s="11"/>
      <c r="M809" s="11"/>
      <c r="N809" s="1"/>
      <c r="O809" s="1"/>
      <c r="P809" s="1"/>
      <c r="Q809" s="5" t="s">
        <v>831</v>
      </c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</row>
    <row r="810" spans="1:48" ht="30" customHeight="1">
      <c r="A810" s="10" t="s">
        <v>58</v>
      </c>
      <c r="B810" s="10" t="s">
        <v>121</v>
      </c>
      <c r="C810" s="10" t="s">
        <v>60</v>
      </c>
      <c r="D810" s="11">
        <v>13.9</v>
      </c>
      <c r="E810" s="12"/>
      <c r="F810" s="12"/>
      <c r="G810" s="12"/>
      <c r="H810" s="12"/>
      <c r="I810" s="12"/>
      <c r="J810" s="12"/>
      <c r="K810" s="12"/>
      <c r="L810" s="12"/>
      <c r="M810" s="10" t="s">
        <v>122</v>
      </c>
      <c r="N810" s="5" t="s">
        <v>123</v>
      </c>
      <c r="O810" s="5" t="s">
        <v>52</v>
      </c>
      <c r="P810" s="5" t="s">
        <v>52</v>
      </c>
      <c r="Q810" s="5" t="s">
        <v>831</v>
      </c>
      <c r="R810" s="5" t="s">
        <v>63</v>
      </c>
      <c r="S810" s="5" t="s">
        <v>64</v>
      </c>
      <c r="T810" s="5" t="s">
        <v>64</v>
      </c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5" t="s">
        <v>52</v>
      </c>
      <c r="AS810" s="5" t="s">
        <v>52</v>
      </c>
      <c r="AT810" s="1"/>
      <c r="AU810" s="5" t="s">
        <v>832</v>
      </c>
      <c r="AV810" s="1">
        <v>727</v>
      </c>
    </row>
    <row r="811" spans="1:48" ht="30" customHeight="1">
      <c r="A811" s="10" t="s">
        <v>58</v>
      </c>
      <c r="B811" s="10" t="s">
        <v>125</v>
      </c>
      <c r="C811" s="10" t="s">
        <v>60</v>
      </c>
      <c r="D811" s="11">
        <v>7</v>
      </c>
      <c r="E811" s="12"/>
      <c r="F811" s="12"/>
      <c r="G811" s="12"/>
      <c r="H811" s="12"/>
      <c r="I811" s="12"/>
      <c r="J811" s="12"/>
      <c r="K811" s="12"/>
      <c r="L811" s="12"/>
      <c r="M811" s="10" t="s">
        <v>126</v>
      </c>
      <c r="N811" s="5" t="s">
        <v>127</v>
      </c>
      <c r="O811" s="5" t="s">
        <v>52</v>
      </c>
      <c r="P811" s="5" t="s">
        <v>52</v>
      </c>
      <c r="Q811" s="5" t="s">
        <v>831</v>
      </c>
      <c r="R811" s="5" t="s">
        <v>63</v>
      </c>
      <c r="S811" s="5" t="s">
        <v>64</v>
      </c>
      <c r="T811" s="5" t="s">
        <v>64</v>
      </c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5" t="s">
        <v>52</v>
      </c>
      <c r="AS811" s="5" t="s">
        <v>52</v>
      </c>
      <c r="AT811" s="1"/>
      <c r="AU811" s="5" t="s">
        <v>833</v>
      </c>
      <c r="AV811" s="1">
        <v>728</v>
      </c>
    </row>
    <row r="812" spans="1:48" ht="30" customHeight="1">
      <c r="A812" s="10" t="s">
        <v>66</v>
      </c>
      <c r="B812" s="10" t="s">
        <v>129</v>
      </c>
      <c r="C812" s="10" t="s">
        <v>60</v>
      </c>
      <c r="D812" s="11">
        <v>15</v>
      </c>
      <c r="E812" s="12"/>
      <c r="F812" s="12"/>
      <c r="G812" s="12"/>
      <c r="H812" s="12"/>
      <c r="I812" s="12"/>
      <c r="J812" s="12"/>
      <c r="K812" s="12"/>
      <c r="L812" s="12"/>
      <c r="M812" s="10" t="s">
        <v>130</v>
      </c>
      <c r="N812" s="5" t="s">
        <v>131</v>
      </c>
      <c r="O812" s="5" t="s">
        <v>52</v>
      </c>
      <c r="P812" s="5" t="s">
        <v>52</v>
      </c>
      <c r="Q812" s="5" t="s">
        <v>831</v>
      </c>
      <c r="R812" s="5" t="s">
        <v>63</v>
      </c>
      <c r="S812" s="5" t="s">
        <v>64</v>
      </c>
      <c r="T812" s="5" t="s">
        <v>64</v>
      </c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5" t="s">
        <v>52</v>
      </c>
      <c r="AS812" s="5" t="s">
        <v>52</v>
      </c>
      <c r="AT812" s="1"/>
      <c r="AU812" s="5" t="s">
        <v>834</v>
      </c>
      <c r="AV812" s="1">
        <v>729</v>
      </c>
    </row>
    <row r="813" spans="1:48" ht="30" customHeight="1">
      <c r="A813" s="10" t="s">
        <v>66</v>
      </c>
      <c r="B813" s="10" t="s">
        <v>133</v>
      </c>
      <c r="C813" s="10" t="s">
        <v>60</v>
      </c>
      <c r="D813" s="11">
        <v>5</v>
      </c>
      <c r="E813" s="12"/>
      <c r="F813" s="12"/>
      <c r="G813" s="12"/>
      <c r="H813" s="12"/>
      <c r="I813" s="12"/>
      <c r="J813" s="12"/>
      <c r="K813" s="12"/>
      <c r="L813" s="12"/>
      <c r="M813" s="10" t="s">
        <v>134</v>
      </c>
      <c r="N813" s="5" t="s">
        <v>135</v>
      </c>
      <c r="O813" s="5" t="s">
        <v>52</v>
      </c>
      <c r="P813" s="5" t="s">
        <v>52</v>
      </c>
      <c r="Q813" s="5" t="s">
        <v>831</v>
      </c>
      <c r="R813" s="5" t="s">
        <v>63</v>
      </c>
      <c r="S813" s="5" t="s">
        <v>64</v>
      </c>
      <c r="T813" s="5" t="s">
        <v>64</v>
      </c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5" t="s">
        <v>52</v>
      </c>
      <c r="AS813" s="5" t="s">
        <v>52</v>
      </c>
      <c r="AT813" s="1"/>
      <c r="AU813" s="5" t="s">
        <v>835</v>
      </c>
      <c r="AV813" s="1">
        <v>730</v>
      </c>
    </row>
    <row r="814" spans="1:48" ht="30" customHeight="1">
      <c r="A814" s="10" t="s">
        <v>66</v>
      </c>
      <c r="B814" s="10" t="s">
        <v>137</v>
      </c>
      <c r="C814" s="10" t="s">
        <v>60</v>
      </c>
      <c r="D814" s="11">
        <v>13.9</v>
      </c>
      <c r="E814" s="12"/>
      <c r="F814" s="12"/>
      <c r="G814" s="12"/>
      <c r="H814" s="12"/>
      <c r="I814" s="12"/>
      <c r="J814" s="12"/>
      <c r="K814" s="12"/>
      <c r="L814" s="12"/>
      <c r="M814" s="10" t="s">
        <v>138</v>
      </c>
      <c r="N814" s="5" t="s">
        <v>139</v>
      </c>
      <c r="O814" s="5" t="s">
        <v>52</v>
      </c>
      <c r="P814" s="5" t="s">
        <v>52</v>
      </c>
      <c r="Q814" s="5" t="s">
        <v>831</v>
      </c>
      <c r="R814" s="5" t="s">
        <v>63</v>
      </c>
      <c r="S814" s="5" t="s">
        <v>64</v>
      </c>
      <c r="T814" s="5" t="s">
        <v>64</v>
      </c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5" t="s">
        <v>52</v>
      </c>
      <c r="AS814" s="5" t="s">
        <v>52</v>
      </c>
      <c r="AT814" s="1"/>
      <c r="AU814" s="5" t="s">
        <v>836</v>
      </c>
      <c r="AV814" s="1">
        <v>731</v>
      </c>
    </row>
    <row r="815" spans="1:48" ht="30" customHeight="1">
      <c r="A815" s="10" t="s">
        <v>71</v>
      </c>
      <c r="B815" s="10" t="s">
        <v>72</v>
      </c>
      <c r="C815" s="10" t="s">
        <v>73</v>
      </c>
      <c r="D815" s="11">
        <v>6.3</v>
      </c>
      <c r="E815" s="12"/>
      <c r="F815" s="12"/>
      <c r="G815" s="12"/>
      <c r="H815" s="12"/>
      <c r="I815" s="12"/>
      <c r="J815" s="12"/>
      <c r="K815" s="12"/>
      <c r="L815" s="12"/>
      <c r="M815" s="10" t="s">
        <v>74</v>
      </c>
      <c r="N815" s="5" t="s">
        <v>75</v>
      </c>
      <c r="O815" s="5" t="s">
        <v>52</v>
      </c>
      <c r="P815" s="5" t="s">
        <v>52</v>
      </c>
      <c r="Q815" s="5" t="s">
        <v>831</v>
      </c>
      <c r="R815" s="5" t="s">
        <v>63</v>
      </c>
      <c r="S815" s="5" t="s">
        <v>64</v>
      </c>
      <c r="T815" s="5" t="s">
        <v>64</v>
      </c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5" t="s">
        <v>52</v>
      </c>
      <c r="AS815" s="5" t="s">
        <v>52</v>
      </c>
      <c r="AT815" s="1"/>
      <c r="AU815" s="5" t="s">
        <v>837</v>
      </c>
      <c r="AV815" s="1">
        <v>989</v>
      </c>
    </row>
    <row r="816" spans="1:48" ht="30" customHeight="1">
      <c r="A816" s="10" t="s">
        <v>71</v>
      </c>
      <c r="B816" s="10" t="s">
        <v>142</v>
      </c>
      <c r="C816" s="10" t="s">
        <v>60</v>
      </c>
      <c r="D816" s="11">
        <v>6.3</v>
      </c>
      <c r="E816" s="12"/>
      <c r="F816" s="12"/>
      <c r="G816" s="12"/>
      <c r="H816" s="12"/>
      <c r="I816" s="12"/>
      <c r="J816" s="12"/>
      <c r="K816" s="12"/>
      <c r="L816" s="12"/>
      <c r="M816" s="10" t="s">
        <v>143</v>
      </c>
      <c r="N816" s="5" t="s">
        <v>144</v>
      </c>
      <c r="O816" s="5" t="s">
        <v>52</v>
      </c>
      <c r="P816" s="5" t="s">
        <v>52</v>
      </c>
      <c r="Q816" s="5" t="s">
        <v>831</v>
      </c>
      <c r="R816" s="5" t="s">
        <v>63</v>
      </c>
      <c r="S816" s="5" t="s">
        <v>64</v>
      </c>
      <c r="T816" s="5" t="s">
        <v>64</v>
      </c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5" t="s">
        <v>52</v>
      </c>
      <c r="AS816" s="5" t="s">
        <v>52</v>
      </c>
      <c r="AT816" s="1"/>
      <c r="AU816" s="5" t="s">
        <v>838</v>
      </c>
      <c r="AV816" s="1">
        <v>733</v>
      </c>
    </row>
    <row r="817" spans="1:48" ht="30" customHeight="1">
      <c r="A817" s="10" t="s">
        <v>77</v>
      </c>
      <c r="B817" s="10" t="s">
        <v>146</v>
      </c>
      <c r="C817" s="10" t="s">
        <v>60</v>
      </c>
      <c r="D817" s="11">
        <v>2</v>
      </c>
      <c r="E817" s="12"/>
      <c r="F817" s="12"/>
      <c r="G817" s="12"/>
      <c r="H817" s="12"/>
      <c r="I817" s="12"/>
      <c r="J817" s="12"/>
      <c r="K817" s="12"/>
      <c r="L817" s="12"/>
      <c r="M817" s="10" t="s">
        <v>147</v>
      </c>
      <c r="N817" s="5" t="s">
        <v>148</v>
      </c>
      <c r="O817" s="5" t="s">
        <v>52</v>
      </c>
      <c r="P817" s="5" t="s">
        <v>52</v>
      </c>
      <c r="Q817" s="5" t="s">
        <v>831</v>
      </c>
      <c r="R817" s="5" t="s">
        <v>63</v>
      </c>
      <c r="S817" s="5" t="s">
        <v>64</v>
      </c>
      <c r="T817" s="5" t="s">
        <v>64</v>
      </c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5" t="s">
        <v>52</v>
      </c>
      <c r="AS817" s="5" t="s">
        <v>52</v>
      </c>
      <c r="AT817" s="1"/>
      <c r="AU817" s="5" t="s">
        <v>839</v>
      </c>
      <c r="AV817" s="1">
        <v>735</v>
      </c>
    </row>
    <row r="818" spans="1:48" ht="30" customHeight="1">
      <c r="A818" s="10" t="s">
        <v>77</v>
      </c>
      <c r="B818" s="10" t="s">
        <v>78</v>
      </c>
      <c r="C818" s="10" t="s">
        <v>60</v>
      </c>
      <c r="D818" s="11">
        <v>2</v>
      </c>
      <c r="E818" s="12"/>
      <c r="F818" s="12"/>
      <c r="G818" s="12"/>
      <c r="H818" s="12"/>
      <c r="I818" s="12"/>
      <c r="J818" s="12"/>
      <c r="K818" s="12"/>
      <c r="L818" s="12"/>
      <c r="M818" s="10" t="s">
        <v>79</v>
      </c>
      <c r="N818" s="5" t="s">
        <v>80</v>
      </c>
      <c r="O818" s="5" t="s">
        <v>52</v>
      </c>
      <c r="P818" s="5" t="s">
        <v>52</v>
      </c>
      <c r="Q818" s="5" t="s">
        <v>831</v>
      </c>
      <c r="R818" s="5" t="s">
        <v>63</v>
      </c>
      <c r="S818" s="5" t="s">
        <v>64</v>
      </c>
      <c r="T818" s="5" t="s">
        <v>64</v>
      </c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5" t="s">
        <v>52</v>
      </c>
      <c r="AS818" s="5" t="s">
        <v>52</v>
      </c>
      <c r="AT818" s="1"/>
      <c r="AU818" s="5" t="s">
        <v>840</v>
      </c>
      <c r="AV818" s="1">
        <v>736</v>
      </c>
    </row>
    <row r="819" spans="1:48" ht="30" customHeight="1">
      <c r="A819" s="10" t="s">
        <v>151</v>
      </c>
      <c r="B819" s="10" t="s">
        <v>152</v>
      </c>
      <c r="C819" s="10" t="s">
        <v>153</v>
      </c>
      <c r="D819" s="11">
        <v>1</v>
      </c>
      <c r="E819" s="12"/>
      <c r="F819" s="12"/>
      <c r="G819" s="12"/>
      <c r="H819" s="12"/>
      <c r="I819" s="12"/>
      <c r="J819" s="12"/>
      <c r="K819" s="12"/>
      <c r="L819" s="12"/>
      <c r="M819" s="10" t="s">
        <v>154</v>
      </c>
      <c r="N819" s="5" t="s">
        <v>155</v>
      </c>
      <c r="O819" s="5" t="s">
        <v>52</v>
      </c>
      <c r="P819" s="5" t="s">
        <v>52</v>
      </c>
      <c r="Q819" s="5" t="s">
        <v>831</v>
      </c>
      <c r="R819" s="5" t="s">
        <v>63</v>
      </c>
      <c r="S819" s="5" t="s">
        <v>64</v>
      </c>
      <c r="T819" s="5" t="s">
        <v>64</v>
      </c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5" t="s">
        <v>52</v>
      </c>
      <c r="AS819" s="5" t="s">
        <v>52</v>
      </c>
      <c r="AT819" s="1"/>
      <c r="AU819" s="5" t="s">
        <v>841</v>
      </c>
      <c r="AV819" s="1">
        <v>740</v>
      </c>
    </row>
    <row r="820" spans="1:48" ht="30" customHeight="1">
      <c r="A820" s="10" t="s">
        <v>157</v>
      </c>
      <c r="B820" s="10" t="s">
        <v>158</v>
      </c>
      <c r="C820" s="10" t="s">
        <v>159</v>
      </c>
      <c r="D820" s="11">
        <v>1</v>
      </c>
      <c r="E820" s="12"/>
      <c r="F820" s="12"/>
      <c r="G820" s="12"/>
      <c r="H820" s="12"/>
      <c r="I820" s="12"/>
      <c r="J820" s="12"/>
      <c r="K820" s="12"/>
      <c r="L820" s="12"/>
      <c r="M820" s="10" t="s">
        <v>160</v>
      </c>
      <c r="N820" s="5" t="s">
        <v>161</v>
      </c>
      <c r="O820" s="5" t="s">
        <v>52</v>
      </c>
      <c r="P820" s="5" t="s">
        <v>52</v>
      </c>
      <c r="Q820" s="5" t="s">
        <v>831</v>
      </c>
      <c r="R820" s="5" t="s">
        <v>63</v>
      </c>
      <c r="S820" s="5" t="s">
        <v>64</v>
      </c>
      <c r="T820" s="5" t="s">
        <v>64</v>
      </c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5" t="s">
        <v>52</v>
      </c>
      <c r="AS820" s="5" t="s">
        <v>52</v>
      </c>
      <c r="AT820" s="1"/>
      <c r="AU820" s="5" t="s">
        <v>842</v>
      </c>
      <c r="AV820" s="1">
        <v>743</v>
      </c>
    </row>
    <row r="821" spans="1:48" ht="30" customHeight="1">
      <c r="A821" s="10" t="s">
        <v>163</v>
      </c>
      <c r="B821" s="10" t="s">
        <v>164</v>
      </c>
      <c r="C821" s="10" t="s">
        <v>165</v>
      </c>
      <c r="D821" s="11">
        <v>1</v>
      </c>
      <c r="E821" s="12"/>
      <c r="F821" s="12"/>
      <c r="G821" s="12"/>
      <c r="H821" s="12"/>
      <c r="I821" s="12"/>
      <c r="J821" s="12"/>
      <c r="K821" s="12"/>
      <c r="L821" s="12"/>
      <c r="M821" s="10" t="s">
        <v>166</v>
      </c>
      <c r="N821" s="5" t="s">
        <v>167</v>
      </c>
      <c r="O821" s="5" t="s">
        <v>52</v>
      </c>
      <c r="P821" s="5" t="s">
        <v>52</v>
      </c>
      <c r="Q821" s="5" t="s">
        <v>831</v>
      </c>
      <c r="R821" s="5" t="s">
        <v>63</v>
      </c>
      <c r="S821" s="5" t="s">
        <v>64</v>
      </c>
      <c r="T821" s="5" t="s">
        <v>64</v>
      </c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5" t="s">
        <v>52</v>
      </c>
      <c r="AS821" s="5" t="s">
        <v>52</v>
      </c>
      <c r="AT821" s="1"/>
      <c r="AU821" s="5" t="s">
        <v>843</v>
      </c>
      <c r="AV821" s="1">
        <v>744</v>
      </c>
    </row>
    <row r="822" spans="1:48" ht="30" customHeight="1">
      <c r="A822" s="10" t="s">
        <v>169</v>
      </c>
      <c r="B822" s="10" t="s">
        <v>170</v>
      </c>
      <c r="C822" s="10" t="s">
        <v>153</v>
      </c>
      <c r="D822" s="11">
        <v>1</v>
      </c>
      <c r="E822" s="12"/>
      <c r="F822" s="12"/>
      <c r="G822" s="12"/>
      <c r="H822" s="12"/>
      <c r="I822" s="12"/>
      <c r="J822" s="12"/>
      <c r="K822" s="12"/>
      <c r="L822" s="12"/>
      <c r="M822" s="10" t="s">
        <v>171</v>
      </c>
      <c r="N822" s="5" t="s">
        <v>172</v>
      </c>
      <c r="O822" s="5" t="s">
        <v>52</v>
      </c>
      <c r="P822" s="5" t="s">
        <v>52</v>
      </c>
      <c r="Q822" s="5" t="s">
        <v>831</v>
      </c>
      <c r="R822" s="5" t="s">
        <v>63</v>
      </c>
      <c r="S822" s="5" t="s">
        <v>64</v>
      </c>
      <c r="T822" s="5" t="s">
        <v>64</v>
      </c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5" t="s">
        <v>52</v>
      </c>
      <c r="AS822" s="5" t="s">
        <v>52</v>
      </c>
      <c r="AT822" s="1"/>
      <c r="AU822" s="5" t="s">
        <v>844</v>
      </c>
      <c r="AV822" s="1">
        <v>970</v>
      </c>
    </row>
    <row r="823" spans="1:48" ht="30" customHeight="1">
      <c r="A823" s="10" t="s">
        <v>174</v>
      </c>
      <c r="B823" s="10" t="s">
        <v>164</v>
      </c>
      <c r="C823" s="10" t="s">
        <v>165</v>
      </c>
      <c r="D823" s="11">
        <v>1</v>
      </c>
      <c r="E823" s="12"/>
      <c r="F823" s="12"/>
      <c r="G823" s="12"/>
      <c r="H823" s="12"/>
      <c r="I823" s="12"/>
      <c r="J823" s="12"/>
      <c r="K823" s="12"/>
      <c r="L823" s="12"/>
      <c r="M823" s="10" t="s">
        <v>175</v>
      </c>
      <c r="N823" s="5" t="s">
        <v>176</v>
      </c>
      <c r="O823" s="5" t="s">
        <v>52</v>
      </c>
      <c r="P823" s="5" t="s">
        <v>52</v>
      </c>
      <c r="Q823" s="5" t="s">
        <v>831</v>
      </c>
      <c r="R823" s="5" t="s">
        <v>63</v>
      </c>
      <c r="S823" s="5" t="s">
        <v>64</v>
      </c>
      <c r="T823" s="5" t="s">
        <v>64</v>
      </c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5" t="s">
        <v>52</v>
      </c>
      <c r="AS823" s="5" t="s">
        <v>52</v>
      </c>
      <c r="AT823" s="1"/>
      <c r="AU823" s="5" t="s">
        <v>845</v>
      </c>
      <c r="AV823" s="1">
        <v>932</v>
      </c>
    </row>
    <row r="824" spans="1:48" ht="30" customHeight="1">
      <c r="A824" s="10" t="s">
        <v>178</v>
      </c>
      <c r="B824" s="10" t="s">
        <v>179</v>
      </c>
      <c r="C824" s="10" t="s">
        <v>180</v>
      </c>
      <c r="D824" s="11">
        <v>1</v>
      </c>
      <c r="E824" s="12"/>
      <c r="F824" s="12"/>
      <c r="G824" s="12"/>
      <c r="H824" s="12"/>
      <c r="I824" s="12"/>
      <c r="J824" s="12"/>
      <c r="K824" s="12"/>
      <c r="L824" s="12"/>
      <c r="M824" s="10" t="s">
        <v>181</v>
      </c>
      <c r="N824" s="5" t="s">
        <v>182</v>
      </c>
      <c r="O824" s="5" t="s">
        <v>52</v>
      </c>
      <c r="P824" s="5" t="s">
        <v>52</v>
      </c>
      <c r="Q824" s="5" t="s">
        <v>831</v>
      </c>
      <c r="R824" s="5" t="s">
        <v>63</v>
      </c>
      <c r="S824" s="5" t="s">
        <v>64</v>
      </c>
      <c r="T824" s="5" t="s">
        <v>64</v>
      </c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5" t="s">
        <v>52</v>
      </c>
      <c r="AS824" s="5" t="s">
        <v>52</v>
      </c>
      <c r="AT824" s="1"/>
      <c r="AU824" s="5" t="s">
        <v>846</v>
      </c>
      <c r="AV824" s="1">
        <v>745</v>
      </c>
    </row>
    <row r="825" spans="1:48" ht="30" customHeight="1">
      <c r="A825" s="10" t="s">
        <v>184</v>
      </c>
      <c r="B825" s="10" t="s">
        <v>185</v>
      </c>
      <c r="C825" s="10" t="s">
        <v>159</v>
      </c>
      <c r="D825" s="11">
        <v>1</v>
      </c>
      <c r="E825" s="12"/>
      <c r="F825" s="12"/>
      <c r="G825" s="12"/>
      <c r="H825" s="12"/>
      <c r="I825" s="12"/>
      <c r="J825" s="12"/>
      <c r="K825" s="12"/>
      <c r="L825" s="12"/>
      <c r="M825" s="10" t="s">
        <v>186</v>
      </c>
      <c r="N825" s="5" t="s">
        <v>187</v>
      </c>
      <c r="O825" s="5" t="s">
        <v>52</v>
      </c>
      <c r="P825" s="5" t="s">
        <v>52</v>
      </c>
      <c r="Q825" s="5" t="s">
        <v>831</v>
      </c>
      <c r="R825" s="5" t="s">
        <v>63</v>
      </c>
      <c r="S825" s="5" t="s">
        <v>64</v>
      </c>
      <c r="T825" s="5" t="s">
        <v>64</v>
      </c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5" t="s">
        <v>52</v>
      </c>
      <c r="AS825" s="5" t="s">
        <v>52</v>
      </c>
      <c r="AT825" s="1"/>
      <c r="AU825" s="5" t="s">
        <v>847</v>
      </c>
      <c r="AV825" s="1">
        <v>746</v>
      </c>
    </row>
    <row r="826" spans="1:48" ht="30" customHeight="1">
      <c r="A826" s="10" t="s">
        <v>189</v>
      </c>
      <c r="B826" s="10" t="s">
        <v>190</v>
      </c>
      <c r="C826" s="10" t="s">
        <v>84</v>
      </c>
      <c r="D826" s="11">
        <v>1</v>
      </c>
      <c r="E826" s="12"/>
      <c r="F826" s="12"/>
      <c r="G826" s="12"/>
      <c r="H826" s="12"/>
      <c r="I826" s="12"/>
      <c r="J826" s="12"/>
      <c r="K826" s="12"/>
      <c r="L826" s="12"/>
      <c r="M826" s="10" t="s">
        <v>191</v>
      </c>
      <c r="N826" s="5" t="s">
        <v>192</v>
      </c>
      <c r="O826" s="5" t="s">
        <v>52</v>
      </c>
      <c r="P826" s="5" t="s">
        <v>52</v>
      </c>
      <c r="Q826" s="5" t="s">
        <v>831</v>
      </c>
      <c r="R826" s="5" t="s">
        <v>63</v>
      </c>
      <c r="S826" s="5" t="s">
        <v>64</v>
      </c>
      <c r="T826" s="5" t="s">
        <v>64</v>
      </c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5" t="s">
        <v>52</v>
      </c>
      <c r="AS826" s="5" t="s">
        <v>52</v>
      </c>
      <c r="AT826" s="1"/>
      <c r="AU826" s="5" t="s">
        <v>848</v>
      </c>
      <c r="AV826" s="1">
        <v>748</v>
      </c>
    </row>
    <row r="827" spans="1:48" ht="30" customHeight="1">
      <c r="A827" s="10" t="s">
        <v>98</v>
      </c>
      <c r="B827" s="10" t="s">
        <v>194</v>
      </c>
      <c r="C827" s="10" t="s">
        <v>84</v>
      </c>
      <c r="D827" s="11">
        <v>1</v>
      </c>
      <c r="E827" s="12"/>
      <c r="F827" s="12"/>
      <c r="G827" s="12"/>
      <c r="H827" s="12"/>
      <c r="I827" s="12"/>
      <c r="J827" s="12"/>
      <c r="K827" s="12"/>
      <c r="L827" s="12"/>
      <c r="M827" s="10" t="s">
        <v>195</v>
      </c>
      <c r="N827" s="5" t="s">
        <v>196</v>
      </c>
      <c r="O827" s="5" t="s">
        <v>52</v>
      </c>
      <c r="P827" s="5" t="s">
        <v>52</v>
      </c>
      <c r="Q827" s="5" t="s">
        <v>831</v>
      </c>
      <c r="R827" s="5" t="s">
        <v>63</v>
      </c>
      <c r="S827" s="5" t="s">
        <v>64</v>
      </c>
      <c r="T827" s="5" t="s">
        <v>64</v>
      </c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5" t="s">
        <v>52</v>
      </c>
      <c r="AS827" s="5" t="s">
        <v>52</v>
      </c>
      <c r="AT827" s="1"/>
      <c r="AU827" s="5" t="s">
        <v>849</v>
      </c>
      <c r="AV827" s="1">
        <v>749</v>
      </c>
    </row>
    <row r="828" spans="1:48" ht="30" customHeight="1">
      <c r="A828" s="10" t="s">
        <v>98</v>
      </c>
      <c r="B828" s="10" t="s">
        <v>198</v>
      </c>
      <c r="C828" s="10" t="s">
        <v>84</v>
      </c>
      <c r="D828" s="11">
        <v>1</v>
      </c>
      <c r="E828" s="12"/>
      <c r="F828" s="12"/>
      <c r="G828" s="12"/>
      <c r="H828" s="12"/>
      <c r="I828" s="12"/>
      <c r="J828" s="12"/>
      <c r="K828" s="12"/>
      <c r="L828" s="12"/>
      <c r="M828" s="10" t="s">
        <v>199</v>
      </c>
      <c r="N828" s="5" t="s">
        <v>200</v>
      </c>
      <c r="O828" s="5" t="s">
        <v>52</v>
      </c>
      <c r="P828" s="5" t="s">
        <v>52</v>
      </c>
      <c r="Q828" s="5" t="s">
        <v>831</v>
      </c>
      <c r="R828" s="5" t="s">
        <v>63</v>
      </c>
      <c r="S828" s="5" t="s">
        <v>64</v>
      </c>
      <c r="T828" s="5" t="s">
        <v>64</v>
      </c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5" t="s">
        <v>52</v>
      </c>
      <c r="AS828" s="5" t="s">
        <v>52</v>
      </c>
      <c r="AT828" s="1"/>
      <c r="AU828" s="5" t="s">
        <v>850</v>
      </c>
      <c r="AV828" s="1">
        <v>750</v>
      </c>
    </row>
    <row r="829" spans="1:48" ht="30" customHeight="1">
      <c r="A829" s="10" t="s">
        <v>103</v>
      </c>
      <c r="B829" s="10" t="s">
        <v>104</v>
      </c>
      <c r="C829" s="10" t="s">
        <v>60</v>
      </c>
      <c r="D829" s="11">
        <v>5</v>
      </c>
      <c r="E829" s="12"/>
      <c r="F829" s="12"/>
      <c r="G829" s="12"/>
      <c r="H829" s="12"/>
      <c r="I829" s="12"/>
      <c r="J829" s="12"/>
      <c r="K829" s="12"/>
      <c r="L829" s="12"/>
      <c r="M829" s="10" t="s">
        <v>105</v>
      </c>
      <c r="N829" s="5" t="s">
        <v>106</v>
      </c>
      <c r="O829" s="5" t="s">
        <v>52</v>
      </c>
      <c r="P829" s="5" t="s">
        <v>52</v>
      </c>
      <c r="Q829" s="5" t="s">
        <v>831</v>
      </c>
      <c r="R829" s="5" t="s">
        <v>63</v>
      </c>
      <c r="S829" s="5" t="s">
        <v>64</v>
      </c>
      <c r="T829" s="5" t="s">
        <v>64</v>
      </c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5" t="s">
        <v>52</v>
      </c>
      <c r="AS829" s="5" t="s">
        <v>52</v>
      </c>
      <c r="AT829" s="1"/>
      <c r="AU829" s="5" t="s">
        <v>851</v>
      </c>
      <c r="AV829" s="1">
        <v>751</v>
      </c>
    </row>
    <row r="830" spans="1:48" ht="30" customHeight="1">
      <c r="A830" s="10" t="s">
        <v>108</v>
      </c>
      <c r="B830" s="10" t="s">
        <v>109</v>
      </c>
      <c r="C830" s="10" t="s">
        <v>60</v>
      </c>
      <c r="D830" s="11">
        <v>5</v>
      </c>
      <c r="E830" s="12"/>
      <c r="F830" s="12"/>
      <c r="G830" s="12"/>
      <c r="H830" s="12"/>
      <c r="I830" s="12"/>
      <c r="J830" s="12"/>
      <c r="K830" s="12"/>
      <c r="L830" s="12"/>
      <c r="M830" s="10" t="s">
        <v>110</v>
      </c>
      <c r="N830" s="5" t="s">
        <v>111</v>
      </c>
      <c r="O830" s="5" t="s">
        <v>52</v>
      </c>
      <c r="P830" s="5" t="s">
        <v>52</v>
      </c>
      <c r="Q830" s="5" t="s">
        <v>831</v>
      </c>
      <c r="R830" s="5" t="s">
        <v>63</v>
      </c>
      <c r="S830" s="5" t="s">
        <v>64</v>
      </c>
      <c r="T830" s="5" t="s">
        <v>64</v>
      </c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5" t="s">
        <v>52</v>
      </c>
      <c r="AS830" s="5" t="s">
        <v>52</v>
      </c>
      <c r="AT830" s="1"/>
      <c r="AU830" s="5" t="s">
        <v>852</v>
      </c>
      <c r="AV830" s="1">
        <v>899</v>
      </c>
    </row>
    <row r="831" spans="1:48" ht="30" customHeight="1">
      <c r="A831" s="11" t="s">
        <v>117</v>
      </c>
      <c r="B831" s="11"/>
      <c r="C831" s="11"/>
      <c r="D831" s="11"/>
      <c r="E831" s="11"/>
      <c r="F831" s="12"/>
      <c r="G831" s="11"/>
      <c r="H831" s="12"/>
      <c r="I831" s="11"/>
      <c r="J831" s="12"/>
      <c r="K831" s="11"/>
      <c r="L831" s="12"/>
      <c r="M831" s="11"/>
      <c r="N831" t="s">
        <v>118</v>
      </c>
    </row>
    <row r="832" spans="1:48" ht="30" customHeight="1">
      <c r="A832" s="10" t="s">
        <v>855</v>
      </c>
      <c r="B832" s="11"/>
      <c r="C832" s="11"/>
      <c r="D832" s="11"/>
      <c r="E832" s="11"/>
      <c r="F832" s="11"/>
      <c r="G832" s="11"/>
      <c r="H832" s="11"/>
      <c r="I832" s="11"/>
      <c r="J832" s="11"/>
      <c r="K832" s="11"/>
      <c r="L832" s="11"/>
      <c r="M832" s="11"/>
      <c r="N832" s="1"/>
      <c r="O832" s="1"/>
      <c r="P832" s="1"/>
      <c r="Q832" s="5" t="s">
        <v>856</v>
      </c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</row>
    <row r="833" spans="1:48" ht="30" customHeight="1">
      <c r="A833" s="10" t="s">
        <v>58</v>
      </c>
      <c r="B833" s="10" t="s">
        <v>59</v>
      </c>
      <c r="C833" s="10" t="s">
        <v>60</v>
      </c>
      <c r="D833" s="11">
        <v>152</v>
      </c>
      <c r="E833" s="12"/>
      <c r="F833" s="12"/>
      <c r="G833" s="12"/>
      <c r="H833" s="12"/>
      <c r="I833" s="12"/>
      <c r="J833" s="12"/>
      <c r="K833" s="12"/>
      <c r="L833" s="12"/>
      <c r="M833" s="10" t="s">
        <v>61</v>
      </c>
      <c r="N833" s="5" t="s">
        <v>62</v>
      </c>
      <c r="O833" s="5" t="s">
        <v>52</v>
      </c>
      <c r="P833" s="5" t="s">
        <v>52</v>
      </c>
      <c r="Q833" s="5" t="s">
        <v>856</v>
      </c>
      <c r="R833" s="5" t="s">
        <v>63</v>
      </c>
      <c r="S833" s="5" t="s">
        <v>64</v>
      </c>
      <c r="T833" s="5" t="s">
        <v>64</v>
      </c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5" t="s">
        <v>52</v>
      </c>
      <c r="AS833" s="5" t="s">
        <v>52</v>
      </c>
      <c r="AT833" s="1"/>
      <c r="AU833" s="5" t="s">
        <v>857</v>
      </c>
      <c r="AV833" s="1">
        <v>754</v>
      </c>
    </row>
    <row r="834" spans="1:48" ht="30" customHeight="1">
      <c r="A834" s="10" t="s">
        <v>66</v>
      </c>
      <c r="B834" s="10" t="s">
        <v>67</v>
      </c>
      <c r="C834" s="10" t="s">
        <v>60</v>
      </c>
      <c r="D834" s="11">
        <v>10</v>
      </c>
      <c r="E834" s="12"/>
      <c r="F834" s="12"/>
      <c r="G834" s="12"/>
      <c r="H834" s="12"/>
      <c r="I834" s="12"/>
      <c r="J834" s="12"/>
      <c r="K834" s="12"/>
      <c r="L834" s="12"/>
      <c r="M834" s="10" t="s">
        <v>68</v>
      </c>
      <c r="N834" s="5" t="s">
        <v>69</v>
      </c>
      <c r="O834" s="5" t="s">
        <v>52</v>
      </c>
      <c r="P834" s="5" t="s">
        <v>52</v>
      </c>
      <c r="Q834" s="5" t="s">
        <v>856</v>
      </c>
      <c r="R834" s="5" t="s">
        <v>63</v>
      </c>
      <c r="S834" s="5" t="s">
        <v>64</v>
      </c>
      <c r="T834" s="5" t="s">
        <v>64</v>
      </c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5" t="s">
        <v>52</v>
      </c>
      <c r="AS834" s="5" t="s">
        <v>52</v>
      </c>
      <c r="AT834" s="1"/>
      <c r="AU834" s="5" t="s">
        <v>858</v>
      </c>
      <c r="AV834" s="1">
        <v>755</v>
      </c>
    </row>
    <row r="835" spans="1:48" ht="30" customHeight="1">
      <c r="A835" s="10" t="s">
        <v>71</v>
      </c>
      <c r="B835" s="10" t="s">
        <v>72</v>
      </c>
      <c r="C835" s="10" t="s">
        <v>73</v>
      </c>
      <c r="D835" s="11">
        <v>62</v>
      </c>
      <c r="E835" s="12"/>
      <c r="F835" s="12"/>
      <c r="G835" s="12"/>
      <c r="H835" s="12"/>
      <c r="I835" s="12"/>
      <c r="J835" s="12"/>
      <c r="K835" s="12"/>
      <c r="L835" s="12"/>
      <c r="M835" s="10" t="s">
        <v>74</v>
      </c>
      <c r="N835" s="5" t="s">
        <v>75</v>
      </c>
      <c r="O835" s="5" t="s">
        <v>52</v>
      </c>
      <c r="P835" s="5" t="s">
        <v>52</v>
      </c>
      <c r="Q835" s="5" t="s">
        <v>856</v>
      </c>
      <c r="R835" s="5" t="s">
        <v>63</v>
      </c>
      <c r="S835" s="5" t="s">
        <v>64</v>
      </c>
      <c r="T835" s="5" t="s">
        <v>64</v>
      </c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5" t="s">
        <v>52</v>
      </c>
      <c r="AS835" s="5" t="s">
        <v>52</v>
      </c>
      <c r="AT835" s="1"/>
      <c r="AU835" s="5" t="s">
        <v>859</v>
      </c>
      <c r="AV835" s="1">
        <v>857</v>
      </c>
    </row>
    <row r="836" spans="1:48" ht="30" customHeight="1">
      <c r="A836" s="10" t="s">
        <v>77</v>
      </c>
      <c r="B836" s="10" t="s">
        <v>78</v>
      </c>
      <c r="C836" s="10" t="s">
        <v>60</v>
      </c>
      <c r="D836" s="11">
        <v>2</v>
      </c>
      <c r="E836" s="12"/>
      <c r="F836" s="12"/>
      <c r="G836" s="12"/>
      <c r="H836" s="12"/>
      <c r="I836" s="12"/>
      <c r="J836" s="12"/>
      <c r="K836" s="12"/>
      <c r="L836" s="12"/>
      <c r="M836" s="10" t="s">
        <v>79</v>
      </c>
      <c r="N836" s="5" t="s">
        <v>80</v>
      </c>
      <c r="O836" s="5" t="s">
        <v>52</v>
      </c>
      <c r="P836" s="5" t="s">
        <v>52</v>
      </c>
      <c r="Q836" s="5" t="s">
        <v>856</v>
      </c>
      <c r="R836" s="5" t="s">
        <v>63</v>
      </c>
      <c r="S836" s="5" t="s">
        <v>64</v>
      </c>
      <c r="T836" s="5" t="s">
        <v>64</v>
      </c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5" t="s">
        <v>52</v>
      </c>
      <c r="AS836" s="5" t="s">
        <v>52</v>
      </c>
      <c r="AT836" s="1"/>
      <c r="AU836" s="5" t="s">
        <v>860</v>
      </c>
      <c r="AV836" s="1">
        <v>758</v>
      </c>
    </row>
    <row r="837" spans="1:48" ht="30" customHeight="1">
      <c r="A837" s="10" t="s">
        <v>93</v>
      </c>
      <c r="B837" s="10" t="s">
        <v>94</v>
      </c>
      <c r="C837" s="10" t="s">
        <v>84</v>
      </c>
      <c r="D837" s="11">
        <v>1</v>
      </c>
      <c r="E837" s="12"/>
      <c r="F837" s="12"/>
      <c r="G837" s="12"/>
      <c r="H837" s="12"/>
      <c r="I837" s="12"/>
      <c r="J837" s="12"/>
      <c r="K837" s="12"/>
      <c r="L837" s="12"/>
      <c r="M837" s="10" t="s">
        <v>95</v>
      </c>
      <c r="N837" s="5" t="s">
        <v>96</v>
      </c>
      <c r="O837" s="5" t="s">
        <v>52</v>
      </c>
      <c r="P837" s="5" t="s">
        <v>52</v>
      </c>
      <c r="Q837" s="5" t="s">
        <v>856</v>
      </c>
      <c r="R837" s="5" t="s">
        <v>63</v>
      </c>
      <c r="S837" s="5" t="s">
        <v>64</v>
      </c>
      <c r="T837" s="5" t="s">
        <v>64</v>
      </c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5" t="s">
        <v>52</v>
      </c>
      <c r="AS837" s="5" t="s">
        <v>52</v>
      </c>
      <c r="AT837" s="1"/>
      <c r="AU837" s="5" t="s">
        <v>861</v>
      </c>
      <c r="AV837" s="1">
        <v>761</v>
      </c>
    </row>
    <row r="838" spans="1:48" ht="30" customHeight="1">
      <c r="A838" s="10" t="s">
        <v>98</v>
      </c>
      <c r="B838" s="10" t="s">
        <v>99</v>
      </c>
      <c r="C838" s="10" t="s">
        <v>84</v>
      </c>
      <c r="D838" s="11">
        <v>1</v>
      </c>
      <c r="E838" s="12"/>
      <c r="F838" s="12"/>
      <c r="G838" s="12"/>
      <c r="H838" s="12"/>
      <c r="I838" s="12"/>
      <c r="J838" s="12"/>
      <c r="K838" s="12"/>
      <c r="L838" s="12"/>
      <c r="M838" s="10" t="s">
        <v>100</v>
      </c>
      <c r="N838" s="5" t="s">
        <v>101</v>
      </c>
      <c r="O838" s="5" t="s">
        <v>52</v>
      </c>
      <c r="P838" s="5" t="s">
        <v>52</v>
      </c>
      <c r="Q838" s="5" t="s">
        <v>856</v>
      </c>
      <c r="R838" s="5" t="s">
        <v>63</v>
      </c>
      <c r="S838" s="5" t="s">
        <v>64</v>
      </c>
      <c r="T838" s="5" t="s">
        <v>64</v>
      </c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5" t="s">
        <v>52</v>
      </c>
      <c r="AS838" s="5" t="s">
        <v>52</v>
      </c>
      <c r="AT838" s="1"/>
      <c r="AU838" s="5" t="s">
        <v>862</v>
      </c>
      <c r="AV838" s="1">
        <v>762</v>
      </c>
    </row>
    <row r="839" spans="1:48" ht="30" customHeight="1">
      <c r="A839" s="10" t="s">
        <v>103</v>
      </c>
      <c r="B839" s="10" t="s">
        <v>104</v>
      </c>
      <c r="C839" s="10" t="s">
        <v>60</v>
      </c>
      <c r="D839" s="11">
        <v>28</v>
      </c>
      <c r="E839" s="12"/>
      <c r="F839" s="12"/>
      <c r="G839" s="12"/>
      <c r="H839" s="12"/>
      <c r="I839" s="12"/>
      <c r="J839" s="12"/>
      <c r="K839" s="12"/>
      <c r="L839" s="12"/>
      <c r="M839" s="10" t="s">
        <v>105</v>
      </c>
      <c r="N839" s="5" t="s">
        <v>106</v>
      </c>
      <c r="O839" s="5" t="s">
        <v>52</v>
      </c>
      <c r="P839" s="5" t="s">
        <v>52</v>
      </c>
      <c r="Q839" s="5" t="s">
        <v>856</v>
      </c>
      <c r="R839" s="5" t="s">
        <v>63</v>
      </c>
      <c r="S839" s="5" t="s">
        <v>64</v>
      </c>
      <c r="T839" s="5" t="s">
        <v>64</v>
      </c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5" t="s">
        <v>52</v>
      </c>
      <c r="AS839" s="5" t="s">
        <v>52</v>
      </c>
      <c r="AT839" s="1"/>
      <c r="AU839" s="5" t="s">
        <v>863</v>
      </c>
      <c r="AV839" s="1">
        <v>763</v>
      </c>
    </row>
    <row r="840" spans="1:48" ht="30" customHeight="1">
      <c r="A840" s="10" t="s">
        <v>108</v>
      </c>
      <c r="B840" s="10" t="s">
        <v>109</v>
      </c>
      <c r="C840" s="10" t="s">
        <v>60</v>
      </c>
      <c r="D840" s="11">
        <v>28</v>
      </c>
      <c r="E840" s="12"/>
      <c r="F840" s="12"/>
      <c r="G840" s="12"/>
      <c r="H840" s="12"/>
      <c r="I840" s="12"/>
      <c r="J840" s="12"/>
      <c r="K840" s="12"/>
      <c r="L840" s="12"/>
      <c r="M840" s="10" t="s">
        <v>110</v>
      </c>
      <c r="N840" s="5" t="s">
        <v>111</v>
      </c>
      <c r="O840" s="5" t="s">
        <v>52</v>
      </c>
      <c r="P840" s="5" t="s">
        <v>52</v>
      </c>
      <c r="Q840" s="5" t="s">
        <v>856</v>
      </c>
      <c r="R840" s="5" t="s">
        <v>63</v>
      </c>
      <c r="S840" s="5" t="s">
        <v>64</v>
      </c>
      <c r="T840" s="5" t="s">
        <v>64</v>
      </c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5" t="s">
        <v>52</v>
      </c>
      <c r="AS840" s="5" t="s">
        <v>52</v>
      </c>
      <c r="AT840" s="1"/>
      <c r="AU840" s="5" t="s">
        <v>864</v>
      </c>
      <c r="AV840" s="1">
        <v>896</v>
      </c>
    </row>
    <row r="841" spans="1:48" ht="30" customHeight="1">
      <c r="A841" s="10" t="s">
        <v>865</v>
      </c>
      <c r="B841" s="10" t="s">
        <v>866</v>
      </c>
      <c r="C841" s="10" t="s">
        <v>60</v>
      </c>
      <c r="D841" s="11">
        <v>3</v>
      </c>
      <c r="E841" s="12"/>
      <c r="F841" s="12"/>
      <c r="G841" s="12"/>
      <c r="H841" s="12"/>
      <c r="I841" s="12"/>
      <c r="J841" s="12"/>
      <c r="K841" s="12"/>
      <c r="L841" s="12"/>
      <c r="M841" s="10" t="s">
        <v>867</v>
      </c>
      <c r="N841" s="5" t="s">
        <v>868</v>
      </c>
      <c r="O841" s="5" t="s">
        <v>52</v>
      </c>
      <c r="P841" s="5" t="s">
        <v>52</v>
      </c>
      <c r="Q841" s="5" t="s">
        <v>856</v>
      </c>
      <c r="R841" s="5" t="s">
        <v>63</v>
      </c>
      <c r="S841" s="5" t="s">
        <v>64</v>
      </c>
      <c r="T841" s="5" t="s">
        <v>64</v>
      </c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5" t="s">
        <v>52</v>
      </c>
      <c r="AS841" s="5" t="s">
        <v>52</v>
      </c>
      <c r="AT841" s="1"/>
      <c r="AU841" s="5" t="s">
        <v>869</v>
      </c>
      <c r="AV841" s="1">
        <v>766</v>
      </c>
    </row>
    <row r="842" spans="1:48" ht="30" customHeight="1">
      <c r="A842" s="10" t="s">
        <v>279</v>
      </c>
      <c r="B842" s="10" t="s">
        <v>280</v>
      </c>
      <c r="C842" s="10" t="s">
        <v>281</v>
      </c>
      <c r="D842" s="11">
        <v>0.4</v>
      </c>
      <c r="E842" s="12"/>
      <c r="F842" s="12"/>
      <c r="G842" s="12"/>
      <c r="H842" s="12"/>
      <c r="I842" s="12"/>
      <c r="J842" s="12"/>
      <c r="K842" s="12"/>
      <c r="L842" s="12"/>
      <c r="M842" s="10" t="s">
        <v>282</v>
      </c>
      <c r="N842" s="5" t="s">
        <v>283</v>
      </c>
      <c r="O842" s="5" t="s">
        <v>52</v>
      </c>
      <c r="P842" s="5" t="s">
        <v>52</v>
      </c>
      <c r="Q842" s="5" t="s">
        <v>856</v>
      </c>
      <c r="R842" s="5" t="s">
        <v>63</v>
      </c>
      <c r="S842" s="5" t="s">
        <v>64</v>
      </c>
      <c r="T842" s="5" t="s">
        <v>64</v>
      </c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5" t="s">
        <v>52</v>
      </c>
      <c r="AS842" s="5" t="s">
        <v>52</v>
      </c>
      <c r="AT842" s="1"/>
      <c r="AU842" s="5" t="s">
        <v>870</v>
      </c>
      <c r="AV842" s="1">
        <v>767</v>
      </c>
    </row>
    <row r="843" spans="1:48" ht="30" customHeight="1">
      <c r="A843" s="10" t="s">
        <v>113</v>
      </c>
      <c r="B843" s="10" t="s">
        <v>52</v>
      </c>
      <c r="C843" s="10" t="s">
        <v>84</v>
      </c>
      <c r="D843" s="11">
        <v>1</v>
      </c>
      <c r="E843" s="12"/>
      <c r="F843" s="12"/>
      <c r="G843" s="12"/>
      <c r="H843" s="12"/>
      <c r="I843" s="12"/>
      <c r="J843" s="12"/>
      <c r="K843" s="12"/>
      <c r="L843" s="12"/>
      <c r="M843" s="10" t="s">
        <v>114</v>
      </c>
      <c r="N843" s="5" t="s">
        <v>115</v>
      </c>
      <c r="O843" s="5" t="s">
        <v>52</v>
      </c>
      <c r="P843" s="5" t="s">
        <v>52</v>
      </c>
      <c r="Q843" s="5" t="s">
        <v>856</v>
      </c>
      <c r="R843" s="5" t="s">
        <v>63</v>
      </c>
      <c r="S843" s="5" t="s">
        <v>64</v>
      </c>
      <c r="T843" s="5" t="s">
        <v>64</v>
      </c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5" t="s">
        <v>52</v>
      </c>
      <c r="AS843" s="5" t="s">
        <v>52</v>
      </c>
      <c r="AT843" s="1"/>
      <c r="AU843" s="5" t="s">
        <v>871</v>
      </c>
      <c r="AV843" s="1">
        <v>769</v>
      </c>
    </row>
    <row r="844" spans="1:48" ht="30" customHeight="1">
      <c r="A844" s="11"/>
      <c r="B844" s="11"/>
      <c r="C844" s="11"/>
      <c r="D844" s="11"/>
      <c r="E844" s="11"/>
      <c r="F844" s="11"/>
      <c r="G844" s="11"/>
      <c r="H844" s="11"/>
      <c r="I844" s="11"/>
      <c r="J844" s="11"/>
      <c r="K844" s="11"/>
      <c r="L844" s="11"/>
      <c r="M844" s="11"/>
    </row>
    <row r="845" spans="1:48" ht="30" customHeight="1">
      <c r="A845" s="11"/>
      <c r="B845" s="11"/>
      <c r="C845" s="11"/>
      <c r="D845" s="11"/>
      <c r="E845" s="11"/>
      <c r="F845" s="11"/>
      <c r="G845" s="11"/>
      <c r="H845" s="11"/>
      <c r="I845" s="11"/>
      <c r="J845" s="11"/>
      <c r="K845" s="11"/>
      <c r="L845" s="11"/>
      <c r="M845" s="11"/>
    </row>
    <row r="846" spans="1:48" ht="30" customHeight="1">
      <c r="A846" s="11"/>
      <c r="B846" s="11"/>
      <c r="C846" s="11"/>
      <c r="D846" s="11"/>
      <c r="E846" s="11"/>
      <c r="F846" s="11"/>
      <c r="G846" s="11"/>
      <c r="H846" s="11"/>
      <c r="I846" s="11"/>
      <c r="J846" s="11"/>
      <c r="K846" s="11"/>
      <c r="L846" s="11"/>
      <c r="M846" s="11"/>
    </row>
    <row r="847" spans="1:48" ht="30" customHeight="1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  <c r="L847" s="11"/>
      <c r="M847" s="11"/>
    </row>
    <row r="848" spans="1:48" ht="30" customHeight="1">
      <c r="A848" s="11"/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/>
      <c r="M848" s="11"/>
    </row>
    <row r="849" spans="1:48" ht="30" customHeight="1">
      <c r="A849" s="11"/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/>
      <c r="M849" s="11"/>
    </row>
    <row r="850" spans="1:48" ht="30" customHeight="1">
      <c r="A850" s="11"/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/>
      <c r="M850" s="11"/>
    </row>
    <row r="851" spans="1:48" ht="30" customHeight="1">
      <c r="A851" s="11"/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/>
      <c r="M851" s="11"/>
    </row>
    <row r="852" spans="1:48" ht="30" customHeight="1">
      <c r="A852" s="11"/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/>
      <c r="M852" s="11"/>
    </row>
    <row r="853" spans="1:48" ht="30" customHeight="1">
      <c r="A853" s="11"/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/>
      <c r="M853" s="11"/>
    </row>
    <row r="854" spans="1:48" ht="30" customHeight="1">
      <c r="A854" s="11" t="s">
        <v>117</v>
      </c>
      <c r="B854" s="11"/>
      <c r="C854" s="11"/>
      <c r="D854" s="11"/>
      <c r="E854" s="11"/>
      <c r="F854" s="12"/>
      <c r="G854" s="11"/>
      <c r="H854" s="12"/>
      <c r="I854" s="11"/>
      <c r="J854" s="12"/>
      <c r="K854" s="11"/>
      <c r="L854" s="12"/>
      <c r="M854" s="11"/>
      <c r="N854" t="s">
        <v>118</v>
      </c>
    </row>
    <row r="855" spans="1:48" ht="30" customHeight="1">
      <c r="A855" s="10" t="s">
        <v>872</v>
      </c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/>
      <c r="M855" s="11"/>
      <c r="N855" s="1"/>
      <c r="O855" s="1"/>
      <c r="P855" s="1"/>
      <c r="Q855" s="5" t="s">
        <v>873</v>
      </c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</row>
    <row r="856" spans="1:48" ht="30" customHeight="1">
      <c r="A856" s="10" t="s">
        <v>58</v>
      </c>
      <c r="B856" s="10" t="s">
        <v>121</v>
      </c>
      <c r="C856" s="10" t="s">
        <v>60</v>
      </c>
      <c r="D856" s="11">
        <v>28.9</v>
      </c>
      <c r="E856" s="12"/>
      <c r="F856" s="12"/>
      <c r="G856" s="12"/>
      <c r="H856" s="12"/>
      <c r="I856" s="12"/>
      <c r="J856" s="12"/>
      <c r="K856" s="12"/>
      <c r="L856" s="12"/>
      <c r="M856" s="10" t="s">
        <v>122</v>
      </c>
      <c r="N856" s="5" t="s">
        <v>123</v>
      </c>
      <c r="O856" s="5" t="s">
        <v>52</v>
      </c>
      <c r="P856" s="5" t="s">
        <v>52</v>
      </c>
      <c r="Q856" s="5" t="s">
        <v>873</v>
      </c>
      <c r="R856" s="5" t="s">
        <v>63</v>
      </c>
      <c r="S856" s="5" t="s">
        <v>64</v>
      </c>
      <c r="T856" s="5" t="s">
        <v>64</v>
      </c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5" t="s">
        <v>52</v>
      </c>
      <c r="AS856" s="5" t="s">
        <v>52</v>
      </c>
      <c r="AT856" s="1"/>
      <c r="AU856" s="5" t="s">
        <v>874</v>
      </c>
      <c r="AV856" s="1">
        <v>771</v>
      </c>
    </row>
    <row r="857" spans="1:48" ht="30" customHeight="1">
      <c r="A857" s="10" t="s">
        <v>58</v>
      </c>
      <c r="B857" s="10" t="s">
        <v>125</v>
      </c>
      <c r="C857" s="10" t="s">
        <v>60</v>
      </c>
      <c r="D857" s="11">
        <v>7</v>
      </c>
      <c r="E857" s="12"/>
      <c r="F857" s="12"/>
      <c r="G857" s="12"/>
      <c r="H857" s="12"/>
      <c r="I857" s="12"/>
      <c r="J857" s="12"/>
      <c r="K857" s="12"/>
      <c r="L857" s="12"/>
      <c r="M857" s="10" t="s">
        <v>126</v>
      </c>
      <c r="N857" s="5" t="s">
        <v>127</v>
      </c>
      <c r="O857" s="5" t="s">
        <v>52</v>
      </c>
      <c r="P857" s="5" t="s">
        <v>52</v>
      </c>
      <c r="Q857" s="5" t="s">
        <v>873</v>
      </c>
      <c r="R857" s="5" t="s">
        <v>63</v>
      </c>
      <c r="S857" s="5" t="s">
        <v>64</v>
      </c>
      <c r="T857" s="5" t="s">
        <v>64</v>
      </c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5" t="s">
        <v>52</v>
      </c>
      <c r="AS857" s="5" t="s">
        <v>52</v>
      </c>
      <c r="AT857" s="1"/>
      <c r="AU857" s="5" t="s">
        <v>875</v>
      </c>
      <c r="AV857" s="1">
        <v>772</v>
      </c>
    </row>
    <row r="858" spans="1:48" ht="30" customHeight="1">
      <c r="A858" s="10" t="s">
        <v>66</v>
      </c>
      <c r="B858" s="10" t="s">
        <v>129</v>
      </c>
      <c r="C858" s="10" t="s">
        <v>60</v>
      </c>
      <c r="D858" s="11">
        <v>15</v>
      </c>
      <c r="E858" s="12"/>
      <c r="F858" s="12"/>
      <c r="G858" s="12"/>
      <c r="H858" s="12"/>
      <c r="I858" s="12"/>
      <c r="J858" s="12"/>
      <c r="K858" s="12"/>
      <c r="L858" s="12"/>
      <c r="M858" s="10" t="s">
        <v>130</v>
      </c>
      <c r="N858" s="5" t="s">
        <v>131</v>
      </c>
      <c r="O858" s="5" t="s">
        <v>52</v>
      </c>
      <c r="P858" s="5" t="s">
        <v>52</v>
      </c>
      <c r="Q858" s="5" t="s">
        <v>873</v>
      </c>
      <c r="R858" s="5" t="s">
        <v>63</v>
      </c>
      <c r="S858" s="5" t="s">
        <v>64</v>
      </c>
      <c r="T858" s="5" t="s">
        <v>64</v>
      </c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5" t="s">
        <v>52</v>
      </c>
      <c r="AS858" s="5" t="s">
        <v>52</v>
      </c>
      <c r="AT858" s="1"/>
      <c r="AU858" s="5" t="s">
        <v>876</v>
      </c>
      <c r="AV858" s="1">
        <v>773</v>
      </c>
    </row>
    <row r="859" spans="1:48" ht="30" customHeight="1">
      <c r="A859" s="10" t="s">
        <v>66</v>
      </c>
      <c r="B859" s="10" t="s">
        <v>133</v>
      </c>
      <c r="C859" s="10" t="s">
        <v>60</v>
      </c>
      <c r="D859" s="11">
        <v>5</v>
      </c>
      <c r="E859" s="12"/>
      <c r="F859" s="12"/>
      <c r="G859" s="12"/>
      <c r="H859" s="12"/>
      <c r="I859" s="12"/>
      <c r="J859" s="12"/>
      <c r="K859" s="12"/>
      <c r="L859" s="12"/>
      <c r="M859" s="10" t="s">
        <v>134</v>
      </c>
      <c r="N859" s="5" t="s">
        <v>135</v>
      </c>
      <c r="O859" s="5" t="s">
        <v>52</v>
      </c>
      <c r="P859" s="5" t="s">
        <v>52</v>
      </c>
      <c r="Q859" s="5" t="s">
        <v>873</v>
      </c>
      <c r="R859" s="5" t="s">
        <v>63</v>
      </c>
      <c r="S859" s="5" t="s">
        <v>64</v>
      </c>
      <c r="T859" s="5" t="s">
        <v>64</v>
      </c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5" t="s">
        <v>52</v>
      </c>
      <c r="AS859" s="5" t="s">
        <v>52</v>
      </c>
      <c r="AT859" s="1"/>
      <c r="AU859" s="5" t="s">
        <v>877</v>
      </c>
      <c r="AV859" s="1">
        <v>774</v>
      </c>
    </row>
    <row r="860" spans="1:48" ht="30" customHeight="1">
      <c r="A860" s="10" t="s">
        <v>66</v>
      </c>
      <c r="B860" s="10" t="s">
        <v>137</v>
      </c>
      <c r="C860" s="10" t="s">
        <v>60</v>
      </c>
      <c r="D860" s="11">
        <v>28.9</v>
      </c>
      <c r="E860" s="12"/>
      <c r="F860" s="12"/>
      <c r="G860" s="12"/>
      <c r="H860" s="12"/>
      <c r="I860" s="12"/>
      <c r="J860" s="12"/>
      <c r="K860" s="12"/>
      <c r="L860" s="12"/>
      <c r="M860" s="10" t="s">
        <v>138</v>
      </c>
      <c r="N860" s="5" t="s">
        <v>139</v>
      </c>
      <c r="O860" s="5" t="s">
        <v>52</v>
      </c>
      <c r="P860" s="5" t="s">
        <v>52</v>
      </c>
      <c r="Q860" s="5" t="s">
        <v>873</v>
      </c>
      <c r="R860" s="5" t="s">
        <v>63</v>
      </c>
      <c r="S860" s="5" t="s">
        <v>64</v>
      </c>
      <c r="T860" s="5" t="s">
        <v>64</v>
      </c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5" t="s">
        <v>52</v>
      </c>
      <c r="AS860" s="5" t="s">
        <v>52</v>
      </c>
      <c r="AT860" s="1"/>
      <c r="AU860" s="5" t="s">
        <v>878</v>
      </c>
      <c r="AV860" s="1">
        <v>775</v>
      </c>
    </row>
    <row r="861" spans="1:48" ht="30" customHeight="1">
      <c r="A861" s="10" t="s">
        <v>71</v>
      </c>
      <c r="B861" s="10" t="s">
        <v>72</v>
      </c>
      <c r="C861" s="10" t="s">
        <v>73</v>
      </c>
      <c r="D861" s="11">
        <v>11.3</v>
      </c>
      <c r="E861" s="12"/>
      <c r="F861" s="12"/>
      <c r="G861" s="12"/>
      <c r="H861" s="12"/>
      <c r="I861" s="12"/>
      <c r="J861" s="12"/>
      <c r="K861" s="12"/>
      <c r="L861" s="12"/>
      <c r="M861" s="10" t="s">
        <v>74</v>
      </c>
      <c r="N861" s="5" t="s">
        <v>75</v>
      </c>
      <c r="O861" s="5" t="s">
        <v>52</v>
      </c>
      <c r="P861" s="5" t="s">
        <v>52</v>
      </c>
      <c r="Q861" s="5" t="s">
        <v>873</v>
      </c>
      <c r="R861" s="5" t="s">
        <v>63</v>
      </c>
      <c r="S861" s="5" t="s">
        <v>64</v>
      </c>
      <c r="T861" s="5" t="s">
        <v>64</v>
      </c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5" t="s">
        <v>52</v>
      </c>
      <c r="AS861" s="5" t="s">
        <v>52</v>
      </c>
      <c r="AT861" s="1"/>
      <c r="AU861" s="5" t="s">
        <v>879</v>
      </c>
      <c r="AV861" s="1">
        <v>990</v>
      </c>
    </row>
    <row r="862" spans="1:48" ht="30" customHeight="1">
      <c r="A862" s="10" t="s">
        <v>71</v>
      </c>
      <c r="B862" s="10" t="s">
        <v>142</v>
      </c>
      <c r="C862" s="10" t="s">
        <v>60</v>
      </c>
      <c r="D862" s="11">
        <v>11.3</v>
      </c>
      <c r="E862" s="12"/>
      <c r="F862" s="12"/>
      <c r="G862" s="12"/>
      <c r="H862" s="12"/>
      <c r="I862" s="12"/>
      <c r="J862" s="12"/>
      <c r="K862" s="12"/>
      <c r="L862" s="12"/>
      <c r="M862" s="10" t="s">
        <v>143</v>
      </c>
      <c r="N862" s="5" t="s">
        <v>144</v>
      </c>
      <c r="O862" s="5" t="s">
        <v>52</v>
      </c>
      <c r="P862" s="5" t="s">
        <v>52</v>
      </c>
      <c r="Q862" s="5" t="s">
        <v>873</v>
      </c>
      <c r="R862" s="5" t="s">
        <v>63</v>
      </c>
      <c r="S862" s="5" t="s">
        <v>64</v>
      </c>
      <c r="T862" s="5" t="s">
        <v>64</v>
      </c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5" t="s">
        <v>52</v>
      </c>
      <c r="AS862" s="5" t="s">
        <v>52</v>
      </c>
      <c r="AT862" s="1"/>
      <c r="AU862" s="5" t="s">
        <v>880</v>
      </c>
      <c r="AV862" s="1">
        <v>777</v>
      </c>
    </row>
    <row r="863" spans="1:48" ht="30" customHeight="1">
      <c r="A863" s="10" t="s">
        <v>77</v>
      </c>
      <c r="B863" s="10" t="s">
        <v>146</v>
      </c>
      <c r="C863" s="10" t="s">
        <v>60</v>
      </c>
      <c r="D863" s="11">
        <v>2</v>
      </c>
      <c r="E863" s="12"/>
      <c r="F863" s="12"/>
      <c r="G863" s="12"/>
      <c r="H863" s="12"/>
      <c r="I863" s="12"/>
      <c r="J863" s="12"/>
      <c r="K863" s="12"/>
      <c r="L863" s="12"/>
      <c r="M863" s="10" t="s">
        <v>147</v>
      </c>
      <c r="N863" s="5" t="s">
        <v>148</v>
      </c>
      <c r="O863" s="5" t="s">
        <v>52</v>
      </c>
      <c r="P863" s="5" t="s">
        <v>52</v>
      </c>
      <c r="Q863" s="5" t="s">
        <v>873</v>
      </c>
      <c r="R863" s="5" t="s">
        <v>63</v>
      </c>
      <c r="S863" s="5" t="s">
        <v>64</v>
      </c>
      <c r="T863" s="5" t="s">
        <v>64</v>
      </c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5" t="s">
        <v>52</v>
      </c>
      <c r="AS863" s="5" t="s">
        <v>52</v>
      </c>
      <c r="AT863" s="1"/>
      <c r="AU863" s="5" t="s">
        <v>881</v>
      </c>
      <c r="AV863" s="1">
        <v>779</v>
      </c>
    </row>
    <row r="864" spans="1:48" ht="30" customHeight="1">
      <c r="A864" s="10" t="s">
        <v>77</v>
      </c>
      <c r="B864" s="10" t="s">
        <v>78</v>
      </c>
      <c r="C864" s="10" t="s">
        <v>60</v>
      </c>
      <c r="D864" s="11">
        <v>2</v>
      </c>
      <c r="E864" s="12"/>
      <c r="F864" s="12"/>
      <c r="G864" s="12"/>
      <c r="H864" s="12"/>
      <c r="I864" s="12"/>
      <c r="J864" s="12"/>
      <c r="K864" s="12"/>
      <c r="L864" s="12"/>
      <c r="M864" s="10" t="s">
        <v>79</v>
      </c>
      <c r="N864" s="5" t="s">
        <v>80</v>
      </c>
      <c r="O864" s="5" t="s">
        <v>52</v>
      </c>
      <c r="P864" s="5" t="s">
        <v>52</v>
      </c>
      <c r="Q864" s="5" t="s">
        <v>873</v>
      </c>
      <c r="R864" s="5" t="s">
        <v>63</v>
      </c>
      <c r="S864" s="5" t="s">
        <v>64</v>
      </c>
      <c r="T864" s="5" t="s">
        <v>64</v>
      </c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5" t="s">
        <v>52</v>
      </c>
      <c r="AS864" s="5" t="s">
        <v>52</v>
      </c>
      <c r="AT864" s="1"/>
      <c r="AU864" s="5" t="s">
        <v>882</v>
      </c>
      <c r="AV864" s="1">
        <v>780</v>
      </c>
    </row>
    <row r="865" spans="1:48" ht="30" customHeight="1">
      <c r="A865" s="10" t="s">
        <v>230</v>
      </c>
      <c r="B865" s="10" t="s">
        <v>231</v>
      </c>
      <c r="C865" s="10" t="s">
        <v>60</v>
      </c>
      <c r="D865" s="11">
        <v>10</v>
      </c>
      <c r="E865" s="12"/>
      <c r="F865" s="12"/>
      <c r="G865" s="12"/>
      <c r="H865" s="12"/>
      <c r="I865" s="12"/>
      <c r="J865" s="12"/>
      <c r="K865" s="12"/>
      <c r="L865" s="12"/>
      <c r="M865" s="10" t="s">
        <v>232</v>
      </c>
      <c r="N865" s="5" t="s">
        <v>233</v>
      </c>
      <c r="O865" s="5" t="s">
        <v>52</v>
      </c>
      <c r="P865" s="5" t="s">
        <v>52</v>
      </c>
      <c r="Q865" s="5" t="s">
        <v>873</v>
      </c>
      <c r="R865" s="5" t="s">
        <v>63</v>
      </c>
      <c r="S865" s="5" t="s">
        <v>64</v>
      </c>
      <c r="T865" s="5" t="s">
        <v>64</v>
      </c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5" t="s">
        <v>52</v>
      </c>
      <c r="AS865" s="5" t="s">
        <v>52</v>
      </c>
      <c r="AT865" s="1"/>
      <c r="AU865" s="5" t="s">
        <v>883</v>
      </c>
      <c r="AV865" s="1">
        <v>781</v>
      </c>
    </row>
    <row r="866" spans="1:48" ht="30" customHeight="1">
      <c r="A866" s="10" t="s">
        <v>239</v>
      </c>
      <c r="B866" s="10" t="s">
        <v>240</v>
      </c>
      <c r="C866" s="10" t="s">
        <v>84</v>
      </c>
      <c r="D866" s="11">
        <v>7</v>
      </c>
      <c r="E866" s="12"/>
      <c r="F866" s="12"/>
      <c r="G866" s="12"/>
      <c r="H866" s="12"/>
      <c r="I866" s="12"/>
      <c r="J866" s="12"/>
      <c r="K866" s="12"/>
      <c r="L866" s="12"/>
      <c r="M866" s="10" t="s">
        <v>241</v>
      </c>
      <c r="N866" s="5" t="s">
        <v>242</v>
      </c>
      <c r="O866" s="5" t="s">
        <v>52</v>
      </c>
      <c r="P866" s="5" t="s">
        <v>52</v>
      </c>
      <c r="Q866" s="5" t="s">
        <v>873</v>
      </c>
      <c r="R866" s="5" t="s">
        <v>63</v>
      </c>
      <c r="S866" s="5" t="s">
        <v>64</v>
      </c>
      <c r="T866" s="5" t="s">
        <v>64</v>
      </c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5" t="s">
        <v>52</v>
      </c>
      <c r="AS866" s="5" t="s">
        <v>52</v>
      </c>
      <c r="AT866" s="1"/>
      <c r="AU866" s="5" t="s">
        <v>884</v>
      </c>
      <c r="AV866" s="1">
        <v>783</v>
      </c>
    </row>
    <row r="867" spans="1:48" ht="30" customHeight="1">
      <c r="A867" s="10" t="s">
        <v>151</v>
      </c>
      <c r="B867" s="10" t="s">
        <v>152</v>
      </c>
      <c r="C867" s="10" t="s">
        <v>153</v>
      </c>
      <c r="D867" s="11">
        <v>2</v>
      </c>
      <c r="E867" s="12"/>
      <c r="F867" s="12"/>
      <c r="G867" s="12"/>
      <c r="H867" s="12"/>
      <c r="I867" s="12"/>
      <c r="J867" s="12"/>
      <c r="K867" s="12"/>
      <c r="L867" s="12"/>
      <c r="M867" s="10" t="s">
        <v>154</v>
      </c>
      <c r="N867" s="5" t="s">
        <v>155</v>
      </c>
      <c r="O867" s="5" t="s">
        <v>52</v>
      </c>
      <c r="P867" s="5" t="s">
        <v>52</v>
      </c>
      <c r="Q867" s="5" t="s">
        <v>873</v>
      </c>
      <c r="R867" s="5" t="s">
        <v>63</v>
      </c>
      <c r="S867" s="5" t="s">
        <v>64</v>
      </c>
      <c r="T867" s="5" t="s">
        <v>64</v>
      </c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5" t="s">
        <v>52</v>
      </c>
      <c r="AS867" s="5" t="s">
        <v>52</v>
      </c>
      <c r="AT867" s="1"/>
      <c r="AU867" s="5" t="s">
        <v>885</v>
      </c>
      <c r="AV867" s="1">
        <v>784</v>
      </c>
    </row>
    <row r="868" spans="1:48" ht="30" customHeight="1">
      <c r="A868" s="10" t="s">
        <v>157</v>
      </c>
      <c r="B868" s="10" t="s">
        <v>158</v>
      </c>
      <c r="C868" s="10" t="s">
        <v>159</v>
      </c>
      <c r="D868" s="11">
        <v>1</v>
      </c>
      <c r="E868" s="12"/>
      <c r="F868" s="12"/>
      <c r="G868" s="12"/>
      <c r="H868" s="12"/>
      <c r="I868" s="12"/>
      <c r="J868" s="12"/>
      <c r="K868" s="12"/>
      <c r="L868" s="12"/>
      <c r="M868" s="10" t="s">
        <v>160</v>
      </c>
      <c r="N868" s="5" t="s">
        <v>161</v>
      </c>
      <c r="O868" s="5" t="s">
        <v>52</v>
      </c>
      <c r="P868" s="5" t="s">
        <v>52</v>
      </c>
      <c r="Q868" s="5" t="s">
        <v>873</v>
      </c>
      <c r="R868" s="5" t="s">
        <v>63</v>
      </c>
      <c r="S868" s="5" t="s">
        <v>64</v>
      </c>
      <c r="T868" s="5" t="s">
        <v>64</v>
      </c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5" t="s">
        <v>52</v>
      </c>
      <c r="AS868" s="5" t="s">
        <v>52</v>
      </c>
      <c r="AT868" s="1"/>
      <c r="AU868" s="5" t="s">
        <v>886</v>
      </c>
      <c r="AV868" s="1">
        <v>787</v>
      </c>
    </row>
    <row r="869" spans="1:48" ht="30" customHeight="1">
      <c r="A869" s="10" t="s">
        <v>163</v>
      </c>
      <c r="B869" s="10" t="s">
        <v>164</v>
      </c>
      <c r="C869" s="10" t="s">
        <v>165</v>
      </c>
      <c r="D869" s="11">
        <v>1</v>
      </c>
      <c r="E869" s="12"/>
      <c r="F869" s="12"/>
      <c r="G869" s="12"/>
      <c r="H869" s="12"/>
      <c r="I869" s="12"/>
      <c r="J869" s="12"/>
      <c r="K869" s="12"/>
      <c r="L869" s="12"/>
      <c r="M869" s="10" t="s">
        <v>166</v>
      </c>
      <c r="N869" s="5" t="s">
        <v>167</v>
      </c>
      <c r="O869" s="5" t="s">
        <v>52</v>
      </c>
      <c r="P869" s="5" t="s">
        <v>52</v>
      </c>
      <c r="Q869" s="5" t="s">
        <v>873</v>
      </c>
      <c r="R869" s="5" t="s">
        <v>63</v>
      </c>
      <c r="S869" s="5" t="s">
        <v>64</v>
      </c>
      <c r="T869" s="5" t="s">
        <v>64</v>
      </c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5" t="s">
        <v>52</v>
      </c>
      <c r="AS869" s="5" t="s">
        <v>52</v>
      </c>
      <c r="AT869" s="1"/>
      <c r="AU869" s="5" t="s">
        <v>887</v>
      </c>
      <c r="AV869" s="1">
        <v>788</v>
      </c>
    </row>
    <row r="870" spans="1:48" ht="30" customHeight="1">
      <c r="A870" s="10" t="s">
        <v>169</v>
      </c>
      <c r="B870" s="10" t="s">
        <v>170</v>
      </c>
      <c r="C870" s="10" t="s">
        <v>153</v>
      </c>
      <c r="D870" s="11">
        <v>1</v>
      </c>
      <c r="E870" s="12"/>
      <c r="F870" s="12"/>
      <c r="G870" s="12"/>
      <c r="H870" s="12"/>
      <c r="I870" s="12"/>
      <c r="J870" s="12"/>
      <c r="K870" s="12"/>
      <c r="L870" s="12"/>
      <c r="M870" s="10" t="s">
        <v>171</v>
      </c>
      <c r="N870" s="5" t="s">
        <v>172</v>
      </c>
      <c r="O870" s="5" t="s">
        <v>52</v>
      </c>
      <c r="P870" s="5" t="s">
        <v>52</v>
      </c>
      <c r="Q870" s="5" t="s">
        <v>873</v>
      </c>
      <c r="R870" s="5" t="s">
        <v>63</v>
      </c>
      <c r="S870" s="5" t="s">
        <v>64</v>
      </c>
      <c r="T870" s="5" t="s">
        <v>64</v>
      </c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5" t="s">
        <v>52</v>
      </c>
      <c r="AS870" s="5" t="s">
        <v>52</v>
      </c>
      <c r="AT870" s="1"/>
      <c r="AU870" s="5" t="s">
        <v>888</v>
      </c>
      <c r="AV870" s="1">
        <v>971</v>
      </c>
    </row>
    <row r="871" spans="1:48" ht="30" customHeight="1">
      <c r="A871" s="10" t="s">
        <v>174</v>
      </c>
      <c r="B871" s="10" t="s">
        <v>164</v>
      </c>
      <c r="C871" s="10" t="s">
        <v>165</v>
      </c>
      <c r="D871" s="11">
        <v>1</v>
      </c>
      <c r="E871" s="12"/>
      <c r="F871" s="12"/>
      <c r="G871" s="12"/>
      <c r="H871" s="12"/>
      <c r="I871" s="12"/>
      <c r="J871" s="12"/>
      <c r="K871" s="12"/>
      <c r="L871" s="12"/>
      <c r="M871" s="10" t="s">
        <v>175</v>
      </c>
      <c r="N871" s="5" t="s">
        <v>176</v>
      </c>
      <c r="O871" s="5" t="s">
        <v>52</v>
      </c>
      <c r="P871" s="5" t="s">
        <v>52</v>
      </c>
      <c r="Q871" s="5" t="s">
        <v>873</v>
      </c>
      <c r="R871" s="5" t="s">
        <v>63</v>
      </c>
      <c r="S871" s="5" t="s">
        <v>64</v>
      </c>
      <c r="T871" s="5" t="s">
        <v>64</v>
      </c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5" t="s">
        <v>52</v>
      </c>
      <c r="AS871" s="5" t="s">
        <v>52</v>
      </c>
      <c r="AT871" s="1"/>
      <c r="AU871" s="5" t="s">
        <v>889</v>
      </c>
      <c r="AV871" s="1">
        <v>933</v>
      </c>
    </row>
    <row r="872" spans="1:48" ht="30" customHeight="1">
      <c r="A872" s="10" t="s">
        <v>178</v>
      </c>
      <c r="B872" s="10" t="s">
        <v>179</v>
      </c>
      <c r="C872" s="10" t="s">
        <v>180</v>
      </c>
      <c r="D872" s="11">
        <v>1</v>
      </c>
      <c r="E872" s="12"/>
      <c r="F872" s="12"/>
      <c r="G872" s="12"/>
      <c r="H872" s="12"/>
      <c r="I872" s="12"/>
      <c r="J872" s="12"/>
      <c r="K872" s="12"/>
      <c r="L872" s="12"/>
      <c r="M872" s="10" t="s">
        <v>181</v>
      </c>
      <c r="N872" s="5" t="s">
        <v>182</v>
      </c>
      <c r="O872" s="5" t="s">
        <v>52</v>
      </c>
      <c r="P872" s="5" t="s">
        <v>52</v>
      </c>
      <c r="Q872" s="5" t="s">
        <v>873</v>
      </c>
      <c r="R872" s="5" t="s">
        <v>63</v>
      </c>
      <c r="S872" s="5" t="s">
        <v>64</v>
      </c>
      <c r="T872" s="5" t="s">
        <v>64</v>
      </c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5" t="s">
        <v>52</v>
      </c>
      <c r="AS872" s="5" t="s">
        <v>52</v>
      </c>
      <c r="AT872" s="1"/>
      <c r="AU872" s="5" t="s">
        <v>890</v>
      </c>
      <c r="AV872" s="1">
        <v>789</v>
      </c>
    </row>
    <row r="873" spans="1:48" ht="30" customHeight="1">
      <c r="A873" s="10" t="s">
        <v>184</v>
      </c>
      <c r="B873" s="10" t="s">
        <v>185</v>
      </c>
      <c r="C873" s="10" t="s">
        <v>159</v>
      </c>
      <c r="D873" s="11">
        <v>1</v>
      </c>
      <c r="E873" s="12"/>
      <c r="F873" s="12"/>
      <c r="G873" s="12"/>
      <c r="H873" s="12"/>
      <c r="I873" s="12"/>
      <c r="J873" s="12"/>
      <c r="K873" s="12"/>
      <c r="L873" s="12"/>
      <c r="M873" s="10" t="s">
        <v>186</v>
      </c>
      <c r="N873" s="5" t="s">
        <v>187</v>
      </c>
      <c r="O873" s="5" t="s">
        <v>52</v>
      </c>
      <c r="P873" s="5" t="s">
        <v>52</v>
      </c>
      <c r="Q873" s="5" t="s">
        <v>873</v>
      </c>
      <c r="R873" s="5" t="s">
        <v>63</v>
      </c>
      <c r="S873" s="5" t="s">
        <v>64</v>
      </c>
      <c r="T873" s="5" t="s">
        <v>64</v>
      </c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5" t="s">
        <v>52</v>
      </c>
      <c r="AS873" s="5" t="s">
        <v>52</v>
      </c>
      <c r="AT873" s="1"/>
      <c r="AU873" s="5" t="s">
        <v>891</v>
      </c>
      <c r="AV873" s="1">
        <v>790</v>
      </c>
    </row>
    <row r="874" spans="1:48" ht="30" customHeight="1">
      <c r="A874" s="10" t="s">
        <v>189</v>
      </c>
      <c r="B874" s="10" t="s">
        <v>190</v>
      </c>
      <c r="C874" s="10" t="s">
        <v>84</v>
      </c>
      <c r="D874" s="11">
        <v>1</v>
      </c>
      <c r="E874" s="12"/>
      <c r="F874" s="12"/>
      <c r="G874" s="12"/>
      <c r="H874" s="12"/>
      <c r="I874" s="12"/>
      <c r="J874" s="12"/>
      <c r="K874" s="12"/>
      <c r="L874" s="12"/>
      <c r="M874" s="10" t="s">
        <v>191</v>
      </c>
      <c r="N874" s="5" t="s">
        <v>192</v>
      </c>
      <c r="O874" s="5" t="s">
        <v>52</v>
      </c>
      <c r="P874" s="5" t="s">
        <v>52</v>
      </c>
      <c r="Q874" s="5" t="s">
        <v>873</v>
      </c>
      <c r="R874" s="5" t="s">
        <v>63</v>
      </c>
      <c r="S874" s="5" t="s">
        <v>64</v>
      </c>
      <c r="T874" s="5" t="s">
        <v>64</v>
      </c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5" t="s">
        <v>52</v>
      </c>
      <c r="AS874" s="5" t="s">
        <v>52</v>
      </c>
      <c r="AT874" s="1"/>
      <c r="AU874" s="5" t="s">
        <v>892</v>
      </c>
      <c r="AV874" s="1">
        <v>792</v>
      </c>
    </row>
    <row r="875" spans="1:48" ht="30" customHeight="1">
      <c r="A875" s="10" t="s">
        <v>98</v>
      </c>
      <c r="B875" s="10" t="s">
        <v>194</v>
      </c>
      <c r="C875" s="10" t="s">
        <v>84</v>
      </c>
      <c r="D875" s="11">
        <v>1</v>
      </c>
      <c r="E875" s="12"/>
      <c r="F875" s="12"/>
      <c r="G875" s="12"/>
      <c r="H875" s="12"/>
      <c r="I875" s="12"/>
      <c r="J875" s="12"/>
      <c r="K875" s="12"/>
      <c r="L875" s="12"/>
      <c r="M875" s="10" t="s">
        <v>195</v>
      </c>
      <c r="N875" s="5" t="s">
        <v>196</v>
      </c>
      <c r="O875" s="5" t="s">
        <v>52</v>
      </c>
      <c r="P875" s="5" t="s">
        <v>52</v>
      </c>
      <c r="Q875" s="5" t="s">
        <v>873</v>
      </c>
      <c r="R875" s="5" t="s">
        <v>63</v>
      </c>
      <c r="S875" s="5" t="s">
        <v>64</v>
      </c>
      <c r="T875" s="5" t="s">
        <v>64</v>
      </c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5" t="s">
        <v>52</v>
      </c>
      <c r="AS875" s="5" t="s">
        <v>52</v>
      </c>
      <c r="AT875" s="1"/>
      <c r="AU875" s="5" t="s">
        <v>893</v>
      </c>
      <c r="AV875" s="1">
        <v>793</v>
      </c>
    </row>
    <row r="876" spans="1:48" ht="30" customHeight="1">
      <c r="A876" s="10" t="s">
        <v>98</v>
      </c>
      <c r="B876" s="10" t="s">
        <v>198</v>
      </c>
      <c r="C876" s="10" t="s">
        <v>84</v>
      </c>
      <c r="D876" s="11">
        <v>1</v>
      </c>
      <c r="E876" s="12"/>
      <c r="F876" s="12"/>
      <c r="G876" s="12"/>
      <c r="H876" s="12"/>
      <c r="I876" s="12"/>
      <c r="J876" s="12"/>
      <c r="K876" s="12"/>
      <c r="L876" s="12"/>
      <c r="M876" s="10" t="s">
        <v>199</v>
      </c>
      <c r="N876" s="5" t="s">
        <v>200</v>
      </c>
      <c r="O876" s="5" t="s">
        <v>52</v>
      </c>
      <c r="P876" s="5" t="s">
        <v>52</v>
      </c>
      <c r="Q876" s="5" t="s">
        <v>873</v>
      </c>
      <c r="R876" s="5" t="s">
        <v>63</v>
      </c>
      <c r="S876" s="5" t="s">
        <v>64</v>
      </c>
      <c r="T876" s="5" t="s">
        <v>64</v>
      </c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5" t="s">
        <v>52</v>
      </c>
      <c r="AS876" s="5" t="s">
        <v>52</v>
      </c>
      <c r="AT876" s="1"/>
      <c r="AU876" s="5" t="s">
        <v>894</v>
      </c>
      <c r="AV876" s="1">
        <v>794</v>
      </c>
    </row>
    <row r="877" spans="1:48" ht="30" customHeight="1">
      <c r="A877" s="10" t="s">
        <v>103</v>
      </c>
      <c r="B877" s="10" t="s">
        <v>104</v>
      </c>
      <c r="C877" s="10" t="s">
        <v>60</v>
      </c>
      <c r="D877" s="11">
        <v>5</v>
      </c>
      <c r="E877" s="12"/>
      <c r="F877" s="12"/>
      <c r="G877" s="12"/>
      <c r="H877" s="12"/>
      <c r="I877" s="12"/>
      <c r="J877" s="12"/>
      <c r="K877" s="12"/>
      <c r="L877" s="12"/>
      <c r="M877" s="10" t="s">
        <v>105</v>
      </c>
      <c r="N877" s="5" t="s">
        <v>106</v>
      </c>
      <c r="O877" s="5" t="s">
        <v>52</v>
      </c>
      <c r="P877" s="5" t="s">
        <v>52</v>
      </c>
      <c r="Q877" s="5" t="s">
        <v>873</v>
      </c>
      <c r="R877" s="5" t="s">
        <v>63</v>
      </c>
      <c r="S877" s="5" t="s">
        <v>64</v>
      </c>
      <c r="T877" s="5" t="s">
        <v>64</v>
      </c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5" t="s">
        <v>52</v>
      </c>
      <c r="AS877" s="5" t="s">
        <v>52</v>
      </c>
      <c r="AT877" s="1"/>
      <c r="AU877" s="5" t="s">
        <v>895</v>
      </c>
      <c r="AV877" s="1">
        <v>795</v>
      </c>
    </row>
    <row r="878" spans="1:48" ht="30" customHeight="1">
      <c r="A878" s="10" t="s">
        <v>108</v>
      </c>
      <c r="B878" s="10" t="s">
        <v>109</v>
      </c>
      <c r="C878" s="10" t="s">
        <v>60</v>
      </c>
      <c r="D878" s="11">
        <v>5</v>
      </c>
      <c r="E878" s="12"/>
      <c r="F878" s="12"/>
      <c r="G878" s="12"/>
      <c r="H878" s="12"/>
      <c r="I878" s="12"/>
      <c r="J878" s="12"/>
      <c r="K878" s="12"/>
      <c r="L878" s="12"/>
      <c r="M878" s="10" t="s">
        <v>110</v>
      </c>
      <c r="N878" s="5" t="s">
        <v>111</v>
      </c>
      <c r="O878" s="5" t="s">
        <v>52</v>
      </c>
      <c r="P878" s="5" t="s">
        <v>52</v>
      </c>
      <c r="Q878" s="5" t="s">
        <v>873</v>
      </c>
      <c r="R878" s="5" t="s">
        <v>63</v>
      </c>
      <c r="S878" s="5" t="s">
        <v>64</v>
      </c>
      <c r="T878" s="5" t="s">
        <v>64</v>
      </c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5" t="s">
        <v>52</v>
      </c>
      <c r="AS878" s="5" t="s">
        <v>52</v>
      </c>
      <c r="AT878" s="1"/>
      <c r="AU878" s="5" t="s">
        <v>896</v>
      </c>
      <c r="AV878" s="1">
        <v>898</v>
      </c>
    </row>
    <row r="879" spans="1:48" ht="30" customHeight="1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/>
      <c r="M879" s="11"/>
    </row>
    <row r="880" spans="1:48" ht="30" customHeight="1">
      <c r="A880" s="11"/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/>
      <c r="M880" s="11"/>
    </row>
    <row r="881" spans="1:13" ht="30" customHeight="1">
      <c r="A881" s="11"/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/>
      <c r="M881" s="11"/>
    </row>
    <row r="882" spans="1:13" ht="30" customHeight="1">
      <c r="A882" s="11"/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/>
      <c r="M882" s="11"/>
    </row>
    <row r="883" spans="1:13" ht="30" customHeight="1">
      <c r="A883" s="11"/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/>
      <c r="M883" s="11"/>
    </row>
    <row r="884" spans="1:13" ht="30" customHeight="1">
      <c r="A884" s="11"/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/>
      <c r="M884" s="11"/>
    </row>
    <row r="885" spans="1:13" ht="30" customHeight="1">
      <c r="A885" s="11"/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/>
      <c r="M885" s="11"/>
    </row>
    <row r="886" spans="1:13" ht="30" customHeight="1">
      <c r="A886" s="11"/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/>
      <c r="M886" s="11"/>
    </row>
    <row r="887" spans="1:13" ht="30" customHeight="1">
      <c r="A887" s="11"/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/>
      <c r="M887" s="11"/>
    </row>
    <row r="888" spans="1:13" ht="30" customHeight="1">
      <c r="A888" s="11"/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/>
      <c r="M888" s="11"/>
    </row>
    <row r="889" spans="1:13" ht="30" customHeight="1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/>
      <c r="M889" s="11"/>
    </row>
    <row r="890" spans="1:13" ht="30" customHeight="1">
      <c r="A890" s="11"/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/>
      <c r="M890" s="11"/>
    </row>
    <row r="891" spans="1:13" ht="30" customHeight="1">
      <c r="A891" s="11"/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/>
      <c r="M891" s="11"/>
    </row>
    <row r="892" spans="1:13" ht="30" customHeight="1">
      <c r="A892" s="11"/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/>
      <c r="M892" s="11"/>
    </row>
    <row r="893" spans="1:13" ht="30" customHeight="1">
      <c r="A893" s="11"/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/>
      <c r="M893" s="11"/>
    </row>
    <row r="894" spans="1:13" ht="30" customHeight="1">
      <c r="A894" s="11"/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/>
      <c r="M894" s="11"/>
    </row>
    <row r="895" spans="1:13" ht="30" customHeight="1">
      <c r="A895" s="11"/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</row>
    <row r="896" spans="1:13" ht="30" customHeight="1">
      <c r="A896" s="11"/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/>
      <c r="M896" s="11"/>
    </row>
    <row r="897" spans="1:48" ht="30" customHeight="1">
      <c r="A897" s="11"/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/>
      <c r="M897" s="11"/>
    </row>
    <row r="898" spans="1:48" ht="30" customHeight="1">
      <c r="A898" s="11"/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/>
      <c r="M898" s="11"/>
    </row>
    <row r="899" spans="1:48" ht="30" customHeight="1">
      <c r="A899" s="11"/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/>
      <c r="M899" s="11"/>
    </row>
    <row r="900" spans="1:48" ht="30" customHeight="1">
      <c r="A900" s="11" t="s">
        <v>117</v>
      </c>
      <c r="B900" s="11"/>
      <c r="C900" s="11"/>
      <c r="D900" s="11"/>
      <c r="E900" s="11"/>
      <c r="F900" s="12"/>
      <c r="G900" s="11"/>
      <c r="H900" s="12"/>
      <c r="I900" s="11"/>
      <c r="J900" s="12"/>
      <c r="K900" s="11"/>
      <c r="L900" s="12"/>
      <c r="M900" s="11"/>
      <c r="N900" t="s">
        <v>118</v>
      </c>
    </row>
    <row r="901" spans="1:48" ht="30" customHeight="1">
      <c r="A901" s="10" t="s">
        <v>899</v>
      </c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/>
      <c r="M901" s="11"/>
      <c r="N901" s="1"/>
      <c r="O901" s="1"/>
      <c r="P901" s="1"/>
      <c r="Q901" s="5" t="s">
        <v>900</v>
      </c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</row>
    <row r="902" spans="1:48" ht="30" customHeight="1">
      <c r="A902" s="10" t="s">
        <v>58</v>
      </c>
      <c r="B902" s="10" t="s">
        <v>59</v>
      </c>
      <c r="C902" s="10" t="s">
        <v>60</v>
      </c>
      <c r="D902" s="11">
        <v>60</v>
      </c>
      <c r="E902" s="12"/>
      <c r="F902" s="12"/>
      <c r="G902" s="12"/>
      <c r="H902" s="12"/>
      <c r="I902" s="12"/>
      <c r="J902" s="12"/>
      <c r="K902" s="12"/>
      <c r="L902" s="12"/>
      <c r="M902" s="10" t="s">
        <v>61</v>
      </c>
      <c r="N902" s="5" t="s">
        <v>62</v>
      </c>
      <c r="O902" s="5" t="s">
        <v>52</v>
      </c>
      <c r="P902" s="5" t="s">
        <v>52</v>
      </c>
      <c r="Q902" s="5" t="s">
        <v>900</v>
      </c>
      <c r="R902" s="5" t="s">
        <v>63</v>
      </c>
      <c r="S902" s="5" t="s">
        <v>64</v>
      </c>
      <c r="T902" s="5" t="s">
        <v>64</v>
      </c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5" t="s">
        <v>52</v>
      </c>
      <c r="AS902" s="5" t="s">
        <v>52</v>
      </c>
      <c r="AT902" s="1"/>
      <c r="AU902" s="5" t="s">
        <v>901</v>
      </c>
      <c r="AV902" s="1">
        <v>993</v>
      </c>
    </row>
    <row r="903" spans="1:48" ht="30" customHeight="1">
      <c r="A903" s="10" t="s">
        <v>66</v>
      </c>
      <c r="B903" s="10" t="s">
        <v>67</v>
      </c>
      <c r="C903" s="10" t="s">
        <v>60</v>
      </c>
      <c r="D903" s="11">
        <v>10</v>
      </c>
      <c r="E903" s="12"/>
      <c r="F903" s="12"/>
      <c r="G903" s="12"/>
      <c r="H903" s="12"/>
      <c r="I903" s="12"/>
      <c r="J903" s="12"/>
      <c r="K903" s="12"/>
      <c r="L903" s="12"/>
      <c r="M903" s="10" t="s">
        <v>68</v>
      </c>
      <c r="N903" s="5" t="s">
        <v>69</v>
      </c>
      <c r="O903" s="5" t="s">
        <v>52</v>
      </c>
      <c r="P903" s="5" t="s">
        <v>52</v>
      </c>
      <c r="Q903" s="5" t="s">
        <v>900</v>
      </c>
      <c r="R903" s="5" t="s">
        <v>63</v>
      </c>
      <c r="S903" s="5" t="s">
        <v>64</v>
      </c>
      <c r="T903" s="5" t="s">
        <v>64</v>
      </c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5" t="s">
        <v>52</v>
      </c>
      <c r="AS903" s="5" t="s">
        <v>52</v>
      </c>
      <c r="AT903" s="1"/>
      <c r="AU903" s="5" t="s">
        <v>902</v>
      </c>
      <c r="AV903" s="1">
        <v>994</v>
      </c>
    </row>
    <row r="904" spans="1:48" ht="30" customHeight="1">
      <c r="A904" s="10" t="s">
        <v>71</v>
      </c>
      <c r="B904" s="10" t="s">
        <v>72</v>
      </c>
      <c r="C904" s="10" t="s">
        <v>73</v>
      </c>
      <c r="D904" s="11">
        <v>16</v>
      </c>
      <c r="E904" s="12"/>
      <c r="F904" s="12"/>
      <c r="G904" s="12"/>
      <c r="H904" s="12"/>
      <c r="I904" s="12"/>
      <c r="J904" s="12"/>
      <c r="K904" s="12"/>
      <c r="L904" s="12"/>
      <c r="M904" s="10" t="s">
        <v>74</v>
      </c>
      <c r="N904" s="5" t="s">
        <v>75</v>
      </c>
      <c r="O904" s="5" t="s">
        <v>52</v>
      </c>
      <c r="P904" s="5" t="s">
        <v>52</v>
      </c>
      <c r="Q904" s="5" t="s">
        <v>900</v>
      </c>
      <c r="R904" s="5" t="s">
        <v>63</v>
      </c>
      <c r="S904" s="5" t="s">
        <v>64</v>
      </c>
      <c r="T904" s="5" t="s">
        <v>64</v>
      </c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5" t="s">
        <v>52</v>
      </c>
      <c r="AS904" s="5" t="s">
        <v>52</v>
      </c>
      <c r="AT904" s="1"/>
      <c r="AU904" s="5" t="s">
        <v>903</v>
      </c>
      <c r="AV904" s="1">
        <v>996</v>
      </c>
    </row>
    <row r="905" spans="1:48" ht="30" customHeight="1">
      <c r="A905" s="10" t="s">
        <v>77</v>
      </c>
      <c r="B905" s="10" t="s">
        <v>78</v>
      </c>
      <c r="C905" s="10" t="s">
        <v>60</v>
      </c>
      <c r="D905" s="11">
        <v>2</v>
      </c>
      <c r="E905" s="12"/>
      <c r="F905" s="12"/>
      <c r="G905" s="12"/>
      <c r="H905" s="12"/>
      <c r="I905" s="12"/>
      <c r="J905" s="12"/>
      <c r="K905" s="12"/>
      <c r="L905" s="12"/>
      <c r="M905" s="10" t="s">
        <v>79</v>
      </c>
      <c r="N905" s="5" t="s">
        <v>80</v>
      </c>
      <c r="O905" s="5" t="s">
        <v>52</v>
      </c>
      <c r="P905" s="5" t="s">
        <v>52</v>
      </c>
      <c r="Q905" s="5" t="s">
        <v>900</v>
      </c>
      <c r="R905" s="5" t="s">
        <v>63</v>
      </c>
      <c r="S905" s="5" t="s">
        <v>64</v>
      </c>
      <c r="T905" s="5" t="s">
        <v>64</v>
      </c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5" t="s">
        <v>52</v>
      </c>
      <c r="AS905" s="5" t="s">
        <v>52</v>
      </c>
      <c r="AT905" s="1"/>
      <c r="AU905" s="5" t="s">
        <v>904</v>
      </c>
      <c r="AV905" s="1">
        <v>998</v>
      </c>
    </row>
    <row r="906" spans="1:48" ht="30" customHeight="1">
      <c r="A906" s="10" t="s">
        <v>82</v>
      </c>
      <c r="B906" s="10" t="s">
        <v>83</v>
      </c>
      <c r="C906" s="10" t="s">
        <v>84</v>
      </c>
      <c r="D906" s="11">
        <v>2</v>
      </c>
      <c r="E906" s="12"/>
      <c r="F906" s="12"/>
      <c r="G906" s="12"/>
      <c r="H906" s="12"/>
      <c r="I906" s="12"/>
      <c r="J906" s="12"/>
      <c r="K906" s="12"/>
      <c r="L906" s="12"/>
      <c r="M906" s="10" t="s">
        <v>85</v>
      </c>
      <c r="N906" s="5" t="s">
        <v>86</v>
      </c>
      <c r="O906" s="5" t="s">
        <v>52</v>
      </c>
      <c r="P906" s="5" t="s">
        <v>52</v>
      </c>
      <c r="Q906" s="5" t="s">
        <v>900</v>
      </c>
      <c r="R906" s="5" t="s">
        <v>63</v>
      </c>
      <c r="S906" s="5" t="s">
        <v>64</v>
      </c>
      <c r="T906" s="5" t="s">
        <v>64</v>
      </c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5" t="s">
        <v>52</v>
      </c>
      <c r="AS906" s="5" t="s">
        <v>52</v>
      </c>
      <c r="AT906" s="1"/>
      <c r="AU906" s="5" t="s">
        <v>905</v>
      </c>
      <c r="AV906" s="1">
        <v>999</v>
      </c>
    </row>
    <row r="907" spans="1:48" ht="30" customHeight="1">
      <c r="A907" s="10" t="s">
        <v>88</v>
      </c>
      <c r="B907" s="10" t="s">
        <v>89</v>
      </c>
      <c r="C907" s="10" t="s">
        <v>84</v>
      </c>
      <c r="D907" s="11">
        <v>4</v>
      </c>
      <c r="E907" s="12"/>
      <c r="F907" s="12"/>
      <c r="G907" s="12"/>
      <c r="H907" s="12"/>
      <c r="I907" s="12"/>
      <c r="J907" s="12"/>
      <c r="K907" s="12"/>
      <c r="L907" s="12"/>
      <c r="M907" s="10" t="s">
        <v>90</v>
      </c>
      <c r="N907" s="5" t="s">
        <v>91</v>
      </c>
      <c r="O907" s="5" t="s">
        <v>52</v>
      </c>
      <c r="P907" s="5" t="s">
        <v>52</v>
      </c>
      <c r="Q907" s="5" t="s">
        <v>900</v>
      </c>
      <c r="R907" s="5" t="s">
        <v>63</v>
      </c>
      <c r="S907" s="5" t="s">
        <v>64</v>
      </c>
      <c r="T907" s="5" t="s">
        <v>64</v>
      </c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5" t="s">
        <v>52</v>
      </c>
      <c r="AS907" s="5" t="s">
        <v>52</v>
      </c>
      <c r="AT907" s="1"/>
      <c r="AU907" s="5" t="s">
        <v>906</v>
      </c>
      <c r="AV907" s="1">
        <v>1000</v>
      </c>
    </row>
    <row r="908" spans="1:48" ht="30" customHeight="1">
      <c r="A908" s="10" t="s">
        <v>93</v>
      </c>
      <c r="B908" s="10" t="s">
        <v>94</v>
      </c>
      <c r="C908" s="10" t="s">
        <v>84</v>
      </c>
      <c r="D908" s="11">
        <v>1</v>
      </c>
      <c r="E908" s="12"/>
      <c r="F908" s="12"/>
      <c r="G908" s="12"/>
      <c r="H908" s="12"/>
      <c r="I908" s="12"/>
      <c r="J908" s="12"/>
      <c r="K908" s="12"/>
      <c r="L908" s="12"/>
      <c r="M908" s="10" t="s">
        <v>95</v>
      </c>
      <c r="N908" s="5" t="s">
        <v>96</v>
      </c>
      <c r="O908" s="5" t="s">
        <v>52</v>
      </c>
      <c r="P908" s="5" t="s">
        <v>52</v>
      </c>
      <c r="Q908" s="5" t="s">
        <v>900</v>
      </c>
      <c r="R908" s="5" t="s">
        <v>63</v>
      </c>
      <c r="S908" s="5" t="s">
        <v>64</v>
      </c>
      <c r="T908" s="5" t="s">
        <v>64</v>
      </c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5" t="s">
        <v>52</v>
      </c>
      <c r="AS908" s="5" t="s">
        <v>52</v>
      </c>
      <c r="AT908" s="1"/>
      <c r="AU908" s="5" t="s">
        <v>907</v>
      </c>
      <c r="AV908" s="1">
        <v>1001</v>
      </c>
    </row>
    <row r="909" spans="1:48" ht="30" customHeight="1">
      <c r="A909" s="10" t="s">
        <v>98</v>
      </c>
      <c r="B909" s="10" t="s">
        <v>99</v>
      </c>
      <c r="C909" s="10" t="s">
        <v>84</v>
      </c>
      <c r="D909" s="11">
        <v>1</v>
      </c>
      <c r="E909" s="12"/>
      <c r="F909" s="12"/>
      <c r="G909" s="12"/>
      <c r="H909" s="12"/>
      <c r="I909" s="12"/>
      <c r="J909" s="12"/>
      <c r="K909" s="12"/>
      <c r="L909" s="12"/>
      <c r="M909" s="10" t="s">
        <v>100</v>
      </c>
      <c r="N909" s="5" t="s">
        <v>101</v>
      </c>
      <c r="O909" s="5" t="s">
        <v>52</v>
      </c>
      <c r="P909" s="5" t="s">
        <v>52</v>
      </c>
      <c r="Q909" s="5" t="s">
        <v>900</v>
      </c>
      <c r="R909" s="5" t="s">
        <v>63</v>
      </c>
      <c r="S909" s="5" t="s">
        <v>64</v>
      </c>
      <c r="T909" s="5" t="s">
        <v>64</v>
      </c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5" t="s">
        <v>52</v>
      </c>
      <c r="AS909" s="5" t="s">
        <v>52</v>
      </c>
      <c r="AT909" s="1"/>
      <c r="AU909" s="5" t="s">
        <v>908</v>
      </c>
      <c r="AV909" s="1">
        <v>1002</v>
      </c>
    </row>
    <row r="910" spans="1:48" ht="30" customHeight="1">
      <c r="A910" s="10" t="s">
        <v>103</v>
      </c>
      <c r="B910" s="10" t="s">
        <v>104</v>
      </c>
      <c r="C910" s="10" t="s">
        <v>60</v>
      </c>
      <c r="D910" s="11">
        <v>10</v>
      </c>
      <c r="E910" s="12"/>
      <c r="F910" s="12"/>
      <c r="G910" s="12"/>
      <c r="H910" s="12"/>
      <c r="I910" s="12"/>
      <c r="J910" s="12"/>
      <c r="K910" s="12"/>
      <c r="L910" s="12"/>
      <c r="M910" s="10" t="s">
        <v>105</v>
      </c>
      <c r="N910" s="5" t="s">
        <v>106</v>
      </c>
      <c r="O910" s="5" t="s">
        <v>52</v>
      </c>
      <c r="P910" s="5" t="s">
        <v>52</v>
      </c>
      <c r="Q910" s="5" t="s">
        <v>900</v>
      </c>
      <c r="R910" s="5" t="s">
        <v>63</v>
      </c>
      <c r="S910" s="5" t="s">
        <v>64</v>
      </c>
      <c r="T910" s="5" t="s">
        <v>64</v>
      </c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5" t="s">
        <v>52</v>
      </c>
      <c r="AS910" s="5" t="s">
        <v>52</v>
      </c>
      <c r="AT910" s="1"/>
      <c r="AU910" s="5" t="s">
        <v>909</v>
      </c>
      <c r="AV910" s="1">
        <v>1003</v>
      </c>
    </row>
    <row r="911" spans="1:48" ht="30" customHeight="1">
      <c r="A911" s="10" t="s">
        <v>108</v>
      </c>
      <c r="B911" s="10" t="s">
        <v>109</v>
      </c>
      <c r="C911" s="10" t="s">
        <v>60</v>
      </c>
      <c r="D911" s="11">
        <v>10</v>
      </c>
      <c r="E911" s="12"/>
      <c r="F911" s="12"/>
      <c r="G911" s="12"/>
      <c r="H911" s="12"/>
      <c r="I911" s="12"/>
      <c r="J911" s="12"/>
      <c r="K911" s="12"/>
      <c r="L911" s="12"/>
      <c r="M911" s="10" t="s">
        <v>110</v>
      </c>
      <c r="N911" s="5" t="s">
        <v>111</v>
      </c>
      <c r="O911" s="5" t="s">
        <v>52</v>
      </c>
      <c r="P911" s="5" t="s">
        <v>52</v>
      </c>
      <c r="Q911" s="5" t="s">
        <v>900</v>
      </c>
      <c r="R911" s="5" t="s">
        <v>63</v>
      </c>
      <c r="S911" s="5" t="s">
        <v>64</v>
      </c>
      <c r="T911" s="5" t="s">
        <v>64</v>
      </c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5" t="s">
        <v>52</v>
      </c>
      <c r="AS911" s="5" t="s">
        <v>52</v>
      </c>
      <c r="AT911" s="1"/>
      <c r="AU911" s="5" t="s">
        <v>910</v>
      </c>
      <c r="AV911" s="1">
        <v>1005</v>
      </c>
    </row>
    <row r="912" spans="1:48" ht="30" customHeight="1">
      <c r="A912" s="10" t="s">
        <v>113</v>
      </c>
      <c r="B912" s="10" t="s">
        <v>52</v>
      </c>
      <c r="C912" s="10" t="s">
        <v>84</v>
      </c>
      <c r="D912" s="11">
        <v>1</v>
      </c>
      <c r="E912" s="12"/>
      <c r="F912" s="12"/>
      <c r="G912" s="12"/>
      <c r="H912" s="12"/>
      <c r="I912" s="12"/>
      <c r="J912" s="12"/>
      <c r="K912" s="12"/>
      <c r="L912" s="12"/>
      <c r="M912" s="10" t="s">
        <v>114</v>
      </c>
      <c r="N912" s="5" t="s">
        <v>115</v>
      </c>
      <c r="O912" s="5" t="s">
        <v>52</v>
      </c>
      <c r="P912" s="5" t="s">
        <v>52</v>
      </c>
      <c r="Q912" s="5" t="s">
        <v>900</v>
      </c>
      <c r="R912" s="5" t="s">
        <v>63</v>
      </c>
      <c r="S912" s="5" t="s">
        <v>64</v>
      </c>
      <c r="T912" s="5" t="s">
        <v>64</v>
      </c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5" t="s">
        <v>52</v>
      </c>
      <c r="AS912" s="5" t="s">
        <v>52</v>
      </c>
      <c r="AT912" s="1"/>
      <c r="AU912" s="5" t="s">
        <v>911</v>
      </c>
      <c r="AV912" s="1">
        <v>1011</v>
      </c>
    </row>
    <row r="913" spans="1:48" ht="30" customHeight="1">
      <c r="A913" s="11"/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/>
      <c r="M913" s="11"/>
    </row>
    <row r="914" spans="1:48" ht="30" customHeight="1">
      <c r="A914" s="11"/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/>
      <c r="M914" s="11"/>
    </row>
    <row r="915" spans="1:48" ht="30" customHeight="1">
      <c r="A915" s="11"/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/>
      <c r="M915" s="11"/>
    </row>
    <row r="916" spans="1:48" ht="30" customHeight="1">
      <c r="A916" s="11"/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/>
      <c r="M916" s="11"/>
    </row>
    <row r="917" spans="1:48" ht="30" customHeight="1">
      <c r="A917" s="11"/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/>
      <c r="M917" s="11"/>
    </row>
    <row r="918" spans="1:48" ht="30" customHeight="1">
      <c r="A918" s="11"/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/>
      <c r="M918" s="11"/>
    </row>
    <row r="919" spans="1:48" ht="30" customHeight="1">
      <c r="A919" s="11"/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/>
      <c r="M919" s="11"/>
    </row>
    <row r="920" spans="1:48" ht="30" customHeight="1">
      <c r="A920" s="11"/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/>
      <c r="M920" s="11"/>
    </row>
    <row r="921" spans="1:48" ht="30" customHeight="1">
      <c r="A921" s="11"/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/>
      <c r="M921" s="11"/>
    </row>
    <row r="922" spans="1:48" ht="30" customHeight="1">
      <c r="A922" s="11"/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/>
      <c r="M922" s="11"/>
    </row>
    <row r="923" spans="1:48" ht="30" customHeight="1">
      <c r="A923" s="11" t="s">
        <v>117</v>
      </c>
      <c r="B923" s="11"/>
      <c r="C923" s="11"/>
      <c r="D923" s="11"/>
      <c r="E923" s="11"/>
      <c r="F923" s="12"/>
      <c r="G923" s="11"/>
      <c r="H923" s="12"/>
      <c r="I923" s="11"/>
      <c r="J923" s="12"/>
      <c r="K923" s="11"/>
      <c r="L923" s="12"/>
      <c r="M923" s="11"/>
      <c r="N923" t="s">
        <v>118</v>
      </c>
    </row>
    <row r="924" spans="1:48" ht="30" customHeight="1">
      <c r="A924" s="10" t="s">
        <v>912</v>
      </c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/>
      <c r="M924" s="11"/>
      <c r="N924" s="1"/>
      <c r="O924" s="1"/>
      <c r="P924" s="1"/>
      <c r="Q924" s="5" t="s">
        <v>913</v>
      </c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</row>
    <row r="925" spans="1:48" ht="30" customHeight="1">
      <c r="A925" s="10" t="s">
        <v>58</v>
      </c>
      <c r="B925" s="10" t="s">
        <v>121</v>
      </c>
      <c r="C925" s="10" t="s">
        <v>60</v>
      </c>
      <c r="D925" s="11">
        <v>13.9</v>
      </c>
      <c r="E925" s="12"/>
      <c r="F925" s="12"/>
      <c r="G925" s="12"/>
      <c r="H925" s="12"/>
      <c r="I925" s="12"/>
      <c r="J925" s="12"/>
      <c r="K925" s="12"/>
      <c r="L925" s="12"/>
      <c r="M925" s="10" t="s">
        <v>122</v>
      </c>
      <c r="N925" s="5" t="s">
        <v>123</v>
      </c>
      <c r="O925" s="5" t="s">
        <v>52</v>
      </c>
      <c r="P925" s="5" t="s">
        <v>52</v>
      </c>
      <c r="Q925" s="5" t="s">
        <v>913</v>
      </c>
      <c r="R925" s="5" t="s">
        <v>63</v>
      </c>
      <c r="S925" s="5" t="s">
        <v>64</v>
      </c>
      <c r="T925" s="5" t="s">
        <v>64</v>
      </c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5" t="s">
        <v>52</v>
      </c>
      <c r="AS925" s="5" t="s">
        <v>52</v>
      </c>
      <c r="AT925" s="1"/>
      <c r="AU925" s="5" t="s">
        <v>914</v>
      </c>
      <c r="AV925" s="1">
        <v>1013</v>
      </c>
    </row>
    <row r="926" spans="1:48" ht="30" customHeight="1">
      <c r="A926" s="10" t="s">
        <v>58</v>
      </c>
      <c r="B926" s="10" t="s">
        <v>125</v>
      </c>
      <c r="C926" s="10" t="s">
        <v>60</v>
      </c>
      <c r="D926" s="11">
        <v>7</v>
      </c>
      <c r="E926" s="12"/>
      <c r="F926" s="12"/>
      <c r="G926" s="12"/>
      <c r="H926" s="12"/>
      <c r="I926" s="12"/>
      <c r="J926" s="12"/>
      <c r="K926" s="12"/>
      <c r="L926" s="12"/>
      <c r="M926" s="10" t="s">
        <v>126</v>
      </c>
      <c r="N926" s="5" t="s">
        <v>127</v>
      </c>
      <c r="O926" s="5" t="s">
        <v>52</v>
      </c>
      <c r="P926" s="5" t="s">
        <v>52</v>
      </c>
      <c r="Q926" s="5" t="s">
        <v>913</v>
      </c>
      <c r="R926" s="5" t="s">
        <v>63</v>
      </c>
      <c r="S926" s="5" t="s">
        <v>64</v>
      </c>
      <c r="T926" s="5" t="s">
        <v>64</v>
      </c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5" t="s">
        <v>52</v>
      </c>
      <c r="AS926" s="5" t="s">
        <v>52</v>
      </c>
      <c r="AT926" s="1"/>
      <c r="AU926" s="5" t="s">
        <v>915</v>
      </c>
      <c r="AV926" s="1">
        <v>1014</v>
      </c>
    </row>
    <row r="927" spans="1:48" ht="30" customHeight="1">
      <c r="A927" s="10" t="s">
        <v>66</v>
      </c>
      <c r="B927" s="10" t="s">
        <v>129</v>
      </c>
      <c r="C927" s="10" t="s">
        <v>60</v>
      </c>
      <c r="D927" s="11">
        <v>15</v>
      </c>
      <c r="E927" s="12"/>
      <c r="F927" s="12"/>
      <c r="G927" s="12"/>
      <c r="H927" s="12"/>
      <c r="I927" s="12"/>
      <c r="J927" s="12"/>
      <c r="K927" s="12"/>
      <c r="L927" s="12"/>
      <c r="M927" s="10" t="s">
        <v>130</v>
      </c>
      <c r="N927" s="5" t="s">
        <v>131</v>
      </c>
      <c r="O927" s="5" t="s">
        <v>52</v>
      </c>
      <c r="P927" s="5" t="s">
        <v>52</v>
      </c>
      <c r="Q927" s="5" t="s">
        <v>913</v>
      </c>
      <c r="R927" s="5" t="s">
        <v>63</v>
      </c>
      <c r="S927" s="5" t="s">
        <v>64</v>
      </c>
      <c r="T927" s="5" t="s">
        <v>64</v>
      </c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5" t="s">
        <v>52</v>
      </c>
      <c r="AS927" s="5" t="s">
        <v>52</v>
      </c>
      <c r="AT927" s="1"/>
      <c r="AU927" s="5" t="s">
        <v>916</v>
      </c>
      <c r="AV927" s="1">
        <v>1015</v>
      </c>
    </row>
    <row r="928" spans="1:48" ht="30" customHeight="1">
      <c r="A928" s="10" t="s">
        <v>66</v>
      </c>
      <c r="B928" s="10" t="s">
        <v>133</v>
      </c>
      <c r="C928" s="10" t="s">
        <v>60</v>
      </c>
      <c r="D928" s="11">
        <v>5</v>
      </c>
      <c r="E928" s="12"/>
      <c r="F928" s="12"/>
      <c r="G928" s="12"/>
      <c r="H928" s="12"/>
      <c r="I928" s="12"/>
      <c r="J928" s="12"/>
      <c r="K928" s="12"/>
      <c r="L928" s="12"/>
      <c r="M928" s="10" t="s">
        <v>134</v>
      </c>
      <c r="N928" s="5" t="s">
        <v>135</v>
      </c>
      <c r="O928" s="5" t="s">
        <v>52</v>
      </c>
      <c r="P928" s="5" t="s">
        <v>52</v>
      </c>
      <c r="Q928" s="5" t="s">
        <v>913</v>
      </c>
      <c r="R928" s="5" t="s">
        <v>63</v>
      </c>
      <c r="S928" s="5" t="s">
        <v>64</v>
      </c>
      <c r="T928" s="5" t="s">
        <v>64</v>
      </c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5" t="s">
        <v>52</v>
      </c>
      <c r="AS928" s="5" t="s">
        <v>52</v>
      </c>
      <c r="AT928" s="1"/>
      <c r="AU928" s="5" t="s">
        <v>917</v>
      </c>
      <c r="AV928" s="1">
        <v>1016</v>
      </c>
    </row>
    <row r="929" spans="1:48" ht="30" customHeight="1">
      <c r="A929" s="10" t="s">
        <v>66</v>
      </c>
      <c r="B929" s="10" t="s">
        <v>137</v>
      </c>
      <c r="C929" s="10" t="s">
        <v>60</v>
      </c>
      <c r="D929" s="11">
        <v>13.9</v>
      </c>
      <c r="E929" s="12"/>
      <c r="F929" s="12"/>
      <c r="G929" s="12"/>
      <c r="H929" s="12"/>
      <c r="I929" s="12"/>
      <c r="J929" s="12"/>
      <c r="K929" s="12"/>
      <c r="L929" s="12"/>
      <c r="M929" s="10" t="s">
        <v>138</v>
      </c>
      <c r="N929" s="5" t="s">
        <v>139</v>
      </c>
      <c r="O929" s="5" t="s">
        <v>52</v>
      </c>
      <c r="P929" s="5" t="s">
        <v>52</v>
      </c>
      <c r="Q929" s="5" t="s">
        <v>913</v>
      </c>
      <c r="R929" s="5" t="s">
        <v>63</v>
      </c>
      <c r="S929" s="5" t="s">
        <v>64</v>
      </c>
      <c r="T929" s="5" t="s">
        <v>64</v>
      </c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5" t="s">
        <v>52</v>
      </c>
      <c r="AS929" s="5" t="s">
        <v>52</v>
      </c>
      <c r="AT929" s="1"/>
      <c r="AU929" s="5" t="s">
        <v>918</v>
      </c>
      <c r="AV929" s="1">
        <v>1017</v>
      </c>
    </row>
    <row r="930" spans="1:48" ht="30" customHeight="1">
      <c r="A930" s="10" t="s">
        <v>71</v>
      </c>
      <c r="B930" s="10" t="s">
        <v>72</v>
      </c>
      <c r="C930" s="10" t="s">
        <v>73</v>
      </c>
      <c r="D930" s="11">
        <v>6.3</v>
      </c>
      <c r="E930" s="12"/>
      <c r="F930" s="12"/>
      <c r="G930" s="12"/>
      <c r="H930" s="12"/>
      <c r="I930" s="12"/>
      <c r="J930" s="12"/>
      <c r="K930" s="12"/>
      <c r="L930" s="12"/>
      <c r="M930" s="10" t="s">
        <v>74</v>
      </c>
      <c r="N930" s="5" t="s">
        <v>75</v>
      </c>
      <c r="O930" s="5" t="s">
        <v>52</v>
      </c>
      <c r="P930" s="5" t="s">
        <v>52</v>
      </c>
      <c r="Q930" s="5" t="s">
        <v>913</v>
      </c>
      <c r="R930" s="5" t="s">
        <v>63</v>
      </c>
      <c r="S930" s="5" t="s">
        <v>64</v>
      </c>
      <c r="T930" s="5" t="s">
        <v>64</v>
      </c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5" t="s">
        <v>52</v>
      </c>
      <c r="AS930" s="5" t="s">
        <v>52</v>
      </c>
      <c r="AT930" s="1"/>
      <c r="AU930" s="5" t="s">
        <v>919</v>
      </c>
      <c r="AV930" s="1">
        <v>1019</v>
      </c>
    </row>
    <row r="931" spans="1:48" ht="30" customHeight="1">
      <c r="A931" s="10" t="s">
        <v>71</v>
      </c>
      <c r="B931" s="10" t="s">
        <v>142</v>
      </c>
      <c r="C931" s="10" t="s">
        <v>60</v>
      </c>
      <c r="D931" s="11">
        <v>6.3</v>
      </c>
      <c r="E931" s="12"/>
      <c r="F931" s="12"/>
      <c r="G931" s="12"/>
      <c r="H931" s="12"/>
      <c r="I931" s="12"/>
      <c r="J931" s="12"/>
      <c r="K931" s="12"/>
      <c r="L931" s="12"/>
      <c r="M931" s="10" t="s">
        <v>143</v>
      </c>
      <c r="N931" s="5" t="s">
        <v>144</v>
      </c>
      <c r="O931" s="5" t="s">
        <v>52</v>
      </c>
      <c r="P931" s="5" t="s">
        <v>52</v>
      </c>
      <c r="Q931" s="5" t="s">
        <v>913</v>
      </c>
      <c r="R931" s="5" t="s">
        <v>63</v>
      </c>
      <c r="S931" s="5" t="s">
        <v>64</v>
      </c>
      <c r="T931" s="5" t="s">
        <v>64</v>
      </c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5" t="s">
        <v>52</v>
      </c>
      <c r="AS931" s="5" t="s">
        <v>52</v>
      </c>
      <c r="AT931" s="1"/>
      <c r="AU931" s="5" t="s">
        <v>920</v>
      </c>
      <c r="AV931" s="1">
        <v>1020</v>
      </c>
    </row>
    <row r="932" spans="1:48" ht="30" customHeight="1">
      <c r="A932" s="10" t="s">
        <v>77</v>
      </c>
      <c r="B932" s="10" t="s">
        <v>146</v>
      </c>
      <c r="C932" s="10" t="s">
        <v>60</v>
      </c>
      <c r="D932" s="11">
        <v>2</v>
      </c>
      <c r="E932" s="12"/>
      <c r="F932" s="12"/>
      <c r="G932" s="12"/>
      <c r="H932" s="12"/>
      <c r="I932" s="12"/>
      <c r="J932" s="12"/>
      <c r="K932" s="12"/>
      <c r="L932" s="12"/>
      <c r="M932" s="10" t="s">
        <v>147</v>
      </c>
      <c r="N932" s="5" t="s">
        <v>148</v>
      </c>
      <c r="O932" s="5" t="s">
        <v>52</v>
      </c>
      <c r="P932" s="5" t="s">
        <v>52</v>
      </c>
      <c r="Q932" s="5" t="s">
        <v>913</v>
      </c>
      <c r="R932" s="5" t="s">
        <v>63</v>
      </c>
      <c r="S932" s="5" t="s">
        <v>64</v>
      </c>
      <c r="T932" s="5" t="s">
        <v>64</v>
      </c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5" t="s">
        <v>52</v>
      </c>
      <c r="AS932" s="5" t="s">
        <v>52</v>
      </c>
      <c r="AT932" s="1"/>
      <c r="AU932" s="5" t="s">
        <v>921</v>
      </c>
      <c r="AV932" s="1">
        <v>1022</v>
      </c>
    </row>
    <row r="933" spans="1:48" ht="30" customHeight="1">
      <c r="A933" s="10" t="s">
        <v>77</v>
      </c>
      <c r="B933" s="10" t="s">
        <v>78</v>
      </c>
      <c r="C933" s="10" t="s">
        <v>60</v>
      </c>
      <c r="D933" s="11">
        <v>2</v>
      </c>
      <c r="E933" s="12"/>
      <c r="F933" s="12"/>
      <c r="G933" s="12"/>
      <c r="H933" s="12"/>
      <c r="I933" s="12"/>
      <c r="J933" s="12"/>
      <c r="K933" s="12"/>
      <c r="L933" s="12"/>
      <c r="M933" s="10" t="s">
        <v>79</v>
      </c>
      <c r="N933" s="5" t="s">
        <v>80</v>
      </c>
      <c r="O933" s="5" t="s">
        <v>52</v>
      </c>
      <c r="P933" s="5" t="s">
        <v>52</v>
      </c>
      <c r="Q933" s="5" t="s">
        <v>913</v>
      </c>
      <c r="R933" s="5" t="s">
        <v>63</v>
      </c>
      <c r="S933" s="5" t="s">
        <v>64</v>
      </c>
      <c r="T933" s="5" t="s">
        <v>64</v>
      </c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5" t="s">
        <v>52</v>
      </c>
      <c r="AS933" s="5" t="s">
        <v>52</v>
      </c>
      <c r="AT933" s="1"/>
      <c r="AU933" s="5" t="s">
        <v>922</v>
      </c>
      <c r="AV933" s="1">
        <v>1023</v>
      </c>
    </row>
    <row r="934" spans="1:48" ht="30" customHeight="1">
      <c r="A934" s="10" t="s">
        <v>151</v>
      </c>
      <c r="B934" s="10" t="s">
        <v>152</v>
      </c>
      <c r="C934" s="10" t="s">
        <v>153</v>
      </c>
      <c r="D934" s="11">
        <v>1</v>
      </c>
      <c r="E934" s="12"/>
      <c r="F934" s="12"/>
      <c r="G934" s="12"/>
      <c r="H934" s="12"/>
      <c r="I934" s="12"/>
      <c r="J934" s="12"/>
      <c r="K934" s="12"/>
      <c r="L934" s="12"/>
      <c r="M934" s="10" t="s">
        <v>154</v>
      </c>
      <c r="N934" s="5" t="s">
        <v>155</v>
      </c>
      <c r="O934" s="5" t="s">
        <v>52</v>
      </c>
      <c r="P934" s="5" t="s">
        <v>52</v>
      </c>
      <c r="Q934" s="5" t="s">
        <v>913</v>
      </c>
      <c r="R934" s="5" t="s">
        <v>63</v>
      </c>
      <c r="S934" s="5" t="s">
        <v>64</v>
      </c>
      <c r="T934" s="5" t="s">
        <v>64</v>
      </c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5" t="s">
        <v>52</v>
      </c>
      <c r="AS934" s="5" t="s">
        <v>52</v>
      </c>
      <c r="AT934" s="1"/>
      <c r="AU934" s="5" t="s">
        <v>923</v>
      </c>
      <c r="AV934" s="1">
        <v>1027</v>
      </c>
    </row>
    <row r="935" spans="1:48" ht="30" customHeight="1">
      <c r="A935" s="10" t="s">
        <v>157</v>
      </c>
      <c r="B935" s="10" t="s">
        <v>158</v>
      </c>
      <c r="C935" s="10" t="s">
        <v>159</v>
      </c>
      <c r="D935" s="11">
        <v>1</v>
      </c>
      <c r="E935" s="12"/>
      <c r="F935" s="12"/>
      <c r="G935" s="12"/>
      <c r="H935" s="12"/>
      <c r="I935" s="12"/>
      <c r="J935" s="12"/>
      <c r="K935" s="12"/>
      <c r="L935" s="12"/>
      <c r="M935" s="10" t="s">
        <v>160</v>
      </c>
      <c r="N935" s="5" t="s">
        <v>161</v>
      </c>
      <c r="O935" s="5" t="s">
        <v>52</v>
      </c>
      <c r="P935" s="5" t="s">
        <v>52</v>
      </c>
      <c r="Q935" s="5" t="s">
        <v>913</v>
      </c>
      <c r="R935" s="5" t="s">
        <v>63</v>
      </c>
      <c r="S935" s="5" t="s">
        <v>64</v>
      </c>
      <c r="T935" s="5" t="s">
        <v>64</v>
      </c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5" t="s">
        <v>52</v>
      </c>
      <c r="AS935" s="5" t="s">
        <v>52</v>
      </c>
      <c r="AT935" s="1"/>
      <c r="AU935" s="5" t="s">
        <v>924</v>
      </c>
      <c r="AV935" s="1">
        <v>1030</v>
      </c>
    </row>
    <row r="936" spans="1:48" ht="30" customHeight="1">
      <c r="A936" s="10" t="s">
        <v>163</v>
      </c>
      <c r="B936" s="10" t="s">
        <v>164</v>
      </c>
      <c r="C936" s="10" t="s">
        <v>165</v>
      </c>
      <c r="D936" s="11">
        <v>1</v>
      </c>
      <c r="E936" s="12"/>
      <c r="F936" s="12"/>
      <c r="G936" s="12"/>
      <c r="H936" s="12"/>
      <c r="I936" s="12"/>
      <c r="J936" s="12"/>
      <c r="K936" s="12"/>
      <c r="L936" s="12"/>
      <c r="M936" s="10" t="s">
        <v>166</v>
      </c>
      <c r="N936" s="5" t="s">
        <v>167</v>
      </c>
      <c r="O936" s="5" t="s">
        <v>52</v>
      </c>
      <c r="P936" s="5" t="s">
        <v>52</v>
      </c>
      <c r="Q936" s="5" t="s">
        <v>913</v>
      </c>
      <c r="R936" s="5" t="s">
        <v>63</v>
      </c>
      <c r="S936" s="5" t="s">
        <v>64</v>
      </c>
      <c r="T936" s="5" t="s">
        <v>64</v>
      </c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5" t="s">
        <v>52</v>
      </c>
      <c r="AS936" s="5" t="s">
        <v>52</v>
      </c>
      <c r="AT936" s="1"/>
      <c r="AU936" s="5" t="s">
        <v>925</v>
      </c>
      <c r="AV936" s="1">
        <v>1031</v>
      </c>
    </row>
    <row r="937" spans="1:48" ht="30" customHeight="1">
      <c r="A937" s="10" t="s">
        <v>169</v>
      </c>
      <c r="B937" s="10" t="s">
        <v>170</v>
      </c>
      <c r="C937" s="10" t="s">
        <v>153</v>
      </c>
      <c r="D937" s="11">
        <v>1</v>
      </c>
      <c r="E937" s="12"/>
      <c r="F937" s="12"/>
      <c r="G937" s="12"/>
      <c r="H937" s="12"/>
      <c r="I937" s="12"/>
      <c r="J937" s="12"/>
      <c r="K937" s="12"/>
      <c r="L937" s="12"/>
      <c r="M937" s="10" t="s">
        <v>171</v>
      </c>
      <c r="N937" s="5" t="s">
        <v>172</v>
      </c>
      <c r="O937" s="5" t="s">
        <v>52</v>
      </c>
      <c r="P937" s="5" t="s">
        <v>52</v>
      </c>
      <c r="Q937" s="5" t="s">
        <v>913</v>
      </c>
      <c r="R937" s="5" t="s">
        <v>63</v>
      </c>
      <c r="S937" s="5" t="s">
        <v>64</v>
      </c>
      <c r="T937" s="5" t="s">
        <v>64</v>
      </c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5" t="s">
        <v>52</v>
      </c>
      <c r="AS937" s="5" t="s">
        <v>52</v>
      </c>
      <c r="AT937" s="1"/>
      <c r="AU937" s="5" t="s">
        <v>926</v>
      </c>
      <c r="AV937" s="1">
        <v>1032</v>
      </c>
    </row>
    <row r="938" spans="1:48" ht="30" customHeight="1">
      <c r="A938" s="10" t="s">
        <v>174</v>
      </c>
      <c r="B938" s="10" t="s">
        <v>164</v>
      </c>
      <c r="C938" s="10" t="s">
        <v>165</v>
      </c>
      <c r="D938" s="11">
        <v>1</v>
      </c>
      <c r="E938" s="12"/>
      <c r="F938" s="12"/>
      <c r="G938" s="12"/>
      <c r="H938" s="12"/>
      <c r="I938" s="12"/>
      <c r="J938" s="12"/>
      <c r="K938" s="12"/>
      <c r="L938" s="12"/>
      <c r="M938" s="10" t="s">
        <v>175</v>
      </c>
      <c r="N938" s="5" t="s">
        <v>176</v>
      </c>
      <c r="O938" s="5" t="s">
        <v>52</v>
      </c>
      <c r="P938" s="5" t="s">
        <v>52</v>
      </c>
      <c r="Q938" s="5" t="s">
        <v>913</v>
      </c>
      <c r="R938" s="5" t="s">
        <v>63</v>
      </c>
      <c r="S938" s="5" t="s">
        <v>64</v>
      </c>
      <c r="T938" s="5" t="s">
        <v>64</v>
      </c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5" t="s">
        <v>52</v>
      </c>
      <c r="AS938" s="5" t="s">
        <v>52</v>
      </c>
      <c r="AT938" s="1"/>
      <c r="AU938" s="5" t="s">
        <v>927</v>
      </c>
      <c r="AV938" s="1">
        <v>1033</v>
      </c>
    </row>
    <row r="939" spans="1:48" ht="30" customHeight="1">
      <c r="A939" s="10" t="s">
        <v>178</v>
      </c>
      <c r="B939" s="10" t="s">
        <v>179</v>
      </c>
      <c r="C939" s="10" t="s">
        <v>180</v>
      </c>
      <c r="D939" s="11">
        <v>1</v>
      </c>
      <c r="E939" s="12"/>
      <c r="F939" s="12"/>
      <c r="G939" s="12"/>
      <c r="H939" s="12"/>
      <c r="I939" s="12"/>
      <c r="J939" s="12"/>
      <c r="K939" s="12"/>
      <c r="L939" s="12"/>
      <c r="M939" s="10" t="s">
        <v>181</v>
      </c>
      <c r="N939" s="5" t="s">
        <v>182</v>
      </c>
      <c r="O939" s="5" t="s">
        <v>52</v>
      </c>
      <c r="P939" s="5" t="s">
        <v>52</v>
      </c>
      <c r="Q939" s="5" t="s">
        <v>913</v>
      </c>
      <c r="R939" s="5" t="s">
        <v>63</v>
      </c>
      <c r="S939" s="5" t="s">
        <v>64</v>
      </c>
      <c r="T939" s="5" t="s">
        <v>64</v>
      </c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5" t="s">
        <v>52</v>
      </c>
      <c r="AS939" s="5" t="s">
        <v>52</v>
      </c>
      <c r="AT939" s="1"/>
      <c r="AU939" s="5" t="s">
        <v>928</v>
      </c>
      <c r="AV939" s="1">
        <v>1034</v>
      </c>
    </row>
    <row r="940" spans="1:48" ht="30" customHeight="1">
      <c r="A940" s="10" t="s">
        <v>184</v>
      </c>
      <c r="B940" s="10" t="s">
        <v>185</v>
      </c>
      <c r="C940" s="10" t="s">
        <v>159</v>
      </c>
      <c r="D940" s="11">
        <v>1</v>
      </c>
      <c r="E940" s="12"/>
      <c r="F940" s="12"/>
      <c r="G940" s="12"/>
      <c r="H940" s="12"/>
      <c r="I940" s="12"/>
      <c r="J940" s="12"/>
      <c r="K940" s="12"/>
      <c r="L940" s="12"/>
      <c r="M940" s="10" t="s">
        <v>186</v>
      </c>
      <c r="N940" s="5" t="s">
        <v>187</v>
      </c>
      <c r="O940" s="5" t="s">
        <v>52</v>
      </c>
      <c r="P940" s="5" t="s">
        <v>52</v>
      </c>
      <c r="Q940" s="5" t="s">
        <v>913</v>
      </c>
      <c r="R940" s="5" t="s">
        <v>63</v>
      </c>
      <c r="S940" s="5" t="s">
        <v>64</v>
      </c>
      <c r="T940" s="5" t="s">
        <v>64</v>
      </c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5" t="s">
        <v>52</v>
      </c>
      <c r="AS940" s="5" t="s">
        <v>52</v>
      </c>
      <c r="AT940" s="1"/>
      <c r="AU940" s="5" t="s">
        <v>929</v>
      </c>
      <c r="AV940" s="1">
        <v>1035</v>
      </c>
    </row>
    <row r="941" spans="1:48" ht="30" customHeight="1">
      <c r="A941" s="10" t="s">
        <v>189</v>
      </c>
      <c r="B941" s="10" t="s">
        <v>190</v>
      </c>
      <c r="C941" s="10" t="s">
        <v>84</v>
      </c>
      <c r="D941" s="11">
        <v>1</v>
      </c>
      <c r="E941" s="12"/>
      <c r="F941" s="12"/>
      <c r="G941" s="12"/>
      <c r="H941" s="12"/>
      <c r="I941" s="12"/>
      <c r="J941" s="12"/>
      <c r="K941" s="12"/>
      <c r="L941" s="12"/>
      <c r="M941" s="10" t="s">
        <v>191</v>
      </c>
      <c r="N941" s="5" t="s">
        <v>192</v>
      </c>
      <c r="O941" s="5" t="s">
        <v>52</v>
      </c>
      <c r="P941" s="5" t="s">
        <v>52</v>
      </c>
      <c r="Q941" s="5" t="s">
        <v>913</v>
      </c>
      <c r="R941" s="5" t="s">
        <v>63</v>
      </c>
      <c r="S941" s="5" t="s">
        <v>64</v>
      </c>
      <c r="T941" s="5" t="s">
        <v>64</v>
      </c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5" t="s">
        <v>52</v>
      </c>
      <c r="AS941" s="5" t="s">
        <v>52</v>
      </c>
      <c r="AT941" s="1"/>
      <c r="AU941" s="5" t="s">
        <v>930</v>
      </c>
      <c r="AV941" s="1">
        <v>1036</v>
      </c>
    </row>
    <row r="942" spans="1:48" ht="30" customHeight="1">
      <c r="A942" s="10" t="s">
        <v>98</v>
      </c>
      <c r="B942" s="10" t="s">
        <v>194</v>
      </c>
      <c r="C942" s="10" t="s">
        <v>84</v>
      </c>
      <c r="D942" s="11">
        <v>1</v>
      </c>
      <c r="E942" s="12"/>
      <c r="F942" s="12"/>
      <c r="G942" s="12"/>
      <c r="H942" s="12"/>
      <c r="I942" s="12"/>
      <c r="J942" s="12"/>
      <c r="K942" s="12"/>
      <c r="L942" s="12"/>
      <c r="M942" s="10" t="s">
        <v>195</v>
      </c>
      <c r="N942" s="5" t="s">
        <v>196</v>
      </c>
      <c r="O942" s="5" t="s">
        <v>52</v>
      </c>
      <c r="P942" s="5" t="s">
        <v>52</v>
      </c>
      <c r="Q942" s="5" t="s">
        <v>913</v>
      </c>
      <c r="R942" s="5" t="s">
        <v>63</v>
      </c>
      <c r="S942" s="5" t="s">
        <v>64</v>
      </c>
      <c r="T942" s="5" t="s">
        <v>64</v>
      </c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5" t="s">
        <v>52</v>
      </c>
      <c r="AS942" s="5" t="s">
        <v>52</v>
      </c>
      <c r="AT942" s="1"/>
      <c r="AU942" s="5" t="s">
        <v>931</v>
      </c>
      <c r="AV942" s="1">
        <v>1037</v>
      </c>
    </row>
    <row r="943" spans="1:48" ht="30" customHeight="1">
      <c r="A943" s="10" t="s">
        <v>98</v>
      </c>
      <c r="B943" s="10" t="s">
        <v>198</v>
      </c>
      <c r="C943" s="10" t="s">
        <v>84</v>
      </c>
      <c r="D943" s="11">
        <v>1</v>
      </c>
      <c r="E943" s="12"/>
      <c r="F943" s="12"/>
      <c r="G943" s="12"/>
      <c r="H943" s="12"/>
      <c r="I943" s="12"/>
      <c r="J943" s="12"/>
      <c r="K943" s="12"/>
      <c r="L943" s="12"/>
      <c r="M943" s="10" t="s">
        <v>199</v>
      </c>
      <c r="N943" s="5" t="s">
        <v>200</v>
      </c>
      <c r="O943" s="5" t="s">
        <v>52</v>
      </c>
      <c r="P943" s="5" t="s">
        <v>52</v>
      </c>
      <c r="Q943" s="5" t="s">
        <v>913</v>
      </c>
      <c r="R943" s="5" t="s">
        <v>63</v>
      </c>
      <c r="S943" s="5" t="s">
        <v>64</v>
      </c>
      <c r="T943" s="5" t="s">
        <v>64</v>
      </c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5" t="s">
        <v>52</v>
      </c>
      <c r="AS943" s="5" t="s">
        <v>52</v>
      </c>
      <c r="AT943" s="1"/>
      <c r="AU943" s="5" t="s">
        <v>932</v>
      </c>
      <c r="AV943" s="1">
        <v>1038</v>
      </c>
    </row>
    <row r="944" spans="1:48" ht="30" customHeight="1">
      <c r="A944" s="10" t="s">
        <v>103</v>
      </c>
      <c r="B944" s="10" t="s">
        <v>104</v>
      </c>
      <c r="C944" s="10" t="s">
        <v>60</v>
      </c>
      <c r="D944" s="11">
        <v>5</v>
      </c>
      <c r="E944" s="12"/>
      <c r="F944" s="12"/>
      <c r="G944" s="12"/>
      <c r="H944" s="12"/>
      <c r="I944" s="12"/>
      <c r="J944" s="12"/>
      <c r="K944" s="12"/>
      <c r="L944" s="12"/>
      <c r="M944" s="10" t="s">
        <v>105</v>
      </c>
      <c r="N944" s="5" t="s">
        <v>106</v>
      </c>
      <c r="O944" s="5" t="s">
        <v>52</v>
      </c>
      <c r="P944" s="5" t="s">
        <v>52</v>
      </c>
      <c r="Q944" s="5" t="s">
        <v>913</v>
      </c>
      <c r="R944" s="5" t="s">
        <v>63</v>
      </c>
      <c r="S944" s="5" t="s">
        <v>64</v>
      </c>
      <c r="T944" s="5" t="s">
        <v>64</v>
      </c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5" t="s">
        <v>52</v>
      </c>
      <c r="AS944" s="5" t="s">
        <v>52</v>
      </c>
      <c r="AT944" s="1"/>
      <c r="AU944" s="5" t="s">
        <v>933</v>
      </c>
      <c r="AV944" s="1">
        <v>1039</v>
      </c>
    </row>
    <row r="945" spans="1:48" ht="30" customHeight="1">
      <c r="A945" s="10" t="s">
        <v>108</v>
      </c>
      <c r="B945" s="10" t="s">
        <v>109</v>
      </c>
      <c r="C945" s="10" t="s">
        <v>60</v>
      </c>
      <c r="D945" s="11">
        <v>5</v>
      </c>
      <c r="E945" s="12"/>
      <c r="F945" s="12"/>
      <c r="G945" s="12"/>
      <c r="H945" s="12"/>
      <c r="I945" s="12"/>
      <c r="J945" s="12"/>
      <c r="K945" s="12"/>
      <c r="L945" s="12"/>
      <c r="M945" s="10" t="s">
        <v>110</v>
      </c>
      <c r="N945" s="5" t="s">
        <v>111</v>
      </c>
      <c r="O945" s="5" t="s">
        <v>52</v>
      </c>
      <c r="P945" s="5" t="s">
        <v>52</v>
      </c>
      <c r="Q945" s="5" t="s">
        <v>913</v>
      </c>
      <c r="R945" s="5" t="s">
        <v>63</v>
      </c>
      <c r="S945" s="5" t="s">
        <v>64</v>
      </c>
      <c r="T945" s="5" t="s">
        <v>64</v>
      </c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5" t="s">
        <v>52</v>
      </c>
      <c r="AS945" s="5" t="s">
        <v>52</v>
      </c>
      <c r="AT945" s="1"/>
      <c r="AU945" s="5" t="s">
        <v>934</v>
      </c>
      <c r="AV945" s="1">
        <v>1040</v>
      </c>
    </row>
    <row r="946" spans="1:48" ht="30" customHeight="1">
      <c r="A946" s="11" t="s">
        <v>117</v>
      </c>
      <c r="B946" s="11"/>
      <c r="C946" s="11"/>
      <c r="D946" s="11"/>
      <c r="E946" s="11"/>
      <c r="F946" s="12"/>
      <c r="G946" s="11"/>
      <c r="H946" s="12"/>
      <c r="I946" s="11"/>
      <c r="J946" s="12"/>
      <c r="K946" s="11"/>
      <c r="L946" s="12"/>
      <c r="M946" s="11"/>
      <c r="N946" t="s">
        <v>118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65" right="0.78740157480314965" top="0.39370078740157483" bottom="0.39370078740157483" header="0" footer="0"/>
  <pageSetup paperSize="9" scale="60" fitToHeight="0" orientation="landscape" r:id="rId1"/>
  <rowBreaks count="38" manualBreakCount="38">
    <brk id="26" max="16383" man="1"/>
    <brk id="49" max="16383" man="1"/>
    <brk id="72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  <brk id="417" max="16383" man="1"/>
    <brk id="440" max="16383" man="1"/>
    <brk id="463" max="16383" man="1"/>
    <brk id="486" max="16383" man="1"/>
    <brk id="509" max="16383" man="1"/>
    <brk id="532" max="16383" man="1"/>
    <brk id="555" max="16383" man="1"/>
    <brk id="578" max="16383" man="1"/>
    <brk id="601" max="16383" man="1"/>
    <brk id="624" max="16383" man="1"/>
    <brk id="647" max="16383" man="1"/>
    <brk id="670" max="16383" man="1"/>
    <brk id="693" max="16383" man="1"/>
    <brk id="716" max="16383" man="1"/>
    <brk id="739" max="16383" man="1"/>
    <brk id="762" max="16383" man="1"/>
    <brk id="785" max="16383" man="1"/>
    <brk id="808" max="16383" man="1"/>
    <brk id="831" max="16383" man="1"/>
    <brk id="854" max="16383" man="1"/>
    <brk id="900" max="16383" man="1"/>
    <brk id="923" max="16383" man="1"/>
    <brk id="94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/>
  <dimension ref="A1:M25"/>
  <sheetViews>
    <sheetView showZeros="0" view="pageBreakPreview" zoomScaleNormal="90" zoomScaleSheetLayoutView="100" workbookViewId="0">
      <pane xSplit="2" ySplit="4" topLeftCell="C5" activePane="bottomRight" state="frozen"/>
      <selection activeCell="E24" sqref="E24:F24"/>
      <selection pane="topRight" activeCell="E24" sqref="E24:F24"/>
      <selection pane="bottomLeft" activeCell="E24" sqref="E24:F24"/>
      <selection pane="bottomRight" activeCell="B9" sqref="B9"/>
    </sheetView>
  </sheetViews>
  <sheetFormatPr defaultRowHeight="18.95" customHeight="1"/>
  <cols>
    <col min="1" max="1" width="18.875" style="33" customWidth="1"/>
    <col min="2" max="2" width="29" style="32" customWidth="1"/>
    <col min="3" max="3" width="6.5" style="31" customWidth="1"/>
    <col min="4" max="4" width="4.625" style="30" customWidth="1"/>
    <col min="5" max="10" width="7.625" style="28" customWidth="1"/>
    <col min="11" max="11" width="7.625" style="29" customWidth="1"/>
    <col min="12" max="12" width="3.5" style="28" customWidth="1"/>
    <col min="13" max="13" width="25.625" style="28" customWidth="1"/>
    <col min="14" max="14" width="7.625" style="28" customWidth="1"/>
    <col min="15" max="16384" width="9" style="28"/>
  </cols>
  <sheetData>
    <row r="1" spans="1:13" ht="30" customHeight="1">
      <c r="A1" s="55" t="s">
        <v>1103</v>
      </c>
      <c r="B1" s="54"/>
      <c r="C1" s="53"/>
      <c r="D1" s="52"/>
      <c r="E1" s="51"/>
      <c r="F1" s="51"/>
      <c r="G1" s="50"/>
      <c r="H1" s="50"/>
      <c r="I1" s="50"/>
      <c r="J1" s="50"/>
      <c r="K1" s="49"/>
    </row>
    <row r="2" spans="1:13" ht="20.100000000000001" customHeight="1">
      <c r="A2" s="79" t="str">
        <f>[6]관급내역표지!A5</f>
        <v xml:space="preserve"> 공 사 명 : 2024년 공주시 소하천 스마트 계측관리시스템 구축사업 실시설계용역(전기,계측제어)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3" ht="20.100000000000001" customHeight="1">
      <c r="A3" s="85" t="s">
        <v>1102</v>
      </c>
      <c r="B3" s="87" t="s">
        <v>1101</v>
      </c>
      <c r="C3" s="48" t="s">
        <v>1100</v>
      </c>
      <c r="D3" s="48" t="s">
        <v>1099</v>
      </c>
      <c r="E3" s="82" t="s">
        <v>1098</v>
      </c>
      <c r="F3" s="84"/>
      <c r="G3" s="84"/>
      <c r="H3" s="83"/>
      <c r="I3" s="69" t="s">
        <v>1097</v>
      </c>
      <c r="J3" s="70"/>
      <c r="K3" s="80" t="s">
        <v>1096</v>
      </c>
      <c r="L3" s="34"/>
      <c r="M3" s="34"/>
    </row>
    <row r="4" spans="1:13" ht="20.100000000000001" customHeight="1">
      <c r="A4" s="86"/>
      <c r="B4" s="88"/>
      <c r="C4" s="47" t="s">
        <v>1095</v>
      </c>
      <c r="D4" s="47" t="s">
        <v>1094</v>
      </c>
      <c r="E4" s="82" t="s">
        <v>1093</v>
      </c>
      <c r="F4" s="83"/>
      <c r="G4" s="82" t="s">
        <v>1092</v>
      </c>
      <c r="H4" s="83"/>
      <c r="I4" s="71"/>
      <c r="J4" s="72"/>
      <c r="K4" s="81"/>
      <c r="L4" s="34"/>
      <c r="M4" s="34"/>
    </row>
    <row r="5" spans="1:13" ht="20.100000000000001" customHeight="1">
      <c r="A5" s="45" t="s">
        <v>1091</v>
      </c>
      <c r="B5" s="44"/>
      <c r="C5" s="43">
        <v>1</v>
      </c>
      <c r="D5" s="37" t="s">
        <v>1076</v>
      </c>
      <c r="E5" s="77"/>
      <c r="F5" s="78"/>
      <c r="G5" s="77"/>
      <c r="H5" s="78"/>
      <c r="I5" s="73"/>
      <c r="J5" s="74"/>
      <c r="K5" s="46"/>
      <c r="L5" s="34"/>
      <c r="M5" s="34"/>
    </row>
    <row r="6" spans="1:13" ht="20.100000000000001" customHeight="1">
      <c r="A6" s="40" t="s">
        <v>1090</v>
      </c>
      <c r="B6" s="40" t="s">
        <v>1089</v>
      </c>
      <c r="C6" s="42">
        <v>19</v>
      </c>
      <c r="D6" s="37" t="s">
        <v>1088</v>
      </c>
      <c r="E6" s="77"/>
      <c r="F6" s="78"/>
      <c r="G6" s="77"/>
      <c r="H6" s="78"/>
      <c r="I6" s="67"/>
      <c r="J6" s="68"/>
      <c r="K6" s="41" t="s">
        <v>1081</v>
      </c>
      <c r="L6" s="34"/>
      <c r="M6" s="34"/>
    </row>
    <row r="7" spans="1:13" ht="20.100000000000001" customHeight="1">
      <c r="A7" s="40" t="s">
        <v>1087</v>
      </c>
      <c r="B7" s="40" t="s">
        <v>1085</v>
      </c>
      <c r="C7" s="42">
        <v>19</v>
      </c>
      <c r="D7" s="37" t="s">
        <v>1082</v>
      </c>
      <c r="E7" s="77"/>
      <c r="F7" s="78"/>
      <c r="G7" s="77"/>
      <c r="H7" s="78"/>
      <c r="I7" s="67"/>
      <c r="J7" s="68"/>
      <c r="K7" s="41" t="s">
        <v>1081</v>
      </c>
      <c r="L7" s="34"/>
      <c r="M7" s="34"/>
    </row>
    <row r="8" spans="1:13" ht="20.100000000000001" customHeight="1">
      <c r="A8" s="40" t="s">
        <v>1086</v>
      </c>
      <c r="B8" s="40" t="s">
        <v>1085</v>
      </c>
      <c r="C8" s="42">
        <v>19</v>
      </c>
      <c r="D8" s="37" t="s">
        <v>1082</v>
      </c>
      <c r="E8" s="77"/>
      <c r="F8" s="78"/>
      <c r="G8" s="77"/>
      <c r="H8" s="78"/>
      <c r="I8" s="67"/>
      <c r="J8" s="68"/>
      <c r="K8" s="41" t="s">
        <v>1081</v>
      </c>
      <c r="L8" s="34"/>
      <c r="M8" s="34"/>
    </row>
    <row r="9" spans="1:13" ht="20.100000000000001" customHeight="1">
      <c r="A9" s="40" t="s">
        <v>1084</v>
      </c>
      <c r="B9" s="40" t="s">
        <v>1083</v>
      </c>
      <c r="C9" s="42">
        <v>19</v>
      </c>
      <c r="D9" s="37" t="s">
        <v>1082</v>
      </c>
      <c r="E9" s="77"/>
      <c r="F9" s="78"/>
      <c r="G9" s="77"/>
      <c r="H9" s="78"/>
      <c r="I9" s="67"/>
      <c r="J9" s="68"/>
      <c r="K9" s="41" t="s">
        <v>1081</v>
      </c>
      <c r="L9" s="34"/>
      <c r="M9" s="34"/>
    </row>
    <row r="10" spans="1:13" ht="20.100000000000001" customHeight="1">
      <c r="A10" s="40" t="s">
        <v>1080</v>
      </c>
      <c r="B10" s="39" t="s">
        <v>1079</v>
      </c>
      <c r="C10" s="38">
        <v>0.54</v>
      </c>
      <c r="D10" s="37" t="s">
        <v>1078</v>
      </c>
      <c r="E10" s="77"/>
      <c r="F10" s="78"/>
      <c r="G10" s="77"/>
      <c r="H10" s="78"/>
      <c r="I10" s="75"/>
      <c r="J10" s="76"/>
      <c r="K10" s="41"/>
      <c r="L10" s="34"/>
      <c r="M10" s="34"/>
    </row>
    <row r="11" spans="1:13" ht="20.100000000000001" customHeight="1">
      <c r="A11" s="40"/>
      <c r="B11" s="40"/>
      <c r="C11" s="42"/>
      <c r="D11" s="37"/>
      <c r="E11" s="36"/>
      <c r="F11" s="36"/>
      <c r="G11" s="36"/>
      <c r="H11" s="36"/>
      <c r="I11" s="36"/>
      <c r="J11" s="36"/>
      <c r="K11" s="41"/>
      <c r="L11" s="34"/>
      <c r="M11" s="34"/>
    </row>
    <row r="12" spans="1:13" ht="20.100000000000001" customHeight="1">
      <c r="A12" s="45"/>
      <c r="B12" s="44"/>
      <c r="C12" s="43"/>
      <c r="D12" s="37"/>
      <c r="E12" s="36"/>
      <c r="F12" s="36"/>
      <c r="G12" s="36"/>
      <c r="H12" s="36"/>
      <c r="I12" s="36"/>
      <c r="J12" s="36"/>
      <c r="K12" s="37"/>
      <c r="L12" s="34"/>
      <c r="M12" s="34"/>
    </row>
    <row r="13" spans="1:13" ht="20.100000000000001" customHeight="1">
      <c r="A13" s="40"/>
      <c r="B13" s="40"/>
      <c r="C13" s="42"/>
      <c r="D13" s="37"/>
      <c r="E13" s="36"/>
      <c r="F13" s="36"/>
      <c r="G13" s="36"/>
      <c r="H13" s="36"/>
      <c r="I13" s="36"/>
      <c r="J13" s="36"/>
      <c r="K13" s="41"/>
      <c r="L13" s="34"/>
      <c r="M13" s="34"/>
    </row>
    <row r="14" spans="1:13" ht="20.100000000000001" customHeight="1">
      <c r="A14" s="40"/>
      <c r="B14" s="40"/>
      <c r="C14" s="42"/>
      <c r="D14" s="37"/>
      <c r="E14" s="36"/>
      <c r="F14" s="36"/>
      <c r="G14" s="36"/>
      <c r="H14" s="36"/>
      <c r="I14" s="36"/>
      <c r="J14" s="36"/>
      <c r="K14" s="41"/>
      <c r="L14" s="34"/>
      <c r="M14" s="34"/>
    </row>
    <row r="15" spans="1:13" ht="20.100000000000001" customHeight="1">
      <c r="A15" s="40"/>
      <c r="B15" s="40"/>
      <c r="C15" s="42"/>
      <c r="D15" s="37"/>
      <c r="E15" s="36"/>
      <c r="F15" s="36"/>
      <c r="G15" s="36"/>
      <c r="H15" s="36"/>
      <c r="I15" s="36"/>
      <c r="J15" s="36"/>
      <c r="K15" s="41"/>
      <c r="L15" s="34"/>
      <c r="M15" s="34"/>
    </row>
    <row r="16" spans="1:13" ht="20.100000000000001" customHeight="1">
      <c r="A16" s="40"/>
      <c r="B16" s="40"/>
      <c r="C16" s="42"/>
      <c r="D16" s="37"/>
      <c r="E16" s="36"/>
      <c r="F16" s="36"/>
      <c r="G16" s="36"/>
      <c r="H16" s="36"/>
      <c r="I16" s="36"/>
      <c r="J16" s="36"/>
      <c r="K16" s="41"/>
      <c r="L16" s="34"/>
      <c r="M16" s="34"/>
    </row>
    <row r="17" spans="1:13" ht="20.100000000000001" customHeight="1">
      <c r="A17" s="40"/>
      <c r="B17" s="39"/>
      <c r="C17" s="38"/>
      <c r="D17" s="37"/>
      <c r="E17" s="36"/>
      <c r="F17" s="36"/>
      <c r="G17" s="36"/>
      <c r="H17" s="36"/>
      <c r="I17" s="36"/>
      <c r="J17" s="36"/>
      <c r="K17" s="41"/>
      <c r="L17" s="34"/>
      <c r="M17" s="34"/>
    </row>
    <row r="18" spans="1:13" ht="20.100000000000001" customHeight="1">
      <c r="A18" s="40"/>
      <c r="B18" s="40"/>
      <c r="C18" s="42"/>
      <c r="D18" s="37"/>
      <c r="E18" s="36"/>
      <c r="F18" s="36"/>
      <c r="G18" s="36"/>
      <c r="H18" s="36"/>
      <c r="I18" s="36"/>
      <c r="J18" s="36"/>
      <c r="K18" s="41"/>
      <c r="L18" s="34"/>
      <c r="M18" s="34"/>
    </row>
    <row r="19" spans="1:13" ht="20.100000000000001" customHeight="1">
      <c r="A19" s="40"/>
      <c r="B19" s="40"/>
      <c r="C19" s="42"/>
      <c r="D19" s="37"/>
      <c r="E19" s="36"/>
      <c r="F19" s="36"/>
      <c r="G19" s="36"/>
      <c r="H19" s="36"/>
      <c r="I19" s="36"/>
      <c r="J19" s="36"/>
      <c r="K19" s="41"/>
      <c r="L19" s="34"/>
      <c r="M19" s="34"/>
    </row>
    <row r="20" spans="1:13" ht="20.100000000000001" customHeight="1">
      <c r="A20" s="40"/>
      <c r="B20" s="40"/>
      <c r="C20" s="42"/>
      <c r="D20" s="37"/>
      <c r="E20" s="36"/>
      <c r="F20" s="36"/>
      <c r="G20" s="36"/>
      <c r="H20" s="36"/>
      <c r="I20" s="36"/>
      <c r="J20" s="36"/>
      <c r="K20" s="41"/>
      <c r="L20" s="34"/>
      <c r="M20" s="34"/>
    </row>
    <row r="21" spans="1:13" ht="20.100000000000001" customHeight="1">
      <c r="A21" s="40"/>
      <c r="B21" s="40"/>
      <c r="C21" s="42"/>
      <c r="D21" s="37"/>
      <c r="E21" s="36"/>
      <c r="F21" s="36"/>
      <c r="G21" s="36"/>
      <c r="H21" s="36"/>
      <c r="I21" s="36"/>
      <c r="J21" s="36"/>
      <c r="K21" s="41"/>
      <c r="L21" s="34"/>
      <c r="M21" s="34"/>
    </row>
    <row r="22" spans="1:13" ht="20.100000000000001" customHeight="1">
      <c r="A22" s="40"/>
      <c r="B22" s="40"/>
      <c r="C22" s="42"/>
      <c r="D22" s="37"/>
      <c r="E22" s="36"/>
      <c r="F22" s="36"/>
      <c r="G22" s="36"/>
      <c r="H22" s="36"/>
      <c r="I22" s="36"/>
      <c r="J22" s="36"/>
      <c r="K22" s="41"/>
      <c r="L22" s="34"/>
      <c r="M22" s="34"/>
    </row>
    <row r="23" spans="1:13" ht="20.100000000000001" customHeight="1">
      <c r="A23" s="40"/>
      <c r="B23" s="39"/>
      <c r="C23" s="38"/>
      <c r="D23" s="37"/>
      <c r="E23" s="36"/>
      <c r="F23" s="36"/>
      <c r="G23" s="36"/>
      <c r="H23" s="36"/>
      <c r="I23" s="36"/>
      <c r="J23" s="36"/>
      <c r="K23" s="41"/>
      <c r="L23" s="34"/>
      <c r="M23" s="34"/>
    </row>
    <row r="24" spans="1:13" ht="20.100000000000001" customHeight="1">
      <c r="A24" s="82" t="s">
        <v>1077</v>
      </c>
      <c r="B24" s="83"/>
      <c r="C24" s="38">
        <v>1</v>
      </c>
      <c r="D24" s="37" t="s">
        <v>1076</v>
      </c>
      <c r="E24" s="77">
        <f>SUM(E6:F10)</f>
        <v>0</v>
      </c>
      <c r="F24" s="78"/>
      <c r="G24" s="77">
        <f>SUM(G6:H10)</f>
        <v>0</v>
      </c>
      <c r="H24" s="78"/>
      <c r="I24" s="36"/>
      <c r="J24" s="36"/>
      <c r="K24" s="35"/>
      <c r="L24" s="34"/>
      <c r="M24" s="34"/>
    </row>
    <row r="25" spans="1:13" ht="20.100000000000001" customHeight="1">
      <c r="A25" s="40"/>
      <c r="B25" s="39"/>
      <c r="C25" s="38"/>
      <c r="D25" s="37"/>
      <c r="E25" s="36"/>
      <c r="F25" s="36"/>
      <c r="G25" s="36"/>
      <c r="H25" s="36"/>
      <c r="I25" s="36"/>
      <c r="J25" s="36"/>
      <c r="K25" s="35"/>
      <c r="L25" s="34"/>
      <c r="M25" s="34"/>
    </row>
  </sheetData>
  <mergeCells count="29">
    <mergeCell ref="A2:K2"/>
    <mergeCell ref="K3:K4"/>
    <mergeCell ref="A24:B24"/>
    <mergeCell ref="E4:F4"/>
    <mergeCell ref="E3:H3"/>
    <mergeCell ref="G4:H4"/>
    <mergeCell ref="G6:H6"/>
    <mergeCell ref="G5:H5"/>
    <mergeCell ref="E5:F5"/>
    <mergeCell ref="E7:F7"/>
    <mergeCell ref="E6:F6"/>
    <mergeCell ref="E8:F8"/>
    <mergeCell ref="A3:A4"/>
    <mergeCell ref="B3:B4"/>
    <mergeCell ref="E10:F10"/>
    <mergeCell ref="G10:H10"/>
    <mergeCell ref="G24:H24"/>
    <mergeCell ref="E24:F24"/>
    <mergeCell ref="G7:H7"/>
    <mergeCell ref="G8:H8"/>
    <mergeCell ref="G9:H9"/>
    <mergeCell ref="E9:F9"/>
    <mergeCell ref="I6:J6"/>
    <mergeCell ref="I3:J4"/>
    <mergeCell ref="I5:J5"/>
    <mergeCell ref="I10:J10"/>
    <mergeCell ref="I9:J9"/>
    <mergeCell ref="I8:J8"/>
    <mergeCell ref="I7:J7"/>
  </mergeCells>
  <phoneticPr fontId="3" type="noConversion"/>
  <printOptions horizontalCentered="1" gridLinesSet="0"/>
  <pageMargins left="0.31496062992125984" right="0.31496062992125984" top="0.55118110236220474" bottom="0.55118110236220474" header="0.35433070866141736" footer="0.35433070866141736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opLeftCell="B1" workbookViewId="0">
      <selection sqref="A1:M1"/>
    </sheetView>
  </sheetViews>
  <sheetFormatPr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>
      <c r="A1" s="65" t="s">
        <v>942</v>
      </c>
      <c r="B1" s="65"/>
      <c r="C1" s="65"/>
      <c r="D1" s="65"/>
      <c r="E1" s="65"/>
      <c r="F1" s="65"/>
      <c r="G1" s="65"/>
      <c r="H1" s="65"/>
      <c r="I1" s="65"/>
      <c r="J1" s="65"/>
    </row>
    <row r="2" spans="1:11" ht="30" customHeight="1">
      <c r="A2" s="66" t="s">
        <v>1</v>
      </c>
      <c r="B2" s="66"/>
      <c r="C2" s="66"/>
      <c r="D2" s="66"/>
      <c r="E2" s="66"/>
      <c r="F2" s="66"/>
      <c r="G2" s="66"/>
      <c r="H2" s="66"/>
      <c r="I2" s="66"/>
      <c r="J2" s="66"/>
    </row>
    <row r="3" spans="1:11" ht="30" customHeight="1">
      <c r="A3" s="3" t="s">
        <v>935</v>
      </c>
      <c r="B3" s="3" t="s">
        <v>2</v>
      </c>
      <c r="C3" s="3" t="s">
        <v>3</v>
      </c>
      <c r="D3" s="3" t="s">
        <v>4</v>
      </c>
      <c r="E3" s="3" t="s">
        <v>936</v>
      </c>
      <c r="F3" s="3" t="s">
        <v>937</v>
      </c>
      <c r="G3" s="3" t="s">
        <v>938</v>
      </c>
      <c r="H3" s="3" t="s">
        <v>939</v>
      </c>
      <c r="I3" s="3" t="s">
        <v>940</v>
      </c>
      <c r="J3" s="3" t="s">
        <v>943</v>
      </c>
      <c r="K3" s="2" t="s">
        <v>944</v>
      </c>
    </row>
    <row r="4" spans="1:11" ht="30" customHeight="1">
      <c r="A4" s="10" t="s">
        <v>52</v>
      </c>
      <c r="B4" s="10" t="s">
        <v>52</v>
      </c>
      <c r="C4" s="10" t="s">
        <v>52</v>
      </c>
      <c r="D4" s="10" t="s">
        <v>52</v>
      </c>
      <c r="E4" s="16"/>
      <c r="F4" s="16"/>
      <c r="G4" s="16"/>
      <c r="H4" s="16"/>
      <c r="I4" s="10" t="s">
        <v>52</v>
      </c>
      <c r="J4" s="10" t="s">
        <v>52</v>
      </c>
      <c r="K4" s="5" t="s">
        <v>52</v>
      </c>
    </row>
  </sheetData>
  <mergeCells count="2">
    <mergeCell ref="A1:J1"/>
    <mergeCell ref="A2:J2"/>
  </mergeCells>
  <phoneticPr fontId="3" type="noConversion"/>
  <pageMargins left="0.78740157480314954" right="0" top="0.39370078740157477" bottom="0.39370078740157477" header="0" footer="0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workbookViewId="0">
      <selection sqref="A1:M1"/>
    </sheetView>
  </sheetViews>
  <sheetFormatPr defaultRowHeight="16.5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>
      <c r="A1" s="65" t="s">
        <v>945</v>
      </c>
      <c r="B1" s="65"/>
      <c r="C1" s="65"/>
      <c r="D1" s="65"/>
      <c r="E1" s="65"/>
      <c r="F1" s="65"/>
    </row>
    <row r="2" spans="1:12" ht="30" customHeight="1">
      <c r="A2" s="89" t="s">
        <v>1</v>
      </c>
      <c r="B2" s="89"/>
      <c r="C2" s="89"/>
      <c r="D2" s="89"/>
      <c r="E2" s="89"/>
      <c r="F2" s="89"/>
    </row>
    <row r="3" spans="1:12" ht="30" customHeight="1">
      <c r="A3" s="3" t="s">
        <v>946</v>
      </c>
      <c r="B3" s="3" t="s">
        <v>936</v>
      </c>
      <c r="C3" s="3" t="s">
        <v>937</v>
      </c>
      <c r="D3" s="3" t="s">
        <v>938</v>
      </c>
      <c r="E3" s="3" t="s">
        <v>939</v>
      </c>
      <c r="F3" s="3" t="s">
        <v>943</v>
      </c>
      <c r="G3" s="2" t="s">
        <v>944</v>
      </c>
      <c r="H3" s="2" t="s">
        <v>947</v>
      </c>
      <c r="I3" s="2" t="s">
        <v>948</v>
      </c>
      <c r="J3" s="2" t="s">
        <v>949</v>
      </c>
      <c r="K3" s="2" t="s">
        <v>4</v>
      </c>
      <c r="L3" s="2" t="s">
        <v>5</v>
      </c>
    </row>
    <row r="4" spans="1:12" ht="20.100000000000001" customHeight="1">
      <c r="A4" s="17" t="s">
        <v>950</v>
      </c>
      <c r="B4" s="17"/>
      <c r="C4" s="17"/>
      <c r="D4" s="17"/>
      <c r="E4" s="17"/>
      <c r="F4" s="18" t="s">
        <v>52</v>
      </c>
      <c r="G4" s="2" t="s">
        <v>52</v>
      </c>
      <c r="I4" s="2" t="s">
        <v>52</v>
      </c>
      <c r="J4" s="2" t="s">
        <v>52</v>
      </c>
      <c r="K4" s="2" t="s">
        <v>52</v>
      </c>
    </row>
    <row r="5" spans="1:12" ht="20.100000000000001" customHeight="1">
      <c r="A5" s="19" t="s">
        <v>52</v>
      </c>
      <c r="B5" s="20"/>
      <c r="C5" s="20"/>
      <c r="D5" s="20"/>
      <c r="E5" s="20"/>
      <c r="F5" s="19" t="s">
        <v>52</v>
      </c>
      <c r="G5" s="2" t="s">
        <v>52</v>
      </c>
      <c r="H5" s="2" t="s">
        <v>52</v>
      </c>
      <c r="I5" s="2" t="s">
        <v>52</v>
      </c>
      <c r="J5" s="2" t="s">
        <v>52</v>
      </c>
      <c r="K5" s="2" t="s">
        <v>52</v>
      </c>
    </row>
    <row r="6" spans="1:12" ht="20.100000000000001" customHeight="1">
      <c r="A6" s="21" t="s">
        <v>951</v>
      </c>
      <c r="B6" s="22"/>
      <c r="C6" s="22"/>
      <c r="D6" s="22"/>
      <c r="E6" s="22">
        <v>0</v>
      </c>
      <c r="F6" s="21"/>
    </row>
  </sheetData>
  <mergeCells count="2">
    <mergeCell ref="A1:F1"/>
    <mergeCell ref="A2:F2"/>
  </mergeCells>
  <phoneticPr fontId="3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6.5"/>
  <sheetData>
    <row r="1" spans="1:7">
      <c r="A1" t="s">
        <v>1037</v>
      </c>
    </row>
    <row r="2" spans="1:7">
      <c r="A2" s="2" t="s">
        <v>1038</v>
      </c>
      <c r="B2" t="s">
        <v>1039</v>
      </c>
    </row>
    <row r="3" spans="1:7">
      <c r="A3" s="2" t="s">
        <v>1040</v>
      </c>
      <c r="B3" t="s">
        <v>1041</v>
      </c>
    </row>
    <row r="4" spans="1:7">
      <c r="A4" s="2" t="s">
        <v>1042</v>
      </c>
      <c r="B4">
        <v>5</v>
      </c>
    </row>
    <row r="5" spans="1:7">
      <c r="A5" s="2" t="s">
        <v>1043</v>
      </c>
      <c r="B5">
        <v>5</v>
      </c>
    </row>
    <row r="6" spans="1:7">
      <c r="A6" s="2" t="s">
        <v>1044</v>
      </c>
      <c r="B6" t="s">
        <v>1045</v>
      </c>
    </row>
    <row r="7" spans="1:7">
      <c r="A7" s="2" t="s">
        <v>1046</v>
      </c>
      <c r="B7" t="s">
        <v>1047</v>
      </c>
      <c r="C7">
        <v>1</v>
      </c>
    </row>
    <row r="8" spans="1:7">
      <c r="A8" s="2" t="s">
        <v>1048</v>
      </c>
      <c r="B8" t="s">
        <v>1047</v>
      </c>
      <c r="C8">
        <v>2</v>
      </c>
    </row>
    <row r="9" spans="1:7">
      <c r="A9" s="2" t="s">
        <v>1049</v>
      </c>
      <c r="B9" t="s">
        <v>952</v>
      </c>
      <c r="C9" t="s">
        <v>953</v>
      </c>
      <c r="D9" t="s">
        <v>954</v>
      </c>
      <c r="E9" t="s">
        <v>955</v>
      </c>
      <c r="F9" t="s">
        <v>955</v>
      </c>
      <c r="G9" t="s">
        <v>1050</v>
      </c>
    </row>
    <row r="10" spans="1:7">
      <c r="A10" s="2" t="s">
        <v>1051</v>
      </c>
      <c r="B10">
        <v>1153.3</v>
      </c>
      <c r="C10">
        <v>0</v>
      </c>
      <c r="D10">
        <v>0</v>
      </c>
    </row>
    <row r="11" spans="1:7">
      <c r="A11" s="2" t="s">
        <v>1052</v>
      </c>
      <c r="B11" t="s">
        <v>1053</v>
      </c>
      <c r="C11">
        <v>4</v>
      </c>
    </row>
    <row r="12" spans="1:7">
      <c r="A12" s="2" t="s">
        <v>1054</v>
      </c>
      <c r="B12" t="s">
        <v>1053</v>
      </c>
      <c r="C12">
        <v>4</v>
      </c>
    </row>
    <row r="13" spans="1:7">
      <c r="A13" s="2" t="s">
        <v>1055</v>
      </c>
      <c r="B13" t="s">
        <v>1053</v>
      </c>
      <c r="C13">
        <v>3</v>
      </c>
    </row>
    <row r="14" spans="1:7">
      <c r="A14" s="2" t="s">
        <v>1056</v>
      </c>
      <c r="B14" t="s">
        <v>1047</v>
      </c>
      <c r="C14">
        <v>5</v>
      </c>
    </row>
    <row r="15" spans="1:7">
      <c r="A15" s="2" t="s">
        <v>1057</v>
      </c>
      <c r="B15" t="s">
        <v>1058</v>
      </c>
      <c r="C15" t="s">
        <v>1059</v>
      </c>
      <c r="D15" t="s">
        <v>1059</v>
      </c>
      <c r="E15" t="s">
        <v>1059</v>
      </c>
      <c r="F15">
        <v>1</v>
      </c>
    </row>
    <row r="16" spans="1:7">
      <c r="A16" s="2" t="s">
        <v>1060</v>
      </c>
      <c r="B16">
        <v>1.1100000000000001</v>
      </c>
      <c r="C16">
        <v>1.1200000000000001</v>
      </c>
    </row>
    <row r="17" spans="1:13">
      <c r="A17" s="2" t="s">
        <v>1061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2" t="s">
        <v>1062</v>
      </c>
      <c r="B18">
        <v>1.25</v>
      </c>
      <c r="C18">
        <v>1.071</v>
      </c>
    </row>
    <row r="19" spans="1:13">
      <c r="A19" s="2" t="s">
        <v>1063</v>
      </c>
    </row>
    <row r="21" spans="1:13">
      <c r="A21" t="s">
        <v>947</v>
      </c>
      <c r="B21" t="s">
        <v>1064</v>
      </c>
      <c r="C21" t="s">
        <v>1065</v>
      </c>
    </row>
    <row r="22" spans="1:13">
      <c r="A22">
        <v>1</v>
      </c>
      <c r="B22" t="s">
        <v>1066</v>
      </c>
      <c r="C22" t="s">
        <v>968</v>
      </c>
    </row>
    <row r="23" spans="1:13">
      <c r="A23">
        <v>2</v>
      </c>
      <c r="B23" t="s">
        <v>1067</v>
      </c>
      <c r="C23" t="s">
        <v>1068</v>
      </c>
    </row>
    <row r="24" spans="1:13">
      <c r="A24">
        <v>3</v>
      </c>
      <c r="B24" t="s">
        <v>1069</v>
      </c>
      <c r="C24" t="s">
        <v>1070</v>
      </c>
    </row>
    <row r="25" spans="1:13">
      <c r="A25">
        <v>4</v>
      </c>
      <c r="B25" t="s">
        <v>1071</v>
      </c>
      <c r="C25" t="s">
        <v>1072</v>
      </c>
    </row>
    <row r="26" spans="1:13">
      <c r="A26">
        <v>5</v>
      </c>
      <c r="B26" t="s">
        <v>1073</v>
      </c>
    </row>
    <row r="27" spans="1:13">
      <c r="A27">
        <v>6</v>
      </c>
      <c r="B27" t="s">
        <v>1073</v>
      </c>
    </row>
    <row r="28" spans="1:13">
      <c r="A28">
        <v>7</v>
      </c>
      <c r="B28" t="s">
        <v>1073</v>
      </c>
    </row>
    <row r="29" spans="1:13">
      <c r="A29">
        <v>8</v>
      </c>
      <c r="B29" t="s">
        <v>1073</v>
      </c>
    </row>
    <row r="30" spans="1:13">
      <c r="A30">
        <v>9</v>
      </c>
      <c r="B30" t="s">
        <v>1073</v>
      </c>
    </row>
  </sheetData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관급내역</vt:lpstr>
      <vt:lpstr>중기단가목록</vt:lpstr>
      <vt:lpstr>중기단가산출서</vt:lpstr>
      <vt:lpstr> 공사설정 </vt:lpstr>
      <vt:lpstr>Sheet1</vt:lpstr>
      <vt:lpstr>공종별내역서!Print_Area</vt:lpstr>
      <vt:lpstr>공종별집계표!Print_Area</vt:lpstr>
      <vt:lpstr>관급내역!Print_Area</vt:lpstr>
      <vt:lpstr>원가계산서!Print_Area</vt:lpstr>
      <vt:lpstr>중기단가목록!Print_Area</vt:lpstr>
      <vt:lpstr>중기단가산출서!Print_Area</vt:lpstr>
      <vt:lpstr>공종별내역서!Print_Titles</vt:lpstr>
      <vt:lpstr>관급내역!Print_Titles</vt:lpstr>
      <vt:lpstr>원가계산서!Print_Titles</vt:lpstr>
      <vt:lpstr>중기단가목록!Print_Titles</vt:lpstr>
      <vt:lpstr>중기단가산출서!Print_Titles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이명주</dc:creator>
  <cp:lastModifiedBy>USER</cp:lastModifiedBy>
  <cp:lastPrinted>2026-10-16T01:55:11Z</cp:lastPrinted>
  <dcterms:created xsi:type="dcterms:W3CDTF">2026-10-12T07:18:39Z</dcterms:created>
  <dcterms:modified xsi:type="dcterms:W3CDTF">2026-10-24T05:21:39Z</dcterms:modified>
</cp:coreProperties>
</file>