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★2023입찰공고\2026입찰공고\10월\22. (사전규격-작성 중)용산지구 하수관로 정비사업 건설폐기물처리 용역\"/>
    </mc:Choice>
  </mc:AlternateContent>
  <xr:revisionPtr revIDLastSave="0" documentId="8_{9F569C3E-70F5-48FB-9307-3C9AB6EECCDD}" xr6:coauthVersionLast="36" xr6:coauthVersionMax="36" xr10:uidLastSave="{00000000-0000-0000-0000-000000000000}"/>
  <bookViews>
    <workbookView xWindow="-28920" yWindow="-885" windowWidth="29040" windowHeight="15720" xr2:uid="{7DA8D01D-3BD2-4D16-8D4F-919061767EFF}"/>
  </bookViews>
  <sheets>
    <sheet name="설계내역서" sheetId="4" r:id="rId1"/>
    <sheet name="〓 INITIAL 〓" sheetId="6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_IntlFixup" hidden="1">TRUE</definedName>
    <definedName name="_15P3_" hidden="1">{#N/A,#N/A,FALSE,"배수1"}</definedName>
    <definedName name="_17P4_" hidden="1">{#N/A,#N/A,FALSE,"혼합골재"}</definedName>
    <definedName name="_19P5_" hidden="1">{#N/A,#N/A,FALSE,"배수1"}</definedName>
    <definedName name="_21P6_" hidden="1">{#N/A,#N/A,FALSE,"2~8번"}</definedName>
    <definedName name="_23S3_" hidden="1">{#N/A,#N/A,FALSE,"포장2"}</definedName>
    <definedName name="_34P3_" hidden="1">{#N/A,#N/A,FALSE,"배수1"}</definedName>
    <definedName name="_35P4_" hidden="1">{#N/A,#N/A,FALSE,"혼합골재"}</definedName>
    <definedName name="_36P5_" hidden="1">{#N/A,#N/A,FALSE,"배수1"}</definedName>
    <definedName name="_37P6_" hidden="1">{#N/A,#N/A,FALSE,"2~8번"}</definedName>
    <definedName name="_38S3_" hidden="1">{#N/A,#N/A,FALSE,"포장2"}</definedName>
    <definedName name="_a3" hidden="1">{#N/A,#N/A,FALSE,"골재소요량";#N/A,#N/A,FALSE,"골재소요량"}</definedName>
    <definedName name="_dist__bin" hidden="1">[1]조명시설!#REF!</definedName>
    <definedName name="_Dist_Bin" hidden="1">[2]조명시설!#REF!</definedName>
    <definedName name="_Dist_Values" hidden="1">[2]조명시설!#REF!</definedName>
    <definedName name="_Fill" hidden="1">#REF!</definedName>
    <definedName name="_xlnm._FilterDatabase" hidden="1">#REF!</definedName>
    <definedName name="_III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Key1" hidden="1">[2]조명시설!#REF!</definedName>
    <definedName name="_Key2" hidden="1">#REF!</definedName>
    <definedName name="_kfkf" hidden="1">#REF!</definedName>
    <definedName name="_Order1" hidden="1">255</definedName>
    <definedName name="_Order2" hidden="1">255</definedName>
    <definedName name="_Parse_In" hidden="1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ort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재ㅐ햐" hidden="1">#REF!</definedName>
    <definedName name="aaa" hidden="1">{#N/A,#N/A,FALSE,"속도"}</definedName>
    <definedName name="aaaaa" hidden="1">{#N/A,#N/A,FALSE,"조골재"}</definedName>
    <definedName name="aaaaaa" hidden="1">{#N/A,#N/A,FALSE,"속도"}</definedName>
    <definedName name="aaaaaaaaaa" hidden="1">{#N/A,#N/A,FALSE,"포장1";#N/A,#N/A,FALSE,"포장1"}</definedName>
    <definedName name="abd" hidden="1">{#N/A,#N/A,FALSE,"골재소요량";#N/A,#N/A,FALSE,"골재소요량"}</definedName>
    <definedName name="AccessDatabase" hidden="1">"D:\_genkou\excel97\sample\支店集計作業\本社合計2.mdb"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fdge" hidden="1">{#N/A,#N/A,FALSE,"2~8번"}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F" hidden="1">{#N/A,#N/A,FALSE,"2~8번"}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" hidden="1">{#N/A,#N/A,TRUE,"토적및재료집계";#N/A,#N/A,TRUE,"토적및재료집계";#N/A,#N/A,TRUE,"단위량"}</definedName>
    <definedName name="dataww" hidden="1">#REF!</definedName>
    <definedName name="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{#N/A,#N/A,FALSE,"이정표"}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ASFD" hidden="1">{#N/A,#N/A,FALSE,"골재소요량";#N/A,#N/A,FALSE,"골재소요량"}</definedName>
    <definedName name="DFDASFGDASG" hidden="1">{#N/A,#N/A,FALSE,"단가표지"}</definedName>
    <definedName name="DFDF" hidden="1">{#N/A,#N/A,FALSE,"조골재"}</definedName>
    <definedName name="DFDFDF" hidden="1">{#N/A,#N/A,FALSE,"단가표지"}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SF" hidden="1">{#N/A,#N/A,FALSE,"이정표"}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 hidden="1">{#N/A,#N/A,FALSE,"운반시간"}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asg" hidden="1">{#N/A,#N/A,FALSE,"조골재"}</definedName>
    <definedName name="DGDFGFGDG" hidden="1">{#N/A,#N/A,FALSE,"배수1"}</definedName>
    <definedName name="DSA" hidden="1">{#N/A,#N/A,FALSE,"포장1";#N/A,#N/A,FALSE,"포장1"}</definedName>
    <definedName name="dsaf" hidden="1">{#N/A,#N/A,FALSE,"조골재"}</definedName>
    <definedName name="DSF" hidden="1">{#N/A,#N/A,FALSE,"골재소요량";#N/A,#N/A,FALSE,"골재소요량"}</definedName>
    <definedName name="DW" hidden="1">{#N/A,#N/A,FALSE,"배수2"}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DFAGFD" hidden="1">{#N/A,#N/A,FALSE,"포장1";#N/A,#N/A,FALSE,"포장1"}</definedName>
    <definedName name="fdgfdg" hidden="1">{#N/A,#N/A,FALSE,"2~8번"}</definedName>
    <definedName name="fdgfgf" hidden="1">{#N/A,#N/A,FALSE,"운반시간"}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{#N/A,#N/A,FALSE,"조골재"}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DAG" hidden="1">{#N/A,#N/A,FALSE,"포장2"}</definedName>
    <definedName name="FGDAGFG" hidden="1">{#N/A,#N/A,FALSE,"혼합골재"}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sgdfg" hidden="1">{#N/A,#N/A,FALSE,"혼합골재"}</definedName>
    <definedName name="fghfdagfd" hidden="1">{#N/A,#N/A,FALSE,"표지목차"}</definedName>
    <definedName name="fhddg" hidden="1">{#N/A,#N/A,FALSE,"부대1"}</definedName>
    <definedName name="FS" hidden="1">{#N/A,#N/A,FALSE,"배수1"}</definedName>
    <definedName name="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DG" hidden="1">{#N/A,#N/A,FALSE,"포장2"}</definedName>
    <definedName name="GDGFD" hidden="1">{#N/A,#N/A,FALSE,"배수1"}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DG" hidden="1">{#N/A,#N/A,FALSE,"2~8번"}</definedName>
    <definedName name="GFDGDFGFG" hidden="1">{#N/A,#N/A,FALSE,"혼합골재"}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HGFHF" hidden="1">{#N/A,#N/A,FALSE,"토공2"}</definedName>
    <definedName name="gfhgh" hidden="1">{#N/A,#N/A,FALSE,"배수2"}</definedName>
    <definedName name="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fhgfshgh" hidden="1">{#N/A,#N/A,FALSE,"포장2"}</definedName>
    <definedName name="G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gg" hidden="1">{#N/A,#N/A,FALSE,"구조1"}</definedName>
    <definedName name="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gfh" hidden="1">{#N/A,#N/A,FALSE,"포장2"}</definedName>
    <definedName name="GJHGLI" hidden="1">{#N/A,#N/A,FALSE,"포장1";#N/A,#N/A,FALSE,"포장1"}</definedName>
    <definedName name="GS" hidden="1">{#N/A,#N/A,FALSE,"포장2"}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d" hidden="1">{#N/A,#N/A,FALSE,"배수2"}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R" hidden="1">{#N/A,#N/A,FALSE,"포장2"}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OIOIOIO" hidden="1">{#N/A,#N/A,FALSE,"표지목차"}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KJKJKJK" hidden="1">{#N/A,#N/A,FALSE,"포장1";#N/A,#N/A,FALSE,"포장1"}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hl" hidden="1">{#N/A,#N/A,FALSE,"2~8번"}</definedName>
    <definedName name="KLLKLKLK" hidden="1">{#N/A,#N/A,FALSE,"포장2"}</definedName>
    <definedName name="ktf" hidden="1">#REF!</definedName>
    <definedName name="kty" hidden="1">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mm" hidden="1">{#N/A,#N/A,TRUE,"토적및재료집계";#N/A,#N/A,TRUE,"토적및재료집계";#N/A,#N/A,TRUE,"단위량"}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xlnm.Print_Area" localSheetId="0">설계내역서!$A:$N</definedName>
    <definedName name="_xlnm.Print_Titles" localSheetId="0">설계내역서!$1:$4</definedName>
    <definedName name="Q3WEE" hidden="1">{#N/A,#N/A,FALSE,"조골재"}</definedName>
    <definedName name="QW" hidden="1">{#N/A,#N/A,FALSE,"배수2"}</definedName>
    <definedName name="QWQ" hidden="1">{#N/A,#N/A,FALSE,"배수2"}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RR" hidden="1">{#N/A,#N/A,FALSE,"포장2"}</definedName>
    <definedName name="rrrrr" hidden="1">{#N/A,#N/A,FALSE,"조골재"}</definedName>
    <definedName name="sasasa" hidden="1">{#N/A,#N/A,FALSE,"속도"}</definedName>
    <definedName name="SDCFG\" hidden="1">{#N/A,#N/A,FALSE,"운반시간"}</definedName>
    <definedName name="SDDFD" hidden="1">{#N/A,#N/A,FALSE,"배수1"}</definedName>
    <definedName name="SDF" hidden="1">{#N/A,#N/A,FALSE,"혼합골재"}</definedName>
    <definedName name="SDFDFD" hidden="1">{#N/A,#N/A,FALSE,"운반시간"}</definedName>
    <definedName name="SDS" hidden="1">{#N/A,#N/A,FALSE,"2~8번"}</definedName>
    <definedName name="sdsdddd" hidden="1">{#N/A,#N/A,FALSE,"토공2"}</definedName>
    <definedName name="SFA" hidden="1">{#N/A,#N/A,FALSE,"포장1";#N/A,#N/A,FALSE,"포장1"}</definedName>
    <definedName name="sfggf" hidden="1">{#N/A,#N/A,FALSE,"배수1"}</definedName>
    <definedName name="SFSDFDSF" hidden="1">{#N/A,#N/A,FALSE,"운반시간"}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ssss" hidden="1">{#N/A,#N/A,FALSE,"운반시간"}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TYHFDGFD" hidden="1">{#N/A,#N/A,FALSE,"배수2"}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2번." hidden="1">{#N/A,#N/A,FALSE,"2~8번"}</definedName>
    <definedName name="wrn.골재소요량." hidden="1">{#N/A,#N/A,FALSE,"골재소요량";#N/A,#N/A,FALSE,"골재소요량"}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속도.2" hidden="1">{#N/A,#N/A,FALSE,"속도"}</definedName>
    <definedName name="wrn.신용찬." hidden="1">{#N/A,#N/A,TRUE,"토적및재료집계";#N/A,#N/A,TRUE,"토적및재료집계";#N/A,#N/A,TRUE,"단위량"}</definedName>
    <definedName name="wrn.연동제." hidden="1">{#N/A,#N/A,TRUE,"총괄"}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W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x" hidden="1">{#N/A,#N/A,FALSE,"운반시간"}</definedName>
    <definedName name="YUYUY" hidden="1">{#N/A,#N/A,FALSE,"혼합골재"}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ㄱㄷㅂㄱㅈ" hidden="1">{#N/A,#N/A,FALSE,"2~8번"}</definedName>
    <definedName name="건축" hidden="1">{#N/A,#N/A,TRUE,"토적및재료집계";#N/A,#N/A,TRUE,"토적및재료집계";#N/A,#N/A,TRUE,"단위량"}</definedName>
    <definedName name="공사원가계산서" hidden="1">{#N/A,#N/A,TRUE,"토적및재료집계";#N/A,#N/A,TRUE,"토적및재료집계";#N/A,#N/A,TRUE,"단위량"}</definedName>
    <definedName name="공종간지" hidden="1">[3]수량집계!#REF!</definedName>
    <definedName name="교대펄근집계" hidden="1">{#N/A,#N/A,FALSE,"배수1"}</definedName>
    <definedName name="기타경비" hidden="1">{#N/A,#N/A,TRUE,"토적및재료집계";#N/A,#N/A,TRUE,"토적및재료집계";#N/A,#N/A,TRUE,"단위량"}</definedName>
    <definedName name="ㄴㄴㄴ" hidden="1">{#N/A,#N/A,FALSE,"배수1"}</definedName>
    <definedName name="ㄴㄴㅀㅇㅇㅀ" hidden="1">{#N/A,#N/A,FALSE,"부대1"}</definedName>
    <definedName name="ㄴㄹㄴ" hidden="1">{#N/A,#N/A,FALSE,"단가표지"}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ㅇ" hidden="1">{#N/A,#N/A,FALSE,"포장2"}</definedName>
    <definedName name="ㄴㅁㅇㄴㅁㅇ" hidden="1">{#N/A,#N/A,FALSE,"배수1"}</definedName>
    <definedName name="ㄴㅅㅎㅇㅎㄹㅇ" hidden="1">{#N/A,#N/A,FALSE,"배수2"}</definedName>
    <definedName name="ㄴㅇㅁㅎ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" hidden="1">{#N/A,#N/A,TRUE,"토적및재료집계";#N/A,#N/A,TRUE,"토적및재료집계";#N/A,#N/A,TRUE,"단위량"}</definedName>
    <definedName name="ㄷㄳㅅㄷㄱ" hidden="1">{#N/A,#N/A,FALSE,"2~8번"}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ㅈㄱㄷㅈ" hidden="1">{#N/A,#N/A,FALSE,"혼합골재"}</definedName>
    <definedName name="ㄷㅈㅂㄱㅈㅂㄷㄱ" hidden="1">{#N/A,#N/A,FALSE,"골재소요량";#N/A,#N/A,FALSE,"골재소요량"}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hidden="1">#REF!</definedName>
    <definedName name="대리석포장" hidden="1">{#N/A,#N/A,TRUE,"총괄"}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" hidden="1">{#N/A,#N/A,TRUE,"토적및재료집계";#N/A,#N/A,TRUE,"토적및재료집계";#N/A,#N/A,TRUE,"단위량"}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ㅎㅇㅀ" hidden="1">{#N/A,#N/A,FALSE,"부대2"}</definedName>
    <definedName name="ㄹ허ㅗ" hidden="1">{#N/A,#N/A,FALSE,"이정표"}</definedName>
    <definedName name="ㄹ홓ㄹ" hidden="1">{#N/A,#N/A,FALSE,"조골재"}</definedName>
    <definedName name="ㅀ" hidden="1">{#N/A,#N/A,TRUE,"토적및재료집계";#N/A,#N/A,TRUE,"토적및재료집계";#N/A,#N/A,TRUE,"단위량"}</definedName>
    <definedName name="ㅁㄱㅂ" hidden="1">{#N/A,#N/A,FALSE,"단가표지"}</definedName>
    <definedName name="ㅁㄱ욕ㄴㅁㅇㄹㄹ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ㄴ" hidden="1">{#N/A,#N/A,FALSE,"2~8번"}</definedName>
    <definedName name="ㅁㄴㅇ" hidden="1">{#N/A,#N/A,FALSE,"배수1"}</definedName>
    <definedName name="ㅁㄴㅇㅁ" hidden="1">{#N/A,#N/A,FALSE,"배수1"}</definedName>
    <definedName name="ㅁㄹㄹㄴㅇㄹㅇㄴㄹㄴㅇ" hidden="1">{#N/A,#N/A,FALSE,"포장1";#N/A,#N/A,FALSE,"포장1"}</definedName>
    <definedName name="ㅁ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ㅇㄴㅁㅇㅁ" hidden="1">{#N/A,#N/A,FALSE,"배수1"}</definedName>
    <definedName name="ㅂ" hidden="1">{#N/A,#N/A,TRUE,"토적및재료집계";#N/A,#N/A,TRUE,"토적및재료집계";#N/A,#N/A,TRUE,"단위량"}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ㅈ" hidden="1">{#N/A,#N/A,FALSE,"2~8번"}</definedName>
    <definedName name="ㅂㅈㄱㄷㅈㅂㄱㅈㄷㅂㄱ" hidden="1">{#N/A,#N/A,FALSE,"이정표"}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도" hidden="1">{#N/A,#N/A,TRUE,"총괄"}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 hidden="1">{#N/A,#N/A,TRUE,"토적및재료집계";#N/A,#N/A,TRUE,"토적및재료집계";#N/A,#N/A,TRUE,"단위량"}</definedName>
    <definedName name="ㅅㄱㄱ" hidden="1">'[4]8.PILE  (돌출)'!#REF!</definedName>
    <definedName name="ㅅㅎㄱㄷㅅㄷㄱ" hidden="1">{#N/A,#N/A,FALSE,"표지목차"}</definedName>
    <definedName name="사다" hidden="1">'[5]6PILE  (돌출)'!#REF!</definedName>
    <definedName name="사랑" hidden="1">#REF!</definedName>
    <definedName name="설계설명" hidden="1">#REF!</definedName>
    <definedName name="손영주" hidden="1">{#N/A,#N/A,FALSE,"조골재"}</definedName>
    <definedName name="ㅇㄴㄴㄴㄴㄴㄴㄴㄴㄴ" hidden="1">{#N/A,#N/A,FALSE,"혼합골재"}</definedName>
    <definedName name="ㅇㄴㄻㅇㄹㄴㅁ" hidden="1">#REF!</definedName>
    <definedName name="ㅇㄹㄴㅀㄹㅇㅎㄹㅇㅎ" hidden="1">{#N/A,#N/A,FALSE,"2~8번"}</definedName>
    <definedName name="ㅇㄹㄹ" hidden="1">#REF!</definedName>
    <definedName name="ㅇㄹㄹㅇ" hidden="1">{#N/A,#N/A,FALSE,"2~8번"}</definedName>
    <definedName name="ㅇㄹㅇ" hidden="1">{#N/A,#N/A,FALSE,"운반시간"}</definedName>
    <definedName name="ㅇㄻㄴㅇ" hidden="1">'[6]6PILE  (돌출)'!#REF!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ㅎㅎㅎㅎㅎㅎㅎㅎㅎㅎㅎㅎㅎㅎㅎ" hidden="1">{#N/A,#N/A,FALSE,"구조2"}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ㅎㄹㅇㅎㄹㅇ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스콘깨기" hidden="1">{#N/A,#N/A,FALSE,"골재소요량";#N/A,#N/A,FALSE,"골재소요량"}</definedName>
    <definedName name="연결관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1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1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1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1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1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1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2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2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2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2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2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2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3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3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3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4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4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4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4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4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4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4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4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4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5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5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5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5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5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5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5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5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5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6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6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6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6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6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6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6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7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7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7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7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7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7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7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7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8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8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연결관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정" hidden="1">{#N/A,#N/A,FALSE,"2~8번"}</definedName>
    <definedName name="인구" hidden="1">#REF!</definedName>
    <definedName name="일반부" hidden="1">{#N/A,#N/A,FALSE,"조골재"}</definedName>
    <definedName name="ㅈ" hidden="1">{#N/A,#N/A,FALSE,"혼합골재"}</definedName>
    <definedName name="ㅈㄱ" hidden="1">{#N/A,#N/A,FALSE,"조골재"}</definedName>
    <definedName name="ㅈㄷㄱㄷㅈㄱㄷㅈ" hidden="1">{#N/A,#N/A,FALSE,"표지목차"}</definedName>
    <definedName name="ㅈㅈ" hidden="1">{#N/A,#N/A,FALSE,"표지목차"}</definedName>
    <definedName name="직매54P" hidden="1">{#N/A,#N/A,TRUE,"토적및재료집계";#N/A,#N/A,TRUE,"토적및재료집계";#N/A,#N/A,TRUE,"단위량"}</definedName>
    <definedName name="집수정" hidden="1">#REF!</definedName>
    <definedName name="ㅊ퓿ㅍ" hidden="1">{#N/A,#N/A,FALSE,"혼합골재"}</definedName>
    <definedName name="측구" hidden="1">{#N/A,#N/A,FALSE,"2~8번"}</definedName>
    <definedName name="ㅋ" hidden="1">{#N/A,#N/A,FALSE,"조골재"}</definedName>
    <definedName name="ㅋㅋ" hidden="1">{#N/A,#N/A,FALSE,"조골재"}</definedName>
    <definedName name="케이블간지" hidden="1">{#N/A,#N/A,TRUE,"토적및재료집계";#N/A,#N/A,TRUE,"토적및재료집계";#N/A,#N/A,TRUE,"단위량"}</definedName>
    <definedName name="콘크리트2" hidden="1">#REF!</definedName>
    <definedName name="ㅌ" hidden="1">{#N/A,#N/A,FALSE,"2~8번"}</definedName>
    <definedName name="토공이수" hidden="1">#REF!</definedName>
    <definedName name="토적표" hidden="1">#REF!</definedName>
    <definedName name="ㅍ" hidden="1">{#N/A,#N/A,FALSE,"2~8번"}</definedName>
    <definedName name="ㅍㅍ" hidden="1">{#N/A,#N/A,TRUE,"토적및재료집계";#N/A,#N/A,TRUE,"토적및재료집계";#N/A,#N/A,TRUE,"단위량"}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일" hidden="1">#REF!</definedName>
    <definedName name="페기갑지" hidden="1">#REF!</definedName>
    <definedName name="폐기" hidden="1">#REF!</definedName>
    <definedName name="ㅎ5" hidden="1">{#N/A,#N/A,FALSE,"골재소요량";#N/A,#N/A,FALSE,"골재소요량"}</definedName>
    <definedName name="ㅎㄹㅇㅀ" hidden="1">{#N/A,#N/A,FALSE,"부대1"}</definedName>
    <definedName name="ㅎ로ㅓ" hidden="1">{#N/A,#N/A,FALSE,"운반시간"}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ㅇㅀㅇㅀㅇㅎ" hidden="1">{#N/A,#N/A,FALSE,"표지목차"}</definedName>
    <definedName name="ㅎㅇㅇㅀㅎㄹ" hidden="1">{#N/A,#N/A,FALSE,"속도"}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ㅓㅗ" hidden="1">{#N/A,#N/A,FALSE,"포장1";#N/A,#N/A,FALSE,"포장1"}</definedName>
    <definedName name="히ㅏㅓㅣㅏㅓㅚㅏ" hidden="1">{#N/A,#N/A,FALSE,"구조1"}</definedName>
    <definedName name="ㅏㅓㅣㅏㅓㅣ" hidden="1">{#N/A,#N/A,FALSE,"부대2"}</definedName>
    <definedName name="ㅓ7" hidden="1">{#N/A,#N/A,FALSE,"단가표지"}</definedName>
    <definedName name="ㅓㄴㅇ러" hidden="1">{#N/A,#N/A,FALSE,"골재소요량";#N/A,#N/A,FALSE,"골재소요량"}</definedName>
    <definedName name="ㅓㅏㅣㅓㅣㅓ" hidden="1">{#N/A,#N/A,FALSE,"혼합골재"}</definedName>
    <definedName name="ㅓㅓㅓ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ㅗㅅㄹ" hidden="1">{#N/A,#N/A,FALSE,"조골재"}</definedName>
    <definedName name="ㅔ3" hidden="1">{#N/A,#N/A,FALSE,"배수1"}</definedName>
    <definedName name="ㅔㅔㅔㅔㅔㅔ" hidden="1">{#N/A,#N/A,FALSE,"부대2"}</definedName>
    <definedName name="ㅗㄹ호" hidden="1">{#N/A,#N/A,FALSE,"운반시간"}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뮤ㅐ" hidden="1">#REF!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ㅣㅎㄹㅇㅇ" hidden="1">{#N/A,#N/A,FALSE,"토공2"}</definedName>
    <definedName name="ㅣㅏㅓㅣㅏㅓㅣ" hidden="1">{#N/A,#N/A,FALSE,"속도"}</definedName>
    <definedName name="ㅣㅑㅣㅣ" hidden="1">{#N/A,#N/A,FALSE,"혼합골재"}</definedName>
  </definedNames>
  <calcPr calcId="191029" iterate="1"/>
</workbook>
</file>

<file path=xl/calcChain.xml><?xml version="1.0" encoding="utf-8"?>
<calcChain xmlns="http://schemas.openxmlformats.org/spreadsheetml/2006/main">
  <c r="D4" i="6" l="1"/>
  <c r="D8" i="6"/>
  <c r="C8" i="6" s="1"/>
  <c r="D16" i="6"/>
  <c r="C16" i="6" s="1"/>
  <c r="D17" i="6"/>
  <c r="C17" i="6" s="1"/>
  <c r="D24" i="6"/>
  <c r="D33" i="6"/>
  <c r="D52" i="6"/>
  <c r="D75" i="6"/>
  <c r="O2" i="4"/>
  <c r="O5" i="4"/>
  <c r="O6" i="4"/>
  <c r="O13" i="4"/>
  <c r="O19" i="4"/>
  <c r="O25" i="4"/>
  <c r="O31" i="4"/>
  <c r="O37" i="4"/>
  <c r="O42" i="4"/>
  <c r="I16" i="6" l="1"/>
  <c r="H16" i="6"/>
  <c r="P16" i="6"/>
  <c r="K16" i="6"/>
  <c r="S16" i="6"/>
  <c r="L8" i="6"/>
  <c r="X8" i="6"/>
  <c r="F8" i="6"/>
  <c r="K8" i="6"/>
  <c r="G8" i="6"/>
  <c r="I8" i="6"/>
  <c r="J8" i="6"/>
  <c r="G17" i="6"/>
  <c r="P17" i="6"/>
  <c r="I17" i="6"/>
  <c r="Q17" i="6"/>
  <c r="J17" i="6"/>
  <c r="X17" i="6"/>
  <c r="K17" i="6"/>
  <c r="F17" i="6"/>
  <c r="O17" i="6"/>
  <c r="L17" i="6"/>
  <c r="M17" i="6"/>
  <c r="E17" i="6"/>
  <c r="N17" i="6"/>
  <c r="O16" i="6"/>
  <c r="G16" i="6"/>
  <c r="N16" i="6"/>
  <c r="F16" i="6"/>
  <c r="M16" i="6"/>
  <c r="E16" i="6"/>
  <c r="X16" i="6"/>
  <c r="L16" i="6"/>
  <c r="R16" i="6"/>
  <c r="J16" i="6"/>
  <c r="Q16" i="6"/>
  <c r="C4" i="6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O4" authorId="0" shapeId="0" xr:uid="{3FDB47AD-9781-4ADD-99F1-DBC47CBF9E73}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</commentList>
</comments>
</file>

<file path=xl/sharedStrings.xml><?xml version="1.0" encoding="utf-8"?>
<sst xmlns="http://schemas.openxmlformats.org/spreadsheetml/2006/main" count="324" uniqueCount="184">
  <si>
    <t>호표</t>
  </si>
  <si>
    <t>명      칭</t>
  </si>
  <si>
    <t>규      격</t>
  </si>
  <si>
    <t>단위</t>
  </si>
  <si>
    <t>단   가</t>
  </si>
  <si>
    <t>비  고</t>
  </si>
  <si>
    <t>폐자재처리비</t>
  </si>
  <si>
    <t>(폐아스콘)</t>
  </si>
  <si>
    <t>TON</t>
  </si>
  <si>
    <t>(폐콘크리트)</t>
  </si>
  <si>
    <t>폐자재운반비</t>
  </si>
  <si>
    <t>(L=30km까지)</t>
  </si>
  <si>
    <t>(혼합건설폐기물)</t>
  </si>
  <si>
    <t>단위정리</t>
  </si>
  <si>
    <t>식</t>
  </si>
  <si>
    <t>STmate</t>
  </si>
  <si>
    <t>설 계 내 역 서</t>
  </si>
  <si>
    <t>공   종</t>
  </si>
  <si>
    <t>수   량</t>
  </si>
  <si>
    <t>합  계</t>
  </si>
  <si>
    <t>금    액</t>
  </si>
  <si>
    <t>노 무 비</t>
  </si>
  <si>
    <t>재 료 비</t>
  </si>
  <si>
    <t>경  비</t>
  </si>
  <si>
    <t>직접공사비</t>
  </si>
  <si>
    <t>□</t>
  </si>
  <si>
    <t>폐기물처리공사</t>
  </si>
  <si>
    <t>1.</t>
  </si>
  <si>
    <t>오  수  관  로</t>
  </si>
  <si>
    <t>_x0007_`COD|S00336_x0005_`QTY1|1_x0005_`EXI|0_x0005_`IPR|1_x0005_`BLA|F_x0005_`</t>
  </si>
  <si>
    <t>_x0007_`COD|S00340_x0005_`QTY1|1_x0005_`EXI|0_x0005_`IPR|1_x0005_`BLA|F_x0005_`</t>
  </si>
  <si>
    <t>_x0007_`COD|S00662_x0005_`QTY1|1_x0005_`EXI|0_x0005_`IPR|1_x0005_`BLA|F_x0005_`</t>
  </si>
  <si>
    <t>_x0007_`COD|S00472_x0005_`QTY1|1_x0005_`EXI|0_x0005_`IPR|1_x0005_`BLA|F_x0005_`</t>
  </si>
  <si>
    <t>_x0007_`COD|PR_x0005_`QTY1|1_x0005_`EXI|0_x0005_`IPR|1_x0005_`EQC|A01_x0005_`PRI|4_x0005_`PRO|3_x0005_`UNI|%_x0005_`RCU|0_x0005_`BLA|F_x0005_`</t>
  </si>
  <si>
    <t>부 가 가 치 세</t>
  </si>
  <si>
    <t>자 재 비 의 %</t>
  </si>
  <si>
    <t>%</t>
  </si>
  <si>
    <t>_x0007_`COD|_x0005_`QTY1|1_x0005_`EXI|1_x0005_`ITT|0_x0005_`</t>
  </si>
  <si>
    <t>_x0007_`COD|S00682_x0005_`QTY1|1_x0005_`EXI|0_x0005_`IPR|0_x0005_`BLA|F_x0005_`</t>
  </si>
  <si>
    <t>2.</t>
  </si>
  <si>
    <t>맨홀펌프장</t>
  </si>
  <si>
    <t>3.</t>
  </si>
  <si>
    <t>연  결  관  로</t>
  </si>
  <si>
    <t>4.</t>
  </si>
  <si>
    <t>가 정 배 수 관</t>
  </si>
  <si>
    <t>5.</t>
  </si>
  <si>
    <t>자  가  펌  프</t>
  </si>
  <si>
    <t>6.</t>
  </si>
  <si>
    <t>부    대    공</t>
  </si>
  <si>
    <t>7.</t>
  </si>
  <si>
    <t>부 대 시 설 공</t>
  </si>
  <si>
    <t>※※ 현재 Sheet를 수정 또는 삭제하지 마십시요[수정/삭제시 STmate 데이타로 변환할 수 없습니다] ※※</t>
  </si>
  <si>
    <t>[Sheet정보]</t>
  </si>
  <si>
    <t>목차</t>
  </si>
  <si>
    <t>Sheet</t>
  </si>
  <si>
    <t>FPos</t>
  </si>
  <si>
    <t>ITNAME</t>
  </si>
  <si>
    <t>NAME</t>
  </si>
  <si>
    <t>SIZE</t>
  </si>
  <si>
    <t>QTY</t>
  </si>
  <si>
    <t>UNIT</t>
  </si>
  <si>
    <t>SPOS</t>
  </si>
  <si>
    <t>EPOS</t>
  </si>
  <si>
    <t>TAMT</t>
  </si>
  <si>
    <t>TAMOUNT</t>
  </si>
  <si>
    <t>MAMT</t>
  </si>
  <si>
    <t>MAMOUNT</t>
  </si>
  <si>
    <t>LAMT</t>
  </si>
  <si>
    <t>LAMOUNT</t>
  </si>
  <si>
    <t>SAMT</t>
  </si>
  <si>
    <t>SAMOUNT</t>
  </si>
  <si>
    <t>AAMT</t>
  </si>
  <si>
    <t>AAMOUNT</t>
  </si>
  <si>
    <t>NAMT</t>
  </si>
  <si>
    <t>NAMOUNT</t>
  </si>
  <si>
    <t>INFO</t>
  </si>
  <si>
    <t>1. 재료비목록표</t>
  </si>
  <si>
    <t>2. 노무비목록표</t>
  </si>
  <si>
    <t>3. 경비목록표</t>
  </si>
  <si>
    <t>4. 일식목록표</t>
  </si>
  <si>
    <t>5. 환율 및 기초자료</t>
  </si>
  <si>
    <t>6. 중기목록표</t>
  </si>
  <si>
    <t>7. 실적단가표</t>
  </si>
  <si>
    <t>8. 일위대가목록표</t>
  </si>
  <si>
    <t>9. 산출근거목록표</t>
  </si>
  <si>
    <t>10. 자재단가대비표</t>
  </si>
  <si>
    <t>11. 내역서</t>
  </si>
  <si>
    <t>12. 총괄내역서</t>
  </si>
  <si>
    <t>13. 중기사용료</t>
  </si>
  <si>
    <t>14. 일위대가표</t>
  </si>
  <si>
    <t>15. 단가산출근거</t>
  </si>
  <si>
    <t xml:space="preserve">16. </t>
  </si>
  <si>
    <t xml:space="preserve">17. </t>
  </si>
  <si>
    <t>18. 표준시장목록표</t>
  </si>
  <si>
    <t>[공사정보]</t>
  </si>
  <si>
    <t>M_DVER</t>
  </si>
  <si>
    <t>26.03</t>
  </si>
  <si>
    <t>PNAME</t>
  </si>
  <si>
    <t>용산지구 하수관로 정비사업(폐기물처리공사)</t>
  </si>
  <si>
    <t>PCLAS</t>
  </si>
  <si>
    <t>0</t>
  </si>
  <si>
    <t>SCLAS</t>
  </si>
  <si>
    <t>K_ORD</t>
  </si>
  <si>
    <t>PRIPR</t>
  </si>
  <si>
    <t>True</t>
  </si>
  <si>
    <t>ACTYP</t>
  </si>
  <si>
    <t>1</t>
  </si>
  <si>
    <t>ACTOP</t>
  </si>
  <si>
    <t>2</t>
  </si>
  <si>
    <t>[초기값]</t>
  </si>
  <si>
    <t>P_ORD</t>
  </si>
  <si>
    <t>EXNM_</t>
  </si>
  <si>
    <t>1442</t>
  </si>
  <si>
    <t>1000</t>
  </si>
  <si>
    <t>931</t>
  </si>
  <si>
    <t>EXRNM</t>
  </si>
  <si>
    <t>RXNM_</t>
  </si>
  <si>
    <t>1/8*16/12*25/20</t>
  </si>
  <si>
    <t>COND_</t>
  </si>
  <si>
    <t>L00087L00088L00089L00168</t>
  </si>
  <si>
    <t>KCDNM</t>
  </si>
  <si>
    <t>JCDNM</t>
  </si>
  <si>
    <t>ECDNM</t>
  </si>
  <si>
    <t>ACDNM</t>
  </si>
  <si>
    <t>BPNNM</t>
  </si>
  <si>
    <t>ZCDNM</t>
  </si>
  <si>
    <t>CHGNM</t>
  </si>
  <si>
    <t>CHBNM</t>
  </si>
  <si>
    <t>CHNNM</t>
  </si>
  <si>
    <t>CUTNM</t>
  </si>
  <si>
    <t>OPTNM</t>
  </si>
  <si>
    <t>SML</t>
  </si>
  <si>
    <t>S_JDA</t>
  </si>
  <si>
    <t>False</t>
  </si>
  <si>
    <t>SUBNM</t>
  </si>
  <si>
    <t>[인쇄정보]</t>
  </si>
  <si>
    <t>BMSTR</t>
  </si>
  <si>
    <t>BMKNM</t>
  </si>
  <si>
    <t>TLMS</t>
  </si>
  <si>
    <t>JEMNM</t>
  </si>
  <si>
    <t>123456</t>
  </si>
  <si>
    <t>JMKN1</t>
  </si>
  <si>
    <t>가격 정보</t>
  </si>
  <si>
    <t>가.정</t>
  </si>
  <si>
    <t>JMKN2</t>
  </si>
  <si>
    <t>물가 자료</t>
  </si>
  <si>
    <t>물.자</t>
  </si>
  <si>
    <t>JMKN3</t>
  </si>
  <si>
    <t>물가 정보</t>
  </si>
  <si>
    <t>물.정</t>
  </si>
  <si>
    <t>JMKN4</t>
  </si>
  <si>
    <t>견적단가1</t>
  </si>
  <si>
    <t>견적 1</t>
  </si>
  <si>
    <t>JMKN5</t>
  </si>
  <si>
    <t>견적단가2</t>
  </si>
  <si>
    <t>견적 2</t>
  </si>
  <si>
    <t>JMKN6</t>
  </si>
  <si>
    <t>적용 단가</t>
  </si>
  <si>
    <t>CAP_CODE</t>
  </si>
  <si>
    <t>코드번호</t>
  </si>
  <si>
    <t>CAP_NO</t>
  </si>
  <si>
    <t>CAP_IBRD</t>
  </si>
  <si>
    <t>분류번호</t>
  </si>
  <si>
    <t>CAP_EQCOD</t>
  </si>
  <si>
    <t>시설코드</t>
  </si>
  <si>
    <t>CAP_ITNUM</t>
  </si>
  <si>
    <t>CAP_NAME</t>
  </si>
  <si>
    <t>CAP_SIZE</t>
  </si>
  <si>
    <t>CAP_QTY</t>
  </si>
  <si>
    <t>CAP_SUNIT</t>
  </si>
  <si>
    <t>CAP_AMT</t>
  </si>
  <si>
    <t>CAP_PAGE</t>
  </si>
  <si>
    <t>페이지</t>
  </si>
  <si>
    <t>CAP_AMOUNT</t>
  </si>
  <si>
    <t>CAP_BIGO</t>
  </si>
  <si>
    <t>[PREPARE]</t>
  </si>
  <si>
    <t>PREP_VER</t>
  </si>
  <si>
    <t>w26.03</t>
  </si>
  <si>
    <t>PREP_COP</t>
  </si>
  <si>
    <t>(주)도화엔지니어링 수도부#04</t>
  </si>
  <si>
    <t>PREP_DATE</t>
  </si>
  <si>
    <t>2026-03-27 10:31</t>
  </si>
  <si>
    <t>[.끝.]</t>
  </si>
  <si>
    <t>공사명 : 용산지구 하수관로 정비사업(폐기물처리용역)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</si>
</sst>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.#######;\-#,##0.#######;#"/>
    <numFmt numFmtId="177" formatCode="#,###"/>
    <numFmt numFmtId="178" formatCode="#,##0.####;\-#,##0.####;#"/>
    <numFmt numFmtId="179" formatCode="#,##0.###;\-#,##0.###;#"/>
    <numFmt numFmtId="180" formatCode="#,##0.######;\-#,##0.######;#"/>
    <numFmt numFmtId="181" formatCode="#,##0;\-#,##0;#"/>
    <numFmt numFmtId="182" formatCode="#,##0.00_ "/>
  </numFmts>
  <fonts count="13" x14ac:knownFonts="1">
    <font>
      <sz val="11"/>
      <color theme="1"/>
      <name val="맑은 고딕"/>
      <family val="2"/>
      <charset val="129"/>
      <scheme val="minor"/>
    </font>
    <font>
      <b/>
      <u/>
      <sz val="15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22"/>
      <name val="굴림체"/>
      <family val="3"/>
      <charset val="129"/>
    </font>
    <font>
      <sz val="10"/>
      <color indexed="22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u/>
      <sz val="9"/>
      <color indexed="22"/>
      <name val="굴림체"/>
      <family val="3"/>
      <charset val="129"/>
    </font>
    <font>
      <b/>
      <sz val="9"/>
      <color indexed="8"/>
      <name val="굴림체"/>
      <family val="3"/>
      <charset val="129"/>
    </font>
    <font>
      <b/>
      <sz val="15"/>
      <color indexed="10"/>
      <name val="굴림체"/>
      <family val="3"/>
      <charset val="129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2" fillId="0" borderId="0"/>
    <xf numFmtId="0" fontId="11" fillId="0" borderId="0"/>
  </cellStyleXfs>
  <cellXfs count="56">
    <xf numFmtId="0" fontId="0" fillId="0" borderId="0" xfId="0"/>
    <xf numFmtId="49" fontId="2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shrinkToFit="1"/>
    </xf>
    <xf numFmtId="49" fontId="2" fillId="0" borderId="0" xfId="0" applyNumberFormat="1" applyFont="1" applyAlignment="1">
      <alignment horizontal="left" vertical="center" shrinkToFit="1"/>
    </xf>
    <xf numFmtId="49" fontId="2" fillId="0" borderId="2" xfId="0" applyNumberFormat="1" applyFont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left" vertical="center" shrinkToFit="1"/>
    </xf>
    <xf numFmtId="49" fontId="2" fillId="0" borderId="3" xfId="0" applyNumberFormat="1" applyFont="1" applyBorder="1" applyAlignment="1">
      <alignment horizontal="center" vertical="center" shrinkToFit="1"/>
    </xf>
    <xf numFmtId="49" fontId="2" fillId="0" borderId="4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shrinkToFit="1"/>
    </xf>
    <xf numFmtId="49" fontId="3" fillId="0" borderId="0" xfId="0" applyNumberFormat="1" applyFont="1" applyAlignment="1">
      <alignment horizontal="left" vertical="center" shrinkToFit="1"/>
    </xf>
    <xf numFmtId="176" fontId="3" fillId="0" borderId="0" xfId="0" applyNumberFormat="1" applyFont="1" applyAlignment="1">
      <alignment horizontal="left" vertical="center" shrinkToFit="1"/>
    </xf>
    <xf numFmtId="49" fontId="7" fillId="0" borderId="2" xfId="0" applyNumberFormat="1" applyFont="1" applyBorder="1" applyAlignment="1">
      <alignment horizontal="left" vertical="center" shrinkToFit="1"/>
    </xf>
    <xf numFmtId="49" fontId="2" fillId="0" borderId="1" xfId="0" applyNumberFormat="1" applyFont="1" applyBorder="1" applyAlignment="1">
      <alignment horizontal="left" vertical="center" shrinkToFit="1"/>
    </xf>
    <xf numFmtId="49" fontId="7" fillId="0" borderId="4" xfId="0" applyNumberFormat="1" applyFont="1" applyBorder="1" applyAlignment="1">
      <alignment horizontal="left" vertical="center" shrinkToFit="1"/>
    </xf>
    <xf numFmtId="49" fontId="2" fillId="0" borderId="4" xfId="0" applyNumberFormat="1" applyFont="1" applyBorder="1" applyAlignment="1">
      <alignment horizontal="left" vertical="center" shrinkToFit="1"/>
    </xf>
    <xf numFmtId="49" fontId="2" fillId="0" borderId="5" xfId="0" applyNumberFormat="1" applyFont="1" applyBorder="1" applyAlignment="1">
      <alignment horizontal="right" vertical="center" shrinkToFit="1"/>
    </xf>
    <xf numFmtId="178" fontId="2" fillId="0" borderId="5" xfId="0" applyNumberFormat="1" applyFont="1" applyBorder="1" applyAlignment="1">
      <alignment horizontal="right" vertical="center" shrinkToFit="1"/>
    </xf>
    <xf numFmtId="49" fontId="2" fillId="0" borderId="3" xfId="0" applyNumberFormat="1" applyFont="1" applyBorder="1" applyAlignment="1">
      <alignment horizontal="right" vertical="center" shrinkToFit="1"/>
    </xf>
    <xf numFmtId="49" fontId="2" fillId="0" borderId="4" xfId="0" applyNumberFormat="1" applyFont="1" applyBorder="1" applyAlignment="1">
      <alignment horizontal="right" vertical="center" shrinkToFit="1"/>
    </xf>
    <xf numFmtId="49" fontId="2" fillId="0" borderId="7" xfId="0" applyNumberFormat="1" applyFont="1" applyBorder="1" applyAlignment="1">
      <alignment horizontal="center" vertical="center" shrinkToFit="1"/>
    </xf>
    <xf numFmtId="49" fontId="2" fillId="0" borderId="5" xfId="0" applyNumberFormat="1" applyFont="1" applyBorder="1" applyAlignment="1">
      <alignment horizontal="center" vertical="center" shrinkToFit="1"/>
    </xf>
    <xf numFmtId="177" fontId="2" fillId="0" borderId="6" xfId="0" applyNumberFormat="1" applyFont="1" applyBorder="1" applyAlignment="1">
      <alignment horizontal="right" vertical="center" shrinkToFit="1"/>
    </xf>
    <xf numFmtId="180" fontId="2" fillId="0" borderId="5" xfId="0" applyNumberFormat="1" applyFont="1" applyBorder="1" applyAlignment="1">
      <alignment horizontal="right" vertical="center" shrinkToFit="1"/>
    </xf>
    <xf numFmtId="49" fontId="2" fillId="0" borderId="1" xfId="0" applyNumberFormat="1" applyFont="1" applyBorder="1" applyAlignment="1">
      <alignment horizontal="right" vertical="center" shrinkToFit="1"/>
    </xf>
    <xf numFmtId="49" fontId="2" fillId="0" borderId="2" xfId="0" applyNumberFormat="1" applyFont="1" applyBorder="1" applyAlignment="1">
      <alignment horizontal="right" vertical="center" shrinkToFit="1"/>
    </xf>
    <xf numFmtId="181" fontId="2" fillId="0" borderId="6" xfId="0" applyNumberFormat="1" applyFont="1" applyBorder="1" applyAlignment="1">
      <alignment horizontal="right" vertical="center" shrinkToFit="1"/>
    </xf>
    <xf numFmtId="181" fontId="2" fillId="0" borderId="4" xfId="0" applyNumberFormat="1" applyFont="1" applyBorder="1" applyAlignment="1">
      <alignment horizontal="right" vertical="center" shrinkToFit="1"/>
    </xf>
    <xf numFmtId="0" fontId="0" fillId="0" borderId="6" xfId="0" applyBorder="1" applyAlignment="1">
      <alignment shrinkToFit="1"/>
    </xf>
    <xf numFmtId="181" fontId="2" fillId="0" borderId="0" xfId="0" applyNumberFormat="1" applyFont="1" applyAlignment="1">
      <alignment horizontal="right" vertical="center" shrinkToFit="1"/>
    </xf>
    <xf numFmtId="177" fontId="2" fillId="0" borderId="5" xfId="0" applyNumberFormat="1" applyFont="1" applyBorder="1" applyAlignment="1">
      <alignment horizontal="right" vertical="center" shrinkToFit="1"/>
    </xf>
    <xf numFmtId="179" fontId="2" fillId="0" borderId="5" xfId="0" applyNumberFormat="1" applyFont="1" applyBorder="1" applyAlignment="1">
      <alignment horizontal="right" vertical="center" shrinkToFit="1"/>
    </xf>
    <xf numFmtId="0" fontId="0" fillId="0" borderId="4" xfId="0" applyBorder="1" applyAlignment="1">
      <alignment shrinkToFit="1"/>
    </xf>
    <xf numFmtId="177" fontId="2" fillId="0" borderId="4" xfId="0" applyNumberFormat="1" applyFont="1" applyBorder="1" applyAlignment="1">
      <alignment horizontal="right" vertical="center" shrinkToFit="1"/>
    </xf>
    <xf numFmtId="181" fontId="2" fillId="0" borderId="2" xfId="0" applyNumberFormat="1" applyFont="1" applyBorder="1" applyAlignment="1">
      <alignment horizontal="right" vertical="center" shrinkToFit="1"/>
    </xf>
    <xf numFmtId="177" fontId="2" fillId="0" borderId="2" xfId="0" applyNumberFormat="1" applyFont="1" applyBorder="1" applyAlignment="1">
      <alignment horizontal="right" vertical="center" shrinkToFit="1"/>
    </xf>
    <xf numFmtId="180" fontId="2" fillId="0" borderId="2" xfId="0" applyNumberFormat="1" applyFont="1" applyBorder="1" applyAlignment="1">
      <alignment horizontal="right" vertical="center" shrinkToFit="1"/>
    </xf>
    <xf numFmtId="179" fontId="2" fillId="0" borderId="2" xfId="0" applyNumberFormat="1" applyFont="1" applyBorder="1" applyAlignment="1">
      <alignment horizontal="right" vertical="center" shrinkToFit="1"/>
    </xf>
    <xf numFmtId="0" fontId="0" fillId="0" borderId="2" xfId="0" applyBorder="1" applyAlignment="1">
      <alignment shrinkToFit="1"/>
    </xf>
    <xf numFmtId="0" fontId="0" fillId="0" borderId="0" xfId="0" applyAlignment="1" applyProtection="1">
      <alignment shrinkToFit="1"/>
      <protection hidden="1"/>
    </xf>
    <xf numFmtId="49" fontId="2" fillId="2" borderId="0" xfId="0" applyNumberFormat="1" applyFont="1" applyFill="1" applyAlignment="1" applyProtection="1">
      <alignment horizontal="left" vertical="center" shrinkToFit="1"/>
      <protection hidden="1"/>
    </xf>
    <xf numFmtId="49" fontId="2" fillId="0" borderId="0" xfId="0" applyNumberFormat="1" applyFont="1" applyAlignment="1" applyProtection="1">
      <alignment horizontal="center" vertical="center" shrinkToFit="1"/>
      <protection hidden="1"/>
    </xf>
    <xf numFmtId="49" fontId="2" fillId="0" borderId="0" xfId="0" applyNumberFormat="1" applyFont="1" applyAlignment="1" applyProtection="1">
      <alignment horizontal="left" vertical="center" shrinkToFit="1"/>
      <protection hidden="1"/>
    </xf>
    <xf numFmtId="0" fontId="2" fillId="0" borderId="0" xfId="0" applyFont="1" applyAlignment="1" applyProtection="1">
      <alignment horizontal="center" vertical="center" shrinkToFit="1"/>
      <protection hidden="1"/>
    </xf>
    <xf numFmtId="0" fontId="2" fillId="0" borderId="0" xfId="0" applyFont="1" applyAlignment="1" applyProtection="1">
      <alignment horizontal="left" vertical="center" shrinkToFit="1"/>
      <protection hidden="1"/>
    </xf>
    <xf numFmtId="176" fontId="2" fillId="0" borderId="0" xfId="0" applyNumberFormat="1" applyFont="1" applyAlignment="1" applyProtection="1">
      <alignment horizontal="center" vertical="center" shrinkToFit="1"/>
      <protection hidden="1"/>
    </xf>
    <xf numFmtId="0" fontId="5" fillId="0" borderId="0" xfId="0" applyFont="1" applyAlignment="1" applyProtection="1">
      <alignment shrinkToFit="1"/>
      <protection hidden="1"/>
    </xf>
    <xf numFmtId="1" fontId="2" fillId="0" borderId="0" xfId="0" applyNumberFormat="1" applyFont="1" applyAlignment="1" applyProtection="1">
      <alignment horizontal="left" vertical="center" shrinkToFit="1"/>
      <protection hidden="1"/>
    </xf>
    <xf numFmtId="182" fontId="0" fillId="0" borderId="0" xfId="0" applyNumberFormat="1" applyAlignment="1">
      <alignment shrinkToFit="1"/>
    </xf>
    <xf numFmtId="49" fontId="2" fillId="0" borderId="3" xfId="0" applyNumberFormat="1" applyFont="1" applyBorder="1" applyAlignment="1">
      <alignment horizontal="center" vertical="center" shrinkToFit="1"/>
    </xf>
    <xf numFmtId="0" fontId="0" fillId="0" borderId="3" xfId="0" applyBorder="1"/>
    <xf numFmtId="49" fontId="1" fillId="0" borderId="0" xfId="0" applyNumberFormat="1" applyFont="1" applyAlignment="1">
      <alignment horizontal="center" vertical="center" shrinkToFit="1"/>
    </xf>
    <xf numFmtId="0" fontId="0" fillId="0" borderId="0" xfId="0"/>
    <xf numFmtId="49" fontId="2" fillId="0" borderId="1" xfId="0" applyNumberFormat="1" applyFont="1" applyBorder="1" applyAlignment="1">
      <alignment horizontal="center" vertical="center" shrinkToFit="1"/>
    </xf>
    <xf numFmtId="0" fontId="0" fillId="0" borderId="1" xfId="0" applyBorder="1"/>
    <xf numFmtId="49" fontId="8" fillId="0" borderId="0" xfId="0" applyNumberFormat="1" applyFont="1" applyAlignment="1" applyProtection="1">
      <alignment horizontal="left" vertical="center" shrinkToFit="1"/>
      <protection hidden="1"/>
    </xf>
  </cellXfs>
  <cellStyles count="3">
    <cellStyle name="표준" xfId="0" builtinId="0"/>
    <cellStyle name="표준 2 5" xfId="1" xr:uid="{2CA76FE9-717F-4272-9CC5-8FC9EE65EC6C}"/>
    <cellStyle name="표준 3 2 2" xfId="2" xr:uid="{30ED12B2-A724-4E7B-8806-EA9B81C73EE8}"/>
  </cellStyles>
  <dxfs count="2">
    <dxf>
      <numFmt numFmtId="177" formatCode="#,###"/>
    </dxf>
    <dxf>
      <numFmt numFmtId="177" formatCode="#,#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51456;\&#50689;&#52380;&#49884;&#44552;&#54840;&#51648;&#44396;&#54616;&#49688;&#44288;&#44144;(&#51089;&#50629;&#51473;)\hb\&#49340;&#49328;1&#51648;&#44396;(&#49892;&#49884;)\&#51452;&#44277;&#49688;&#47049;\&#51068;&#50948;&#45824;&#44032;98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4788;&#50857;\&#54532;&#47196;&#51229;&#53944;\hb\&#49340;&#49328;1&#51648;&#44396;(&#49892;&#49884;)\&#51452;&#44277;&#49688;&#47049;\&#51068;&#50948;&#45824;&#44032;980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ds\&#49688;&#47049;&#52572;&#51333;-2002-07\project\2002\&#51228;&#52380;&#46020;&#45812;&#49892;&#49884;&#49444;&#44228;\&#49688;&#47049;sample\2000\1-1%20(&#49345;&#47196;)&#51109;&#54217;&#52380;\&#44368;&#4582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44592;\D\My%20Documents\&#49437;&#48393;&#51648;&#54616;&#52264;&#46020;\&#50900;&#49569;Ic&#44368;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1116;&#50689;\&#49688;&#47049;\W_EXCEL\ABUT\source\PIL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50865;\&#50640;&#51060;&#49828;&#53668;\W_EXCEL\ABUT\source\PIL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철근단면적"/>
      <sheetName val="6PILE  (돌출)"/>
      <sheetName val="노임단가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Sheet1"/>
      <sheetName val="용수량(생활용수)"/>
      <sheetName val="공구"/>
      <sheetName val="기계경비(시간당)"/>
      <sheetName val="램머"/>
      <sheetName val="장비집계"/>
      <sheetName val="3BL공동구 수량"/>
      <sheetName val="자재집계표"/>
      <sheetName val="가중치"/>
      <sheetName val="말뚝지지력산정"/>
      <sheetName val="제-노임"/>
      <sheetName val="제직재"/>
      <sheetName val="DATE"/>
      <sheetName val="신표지1"/>
      <sheetName val="평가데이터"/>
      <sheetName val="집계표"/>
      <sheetName val="청천내"/>
      <sheetName val="내역서"/>
      <sheetName val="경산"/>
      <sheetName val="수량산출"/>
      <sheetName val="산출금액내역"/>
      <sheetName val="구천"/>
      <sheetName val="명세서"/>
      <sheetName val="설계예산서"/>
      <sheetName val="내역"/>
      <sheetName val="#REF"/>
      <sheetName val="자재대"/>
      <sheetName val="주차구획선수량"/>
      <sheetName val="요율"/>
      <sheetName val="포장공"/>
      <sheetName val="2공구하도급내역서"/>
      <sheetName val="3.공통공사대비"/>
      <sheetName val="설계서을"/>
      <sheetName val="일위대가9803"/>
      <sheetName val="조경내역서"/>
      <sheetName val="견적"/>
      <sheetName val="예총"/>
      <sheetName val="2000년1차"/>
      <sheetName val="2000전체분"/>
      <sheetName val="9GNG운반"/>
      <sheetName val="조명율표"/>
      <sheetName val="총괄"/>
      <sheetName val="설계내역서"/>
      <sheetName val="연결관암거"/>
      <sheetName val="연습"/>
      <sheetName val="Total"/>
      <sheetName val="자재단가"/>
      <sheetName val="Sheet5"/>
      <sheetName val="Sheet3"/>
      <sheetName val="일위"/>
      <sheetName val="기계경비"/>
      <sheetName val="실행철강하도"/>
      <sheetName val="현장예산"/>
      <sheetName val="동원인원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파형강관집계"/>
      <sheetName val="토적표"/>
      <sheetName val="공제수량총집계표"/>
      <sheetName val="임금단가"/>
      <sheetName val="한강운반비"/>
      <sheetName val="신우"/>
      <sheetName val="원본(갑지)"/>
      <sheetName val="단열-자재"/>
      <sheetName val="공사개요"/>
      <sheetName val="설계예산"/>
      <sheetName val="수량3"/>
      <sheetName val="절대삭제금지"/>
      <sheetName val="Sheet2"/>
      <sheetName val="원가"/>
      <sheetName val="준검 내역서"/>
      <sheetName val="대창(함평)"/>
      <sheetName val="대창(장성)"/>
      <sheetName val="대창(함평)-창열"/>
      <sheetName val="터파기및재료"/>
      <sheetName val="날개벽수량표"/>
      <sheetName val="직노"/>
      <sheetName val="초기화면"/>
      <sheetName val="관급자재"/>
      <sheetName val="ABUT수량-A1"/>
      <sheetName val="설비"/>
      <sheetName val="배관배선 단가조사"/>
      <sheetName val="일위대가집계"/>
      <sheetName val="목차"/>
      <sheetName val="TOTAL_BOQ"/>
      <sheetName val="총투입계"/>
      <sheetName val="입력란"/>
      <sheetName val="97노임단가"/>
      <sheetName val="H-PILE수량집계"/>
      <sheetName val="옹벽일반수량"/>
      <sheetName val="품셈집계표"/>
      <sheetName val="자재조사표"/>
      <sheetName val="3BL공동구_수량"/>
      <sheetName val="안정검토"/>
      <sheetName val="단면설계"/>
      <sheetName val="6PILE  (돌출)"/>
      <sheetName val="공사기본내용입력"/>
      <sheetName val="범례표"/>
      <sheetName val="현장경비"/>
      <sheetName val="방배동내역(리라)"/>
      <sheetName val="건축공사집계표"/>
      <sheetName val="방배동내역 (총괄)"/>
      <sheetName val="부대공사총괄"/>
      <sheetName val="9.정착구 보강"/>
      <sheetName val="CTEMCOST"/>
      <sheetName val="데이타"/>
      <sheetName val="대치판정"/>
      <sheetName val="본선차로수량집계표"/>
      <sheetName val="우수맨홀공제단위수량"/>
      <sheetName val="총집계표"/>
      <sheetName val="가압장(토목)"/>
      <sheetName val="산출근거"/>
      <sheetName val="이토변실(A3-LINE)"/>
      <sheetName val="WORK"/>
      <sheetName val="내역서단가산출용"/>
      <sheetName val="심사공종"/>
      <sheetName val="bid"/>
      <sheetName val="단가산출"/>
      <sheetName val="T13(P68~72,78)"/>
      <sheetName val="SANBAISU"/>
      <sheetName val="토목검측서"/>
      <sheetName val="1차 내역서"/>
      <sheetName val="slurrywall설계가"/>
      <sheetName val="을"/>
      <sheetName val="SG"/>
      <sheetName val="원형맨홀수량"/>
      <sheetName val="구조물터파기수량집계"/>
      <sheetName val="부하계산서"/>
      <sheetName val="전선 및 전선관"/>
      <sheetName val="12호기내역서(건축분)"/>
      <sheetName val="빙장비사양"/>
      <sheetName val="환경기계공정표 (3)"/>
      <sheetName val="코드표"/>
      <sheetName val="이름정의"/>
      <sheetName val="대로근거"/>
      <sheetName val="Macro1"/>
      <sheetName val="중로근거"/>
      <sheetName val="철근량"/>
      <sheetName val="일반수량"/>
      <sheetName val="DATA 입력란"/>
      <sheetName val="1. 설계조건 2.단면가정 3. 하중계산"/>
      <sheetName val="비교1"/>
      <sheetName val="물량표"/>
      <sheetName val="Sheet4"/>
      <sheetName val="구의33고"/>
      <sheetName val="BSD (2)"/>
      <sheetName val="2002하반기노임기준"/>
      <sheetName val="단가 (2)"/>
      <sheetName val="내역갑지"/>
      <sheetName val="노임이"/>
      <sheetName val="총괄내역서"/>
      <sheetName val="2호맨홀공제수량"/>
      <sheetName val="맨홀수량"/>
      <sheetName val="전기단가조사서"/>
      <sheetName val="배수공 시멘트 및 골재량 산출"/>
      <sheetName val="공량(1월22일)"/>
      <sheetName val="측구터파기공수량집계"/>
      <sheetName val="96보완계획7.12"/>
      <sheetName val="전기"/>
      <sheetName val="증감내역서"/>
      <sheetName val="실행내역서"/>
      <sheetName val="품셈"/>
      <sheetName val="프랜트면허"/>
      <sheetName val="고유코드_설계"/>
      <sheetName val="도기류"/>
      <sheetName val="배수공"/>
      <sheetName val="70%"/>
      <sheetName val="건축내역"/>
      <sheetName val="총괄서"/>
      <sheetName val="업무처리전"/>
      <sheetName val="수입"/>
      <sheetName val="마산방향"/>
      <sheetName val="진주방향"/>
      <sheetName val="신호등일위대가"/>
      <sheetName val="덕전리"/>
      <sheetName val="흄관기초"/>
      <sheetName val="Sheet1 (2)"/>
      <sheetName val="식재인부"/>
      <sheetName val="노단"/>
      <sheetName val="단산"/>
      <sheetName val="명세"/>
      <sheetName val="일대"/>
      <sheetName val="입력"/>
      <sheetName val="98NS-N"/>
      <sheetName val="할증"/>
      <sheetName val="준공평가"/>
      <sheetName val="내역서(전기)"/>
      <sheetName val="입찰안"/>
      <sheetName val="자료입력"/>
      <sheetName val="배수철근"/>
      <sheetName val="시선유도표지집계표"/>
      <sheetName val="현금흐름"/>
      <sheetName val="N賃率-職"/>
      <sheetName val="토공(우물통,기타) "/>
      <sheetName val="연결임시"/>
      <sheetName val="차액보증"/>
      <sheetName val="TYPE-A"/>
      <sheetName val="흙쌓기도수로설치현황"/>
      <sheetName val="시점교대"/>
      <sheetName val="계수시트"/>
      <sheetName val="11.1 단면hwp"/>
      <sheetName val="INPUT"/>
      <sheetName val="시설물단가표"/>
      <sheetName val="노무비단가표"/>
      <sheetName val="기초자료입력"/>
      <sheetName val="교각계산"/>
      <sheetName val="우각부보강"/>
      <sheetName val="단가조사-2"/>
      <sheetName val="현장경상비"/>
      <sheetName val="COPING"/>
      <sheetName val="실행간접비용"/>
      <sheetName val="설계명세서"/>
      <sheetName val="설계예시"/>
      <sheetName val="s"/>
      <sheetName val="토사(PE)"/>
      <sheetName val="날개벽"/>
      <sheetName val="하조서"/>
      <sheetName val="시운전연료"/>
      <sheetName val="노임"/>
      <sheetName val="b_balju"/>
      <sheetName val="조건"/>
      <sheetName val="간지"/>
      <sheetName val="database"/>
      <sheetName val="15"/>
      <sheetName val="집수정(600-700)"/>
      <sheetName val="교대(A1)"/>
      <sheetName val="몰탈"/>
      <sheetName val="98수문일위"/>
      <sheetName val="수량증감표"/>
      <sheetName val="터파기운반비산출"/>
      <sheetName val="산적토운반비산출"/>
      <sheetName val="적용단가"/>
      <sheetName val="VXXXXXX"/>
      <sheetName val="빗물받이(910-510-410)"/>
      <sheetName val="200"/>
      <sheetName val="파일의이용"/>
      <sheetName val="본사공가현황"/>
      <sheetName val="GI-LIST"/>
      <sheetName val="설계"/>
      <sheetName val="실행내역"/>
      <sheetName val="EACT10"/>
      <sheetName val="해평견적"/>
      <sheetName val="용산1(해보)"/>
      <sheetName val="(A)내역서"/>
      <sheetName val="실행견적"/>
      <sheetName val="건축공사"/>
      <sheetName val="실행대비"/>
      <sheetName val="데리네이타현황"/>
      <sheetName val="수량집계"/>
      <sheetName val="다곡2교"/>
      <sheetName val="하수급견적대비"/>
      <sheetName val="을지"/>
      <sheetName val="공사비집계"/>
      <sheetName val="남양내역"/>
      <sheetName val="MAIN_TABLE"/>
      <sheetName val="1.설계조건"/>
      <sheetName val="상 부"/>
      <sheetName val="원가서"/>
      <sheetName val="Customer Databas"/>
      <sheetName val="DATA"/>
      <sheetName val="부대내역"/>
      <sheetName val="설계가"/>
      <sheetName val="교대철근집계"/>
      <sheetName val="단가조정표"/>
      <sheetName val="단가(1)"/>
      <sheetName val="기초코드"/>
      <sheetName val="SORCE1"/>
      <sheetName val="화설내"/>
      <sheetName val="일위대가표"/>
      <sheetName val="변경비교-을"/>
      <sheetName val="내역서 (2)"/>
      <sheetName val="wall"/>
      <sheetName val="인부임"/>
      <sheetName val="원가+내역"/>
      <sheetName val="선정요령"/>
      <sheetName val="표지"/>
      <sheetName val="토목(용인)"/>
      <sheetName val="일위단위"/>
      <sheetName val="중기사용료"/>
      <sheetName val="노무비"/>
      <sheetName val="재료비단가"/>
      <sheetName val="원형1호맨홀토공수량"/>
      <sheetName val="danga"/>
      <sheetName val="ilch"/>
      <sheetName val="9811"/>
      <sheetName val="위치조서"/>
      <sheetName val="수산(당)"/>
      <sheetName val="청 구"/>
      <sheetName val="설계산출기초"/>
      <sheetName val="내역서01"/>
      <sheetName val="지중자재단가"/>
      <sheetName val="교각1"/>
      <sheetName val="추가예산"/>
      <sheetName val="단중표"/>
      <sheetName val="현장관리비참조"/>
      <sheetName val="포장복구집계"/>
      <sheetName val="guard(mac)"/>
      <sheetName val="옹벽공 수량집계표"/>
      <sheetName val="물가시세"/>
      <sheetName val="일반수량총괄집계"/>
      <sheetName val="공내역"/>
      <sheetName val="7.PILE  (돌출)"/>
      <sheetName val="8.PILE  (돌출)"/>
      <sheetName val="사  업  비  수  지  예  산  서"/>
      <sheetName val="대비"/>
      <sheetName val="기초단가"/>
      <sheetName val="1.수인터널"/>
      <sheetName val="단위수량산출"/>
      <sheetName val="간접"/>
      <sheetName val="시점경사로"/>
      <sheetName val="확약서"/>
      <sheetName val="A-8 PD(도로중앙)"/>
      <sheetName val="날개벽(TYPE2)"/>
      <sheetName val="3BL공동구_수량1"/>
      <sheetName val="3_공통공사대비"/>
      <sheetName val="9_정착구_보강"/>
      <sheetName val="6PILE__(돌출)"/>
      <sheetName val="방배동내역_(총괄)"/>
      <sheetName val="준검_내역서"/>
      <sheetName val="단가_(2)"/>
      <sheetName val="1차_내역서"/>
      <sheetName val="전선_및_전선관"/>
      <sheetName val="배관배선_단가조사"/>
      <sheetName val="환경기계공정표_(3)"/>
      <sheetName val="DATA_입력란"/>
      <sheetName val="1__설계조건_2_단면가정_3__하중계산"/>
      <sheetName val="BSD_(2)"/>
      <sheetName val="배수공_시멘트_및_골재량_산출"/>
      <sheetName val="96보완계획7_12"/>
      <sheetName val="7_PILE__(돌출)"/>
      <sheetName val="8_PILE__(돌출)"/>
      <sheetName val="사__업__비__수__지__예__산__서"/>
      <sheetName val="차선도색-연장,수량(1)"/>
      <sheetName val="호프"/>
      <sheetName val="중요"/>
      <sheetName val="총내역서"/>
      <sheetName val="산출내역서집계표"/>
      <sheetName val="1차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집계"/>
      <sheetName val="주요자재"/>
      <sheetName val="A1"/>
      <sheetName val="A2"/>
      <sheetName val="교대"/>
      <sheetName val="#REF"/>
      <sheetName val="용수량(생활용수)"/>
      <sheetName val="조명시설"/>
      <sheetName val="6PILE  (돌출)"/>
      <sheetName val="날개벽수량표"/>
      <sheetName val="실행철강하도"/>
      <sheetName val="DATE"/>
      <sheetName val="토사(PE)"/>
      <sheetName val="8.PILE  (돌출)"/>
      <sheetName val="경산"/>
      <sheetName val="수량산출"/>
      <sheetName val="터파기및재료"/>
      <sheetName val="가시설단위수량"/>
      <sheetName val="SORCE1"/>
      <sheetName val="단위수량"/>
      <sheetName val="내역_FILE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.설계조건 "/>
      <sheetName val="설계기준설명"/>
      <sheetName val="총괄표"/>
      <sheetName val="2.단면가정 (BASE)"/>
      <sheetName val="2.단면가정  (2)"/>
      <sheetName val="2.단면가정  (3)"/>
      <sheetName val="2.단면가정  (4)"/>
      <sheetName val="2.단면가정  (5)"/>
      <sheetName val="2.단면가정  (6)"/>
      <sheetName val="3.하중및토압(탄성,가동)"/>
      <sheetName val="4.하중 5.안정검토(가동)(탄성)"/>
      <sheetName val="3.하중및토압 (고정)"/>
      <sheetName val="4.하중 5.안정검토(고정)"/>
      <sheetName val="6.벽체계산"/>
      <sheetName val="7.흉벽계산(구식)"/>
      <sheetName val="7.흉벽계산(ASCON)"/>
      <sheetName val="7.흉벽계산(CON)"/>
      <sheetName val="8.PILE (원지반)"/>
      <sheetName val="8.PILE  (돌출)"/>
      <sheetName val="두부보강(허용)"/>
      <sheetName val="9.FOOTING(2)"/>
      <sheetName val="9.FOOTING(3)"/>
      <sheetName val="9.FOOTING(4)"/>
      <sheetName val="9.FOOTING(5)"/>
      <sheetName val="9.FOOTING(6)"/>
      <sheetName val="10.날개벽 (A)"/>
      <sheetName val="10.날개벽(B)"/>
      <sheetName val="10.날개벽 (C)"/>
      <sheetName val="11.고정슈교좌면검토"/>
      <sheetName val="11.가동슈교좌면검토 "/>
      <sheetName val="11.탄성슈교좌면검토 "/>
      <sheetName val="12.접속슬라브CON) "/>
      <sheetName val="12.접속슬라브(ASCON)"/>
      <sheetName val="주철근조립도"/>
      <sheetName val="Sheet3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 "/>
      <sheetName val="PILE "/>
      <sheetName val="6PILE  (돌출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 "/>
      <sheetName val="PILE "/>
      <sheetName val="6PILE  (돌출)"/>
      <sheetName val="단위수량"/>
    </sheetNames>
    <sheetDataSet>
      <sheetData sheetId="0"/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tma.co.kr/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79E54-AB00-4BB7-A6A9-6506A0DBF8E8}">
  <sheetPr codeName="Sheet1"/>
  <dimension ref="A1:O55"/>
  <sheetViews>
    <sheetView tabSelected="1" zoomScaleNormal="100" workbookViewId="0">
      <pane ySplit="4" topLeftCell="A5" activePane="bottomLeft" state="frozenSplit"/>
      <selection pane="bottomLeft" activeCell="J13" sqref="J13"/>
    </sheetView>
  </sheetViews>
  <sheetFormatPr defaultColWidth="9.125" defaultRowHeight="16.5" x14ac:dyDescent="0.3"/>
  <cols>
    <col min="1" max="1" width="10" style="3" customWidth="1"/>
    <col min="2" max="3" width="24.25" style="3" customWidth="1"/>
    <col min="4" max="4" width="10" style="3" customWidth="1"/>
    <col min="5" max="5" width="5.5" style="3" customWidth="1"/>
    <col min="6" max="6" width="10" style="3" customWidth="1"/>
    <col min="7" max="7" width="11.5" style="3" customWidth="1"/>
    <col min="8" max="8" width="10" style="3" customWidth="1"/>
    <col min="9" max="9" width="11.5" style="3" customWidth="1"/>
    <col min="10" max="10" width="10" style="3" customWidth="1"/>
    <col min="11" max="11" width="11.5" style="3" customWidth="1"/>
    <col min="12" max="12" width="10" style="3" customWidth="1"/>
    <col min="13" max="13" width="11.5" style="3" customWidth="1"/>
    <col min="14" max="14" width="14.375" style="3" customWidth="1"/>
    <col min="15" max="15" width="9.125" style="9" hidden="1" customWidth="1"/>
    <col min="16" max="16384" width="9.125" style="3"/>
  </cols>
  <sheetData>
    <row r="1" spans="1:15" ht="24.95" customHeight="1" x14ac:dyDescent="0.3">
      <c r="A1" s="51" t="s">
        <v>16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2" t="s">
        <v>15</v>
      </c>
    </row>
    <row r="2" spans="1:15" ht="24.95" customHeight="1" x14ac:dyDescent="0.3">
      <c r="A2" s="1" t="s">
        <v>183</v>
      </c>
      <c r="D2" s="48"/>
      <c r="O2" s="11" t="str">
        <f ca="1">MID(CELL("filename",$A$1),FIND("]",CELL("filename",$A$1))+1,LEN(CELL("filename",$A$1)))</f>
        <v>설계내역서</v>
      </c>
    </row>
    <row r="3" spans="1:15" ht="24.95" customHeight="1" x14ac:dyDescent="0.3">
      <c r="A3" s="53" t="s">
        <v>17</v>
      </c>
      <c r="B3" s="53" t="s">
        <v>1</v>
      </c>
      <c r="C3" s="53" t="s">
        <v>2</v>
      </c>
      <c r="D3" s="53" t="s">
        <v>18</v>
      </c>
      <c r="E3" s="53" t="s">
        <v>3</v>
      </c>
      <c r="F3" s="49" t="s">
        <v>19</v>
      </c>
      <c r="G3" s="54"/>
      <c r="H3" s="49" t="s">
        <v>21</v>
      </c>
      <c r="I3" s="54"/>
      <c r="J3" s="49" t="s">
        <v>22</v>
      </c>
      <c r="K3" s="54"/>
      <c r="L3" s="49" t="s">
        <v>23</v>
      </c>
      <c r="M3" s="54"/>
      <c r="N3" s="49" t="s">
        <v>5</v>
      </c>
    </row>
    <row r="4" spans="1:15" ht="24.95" customHeight="1" x14ac:dyDescent="0.3">
      <c r="A4" s="54"/>
      <c r="B4" s="54"/>
      <c r="C4" s="54"/>
      <c r="D4" s="54"/>
      <c r="E4" s="54"/>
      <c r="F4" s="5" t="s">
        <v>4</v>
      </c>
      <c r="G4" s="5" t="s">
        <v>20</v>
      </c>
      <c r="H4" s="5" t="s">
        <v>4</v>
      </c>
      <c r="I4" s="5" t="s">
        <v>20</v>
      </c>
      <c r="J4" s="5" t="s">
        <v>4</v>
      </c>
      <c r="K4" s="5" t="s">
        <v>20</v>
      </c>
      <c r="L4" s="5" t="s">
        <v>4</v>
      </c>
      <c r="M4" s="5" t="s">
        <v>20</v>
      </c>
      <c r="N4" s="50"/>
    </row>
    <row r="5" spans="1:15" ht="24.95" customHeight="1" x14ac:dyDescent="0.3">
      <c r="A5" s="12" t="s">
        <v>25</v>
      </c>
      <c r="B5" s="12" t="s">
        <v>26</v>
      </c>
      <c r="C5" s="14"/>
      <c r="D5" s="16"/>
      <c r="E5" s="8"/>
      <c r="F5" s="22"/>
      <c r="G5" s="26"/>
      <c r="H5" s="30"/>
      <c r="I5" s="27"/>
      <c r="J5" s="30"/>
      <c r="K5" s="34"/>
      <c r="L5" s="35"/>
      <c r="M5" s="34"/>
      <c r="N5" s="8"/>
      <c r="O5" s="10" t="str">
        <f>"_x0007_`COD|E5_x0005_`QTY1|1_x0005_`EXI|0_x0005_`ITT|0_x0005_`END|"&amp;ROW(M47)&amp;"_x0005_`"</f>
        <v>_x0007_`COD|E5_x0005_`QTY1|1_x0005_`EXI|0_x0005_`ITT|0_x0005_`END|47_x0005_`</v>
      </c>
    </row>
    <row r="6" spans="1:15" ht="24.95" customHeight="1" x14ac:dyDescent="0.3">
      <c r="A6" s="12" t="s">
        <v>27</v>
      </c>
      <c r="B6" s="12" t="s">
        <v>28</v>
      </c>
      <c r="C6" s="14"/>
      <c r="D6" s="16"/>
      <c r="E6" s="8"/>
      <c r="F6" s="22"/>
      <c r="G6" s="26"/>
      <c r="H6" s="30"/>
      <c r="I6" s="27"/>
      <c r="J6" s="30"/>
      <c r="K6" s="34"/>
      <c r="L6" s="35"/>
      <c r="M6" s="34"/>
      <c r="N6" s="8"/>
      <c r="O6" s="10" t="str">
        <f>"_x0007_`COD|E4_x0005_`QTY1|1_x0005_`EXI|0_x0005_`ITT|0_x0005_`END|"&amp;ROW(M12)&amp;"_x0005_`"</f>
        <v>_x0007_`COD|E4_x0005_`QTY1|1_x0005_`EXI|0_x0005_`ITT|0_x0005_`END|12_x0005_`</v>
      </c>
    </row>
    <row r="7" spans="1:15" ht="24.95" customHeight="1" x14ac:dyDescent="0.3">
      <c r="A7" s="6"/>
      <c r="B7" s="6" t="s">
        <v>6</v>
      </c>
      <c r="C7" s="15" t="s">
        <v>7</v>
      </c>
      <c r="D7" s="17">
        <v>6500.5</v>
      </c>
      <c r="E7" s="8" t="s">
        <v>8</v>
      </c>
      <c r="F7" s="23"/>
      <c r="G7" s="27"/>
      <c r="H7" s="31"/>
      <c r="I7" s="33"/>
      <c r="J7" s="31"/>
      <c r="K7" s="35"/>
      <c r="L7" s="36"/>
      <c r="M7" s="35"/>
      <c r="N7" s="8"/>
      <c r="O7" s="10" t="s">
        <v>29</v>
      </c>
    </row>
    <row r="8" spans="1:15" ht="24.95" customHeight="1" x14ac:dyDescent="0.3">
      <c r="A8" s="6"/>
      <c r="B8" s="6" t="s">
        <v>6</v>
      </c>
      <c r="C8" s="15" t="s">
        <v>9</v>
      </c>
      <c r="D8" s="17">
        <v>7347.8</v>
      </c>
      <c r="E8" s="8" t="s">
        <v>8</v>
      </c>
      <c r="F8" s="23"/>
      <c r="G8" s="27"/>
      <c r="H8" s="31"/>
      <c r="I8" s="33"/>
      <c r="J8" s="31"/>
      <c r="K8" s="35"/>
      <c r="L8" s="36"/>
      <c r="M8" s="35"/>
      <c r="N8" s="8"/>
      <c r="O8" s="10" t="s">
        <v>30</v>
      </c>
    </row>
    <row r="9" spans="1:15" ht="24.95" customHeight="1" x14ac:dyDescent="0.3">
      <c r="A9" s="6"/>
      <c r="B9" s="6" t="s">
        <v>6</v>
      </c>
      <c r="C9" s="15" t="s">
        <v>12</v>
      </c>
      <c r="D9" s="17">
        <v>9.1</v>
      </c>
      <c r="E9" s="8" t="s">
        <v>8</v>
      </c>
      <c r="F9" s="23"/>
      <c r="G9" s="27"/>
      <c r="H9" s="31"/>
      <c r="I9" s="33"/>
      <c r="J9" s="31"/>
      <c r="K9" s="35"/>
      <c r="L9" s="36"/>
      <c r="M9" s="35"/>
      <c r="N9" s="8"/>
      <c r="O9" s="10" t="s">
        <v>31</v>
      </c>
    </row>
    <row r="10" spans="1:15" ht="24.95" customHeight="1" x14ac:dyDescent="0.3">
      <c r="A10" s="6"/>
      <c r="B10" s="6" t="s">
        <v>10</v>
      </c>
      <c r="C10" s="15" t="s">
        <v>11</v>
      </c>
      <c r="D10" s="17">
        <v>13857.4</v>
      </c>
      <c r="E10" s="8" t="s">
        <v>8</v>
      </c>
      <c r="F10" s="23"/>
      <c r="G10" s="27"/>
      <c r="H10" s="31"/>
      <c r="I10" s="33"/>
      <c r="J10" s="31"/>
      <c r="K10" s="35"/>
      <c r="L10" s="36"/>
      <c r="M10" s="35"/>
      <c r="N10" s="8"/>
      <c r="O10" s="10" t="s">
        <v>32</v>
      </c>
    </row>
    <row r="11" spans="1:15" ht="24.95" customHeight="1" x14ac:dyDescent="0.3">
      <c r="A11" s="6"/>
      <c r="B11" s="6" t="s">
        <v>34</v>
      </c>
      <c r="C11" s="15" t="s">
        <v>35</v>
      </c>
      <c r="D11" s="17">
        <v>10</v>
      </c>
      <c r="E11" s="8" t="s">
        <v>36</v>
      </c>
      <c r="F11" s="23"/>
      <c r="G11" s="27"/>
      <c r="H11" s="31"/>
      <c r="I11" s="33"/>
      <c r="J11" s="31"/>
      <c r="K11" s="35"/>
      <c r="L11" s="37"/>
      <c r="M11" s="35"/>
      <c r="N11" s="8"/>
      <c r="O11" s="10" t="s">
        <v>33</v>
      </c>
    </row>
    <row r="12" spans="1:15" ht="24.95" customHeight="1" x14ac:dyDescent="0.3">
      <c r="A12" s="6"/>
      <c r="B12" s="6"/>
      <c r="C12" s="15"/>
      <c r="D12" s="16"/>
      <c r="E12" s="8"/>
      <c r="F12" s="22"/>
      <c r="G12" s="28"/>
      <c r="H12" s="32"/>
      <c r="I12" s="32"/>
      <c r="J12" s="32"/>
      <c r="K12" s="32"/>
      <c r="L12" s="32"/>
      <c r="M12" s="38"/>
      <c r="N12" s="8"/>
      <c r="O12" s="10" t="s">
        <v>37</v>
      </c>
    </row>
    <row r="13" spans="1:15" ht="24.95" customHeight="1" x14ac:dyDescent="0.3">
      <c r="A13" s="12" t="s">
        <v>39</v>
      </c>
      <c r="B13" s="12" t="s">
        <v>40</v>
      </c>
      <c r="C13" s="14"/>
      <c r="D13" s="16"/>
      <c r="E13" s="8"/>
      <c r="F13" s="22"/>
      <c r="G13" s="26"/>
      <c r="H13" s="30"/>
      <c r="I13" s="27"/>
      <c r="J13" s="30"/>
      <c r="K13" s="34"/>
      <c r="L13" s="35"/>
      <c r="M13" s="34"/>
      <c r="N13" s="8"/>
      <c r="O13" s="10" t="str">
        <f>"_x0007_`COD|E4_x0005_`QTY1|1_x0005_`EXI|0_x0005_`ITT|0_x0005_`END|"&amp;ROW(M18)&amp;"_x0005_`"</f>
        <v>_x0007_`COD|E4_x0005_`QTY1|1_x0005_`EXI|0_x0005_`ITT|0_x0005_`END|18_x0005_`</v>
      </c>
    </row>
    <row r="14" spans="1:15" ht="24.95" customHeight="1" x14ac:dyDescent="0.3">
      <c r="A14" s="6"/>
      <c r="B14" s="6" t="s">
        <v>6</v>
      </c>
      <c r="C14" s="15" t="s">
        <v>7</v>
      </c>
      <c r="D14" s="17">
        <v>23</v>
      </c>
      <c r="E14" s="8" t="s">
        <v>8</v>
      </c>
      <c r="F14" s="23"/>
      <c r="G14" s="27"/>
      <c r="H14" s="31"/>
      <c r="I14" s="33"/>
      <c r="J14" s="31"/>
      <c r="K14" s="35"/>
      <c r="L14" s="36"/>
      <c r="M14" s="35"/>
      <c r="N14" s="8"/>
      <c r="O14" s="10" t="s">
        <v>29</v>
      </c>
    </row>
    <row r="15" spans="1:15" ht="24.95" customHeight="1" x14ac:dyDescent="0.3">
      <c r="A15" s="6"/>
      <c r="B15" s="6" t="s">
        <v>6</v>
      </c>
      <c r="C15" s="15" t="s">
        <v>9</v>
      </c>
      <c r="D15" s="17">
        <v>31.9</v>
      </c>
      <c r="E15" s="8" t="s">
        <v>8</v>
      </c>
      <c r="F15" s="23"/>
      <c r="G15" s="27"/>
      <c r="H15" s="31"/>
      <c r="I15" s="33"/>
      <c r="J15" s="31"/>
      <c r="K15" s="35"/>
      <c r="L15" s="36"/>
      <c r="M15" s="35"/>
      <c r="N15" s="8"/>
      <c r="O15" s="10" t="s">
        <v>30</v>
      </c>
    </row>
    <row r="16" spans="1:15" ht="24.95" customHeight="1" x14ac:dyDescent="0.3">
      <c r="A16" s="6"/>
      <c r="B16" s="6" t="s">
        <v>10</v>
      </c>
      <c r="C16" s="15" t="s">
        <v>11</v>
      </c>
      <c r="D16" s="17">
        <v>54.9</v>
      </c>
      <c r="E16" s="8" t="s">
        <v>8</v>
      </c>
      <c r="F16" s="23"/>
      <c r="G16" s="27"/>
      <c r="H16" s="31"/>
      <c r="I16" s="33"/>
      <c r="J16" s="31"/>
      <c r="K16" s="35"/>
      <c r="L16" s="36"/>
      <c r="M16" s="35"/>
      <c r="N16" s="8"/>
      <c r="O16" s="10" t="s">
        <v>32</v>
      </c>
    </row>
    <row r="17" spans="1:15" ht="24.95" customHeight="1" x14ac:dyDescent="0.3">
      <c r="A17" s="6"/>
      <c r="B17" s="6" t="s">
        <v>34</v>
      </c>
      <c r="C17" s="15" t="s">
        <v>35</v>
      </c>
      <c r="D17" s="17">
        <v>10</v>
      </c>
      <c r="E17" s="8" t="s">
        <v>36</v>
      </c>
      <c r="F17" s="23"/>
      <c r="G17" s="27"/>
      <c r="H17" s="31"/>
      <c r="I17" s="33"/>
      <c r="J17" s="31"/>
      <c r="K17" s="35"/>
      <c r="L17" s="37"/>
      <c r="M17" s="35"/>
      <c r="N17" s="8"/>
      <c r="O17" s="10" t="s">
        <v>33</v>
      </c>
    </row>
    <row r="18" spans="1:15" ht="24.95" customHeight="1" x14ac:dyDescent="0.3">
      <c r="A18" s="6"/>
      <c r="B18" s="6"/>
      <c r="C18" s="15"/>
      <c r="D18" s="16"/>
      <c r="E18" s="8"/>
      <c r="F18" s="22"/>
      <c r="G18" s="28"/>
      <c r="H18" s="32"/>
      <c r="I18" s="32"/>
      <c r="J18" s="32"/>
      <c r="K18" s="32"/>
      <c r="L18" s="32"/>
      <c r="M18" s="38"/>
      <c r="N18" s="8"/>
      <c r="O18" s="10" t="s">
        <v>37</v>
      </c>
    </row>
    <row r="19" spans="1:15" ht="24.95" customHeight="1" x14ac:dyDescent="0.3">
      <c r="A19" s="12" t="s">
        <v>41</v>
      </c>
      <c r="B19" s="12" t="s">
        <v>42</v>
      </c>
      <c r="C19" s="14"/>
      <c r="D19" s="16"/>
      <c r="E19" s="8"/>
      <c r="F19" s="22"/>
      <c r="G19" s="26"/>
      <c r="H19" s="30"/>
      <c r="I19" s="27"/>
      <c r="J19" s="30"/>
      <c r="K19" s="34"/>
      <c r="L19" s="35"/>
      <c r="M19" s="34"/>
      <c r="N19" s="8"/>
      <c r="O19" s="10" t="str">
        <f>"_x0007_`COD|E4_x0005_`QTY1|1_x0005_`EXI|0_x0005_`ITT|0_x0005_`END|"&amp;ROW(M24)&amp;"_x0005_`"</f>
        <v>_x0007_`COD|E4_x0005_`QTY1|1_x0005_`EXI|0_x0005_`ITT|0_x0005_`END|24_x0005_`</v>
      </c>
    </row>
    <row r="20" spans="1:15" ht="24.95" customHeight="1" x14ac:dyDescent="0.3">
      <c r="A20" s="6"/>
      <c r="B20" s="6" t="s">
        <v>6</v>
      </c>
      <c r="C20" s="15" t="s">
        <v>7</v>
      </c>
      <c r="D20" s="17">
        <v>1504.5</v>
      </c>
      <c r="E20" s="8" t="s">
        <v>8</v>
      </c>
      <c r="F20" s="23"/>
      <c r="G20" s="27"/>
      <c r="H20" s="31"/>
      <c r="I20" s="33"/>
      <c r="J20" s="31"/>
      <c r="K20" s="35"/>
      <c r="L20" s="36"/>
      <c r="M20" s="35"/>
      <c r="N20" s="8"/>
      <c r="O20" s="10" t="s">
        <v>29</v>
      </c>
    </row>
    <row r="21" spans="1:15" ht="24.95" customHeight="1" x14ac:dyDescent="0.3">
      <c r="A21" s="6"/>
      <c r="B21" s="6" t="s">
        <v>6</v>
      </c>
      <c r="C21" s="15" t="s">
        <v>9</v>
      </c>
      <c r="D21" s="17">
        <v>2724.9</v>
      </c>
      <c r="E21" s="8" t="s">
        <v>8</v>
      </c>
      <c r="F21" s="23"/>
      <c r="G21" s="27"/>
      <c r="H21" s="31"/>
      <c r="I21" s="33"/>
      <c r="J21" s="31"/>
      <c r="K21" s="35"/>
      <c r="L21" s="36"/>
      <c r="M21" s="35"/>
      <c r="N21" s="8"/>
      <c r="O21" s="10" t="s">
        <v>30</v>
      </c>
    </row>
    <row r="22" spans="1:15" ht="24.95" customHeight="1" x14ac:dyDescent="0.3">
      <c r="A22" s="6"/>
      <c r="B22" s="6" t="s">
        <v>10</v>
      </c>
      <c r="C22" s="15" t="s">
        <v>11</v>
      </c>
      <c r="D22" s="17">
        <v>4229.3999999999996</v>
      </c>
      <c r="E22" s="8" t="s">
        <v>8</v>
      </c>
      <c r="F22" s="23"/>
      <c r="G22" s="27"/>
      <c r="H22" s="31"/>
      <c r="I22" s="33"/>
      <c r="J22" s="31"/>
      <c r="K22" s="35"/>
      <c r="L22" s="36"/>
      <c r="M22" s="35"/>
      <c r="N22" s="8"/>
      <c r="O22" s="10" t="s">
        <v>32</v>
      </c>
    </row>
    <row r="23" spans="1:15" ht="24.95" customHeight="1" x14ac:dyDescent="0.3">
      <c r="A23" s="6"/>
      <c r="B23" s="6" t="s">
        <v>34</v>
      </c>
      <c r="C23" s="15" t="s">
        <v>35</v>
      </c>
      <c r="D23" s="17">
        <v>10</v>
      </c>
      <c r="E23" s="8" t="s">
        <v>36</v>
      </c>
      <c r="F23" s="23"/>
      <c r="G23" s="27"/>
      <c r="H23" s="31"/>
      <c r="I23" s="33"/>
      <c r="J23" s="31"/>
      <c r="K23" s="35"/>
      <c r="L23" s="37"/>
      <c r="M23" s="35"/>
      <c r="N23" s="8"/>
      <c r="O23" s="10" t="s">
        <v>33</v>
      </c>
    </row>
    <row r="24" spans="1:15" ht="24.95" customHeight="1" x14ac:dyDescent="0.3">
      <c r="A24" s="6"/>
      <c r="B24" s="6"/>
      <c r="C24" s="15"/>
      <c r="D24" s="16"/>
      <c r="E24" s="8"/>
      <c r="F24" s="22"/>
      <c r="G24" s="28"/>
      <c r="H24" s="32"/>
      <c r="I24" s="32"/>
      <c r="J24" s="32"/>
      <c r="K24" s="32"/>
      <c r="L24" s="32"/>
      <c r="M24" s="38"/>
      <c r="N24" s="8"/>
      <c r="O24" s="10" t="s">
        <v>37</v>
      </c>
    </row>
    <row r="25" spans="1:15" ht="24.95" customHeight="1" x14ac:dyDescent="0.3">
      <c r="A25" s="12" t="s">
        <v>43</v>
      </c>
      <c r="B25" s="12" t="s">
        <v>44</v>
      </c>
      <c r="C25" s="14"/>
      <c r="D25" s="16"/>
      <c r="E25" s="8"/>
      <c r="F25" s="22"/>
      <c r="G25" s="26"/>
      <c r="H25" s="30"/>
      <c r="I25" s="27"/>
      <c r="J25" s="30"/>
      <c r="K25" s="34"/>
      <c r="L25" s="35"/>
      <c r="M25" s="34"/>
      <c r="N25" s="8"/>
      <c r="O25" s="10" t="str">
        <f>"_x0007_`COD|E4_x0005_`QTY1|1_x0005_`EXI|0_x0005_`ITT|0_x0005_`END|"&amp;ROW(M30)&amp;"_x0005_`"</f>
        <v>_x0007_`COD|E4_x0005_`QTY1|1_x0005_`EXI|0_x0005_`ITT|0_x0005_`END|30_x0005_`</v>
      </c>
    </row>
    <row r="26" spans="1:15" ht="24.95" customHeight="1" x14ac:dyDescent="0.3">
      <c r="A26" s="6"/>
      <c r="B26" s="6" t="s">
        <v>6</v>
      </c>
      <c r="C26" s="15" t="s">
        <v>7</v>
      </c>
      <c r="D26" s="17">
        <v>485.7</v>
      </c>
      <c r="E26" s="8" t="s">
        <v>8</v>
      </c>
      <c r="F26" s="23"/>
      <c r="G26" s="27"/>
      <c r="H26" s="31"/>
      <c r="I26" s="33"/>
      <c r="J26" s="31"/>
      <c r="K26" s="35"/>
      <c r="L26" s="36"/>
      <c r="M26" s="35"/>
      <c r="N26" s="8"/>
      <c r="O26" s="10" t="s">
        <v>29</v>
      </c>
    </row>
    <row r="27" spans="1:15" ht="24.95" customHeight="1" x14ac:dyDescent="0.3">
      <c r="A27" s="6"/>
      <c r="B27" s="6" t="s">
        <v>6</v>
      </c>
      <c r="C27" s="15" t="s">
        <v>9</v>
      </c>
      <c r="D27" s="17">
        <v>457.8</v>
      </c>
      <c r="E27" s="8" t="s">
        <v>8</v>
      </c>
      <c r="F27" s="23"/>
      <c r="G27" s="27"/>
      <c r="H27" s="31"/>
      <c r="I27" s="33"/>
      <c r="J27" s="31"/>
      <c r="K27" s="35"/>
      <c r="L27" s="36"/>
      <c r="M27" s="35"/>
      <c r="N27" s="8"/>
      <c r="O27" s="10" t="s">
        <v>30</v>
      </c>
    </row>
    <row r="28" spans="1:15" ht="24.95" customHeight="1" x14ac:dyDescent="0.3">
      <c r="A28" s="6"/>
      <c r="B28" s="6" t="s">
        <v>10</v>
      </c>
      <c r="C28" s="15" t="s">
        <v>11</v>
      </c>
      <c r="D28" s="17">
        <v>943.5</v>
      </c>
      <c r="E28" s="8" t="s">
        <v>8</v>
      </c>
      <c r="F28" s="23"/>
      <c r="G28" s="27"/>
      <c r="H28" s="31"/>
      <c r="I28" s="33"/>
      <c r="J28" s="31"/>
      <c r="K28" s="35"/>
      <c r="L28" s="36"/>
      <c r="M28" s="35"/>
      <c r="N28" s="8"/>
      <c r="O28" s="10" t="s">
        <v>32</v>
      </c>
    </row>
    <row r="29" spans="1:15" ht="24.95" customHeight="1" x14ac:dyDescent="0.3">
      <c r="A29" s="6"/>
      <c r="B29" s="6" t="s">
        <v>34</v>
      </c>
      <c r="C29" s="15" t="s">
        <v>35</v>
      </c>
      <c r="D29" s="17">
        <v>10</v>
      </c>
      <c r="E29" s="8" t="s">
        <v>36</v>
      </c>
      <c r="F29" s="23"/>
      <c r="G29" s="27"/>
      <c r="H29" s="31"/>
      <c r="I29" s="33"/>
      <c r="J29" s="31"/>
      <c r="K29" s="35"/>
      <c r="L29" s="37"/>
      <c r="M29" s="35"/>
      <c r="N29" s="8"/>
      <c r="O29" s="10" t="s">
        <v>33</v>
      </c>
    </row>
    <row r="30" spans="1:15" ht="24.95" customHeight="1" x14ac:dyDescent="0.3">
      <c r="A30" s="6"/>
      <c r="B30" s="6"/>
      <c r="C30" s="15"/>
      <c r="D30" s="16"/>
      <c r="E30" s="8"/>
      <c r="F30" s="22"/>
      <c r="G30" s="28"/>
      <c r="H30" s="32"/>
      <c r="I30" s="32"/>
      <c r="J30" s="32"/>
      <c r="K30" s="32"/>
      <c r="L30" s="32"/>
      <c r="M30" s="38"/>
      <c r="N30" s="8"/>
      <c r="O30" s="10" t="s">
        <v>37</v>
      </c>
    </row>
    <row r="31" spans="1:15" ht="24.95" customHeight="1" x14ac:dyDescent="0.3">
      <c r="A31" s="12" t="s">
        <v>45</v>
      </c>
      <c r="B31" s="12" t="s">
        <v>46</v>
      </c>
      <c r="C31" s="14"/>
      <c r="D31" s="16"/>
      <c r="E31" s="8"/>
      <c r="F31" s="22"/>
      <c r="G31" s="26"/>
      <c r="H31" s="30"/>
      <c r="I31" s="27"/>
      <c r="J31" s="30"/>
      <c r="K31" s="34"/>
      <c r="L31" s="35"/>
      <c r="M31" s="34"/>
      <c r="N31" s="8"/>
      <c r="O31" s="10" t="str">
        <f>"_x0007_`COD|E4_x0005_`QTY1|1_x0005_`EXI|0_x0005_`ITT|0_x0005_`END|"&amp;ROW(M36)&amp;"_x0005_`"</f>
        <v>_x0007_`COD|E4_x0005_`QTY1|1_x0005_`EXI|0_x0005_`ITT|0_x0005_`END|36_x0005_`</v>
      </c>
    </row>
    <row r="32" spans="1:15" ht="24.95" customHeight="1" x14ac:dyDescent="0.3">
      <c r="A32" s="6"/>
      <c r="B32" s="6" t="s">
        <v>6</v>
      </c>
      <c r="C32" s="15" t="s">
        <v>7</v>
      </c>
      <c r="D32" s="17">
        <v>211.8</v>
      </c>
      <c r="E32" s="8" t="s">
        <v>8</v>
      </c>
      <c r="F32" s="23"/>
      <c r="G32" s="27"/>
      <c r="H32" s="31"/>
      <c r="I32" s="33"/>
      <c r="J32" s="31"/>
      <c r="K32" s="35"/>
      <c r="L32" s="36"/>
      <c r="M32" s="35"/>
      <c r="N32" s="8"/>
      <c r="O32" s="10" t="s">
        <v>29</v>
      </c>
    </row>
    <row r="33" spans="1:15" ht="24.95" customHeight="1" x14ac:dyDescent="0.3">
      <c r="A33" s="6"/>
      <c r="B33" s="6" t="s">
        <v>6</v>
      </c>
      <c r="C33" s="15" t="s">
        <v>9</v>
      </c>
      <c r="D33" s="17">
        <v>452.4</v>
      </c>
      <c r="E33" s="8" t="s">
        <v>8</v>
      </c>
      <c r="F33" s="23"/>
      <c r="G33" s="27"/>
      <c r="H33" s="31"/>
      <c r="I33" s="33"/>
      <c r="J33" s="31"/>
      <c r="K33" s="35"/>
      <c r="L33" s="36"/>
      <c r="M33" s="35"/>
      <c r="N33" s="8"/>
      <c r="O33" s="10" t="s">
        <v>30</v>
      </c>
    </row>
    <row r="34" spans="1:15" ht="24.95" customHeight="1" x14ac:dyDescent="0.3">
      <c r="A34" s="6"/>
      <c r="B34" s="6" t="s">
        <v>10</v>
      </c>
      <c r="C34" s="15" t="s">
        <v>11</v>
      </c>
      <c r="D34" s="17">
        <v>664.2</v>
      </c>
      <c r="E34" s="8" t="s">
        <v>8</v>
      </c>
      <c r="F34" s="23"/>
      <c r="G34" s="27"/>
      <c r="H34" s="31"/>
      <c r="I34" s="33"/>
      <c r="J34" s="31"/>
      <c r="K34" s="35"/>
      <c r="L34" s="36"/>
      <c r="M34" s="35"/>
      <c r="N34" s="8"/>
      <c r="O34" s="10" t="s">
        <v>32</v>
      </c>
    </row>
    <row r="35" spans="1:15" ht="24.95" customHeight="1" x14ac:dyDescent="0.3">
      <c r="A35" s="6"/>
      <c r="B35" s="6" t="s">
        <v>34</v>
      </c>
      <c r="C35" s="15" t="s">
        <v>35</v>
      </c>
      <c r="D35" s="17">
        <v>10</v>
      </c>
      <c r="E35" s="8" t="s">
        <v>36</v>
      </c>
      <c r="F35" s="23"/>
      <c r="G35" s="27"/>
      <c r="H35" s="31"/>
      <c r="I35" s="33"/>
      <c r="J35" s="31"/>
      <c r="K35" s="35"/>
      <c r="L35" s="37"/>
      <c r="M35" s="35"/>
      <c r="N35" s="8"/>
      <c r="O35" s="10" t="s">
        <v>33</v>
      </c>
    </row>
    <row r="36" spans="1:15" ht="24.95" customHeight="1" x14ac:dyDescent="0.3">
      <c r="A36" s="6"/>
      <c r="B36" s="6"/>
      <c r="C36" s="15"/>
      <c r="D36" s="16"/>
      <c r="E36" s="8"/>
      <c r="F36" s="22"/>
      <c r="G36" s="28"/>
      <c r="H36" s="32"/>
      <c r="I36" s="32"/>
      <c r="J36" s="32"/>
      <c r="K36" s="32"/>
      <c r="L36" s="32"/>
      <c r="M36" s="38"/>
      <c r="N36" s="8"/>
      <c r="O36" s="10" t="s">
        <v>37</v>
      </c>
    </row>
    <row r="37" spans="1:15" ht="24.95" customHeight="1" x14ac:dyDescent="0.3">
      <c r="A37" s="12" t="s">
        <v>47</v>
      </c>
      <c r="B37" s="12" t="s">
        <v>48</v>
      </c>
      <c r="C37" s="14"/>
      <c r="D37" s="16"/>
      <c r="E37" s="8"/>
      <c r="F37" s="22"/>
      <c r="G37" s="26"/>
      <c r="H37" s="30"/>
      <c r="I37" s="27"/>
      <c r="J37" s="30"/>
      <c r="K37" s="34"/>
      <c r="L37" s="35"/>
      <c r="M37" s="34"/>
      <c r="N37" s="8"/>
      <c r="O37" s="10" t="str">
        <f>"_x0007_`COD|E4_x0005_`QTY1|1_x0005_`EXI|0_x0005_`ITT|0_x0005_`END|"&amp;ROW(M41)&amp;"_x0005_`"</f>
        <v>_x0007_`COD|E4_x0005_`QTY1|1_x0005_`EXI|0_x0005_`ITT|0_x0005_`END|41_x0005_`</v>
      </c>
    </row>
    <row r="38" spans="1:15" ht="24.95" customHeight="1" x14ac:dyDescent="0.3">
      <c r="A38" s="6"/>
      <c r="B38" s="6" t="s">
        <v>6</v>
      </c>
      <c r="C38" s="15" t="s">
        <v>9</v>
      </c>
      <c r="D38" s="17">
        <v>141.5</v>
      </c>
      <c r="E38" s="8" t="s">
        <v>8</v>
      </c>
      <c r="F38" s="23"/>
      <c r="G38" s="27"/>
      <c r="H38" s="31"/>
      <c r="I38" s="33"/>
      <c r="J38" s="31"/>
      <c r="K38" s="35"/>
      <c r="L38" s="36"/>
      <c r="M38" s="35"/>
      <c r="N38" s="8"/>
      <c r="O38" s="10" t="s">
        <v>30</v>
      </c>
    </row>
    <row r="39" spans="1:15" ht="24.95" customHeight="1" x14ac:dyDescent="0.3">
      <c r="A39" s="6"/>
      <c r="B39" s="6" t="s">
        <v>10</v>
      </c>
      <c r="C39" s="15" t="s">
        <v>11</v>
      </c>
      <c r="D39" s="17">
        <v>141.5</v>
      </c>
      <c r="E39" s="8" t="s">
        <v>8</v>
      </c>
      <c r="F39" s="23"/>
      <c r="G39" s="27"/>
      <c r="H39" s="31"/>
      <c r="I39" s="33"/>
      <c r="J39" s="31"/>
      <c r="K39" s="35"/>
      <c r="L39" s="36"/>
      <c r="M39" s="35"/>
      <c r="N39" s="8"/>
      <c r="O39" s="10" t="s">
        <v>32</v>
      </c>
    </row>
    <row r="40" spans="1:15" ht="24.95" customHeight="1" x14ac:dyDescent="0.3">
      <c r="A40" s="6"/>
      <c r="B40" s="6" t="s">
        <v>34</v>
      </c>
      <c r="C40" s="15" t="s">
        <v>35</v>
      </c>
      <c r="D40" s="17">
        <v>10</v>
      </c>
      <c r="E40" s="8" t="s">
        <v>36</v>
      </c>
      <c r="F40" s="23"/>
      <c r="G40" s="27"/>
      <c r="H40" s="31"/>
      <c r="I40" s="33"/>
      <c r="J40" s="31"/>
      <c r="K40" s="35"/>
      <c r="L40" s="37"/>
      <c r="M40" s="35"/>
      <c r="N40" s="8"/>
      <c r="O40" s="10" t="s">
        <v>33</v>
      </c>
    </row>
    <row r="41" spans="1:15" ht="24.95" customHeight="1" x14ac:dyDescent="0.3">
      <c r="A41" s="6"/>
      <c r="B41" s="6"/>
      <c r="C41" s="15"/>
      <c r="D41" s="16"/>
      <c r="E41" s="8"/>
      <c r="F41" s="22"/>
      <c r="G41" s="28"/>
      <c r="H41" s="32"/>
      <c r="I41" s="32"/>
      <c r="J41" s="32"/>
      <c r="K41" s="32"/>
      <c r="L41" s="32"/>
      <c r="M41" s="38"/>
      <c r="N41" s="8"/>
      <c r="O41" s="10" t="s">
        <v>37</v>
      </c>
    </row>
    <row r="42" spans="1:15" ht="24.95" customHeight="1" x14ac:dyDescent="0.3">
      <c r="A42" s="12" t="s">
        <v>49</v>
      </c>
      <c r="B42" s="12" t="s">
        <v>50</v>
      </c>
      <c r="C42" s="14"/>
      <c r="D42" s="16"/>
      <c r="E42" s="8"/>
      <c r="F42" s="22"/>
      <c r="G42" s="26"/>
      <c r="H42" s="30"/>
      <c r="I42" s="27"/>
      <c r="J42" s="30"/>
      <c r="K42" s="34"/>
      <c r="L42" s="35"/>
      <c r="M42" s="34"/>
      <c r="N42" s="8"/>
      <c r="O42" s="10" t="str">
        <f>"_x0007_`COD|E4_x0005_`QTY1|1_x0005_`EXI|0_x0005_`ITT|0_x0005_`END|"&amp;ROW(M46)&amp;"_x0005_`"</f>
        <v>_x0007_`COD|E4_x0005_`QTY1|1_x0005_`EXI|0_x0005_`ITT|0_x0005_`END|46_x0005_`</v>
      </c>
    </row>
    <row r="43" spans="1:15" ht="24.95" customHeight="1" x14ac:dyDescent="0.3">
      <c r="A43" s="6"/>
      <c r="B43" s="6" t="s">
        <v>6</v>
      </c>
      <c r="C43" s="15" t="s">
        <v>9</v>
      </c>
      <c r="D43" s="17">
        <v>223.56</v>
      </c>
      <c r="E43" s="8" t="s">
        <v>8</v>
      </c>
      <c r="F43" s="23"/>
      <c r="G43" s="27"/>
      <c r="H43" s="31"/>
      <c r="I43" s="33"/>
      <c r="J43" s="31"/>
      <c r="K43" s="35"/>
      <c r="L43" s="36"/>
      <c r="M43" s="35"/>
      <c r="N43" s="8"/>
      <c r="O43" s="10" t="s">
        <v>30</v>
      </c>
    </row>
    <row r="44" spans="1:15" ht="24.95" customHeight="1" x14ac:dyDescent="0.3">
      <c r="A44" s="6"/>
      <c r="B44" s="6" t="s">
        <v>10</v>
      </c>
      <c r="C44" s="15" t="s">
        <v>11</v>
      </c>
      <c r="D44" s="17">
        <v>223.56</v>
      </c>
      <c r="E44" s="8" t="s">
        <v>8</v>
      </c>
      <c r="F44" s="23"/>
      <c r="G44" s="27"/>
      <c r="H44" s="31"/>
      <c r="I44" s="33"/>
      <c r="J44" s="31"/>
      <c r="K44" s="35"/>
      <c r="L44" s="36"/>
      <c r="M44" s="35"/>
      <c r="N44" s="8"/>
      <c r="O44" s="10" t="s">
        <v>32</v>
      </c>
    </row>
    <row r="45" spans="1:15" ht="24.95" customHeight="1" x14ac:dyDescent="0.3">
      <c r="A45" s="6"/>
      <c r="B45" s="6" t="s">
        <v>34</v>
      </c>
      <c r="C45" s="15" t="s">
        <v>35</v>
      </c>
      <c r="D45" s="17">
        <v>10</v>
      </c>
      <c r="E45" s="8" t="s">
        <v>36</v>
      </c>
      <c r="F45" s="23"/>
      <c r="G45" s="27"/>
      <c r="H45" s="31"/>
      <c r="I45" s="33"/>
      <c r="J45" s="31"/>
      <c r="K45" s="35"/>
      <c r="L45" s="37"/>
      <c r="M45" s="35"/>
      <c r="N45" s="8"/>
      <c r="O45" s="10" t="s">
        <v>33</v>
      </c>
    </row>
    <row r="46" spans="1:15" ht="24.95" customHeight="1" x14ac:dyDescent="0.3">
      <c r="A46" s="6"/>
      <c r="B46" s="6" t="s">
        <v>13</v>
      </c>
      <c r="C46" s="15"/>
      <c r="D46" s="17">
        <v>1</v>
      </c>
      <c r="E46" s="8" t="s">
        <v>14</v>
      </c>
      <c r="F46" s="23"/>
      <c r="G46" s="27"/>
      <c r="H46" s="31"/>
      <c r="I46" s="33"/>
      <c r="J46" s="31"/>
      <c r="K46" s="35"/>
      <c r="L46" s="36"/>
      <c r="M46" s="35"/>
      <c r="N46" s="8"/>
      <c r="O46" s="10" t="s">
        <v>38</v>
      </c>
    </row>
    <row r="47" spans="1:15" hidden="1" x14ac:dyDescent="0.3">
      <c r="B47" s="4" t="s">
        <v>24</v>
      </c>
      <c r="G47" s="29"/>
      <c r="I47" s="29"/>
      <c r="K47" s="29"/>
      <c r="M47" s="29"/>
    </row>
    <row r="48" spans="1:15" ht="24.95" customHeight="1" x14ac:dyDescent="0.3">
      <c r="A48" s="13"/>
      <c r="B48" s="13"/>
      <c r="C48" s="13"/>
      <c r="D48" s="18"/>
      <c r="E48" s="20"/>
      <c r="F48" s="24"/>
      <c r="G48" s="24"/>
      <c r="H48" s="24"/>
      <c r="I48" s="24"/>
      <c r="J48" s="24"/>
      <c r="K48" s="24"/>
      <c r="L48" s="24"/>
      <c r="M48" s="24"/>
      <c r="N48" s="7"/>
    </row>
    <row r="49" spans="1:14" ht="24.95" customHeight="1" x14ac:dyDescent="0.3">
      <c r="A49" s="6"/>
      <c r="B49" s="6"/>
      <c r="C49" s="6"/>
      <c r="D49" s="19"/>
      <c r="E49" s="21"/>
      <c r="F49" s="25"/>
      <c r="G49" s="25"/>
      <c r="H49" s="25"/>
      <c r="I49" s="25"/>
      <c r="J49" s="25"/>
      <c r="K49" s="25"/>
      <c r="L49" s="25"/>
      <c r="M49" s="25"/>
      <c r="N49" s="8"/>
    </row>
    <row r="50" spans="1:14" ht="24.95" customHeight="1" x14ac:dyDescent="0.3">
      <c r="A50" s="6"/>
      <c r="B50" s="6"/>
      <c r="C50" s="6"/>
      <c r="D50" s="19"/>
      <c r="E50" s="21"/>
      <c r="F50" s="25"/>
      <c r="G50" s="25"/>
      <c r="H50" s="25"/>
      <c r="I50" s="25"/>
      <c r="J50" s="25"/>
      <c r="K50" s="25"/>
      <c r="L50" s="25"/>
      <c r="M50" s="25"/>
      <c r="N50" s="8"/>
    </row>
    <row r="51" spans="1:14" ht="24.95" customHeight="1" x14ac:dyDescent="0.3">
      <c r="A51" s="6"/>
      <c r="B51" s="6"/>
      <c r="C51" s="6"/>
      <c r="D51" s="19"/>
      <c r="E51" s="21"/>
      <c r="F51" s="25"/>
      <c r="G51" s="25"/>
      <c r="H51" s="25"/>
      <c r="I51" s="25"/>
      <c r="J51" s="25"/>
      <c r="K51" s="25"/>
      <c r="L51" s="25"/>
      <c r="M51" s="25"/>
      <c r="N51" s="8"/>
    </row>
    <row r="52" spans="1:14" ht="24.95" customHeight="1" x14ac:dyDescent="0.3">
      <c r="A52" s="6"/>
      <c r="B52" s="6"/>
      <c r="C52" s="6"/>
      <c r="D52" s="19"/>
      <c r="E52" s="21"/>
      <c r="F52" s="25"/>
      <c r="G52" s="25"/>
      <c r="H52" s="25"/>
      <c r="I52" s="25"/>
      <c r="J52" s="25"/>
      <c r="K52" s="25"/>
      <c r="L52" s="25"/>
      <c r="M52" s="25"/>
      <c r="N52" s="8"/>
    </row>
    <row r="53" spans="1:14" ht="24.95" customHeight="1" x14ac:dyDescent="0.3">
      <c r="A53" s="6"/>
      <c r="B53" s="6"/>
      <c r="C53" s="6"/>
      <c r="D53" s="19"/>
      <c r="E53" s="21"/>
      <c r="F53" s="25"/>
      <c r="G53" s="25"/>
      <c r="H53" s="25"/>
      <c r="I53" s="25"/>
      <c r="J53" s="25"/>
      <c r="K53" s="25"/>
      <c r="L53" s="25"/>
      <c r="M53" s="25"/>
      <c r="N53" s="8"/>
    </row>
    <row r="54" spans="1:14" ht="24.95" customHeight="1" x14ac:dyDescent="0.3">
      <c r="A54" s="6"/>
      <c r="B54" s="6"/>
      <c r="C54" s="6"/>
      <c r="D54" s="19"/>
      <c r="E54" s="21"/>
      <c r="F54" s="25"/>
      <c r="G54" s="25"/>
      <c r="H54" s="25"/>
      <c r="I54" s="25"/>
      <c r="J54" s="25"/>
      <c r="K54" s="25"/>
      <c r="L54" s="25"/>
      <c r="M54" s="25"/>
      <c r="N54" s="8"/>
    </row>
    <row r="55" spans="1:14" ht="24.95" customHeight="1" x14ac:dyDescent="0.3">
      <c r="A55" s="6"/>
      <c r="B55" s="6"/>
      <c r="C55" s="6"/>
      <c r="D55" s="19"/>
      <c r="E55" s="21"/>
      <c r="F55" s="25"/>
      <c r="G55" s="25"/>
      <c r="H55" s="25"/>
      <c r="I55" s="25"/>
      <c r="J55" s="25"/>
      <c r="K55" s="25"/>
      <c r="L55" s="25"/>
      <c r="M55" s="25"/>
      <c r="N55" s="8"/>
    </row>
  </sheetData>
  <mergeCells count="11">
    <mergeCell ref="N3:N4"/>
    <mergeCell ref="A1:N1"/>
    <mergeCell ref="A3:A4"/>
    <mergeCell ref="B3:B4"/>
    <mergeCell ref="C3:C4"/>
    <mergeCell ref="D3:D4"/>
    <mergeCell ref="E3:E4"/>
    <mergeCell ref="F3:G3"/>
    <mergeCell ref="H3:I3"/>
    <mergeCell ref="J3:K3"/>
    <mergeCell ref="L3:M3"/>
  </mergeCells>
  <phoneticPr fontId="10" type="noConversion"/>
  <conditionalFormatting sqref="D5:D55">
    <cfRule type="expression" dxfId="1" priority="1" stopIfTrue="1">
      <formula>AND(D5&lt;&gt;0,INT(D5)=D5)</formula>
    </cfRule>
  </conditionalFormatting>
  <conditionalFormatting sqref="F5:N55">
    <cfRule type="expression" dxfId="0" priority="2" stopIfTrue="1">
      <formula>AND(F5&lt;&gt;0,INT(F5)=F5)</formula>
    </cfRule>
  </conditionalFormatting>
  <hyperlinks>
    <hyperlink ref="O1" r:id="rId1" tooltip="설계예산시스템(STmate w26.03)으로 작성 하였으며,_x000a_엑셀 인쇄품질 600 dpi에 최적화 되어 있습니다._x000a_경영정보(주) http://www.stma.co.kr_x000a_Tel) 070-4350-0040_x000a_Fax) 0505-300-3948" xr:uid="{3B2CF6CC-E757-441A-B336-36755B170DD2}"/>
  </hyperlinks>
  <printOptions horizontalCentered="1"/>
  <pageMargins left="0.78740157480314965" right="0.78740157480314965" top="0.59055118110236215" bottom="0.59055118110236215" header="0" footer="0.39370078740157477"/>
  <pageSetup paperSize="9" scale="69" fitToWidth="0" fitToHeight="0" orientation="landscape" r:id="rId2"/>
  <headerFooter alignWithMargins="0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66F70-78C2-4568-8A4C-6A3D4AF661DA}">
  <sheetPr codeName="Sheet3">
    <tabColor rgb="FF0000FF"/>
  </sheetPr>
  <dimension ref="B2:X80"/>
  <sheetViews>
    <sheetView workbookViewId="0"/>
  </sheetViews>
  <sheetFormatPr defaultColWidth="9.125" defaultRowHeight="16.5" x14ac:dyDescent="0.3"/>
  <cols>
    <col min="1" max="1" width="9.125" style="39" customWidth="1"/>
    <col min="2" max="2" width="16.75" style="39" customWidth="1"/>
    <col min="3" max="3" width="15.25" style="39" customWidth="1"/>
    <col min="4" max="24" width="2.5" style="39" customWidth="1"/>
    <col min="25" max="16384" width="9.125" style="39"/>
  </cols>
  <sheetData>
    <row r="2" spans="2:24" ht="19.5" x14ac:dyDescent="0.3">
      <c r="B2" s="55" t="s">
        <v>51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</row>
    <row r="4" spans="2:24" hidden="1" x14ac:dyDescent="0.3">
      <c r="B4" s="40" t="s">
        <v>52</v>
      </c>
      <c r="C4" s="43" t="b">
        <f ca="1">ISERROR(SUM(C6:X15,C18:X23))</f>
        <v>1</v>
      </c>
      <c r="D4" s="45">
        <f>ROW(C24)</f>
        <v>24</v>
      </c>
    </row>
    <row r="5" spans="2:24" hidden="1" x14ac:dyDescent="0.3">
      <c r="B5" s="41" t="s">
        <v>53</v>
      </c>
      <c r="C5" s="41" t="s">
        <v>54</v>
      </c>
      <c r="D5" s="41" t="s">
        <v>55</v>
      </c>
      <c r="E5" s="41" t="s">
        <v>56</v>
      </c>
      <c r="F5" s="41" t="s">
        <v>57</v>
      </c>
      <c r="G5" s="41" t="s">
        <v>58</v>
      </c>
      <c r="H5" s="41" t="s">
        <v>59</v>
      </c>
      <c r="I5" s="41" t="s">
        <v>60</v>
      </c>
      <c r="J5" s="41" t="s">
        <v>61</v>
      </c>
      <c r="K5" s="41" t="s">
        <v>62</v>
      </c>
      <c r="L5" s="41" t="s">
        <v>63</v>
      </c>
      <c r="M5" s="41" t="s">
        <v>64</v>
      </c>
      <c r="N5" s="41" t="s">
        <v>65</v>
      </c>
      <c r="O5" s="41" t="s">
        <v>66</v>
      </c>
      <c r="P5" s="41" t="s">
        <v>67</v>
      </c>
      <c r="Q5" s="41" t="s">
        <v>68</v>
      </c>
      <c r="R5" s="41" t="s">
        <v>69</v>
      </c>
      <c r="S5" s="41" t="s">
        <v>70</v>
      </c>
      <c r="T5" s="41" t="s">
        <v>71</v>
      </c>
      <c r="U5" s="41" t="s">
        <v>72</v>
      </c>
      <c r="V5" s="41" t="s">
        <v>73</v>
      </c>
      <c r="W5" s="41" t="s">
        <v>74</v>
      </c>
      <c r="X5" s="41" t="s">
        <v>75</v>
      </c>
    </row>
    <row r="6" spans="2:24" hidden="1" x14ac:dyDescent="0.3">
      <c r="B6" s="42" t="s">
        <v>76</v>
      </c>
      <c r="C6" s="42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</row>
    <row r="7" spans="2:24" hidden="1" x14ac:dyDescent="0.3">
      <c r="B7" s="42" t="s">
        <v>77</v>
      </c>
      <c r="C7" s="42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</row>
    <row r="8" spans="2:24" hidden="1" x14ac:dyDescent="0.3">
      <c r="B8" s="42" t="s">
        <v>78</v>
      </c>
      <c r="C8" s="44" t="e">
        <f ca="1">IF(D8="","경비목록표",MID(D8,FIND("]",D8)+1,LEN(D8)))</f>
        <v>#REF!</v>
      </c>
      <c r="D8" s="44" t="e">
        <f ca="1">CELL("filename",#REF!)</f>
        <v>#REF!</v>
      </c>
      <c r="E8" s="46"/>
      <c r="F8" s="47" t="e">
        <f ca="1">HYPERLINK("#"&amp;C8&amp;"!"&amp;ADDRESS(3,COLUMN(#REF!),1),COLUMN(#REF!))</f>
        <v>#REF!</v>
      </c>
      <c r="G8" s="47" t="e">
        <f ca="1">HYPERLINK("#"&amp;C8&amp;"!"&amp;ADDRESS(3,COLUMN(#REF!),1),COLUMN(#REF!))</f>
        <v>#REF!</v>
      </c>
      <c r="H8" s="46"/>
      <c r="I8" s="47" t="e">
        <f ca="1">HYPERLINK("#"&amp;C8&amp;"!"&amp;ADDRESS(3,COLUMN(#REF!),1),COLUMN(#REF!))</f>
        <v>#REF!</v>
      </c>
      <c r="J8" s="47" t="e">
        <f ca="1">HYPERLINK("#"&amp;C8&amp;"!A"&amp;ROW(#REF!),ROW(#REF!))</f>
        <v>#REF!</v>
      </c>
      <c r="K8" s="47" t="e">
        <f ca="1">HYPERLINK("#"&amp;C8&amp;"!A"&amp;ROW(#REF!),ROW(#REF!))</f>
        <v>#REF!</v>
      </c>
      <c r="L8" s="47" t="e">
        <f ca="1">HYPERLINK("#"&amp;C8&amp;"!"&amp;ADDRESS(3,COLUMN(#REF!),1),COLUMN(#REF!))</f>
        <v>#REF!</v>
      </c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7" t="e">
        <f ca="1">HYPERLINK("#"&amp;C8&amp;"!"&amp;ADDRESS(3,COLUMN(#REF!),1),COLUMN(#REF!))</f>
        <v>#REF!</v>
      </c>
    </row>
    <row r="9" spans="2:24" hidden="1" x14ac:dyDescent="0.3">
      <c r="B9" s="42" t="s">
        <v>79</v>
      </c>
      <c r="C9" s="42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</row>
    <row r="10" spans="2:24" hidden="1" x14ac:dyDescent="0.3">
      <c r="B10" s="42" t="s">
        <v>80</v>
      </c>
      <c r="C10" s="42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</row>
    <row r="11" spans="2:24" hidden="1" x14ac:dyDescent="0.3">
      <c r="B11" s="42" t="s">
        <v>81</v>
      </c>
      <c r="C11" s="42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</row>
    <row r="12" spans="2:24" hidden="1" x14ac:dyDescent="0.3">
      <c r="B12" s="42" t="s">
        <v>82</v>
      </c>
      <c r="C12" s="42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</row>
    <row r="13" spans="2:24" hidden="1" x14ac:dyDescent="0.3">
      <c r="B13" s="42" t="s">
        <v>83</v>
      </c>
      <c r="C13" s="42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</row>
    <row r="14" spans="2:24" hidden="1" x14ac:dyDescent="0.3">
      <c r="B14" s="42" t="s">
        <v>84</v>
      </c>
      <c r="C14" s="42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</row>
    <row r="15" spans="2:24" hidden="1" x14ac:dyDescent="0.3">
      <c r="B15" s="42" t="s">
        <v>85</v>
      </c>
      <c r="C15" s="42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</row>
    <row r="16" spans="2:24" hidden="1" x14ac:dyDescent="0.3">
      <c r="B16" s="42" t="s">
        <v>86</v>
      </c>
      <c r="C16" s="44" t="str">
        <f ca="1">IF(D16="","설계내역서",MID(D16,FIND("]",D16)+1,LEN(D16)))</f>
        <v>설계내역서</v>
      </c>
      <c r="D16" s="44" t="str">
        <f ca="1">CELL("filename",설계내역서!A1)</f>
        <v>C:\Users\user\Desktop\★2023입찰공고\2026입찰공고\10월\22. (사전규격-작성 중)용산지구 하수관로 정비사업 건설폐기물처리 용역\[2. 공내역서(용산지구 하수관로 정비사업 건설폐기물처리 용역).xlsx]설계내역서</v>
      </c>
      <c r="E16" s="47">
        <f ca="1">HYPERLINK("#"&amp;C16&amp;"!"&amp;ADDRESS(4,COLUMN(설계내역서!A1),1),COLUMN(설계내역서!A1))</f>
        <v>1</v>
      </c>
      <c r="F16" s="47">
        <f ca="1">HYPERLINK("#"&amp;C16&amp;"!"&amp;ADDRESS(4,COLUMN(설계내역서!B1),1),COLUMN(설계내역서!B1))</f>
        <v>2</v>
      </c>
      <c r="G16" s="47">
        <f ca="1">HYPERLINK("#"&amp;C16&amp;"!"&amp;ADDRESS(4,COLUMN(설계내역서!C1),1),COLUMN(설계내역서!C1))</f>
        <v>3</v>
      </c>
      <c r="H16" s="47">
        <f ca="1">HYPERLINK("#"&amp;C16&amp;"!"&amp;ADDRESS(4,COLUMN(설계내역서!D1),1),COLUMN(설계내역서!D1))</f>
        <v>4</v>
      </c>
      <c r="I16" s="47">
        <f ca="1">HYPERLINK("#"&amp;C16&amp;"!"&amp;ADDRESS(4,COLUMN(설계내역서!E1),1),COLUMN(설계내역서!E1))</f>
        <v>5</v>
      </c>
      <c r="J16" s="47">
        <f ca="1">HYPERLINK("#"&amp;C16&amp;"!A"&amp;ROW(설계내역서!A5),ROW(설계내역서!A5))</f>
        <v>5</v>
      </c>
      <c r="K16" s="47">
        <f ca="1">HYPERLINK("#"&amp;C16&amp;"!A"&amp;ROW(설계내역서!A55),ROW(설계내역서!A55))</f>
        <v>55</v>
      </c>
      <c r="L16" s="47">
        <f ca="1">HYPERLINK("#"&amp;C16&amp;"!"&amp;ADDRESS(4,COLUMN(설계내역서!F1),1),COLUMN(설계내역서!F1))</f>
        <v>6</v>
      </c>
      <c r="M16" s="47">
        <f ca="1">HYPERLINK("#"&amp;C16&amp;"!"&amp;ADDRESS(4,COLUMN(설계내역서!G1),1),COLUMN(설계내역서!G1))</f>
        <v>7</v>
      </c>
      <c r="N16" s="47">
        <f ca="1">HYPERLINK("#"&amp;C16&amp;"!"&amp;ADDRESS(4,COLUMN(설계내역서!J1),1),COLUMN(설계내역서!J1))</f>
        <v>10</v>
      </c>
      <c r="O16" s="47">
        <f ca="1">HYPERLINK("#"&amp;C16&amp;"!"&amp;ADDRESS(4,COLUMN(설계내역서!K1),1),COLUMN(설계내역서!K1))</f>
        <v>11</v>
      </c>
      <c r="P16" s="47">
        <f ca="1">HYPERLINK("#"&amp;C16&amp;"!"&amp;ADDRESS(4,COLUMN(설계내역서!H1),1),COLUMN(설계내역서!H1))</f>
        <v>8</v>
      </c>
      <c r="Q16" s="47">
        <f ca="1">HYPERLINK("#"&amp;C16&amp;"!"&amp;ADDRESS(4,COLUMN(설계내역서!I1),1),COLUMN(설계내역서!I1))</f>
        <v>9</v>
      </c>
      <c r="R16" s="47">
        <f ca="1">HYPERLINK("#"&amp;C16&amp;"!"&amp;ADDRESS(4,COLUMN(설계내역서!L1),1),COLUMN(설계내역서!L1))</f>
        <v>12</v>
      </c>
      <c r="S16" s="47">
        <f ca="1">HYPERLINK("#"&amp;C16&amp;"!"&amp;ADDRESS(4,COLUMN(설계내역서!M1),1),COLUMN(설계내역서!M1))</f>
        <v>13</v>
      </c>
      <c r="T16" s="46"/>
      <c r="U16" s="46"/>
      <c r="V16" s="46"/>
      <c r="W16" s="46"/>
      <c r="X16" s="47">
        <f ca="1">HYPERLINK("#"&amp;C16&amp;"!"&amp;ADDRESS(4,COLUMN(설계내역서!O1),1),COLUMN(설계내역서!O1))</f>
        <v>15</v>
      </c>
    </row>
    <row r="17" spans="2:24" hidden="1" x14ac:dyDescent="0.3">
      <c r="B17" s="42" t="s">
        <v>87</v>
      </c>
      <c r="C17" s="44" t="e">
        <f ca="1">IF(D17="","총괄설계내역서",MID(D17,FIND("]",D17)+1,LEN(D17)))</f>
        <v>#REF!</v>
      </c>
      <c r="D17" s="44" t="e">
        <f ca="1">CELL("filename",#REF!)</f>
        <v>#REF!</v>
      </c>
      <c r="E17" s="47" t="e">
        <f ca="1">HYPERLINK("#"&amp;C17&amp;"!"&amp;ADDRESS(3,COLUMN(#REF!),1),COLUMN(#REF!))</f>
        <v>#REF!</v>
      </c>
      <c r="F17" s="47" t="e">
        <f ca="1">HYPERLINK("#"&amp;C17&amp;"!"&amp;ADDRESS(3,COLUMN(#REF!),1),COLUMN(#REF!))</f>
        <v>#REF!</v>
      </c>
      <c r="G17" s="47" t="e">
        <f ca="1">HYPERLINK("#"&amp;C17&amp;"!"&amp;ADDRESS(3,COLUMN(#REF!),1),COLUMN(#REF!))</f>
        <v>#REF!</v>
      </c>
      <c r="H17" s="46"/>
      <c r="I17" s="47" t="e">
        <f ca="1">HYPERLINK("#"&amp;C17&amp;"!"&amp;ADDRESS(3,COLUMN(#REF!),1),COLUMN(#REF!))</f>
        <v>#REF!</v>
      </c>
      <c r="J17" s="47" t="e">
        <f ca="1">HYPERLINK("#"&amp;C17&amp;"!A"&amp;ROW(#REF!),ROW(#REF!))</f>
        <v>#REF!</v>
      </c>
      <c r="K17" s="47" t="e">
        <f ca="1">HYPERLINK("#"&amp;C17&amp;"!A"&amp;ROW(#REF!),ROW(#REF!))</f>
        <v>#REF!</v>
      </c>
      <c r="L17" s="47" t="e">
        <f ca="1">HYPERLINK("#"&amp;C17&amp;"!"&amp;ADDRESS(3,COLUMN(#REF!),1),COLUMN(#REF!))</f>
        <v>#REF!</v>
      </c>
      <c r="M17" s="47" t="e">
        <f ca="1">HYPERLINK("#"&amp;C17&amp;"!"&amp;ADDRESS(3,COLUMN(#REF!),1),COLUMN(#REF!))</f>
        <v>#REF!</v>
      </c>
      <c r="N17" s="47" t="e">
        <f ca="1">HYPERLINK("#"&amp;C17&amp;"!"&amp;ADDRESS(3,COLUMN(#REF!),1),COLUMN(#REF!))</f>
        <v>#REF!</v>
      </c>
      <c r="O17" s="47" t="e">
        <f ca="1">HYPERLINK("#"&amp;C17&amp;"!"&amp;ADDRESS(3,COLUMN(#REF!),1),COLUMN(#REF!))</f>
        <v>#REF!</v>
      </c>
      <c r="P17" s="47" t="e">
        <f ca="1">HYPERLINK("#"&amp;C17&amp;"!"&amp;ADDRESS(3,COLUMN(#REF!),1),COLUMN(#REF!))</f>
        <v>#REF!</v>
      </c>
      <c r="Q17" s="47" t="e">
        <f ca="1">HYPERLINK("#"&amp;C17&amp;"!"&amp;ADDRESS(3,COLUMN(#REF!),1),COLUMN(#REF!))</f>
        <v>#REF!</v>
      </c>
      <c r="R17" s="46"/>
      <c r="S17" s="46"/>
      <c r="T17" s="46"/>
      <c r="U17" s="46"/>
      <c r="V17" s="46"/>
      <c r="W17" s="46"/>
      <c r="X17" s="47" t="e">
        <f ca="1">HYPERLINK("#"&amp;C17&amp;"!"&amp;ADDRESS(3,COLUMN(#REF!),1),COLUMN(#REF!))</f>
        <v>#REF!</v>
      </c>
    </row>
    <row r="18" spans="2:24" hidden="1" x14ac:dyDescent="0.3">
      <c r="B18" s="42" t="s">
        <v>88</v>
      </c>
      <c r="C18" s="42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</row>
    <row r="19" spans="2:24" hidden="1" x14ac:dyDescent="0.3">
      <c r="B19" s="42" t="s">
        <v>89</v>
      </c>
      <c r="C19" s="42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</row>
    <row r="20" spans="2:24" hidden="1" x14ac:dyDescent="0.3">
      <c r="B20" s="42" t="s">
        <v>90</v>
      </c>
      <c r="C20" s="42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</row>
    <row r="21" spans="2:24" hidden="1" x14ac:dyDescent="0.3">
      <c r="B21" s="42" t="s">
        <v>91</v>
      </c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</row>
    <row r="22" spans="2:24" hidden="1" x14ac:dyDescent="0.3">
      <c r="B22" s="42" t="s">
        <v>92</v>
      </c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</row>
    <row r="23" spans="2:24" hidden="1" x14ac:dyDescent="0.3">
      <c r="B23" s="42" t="s">
        <v>93</v>
      </c>
      <c r="C23" s="42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</row>
    <row r="24" spans="2:24" hidden="1" x14ac:dyDescent="0.3">
      <c r="B24" s="40" t="s">
        <v>94</v>
      </c>
      <c r="D24" s="45">
        <f>ROW(C33)</f>
        <v>33</v>
      </c>
    </row>
    <row r="25" spans="2:24" hidden="1" x14ac:dyDescent="0.3">
      <c r="B25" s="42" t="s">
        <v>95</v>
      </c>
      <c r="C25" s="42" t="s">
        <v>96</v>
      </c>
    </row>
    <row r="26" spans="2:24" hidden="1" x14ac:dyDescent="0.3">
      <c r="B26" s="42" t="s">
        <v>97</v>
      </c>
      <c r="C26" s="42" t="s">
        <v>98</v>
      </c>
    </row>
    <row r="27" spans="2:24" hidden="1" x14ac:dyDescent="0.3">
      <c r="B27" s="42" t="s">
        <v>99</v>
      </c>
      <c r="C27" s="42" t="s">
        <v>100</v>
      </c>
    </row>
    <row r="28" spans="2:24" hidden="1" x14ac:dyDescent="0.3">
      <c r="B28" s="42" t="s">
        <v>101</v>
      </c>
      <c r="C28" s="42" t="s">
        <v>100</v>
      </c>
    </row>
    <row r="29" spans="2:24" hidden="1" x14ac:dyDescent="0.3">
      <c r="B29" s="42" t="s">
        <v>102</v>
      </c>
      <c r="C29" s="42" t="s">
        <v>100</v>
      </c>
    </row>
    <row r="30" spans="2:24" hidden="1" x14ac:dyDescent="0.3">
      <c r="B30" s="42" t="s">
        <v>103</v>
      </c>
      <c r="C30" s="44" t="s">
        <v>104</v>
      </c>
    </row>
    <row r="31" spans="2:24" hidden="1" x14ac:dyDescent="0.3">
      <c r="B31" s="42" t="s">
        <v>105</v>
      </c>
      <c r="C31" s="42" t="s">
        <v>106</v>
      </c>
    </row>
    <row r="32" spans="2:24" hidden="1" x14ac:dyDescent="0.3">
      <c r="B32" s="42" t="s">
        <v>107</v>
      </c>
      <c r="C32" s="42" t="s">
        <v>108</v>
      </c>
    </row>
    <row r="33" spans="2:10" hidden="1" x14ac:dyDescent="0.3">
      <c r="B33" s="40" t="s">
        <v>109</v>
      </c>
      <c r="D33" s="45">
        <f>ROW(C52)</f>
        <v>52</v>
      </c>
    </row>
    <row r="34" spans="2:10" hidden="1" x14ac:dyDescent="0.3">
      <c r="B34" s="42" t="s">
        <v>110</v>
      </c>
      <c r="C34" s="42" t="s">
        <v>106</v>
      </c>
      <c r="D34" s="42" t="s">
        <v>106</v>
      </c>
      <c r="E34" s="42" t="s">
        <v>100</v>
      </c>
      <c r="F34" s="42" t="s">
        <v>100</v>
      </c>
      <c r="G34" s="42" t="s">
        <v>100</v>
      </c>
      <c r="H34" s="42" t="s">
        <v>100</v>
      </c>
    </row>
    <row r="35" spans="2:10" hidden="1" x14ac:dyDescent="0.3">
      <c r="B35" s="42" t="s">
        <v>111</v>
      </c>
      <c r="C35" s="42" t="s">
        <v>112</v>
      </c>
      <c r="D35" s="42" t="s">
        <v>112</v>
      </c>
      <c r="E35" s="42" t="s">
        <v>112</v>
      </c>
      <c r="F35" s="42" t="s">
        <v>112</v>
      </c>
      <c r="G35" s="42" t="s">
        <v>113</v>
      </c>
      <c r="H35" s="42" t="s">
        <v>113</v>
      </c>
      <c r="I35" s="42" t="s">
        <v>114</v>
      </c>
      <c r="J35" s="42" t="s">
        <v>114</v>
      </c>
    </row>
    <row r="36" spans="2:10" hidden="1" x14ac:dyDescent="0.3">
      <c r="B36" s="42" t="s">
        <v>115</v>
      </c>
      <c r="C36" s="44" t="s">
        <v>104</v>
      </c>
    </row>
    <row r="37" spans="2:10" hidden="1" x14ac:dyDescent="0.3">
      <c r="B37" s="42" t="s">
        <v>116</v>
      </c>
      <c r="C37" s="42" t="s">
        <v>117</v>
      </c>
      <c r="D37" s="42"/>
      <c r="E37" s="42"/>
      <c r="F37" s="42"/>
      <c r="G37" s="42"/>
      <c r="H37" s="42"/>
    </row>
    <row r="38" spans="2:10" hidden="1" x14ac:dyDescent="0.3">
      <c r="B38" s="42" t="s">
        <v>118</v>
      </c>
      <c r="C38" s="42" t="s">
        <v>119</v>
      </c>
      <c r="D38" s="42"/>
      <c r="E38" s="42"/>
      <c r="F38" s="42"/>
      <c r="G38" s="42"/>
      <c r="H38" s="42"/>
    </row>
    <row r="39" spans="2:10" hidden="1" x14ac:dyDescent="0.3">
      <c r="B39" s="42" t="s">
        <v>120</v>
      </c>
      <c r="C39" s="42" t="s">
        <v>106</v>
      </c>
    </row>
    <row r="40" spans="2:10" hidden="1" x14ac:dyDescent="0.3">
      <c r="B40" s="42" t="s">
        <v>121</v>
      </c>
      <c r="C40" s="42" t="s">
        <v>106</v>
      </c>
    </row>
    <row r="41" spans="2:10" hidden="1" x14ac:dyDescent="0.3">
      <c r="B41" s="42" t="s">
        <v>122</v>
      </c>
      <c r="C41" s="42" t="s">
        <v>100</v>
      </c>
    </row>
    <row r="42" spans="2:10" hidden="1" x14ac:dyDescent="0.3">
      <c r="B42" s="42" t="s">
        <v>123</v>
      </c>
      <c r="C42" s="42" t="s">
        <v>106</v>
      </c>
    </row>
    <row r="43" spans="2:10" hidden="1" x14ac:dyDescent="0.3">
      <c r="B43" s="42" t="s">
        <v>124</v>
      </c>
      <c r="C43" s="42" t="s">
        <v>106</v>
      </c>
    </row>
    <row r="44" spans="2:10" hidden="1" x14ac:dyDescent="0.3">
      <c r="B44" s="42" t="s">
        <v>125</v>
      </c>
      <c r="C44" s="42" t="s">
        <v>108</v>
      </c>
    </row>
    <row r="45" spans="2:10" hidden="1" x14ac:dyDescent="0.3">
      <c r="B45" s="42" t="s">
        <v>126</v>
      </c>
      <c r="C45" s="44" t="s">
        <v>104</v>
      </c>
    </row>
    <row r="46" spans="2:10" hidden="1" x14ac:dyDescent="0.3">
      <c r="B46" s="42" t="s">
        <v>127</v>
      </c>
      <c r="C46" s="44" t="s">
        <v>104</v>
      </c>
    </row>
    <row r="47" spans="2:10" hidden="1" x14ac:dyDescent="0.3">
      <c r="B47" s="42" t="s">
        <v>128</v>
      </c>
      <c r="C47" s="44" t="s">
        <v>104</v>
      </c>
    </row>
    <row r="48" spans="2:10" hidden="1" x14ac:dyDescent="0.3">
      <c r="B48" s="42" t="s">
        <v>129</v>
      </c>
      <c r="C48" s="44" t="s">
        <v>104</v>
      </c>
    </row>
    <row r="49" spans="2:6" hidden="1" x14ac:dyDescent="0.3">
      <c r="B49" s="42" t="s">
        <v>130</v>
      </c>
      <c r="C49" s="42" t="s">
        <v>131</v>
      </c>
    </row>
    <row r="50" spans="2:6" hidden="1" x14ac:dyDescent="0.3">
      <c r="B50" s="42" t="s">
        <v>132</v>
      </c>
      <c r="C50" s="44" t="s">
        <v>133</v>
      </c>
    </row>
    <row r="51" spans="2:6" hidden="1" x14ac:dyDescent="0.3">
      <c r="B51" s="42" t="s">
        <v>134</v>
      </c>
      <c r="C51" s="42"/>
    </row>
    <row r="52" spans="2:6" hidden="1" x14ac:dyDescent="0.3">
      <c r="B52" s="40" t="s">
        <v>135</v>
      </c>
      <c r="D52" s="45">
        <f>ROW(C75)</f>
        <v>75</v>
      </c>
    </row>
    <row r="53" spans="2:6" hidden="1" x14ac:dyDescent="0.3">
      <c r="B53" s="42" t="s">
        <v>136</v>
      </c>
      <c r="C53" s="42" t="s">
        <v>22</v>
      </c>
      <c r="D53" s="42" t="s">
        <v>21</v>
      </c>
      <c r="E53" s="42" t="s">
        <v>23</v>
      </c>
      <c r="F53" s="42" t="s">
        <v>19</v>
      </c>
    </row>
    <row r="54" spans="2:6" hidden="1" x14ac:dyDescent="0.3">
      <c r="B54" s="42" t="s">
        <v>137</v>
      </c>
      <c r="C54" s="42" t="s">
        <v>138</v>
      </c>
    </row>
    <row r="55" spans="2:6" hidden="1" x14ac:dyDescent="0.3">
      <c r="B55" s="42" t="s">
        <v>139</v>
      </c>
      <c r="C55" s="42" t="s">
        <v>140</v>
      </c>
    </row>
    <row r="56" spans="2:6" hidden="1" x14ac:dyDescent="0.3">
      <c r="B56" s="42" t="s">
        <v>141</v>
      </c>
      <c r="C56" s="42" t="s">
        <v>142</v>
      </c>
      <c r="D56" s="42" t="s">
        <v>143</v>
      </c>
    </row>
    <row r="57" spans="2:6" hidden="1" x14ac:dyDescent="0.3">
      <c r="B57" s="42" t="s">
        <v>144</v>
      </c>
      <c r="C57" s="42" t="s">
        <v>145</v>
      </c>
      <c r="D57" s="42" t="s">
        <v>146</v>
      </c>
    </row>
    <row r="58" spans="2:6" hidden="1" x14ac:dyDescent="0.3">
      <c r="B58" s="42" t="s">
        <v>147</v>
      </c>
      <c r="C58" s="42" t="s">
        <v>148</v>
      </c>
      <c r="D58" s="42" t="s">
        <v>149</v>
      </c>
    </row>
    <row r="59" spans="2:6" hidden="1" x14ac:dyDescent="0.3">
      <c r="B59" s="42" t="s">
        <v>150</v>
      </c>
      <c r="C59" s="42" t="s">
        <v>151</v>
      </c>
      <c r="D59" s="42" t="s">
        <v>152</v>
      </c>
    </row>
    <row r="60" spans="2:6" hidden="1" x14ac:dyDescent="0.3">
      <c r="B60" s="42" t="s">
        <v>153</v>
      </c>
      <c r="C60" s="42" t="s">
        <v>154</v>
      </c>
      <c r="D60" s="42" t="s">
        <v>155</v>
      </c>
    </row>
    <row r="61" spans="2:6" hidden="1" x14ac:dyDescent="0.3">
      <c r="B61" s="42" t="s">
        <v>156</v>
      </c>
      <c r="C61" s="42" t="s">
        <v>157</v>
      </c>
    </row>
    <row r="62" spans="2:6" hidden="1" x14ac:dyDescent="0.3">
      <c r="B62" s="42" t="s">
        <v>158</v>
      </c>
      <c r="C62" s="42" t="s">
        <v>159</v>
      </c>
    </row>
    <row r="63" spans="2:6" hidden="1" x14ac:dyDescent="0.3">
      <c r="B63" s="42" t="s">
        <v>160</v>
      </c>
      <c r="C63" s="42" t="s">
        <v>0</v>
      </c>
    </row>
    <row r="64" spans="2:6" hidden="1" x14ac:dyDescent="0.3">
      <c r="B64" s="42" t="s">
        <v>161</v>
      </c>
      <c r="C64" s="42" t="s">
        <v>162</v>
      </c>
    </row>
    <row r="65" spans="2:4" hidden="1" x14ac:dyDescent="0.3">
      <c r="B65" s="42" t="s">
        <v>163</v>
      </c>
      <c r="C65" s="42" t="s">
        <v>164</v>
      </c>
    </row>
    <row r="66" spans="2:4" hidden="1" x14ac:dyDescent="0.3">
      <c r="B66" s="42" t="s">
        <v>165</v>
      </c>
      <c r="C66" s="42" t="s">
        <v>17</v>
      </c>
    </row>
    <row r="67" spans="2:4" hidden="1" x14ac:dyDescent="0.3">
      <c r="B67" s="42" t="s">
        <v>166</v>
      </c>
      <c r="C67" s="42" t="s">
        <v>1</v>
      </c>
    </row>
    <row r="68" spans="2:4" hidden="1" x14ac:dyDescent="0.3">
      <c r="B68" s="42" t="s">
        <v>167</v>
      </c>
      <c r="C68" s="42" t="s">
        <v>2</v>
      </c>
    </row>
    <row r="69" spans="2:4" hidden="1" x14ac:dyDescent="0.3">
      <c r="B69" s="42" t="s">
        <v>168</v>
      </c>
      <c r="C69" s="42" t="s">
        <v>18</v>
      </c>
    </row>
    <row r="70" spans="2:4" hidden="1" x14ac:dyDescent="0.3">
      <c r="B70" s="42" t="s">
        <v>169</v>
      </c>
      <c r="C70" s="42" t="s">
        <v>3</v>
      </c>
    </row>
    <row r="71" spans="2:4" hidden="1" x14ac:dyDescent="0.3">
      <c r="B71" s="42" t="s">
        <v>170</v>
      </c>
      <c r="C71" s="42" t="s">
        <v>4</v>
      </c>
    </row>
    <row r="72" spans="2:4" hidden="1" x14ac:dyDescent="0.3">
      <c r="B72" s="42" t="s">
        <v>171</v>
      </c>
      <c r="C72" s="42" t="s">
        <v>172</v>
      </c>
    </row>
    <row r="73" spans="2:4" hidden="1" x14ac:dyDescent="0.3">
      <c r="B73" s="42" t="s">
        <v>173</v>
      </c>
      <c r="C73" s="42" t="s">
        <v>20</v>
      </c>
    </row>
    <row r="74" spans="2:4" hidden="1" x14ac:dyDescent="0.3">
      <c r="B74" s="42" t="s">
        <v>174</v>
      </c>
      <c r="C74" s="42" t="s">
        <v>5</v>
      </c>
    </row>
    <row r="75" spans="2:4" hidden="1" x14ac:dyDescent="0.3">
      <c r="B75" s="40" t="s">
        <v>175</v>
      </c>
      <c r="D75" s="45">
        <f>ROW(C79)</f>
        <v>79</v>
      </c>
    </row>
    <row r="76" spans="2:4" hidden="1" x14ac:dyDescent="0.3">
      <c r="B76" s="42" t="s">
        <v>176</v>
      </c>
      <c r="C76" s="42" t="s">
        <v>177</v>
      </c>
    </row>
    <row r="77" spans="2:4" hidden="1" x14ac:dyDescent="0.3">
      <c r="B77" s="42" t="s">
        <v>178</v>
      </c>
      <c r="C77" s="42" t="s">
        <v>179</v>
      </c>
    </row>
    <row r="78" spans="2:4" hidden="1" x14ac:dyDescent="0.3">
      <c r="B78" s="42" t="s">
        <v>180</v>
      </c>
      <c r="C78" s="42" t="s">
        <v>181</v>
      </c>
    </row>
    <row r="79" spans="2:4" hidden="1" x14ac:dyDescent="0.3">
      <c r="B79" s="40" t="s">
        <v>182</v>
      </c>
    </row>
    <row r="80" spans="2:4" hidden="1" x14ac:dyDescent="0.3"/>
  </sheetData>
  <sheetProtection algorithmName="SHA-512" hashValue="+Iaerp1JteirZquSzKmTm6Wj6n3tQm4RFsq+2PPl5bS5C746szx4GFHiGdRkzEO5g8FEZf8+8d67BFqQedLadg==" saltValue="35UYrf3nrpe1s720uyuHUA==" spinCount="100000" sheet="1" objects="1" scenarios="1" selectLockedCells="1"/>
  <mergeCells count="1">
    <mergeCell ref="B2:X2"/>
  </mergeCells>
  <phoneticPr fontId="10" type="noConversion"/>
  <pageMargins left="0.59055118110236215" right="0.59055118110236215" top="0.78740157480314965" bottom="1" header="0" footer="0.5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설계내역서</vt:lpstr>
      <vt:lpstr>설계내역서!Print_Area</vt:lpstr>
      <vt:lpstr>설계내역서!Print_Titles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용산지구 하수관로 정비사업(폐기물처리공사)</dc:title>
  <dc:creator>user</dc:creator>
  <dc:description>STmate w26.03로 작성</dc:description>
  <cp:lastModifiedBy>user</cp:lastModifiedBy>
  <cp:lastPrinted>2026-10-12T02:42:34Z</cp:lastPrinted>
  <dcterms:created xsi:type="dcterms:W3CDTF">2026-03-27T01:31:21Z</dcterms:created>
  <dcterms:modified xsi:type="dcterms:W3CDTF">2026-10-26T00:50:07Z</dcterms:modified>
</cp:coreProperties>
</file>