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준용\손준용(서부)24.1~25.12\@2026\1.공사\대신초등학교 등 3교(남부민초, 동삼초) 태양광발전설비 설치 전기공사\대신초등학교 등 3교(남부민초, 동삼초) 태양광발전설비 전기공사\"/>
    </mc:Choice>
  </mc:AlternateContent>
  <xr:revisionPtr revIDLastSave="0" documentId="13_ncr:1_{DF8CBA3D-D699-476C-9A45-11977B0187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" sheetId="47" r:id="rId1"/>
    <sheet name="총괄표" sheetId="48" r:id="rId2"/>
    <sheet name="내역서" sheetId="50" r:id="rId3"/>
    <sheet name="일대목차" sheetId="52" r:id="rId4"/>
    <sheet name="일위대가" sheetId="53" r:id="rId5"/>
  </sheets>
  <functionGroups builtInGroupCount="19"/>
  <definedNames>
    <definedName name="_xlnm.Print_Area" localSheetId="2">내역서!$A$1:$L$211</definedName>
    <definedName name="_xlnm.Print_Area" localSheetId="0">원가!$A$1:$E$36</definedName>
    <definedName name="_xlnm.Print_Area" localSheetId="4">일위대가!$A$1:$L$107</definedName>
    <definedName name="_xlnm.Print_Area" localSheetId="1">총괄표!$A$1:$Q$55</definedName>
    <definedName name="_xlnm.Print_Titles" localSheetId="2">내역서!$1:$3</definedName>
    <definedName name="_xlnm.Print_Titles" localSheetId="3">일대목차!$1:$3</definedName>
    <definedName name="_xlnm.Print_Titles" localSheetId="4">일위대가!$1:$3</definedName>
    <definedName name="_xlnm.Print_Titles" localSheetId="1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98" i="53" l="1"/>
  <c r="K92" i="53"/>
  <c r="K86" i="53"/>
  <c r="K94" i="53" l="1"/>
  <c r="K87" i="53"/>
  <c r="K81" i="53"/>
  <c r="K79" i="53"/>
  <c r="K80" i="53"/>
  <c r="K84" i="53"/>
  <c r="K85" i="53"/>
  <c r="K83" i="53"/>
  <c r="K82" i="53"/>
  <c r="K99" i="53"/>
  <c r="K93" i="53"/>
  <c r="K97" i="53"/>
  <c r="K95" i="53"/>
  <c r="K96" i="53"/>
  <c r="K91" i="53"/>
  <c r="K199" i="50" l="1"/>
  <c r="K200" i="50"/>
  <c r="K88" i="53"/>
  <c r="K14" i="52"/>
  <c r="K13" i="52"/>
  <c r="K100" i="53"/>
  <c r="I7" i="48" l="1"/>
  <c r="L7" i="48"/>
  <c r="N7" i="48"/>
  <c r="P7" i="48"/>
  <c r="I8" i="48"/>
  <c r="L8" i="48"/>
  <c r="N8" i="48"/>
  <c r="I9" i="48"/>
  <c r="L9" i="48"/>
  <c r="N9" i="48"/>
  <c r="I10" i="48"/>
  <c r="L10" i="48"/>
  <c r="N10" i="48"/>
  <c r="P10" i="48"/>
  <c r="I11" i="48"/>
  <c r="L11" i="48"/>
  <c r="N11" i="48"/>
  <c r="I12" i="48"/>
  <c r="L12" i="48"/>
  <c r="N12" i="48"/>
  <c r="I13" i="48"/>
  <c r="L13" i="48"/>
  <c r="N13" i="48"/>
  <c r="I14" i="48"/>
  <c r="L14" i="48"/>
  <c r="N14" i="48"/>
  <c r="I15" i="48"/>
  <c r="L15" i="48"/>
  <c r="P15" i="48" s="1"/>
  <c r="N15" i="48"/>
  <c r="I16" i="48"/>
  <c r="L16" i="48"/>
  <c r="N16" i="48"/>
  <c r="I17" i="48"/>
  <c r="L17" i="48"/>
  <c r="N17" i="48"/>
  <c r="I18" i="48"/>
  <c r="L18" i="48"/>
  <c r="N18" i="48"/>
  <c r="I19" i="48"/>
  <c r="L19" i="48"/>
  <c r="N19" i="48"/>
  <c r="I20" i="48"/>
  <c r="L20" i="48"/>
  <c r="N20" i="48"/>
  <c r="I21" i="48"/>
  <c r="L21" i="48"/>
  <c r="N21" i="48"/>
  <c r="I22" i="48"/>
  <c r="L22" i="48"/>
  <c r="N22" i="48"/>
  <c r="P22" i="48" s="1"/>
  <c r="I23" i="48"/>
  <c r="L23" i="48"/>
  <c r="N23" i="48"/>
  <c r="I24" i="48"/>
  <c r="L24" i="48"/>
  <c r="N24" i="48"/>
  <c r="I25" i="48"/>
  <c r="L25" i="48"/>
  <c r="N25" i="48"/>
  <c r="P25" i="48"/>
  <c r="I26" i="48"/>
  <c r="L26" i="48"/>
  <c r="N26" i="48"/>
  <c r="I27" i="48"/>
  <c r="L27" i="48"/>
  <c r="N27" i="48"/>
  <c r="I28" i="48"/>
  <c r="L28" i="48"/>
  <c r="N28" i="48"/>
  <c r="I34" i="48"/>
  <c r="L34" i="48"/>
  <c r="N34" i="48"/>
  <c r="I35" i="48"/>
  <c r="L35" i="48"/>
  <c r="N35" i="48"/>
  <c r="I36" i="48"/>
  <c r="L36" i="48"/>
  <c r="N36" i="48"/>
  <c r="I37" i="48"/>
  <c r="L37" i="48"/>
  <c r="N37" i="48"/>
  <c r="I38" i="48"/>
  <c r="L38" i="48"/>
  <c r="N38" i="48"/>
  <c r="I39" i="48"/>
  <c r="L39" i="48"/>
  <c r="N39" i="48"/>
  <c r="I40" i="48"/>
  <c r="L40" i="48"/>
  <c r="N40" i="48"/>
  <c r="I41" i="48"/>
  <c r="L41" i="48"/>
  <c r="N41" i="48"/>
  <c r="I42" i="48"/>
  <c r="L42" i="48"/>
  <c r="N42" i="48"/>
  <c r="P42" i="48" s="1"/>
  <c r="I43" i="48"/>
  <c r="L43" i="48"/>
  <c r="N43" i="48"/>
  <c r="I44" i="48"/>
  <c r="L44" i="48"/>
  <c r="N44" i="48"/>
  <c r="I45" i="48"/>
  <c r="L45" i="48"/>
  <c r="N45" i="48"/>
  <c r="I46" i="48"/>
  <c r="L46" i="48"/>
  <c r="N46" i="48"/>
  <c r="I47" i="48"/>
  <c r="L47" i="48"/>
  <c r="N47" i="48"/>
  <c r="I48" i="48"/>
  <c r="P48" i="48" s="1"/>
  <c r="L48" i="48"/>
  <c r="N48" i="48"/>
  <c r="I49" i="48"/>
  <c r="L49" i="48"/>
  <c r="N49" i="48"/>
  <c r="I50" i="48"/>
  <c r="L50" i="48"/>
  <c r="N50" i="48"/>
  <c r="I51" i="48"/>
  <c r="L51" i="48"/>
  <c r="N51" i="48"/>
  <c r="I52" i="48"/>
  <c r="L52" i="48"/>
  <c r="N52" i="48"/>
  <c r="I53" i="48"/>
  <c r="L53" i="48"/>
  <c r="N53" i="48"/>
  <c r="I54" i="48"/>
  <c r="L54" i="48"/>
  <c r="N54" i="48"/>
  <c r="F27" i="53"/>
  <c r="H27" i="53"/>
  <c r="J27" i="53"/>
  <c r="K35" i="47"/>
  <c r="K34" i="47"/>
  <c r="K24" i="47"/>
  <c r="K23" i="47"/>
  <c r="K22" i="47"/>
  <c r="K6" i="47"/>
  <c r="P19" i="48" l="1"/>
  <c r="P26" i="48"/>
  <c r="P13" i="48"/>
  <c r="P28" i="48"/>
  <c r="P16" i="48"/>
  <c r="P39" i="48"/>
  <c r="P17" i="48"/>
  <c r="P49" i="48"/>
  <c r="P20" i="48"/>
  <c r="P52" i="48"/>
  <c r="K67" i="50"/>
  <c r="P41" i="48"/>
  <c r="P14" i="48"/>
  <c r="P37" i="48"/>
  <c r="P36" i="48"/>
  <c r="P24" i="48"/>
  <c r="K62" i="50"/>
  <c r="P51" i="48"/>
  <c r="P40" i="48"/>
  <c r="K19" i="53"/>
  <c r="K66" i="53"/>
  <c r="K31" i="53"/>
  <c r="K20" i="53"/>
  <c r="K23" i="53"/>
  <c r="P54" i="48"/>
  <c r="P43" i="48"/>
  <c r="P23" i="48"/>
  <c r="K29" i="53"/>
  <c r="K7" i="53"/>
  <c r="K65" i="50"/>
  <c r="P50" i="48"/>
  <c r="P8" i="48"/>
  <c r="K6" i="53"/>
  <c r="P46" i="48"/>
  <c r="K57" i="53"/>
  <c r="K78" i="50"/>
  <c r="P45" i="48"/>
  <c r="P34" i="48"/>
  <c r="P11" i="48"/>
  <c r="K72" i="50"/>
  <c r="K70" i="50"/>
  <c r="K68" i="50"/>
  <c r="K73" i="50"/>
  <c r="K209" i="50"/>
  <c r="K75" i="50"/>
  <c r="K210" i="50"/>
  <c r="K80" i="50"/>
  <c r="K64" i="50"/>
  <c r="K74" i="50"/>
  <c r="K71" i="50"/>
  <c r="K66" i="50"/>
  <c r="K79" i="50"/>
  <c r="K77" i="50"/>
  <c r="K61" i="50"/>
  <c r="K71" i="53"/>
  <c r="K10" i="53"/>
  <c r="K27" i="53"/>
  <c r="K36" i="53"/>
  <c r="K69" i="53"/>
  <c r="K54" i="53"/>
  <c r="K45" i="53"/>
  <c r="K64" i="53"/>
  <c r="K62" i="53"/>
  <c r="K30" i="53"/>
  <c r="K48" i="53"/>
  <c r="K5" i="53"/>
  <c r="K60" i="53"/>
  <c r="K47" i="53"/>
  <c r="K40" i="53"/>
  <c r="K39" i="53"/>
  <c r="K67" i="53"/>
  <c r="K49" i="53"/>
  <c r="K61" i="53"/>
  <c r="K68" i="53"/>
  <c r="K59" i="53"/>
  <c r="K58" i="53"/>
  <c r="K21" i="53"/>
  <c r="K17" i="53"/>
  <c r="K69" i="50"/>
  <c r="K76" i="50"/>
  <c r="K60" i="50"/>
  <c r="K63" i="50"/>
  <c r="P53" i="48"/>
  <c r="P44" i="48"/>
  <c r="P35" i="48"/>
  <c r="P27" i="48"/>
  <c r="P18" i="48"/>
  <c r="P9" i="48"/>
  <c r="P47" i="48"/>
  <c r="P38" i="48"/>
  <c r="P21" i="48"/>
  <c r="P12" i="48"/>
  <c r="K42" i="53" l="1"/>
  <c r="K33" i="53"/>
  <c r="K176" i="50"/>
  <c r="K102" i="50"/>
  <c r="K35" i="50"/>
  <c r="K188" i="50"/>
  <c r="K21" i="50"/>
  <c r="K128" i="50"/>
  <c r="K22" i="53"/>
  <c r="K6" i="50"/>
  <c r="K187" i="50"/>
  <c r="K202" i="50"/>
  <c r="K38" i="53"/>
  <c r="K56" i="53"/>
  <c r="K53" i="50"/>
  <c r="K22" i="50"/>
  <c r="K24" i="50"/>
  <c r="K115" i="50"/>
  <c r="K114" i="50"/>
  <c r="K201" i="50"/>
  <c r="K127" i="50"/>
  <c r="K52" i="50"/>
  <c r="K12" i="53"/>
  <c r="K24" i="53" l="1"/>
  <c r="K42" i="50"/>
  <c r="K63" i="53"/>
  <c r="K190" i="50"/>
  <c r="K195" i="50"/>
  <c r="K49" i="50"/>
  <c r="K51" i="53"/>
  <c r="K14" i="53"/>
  <c r="K70" i="53"/>
  <c r="K86" i="50" l="1"/>
  <c r="K74" i="53"/>
  <c r="K73" i="53"/>
  <c r="K18" i="50"/>
  <c r="K165" i="50"/>
  <c r="K43" i="50"/>
  <c r="K167" i="50"/>
  <c r="K45" i="50"/>
  <c r="K26" i="50"/>
  <c r="K175" i="50"/>
  <c r="K10" i="50"/>
  <c r="K100" i="50"/>
  <c r="K125" i="50"/>
  <c r="K163" i="50"/>
  <c r="K97" i="50"/>
  <c r="K120" i="50"/>
  <c r="K89" i="50"/>
  <c r="K90" i="50"/>
  <c r="K178" i="50"/>
  <c r="K103" i="50"/>
  <c r="K101" i="50"/>
  <c r="K106" i="50"/>
  <c r="K8" i="50"/>
  <c r="K198" i="50"/>
  <c r="K197" i="50"/>
  <c r="K14" i="50"/>
  <c r="K85" i="50"/>
  <c r="K172" i="50"/>
  <c r="K171" i="50"/>
  <c r="K5" i="50"/>
  <c r="K47" i="50"/>
  <c r="K13" i="50"/>
  <c r="K193" i="50"/>
  <c r="K23" i="50"/>
  <c r="K92" i="50"/>
  <c r="K19" i="50"/>
  <c r="K105" i="50"/>
  <c r="K96" i="50"/>
  <c r="K173" i="50"/>
  <c r="K93" i="50"/>
  <c r="K84" i="50"/>
  <c r="K196" i="50"/>
  <c r="K51" i="50"/>
  <c r="K117" i="50"/>
  <c r="K121" i="50"/>
  <c r="K126" i="50"/>
  <c r="K46" i="50"/>
  <c r="K123" i="50"/>
  <c r="K34" i="50"/>
  <c r="K11" i="50"/>
  <c r="K87" i="50"/>
  <c r="K179" i="50"/>
  <c r="K91" i="50"/>
  <c r="K181" i="50"/>
  <c r="K39" i="50"/>
  <c r="K50" i="50"/>
  <c r="K174" i="50"/>
  <c r="K162" i="50"/>
  <c r="K25" i="50"/>
  <c r="K180" i="50"/>
  <c r="K44" i="50"/>
  <c r="K88" i="50"/>
  <c r="K48" i="50"/>
  <c r="K41" i="50"/>
  <c r="K12" i="50"/>
  <c r="K119" i="50"/>
  <c r="K17" i="50"/>
  <c r="K177" i="50"/>
  <c r="K194" i="50"/>
  <c r="K16" i="50"/>
  <c r="K169" i="50"/>
  <c r="K36" i="50"/>
  <c r="K124" i="50"/>
  <c r="K28" i="50"/>
  <c r="K95" i="50"/>
  <c r="K9" i="50"/>
  <c r="K27" i="50"/>
  <c r="K113" i="50"/>
  <c r="K186" i="50"/>
  <c r="K50" i="53"/>
  <c r="K13" i="53"/>
  <c r="K166" i="50"/>
  <c r="K15" i="53"/>
  <c r="K41" i="53"/>
  <c r="K32" i="53"/>
  <c r="K122" i="50"/>
  <c r="K11" i="52"/>
  <c r="K25" i="53"/>
  <c r="K185" i="50"/>
  <c r="K112" i="50"/>
  <c r="K33" i="50"/>
  <c r="K10" i="52"/>
  <c r="K116" i="50" l="1"/>
  <c r="K20" i="50"/>
  <c r="K189" i="50"/>
  <c r="K161" i="50"/>
  <c r="K170" i="50"/>
  <c r="K94" i="50"/>
  <c r="K99" i="50"/>
  <c r="K192" i="50"/>
  <c r="K37" i="50"/>
  <c r="K118" i="50"/>
  <c r="K7" i="50"/>
  <c r="K168" i="50"/>
  <c r="K104" i="50"/>
  <c r="K38" i="50"/>
  <c r="K40" i="50"/>
  <c r="K15" i="50"/>
  <c r="K98" i="50"/>
  <c r="K191" i="50"/>
  <c r="K164" i="50"/>
  <c r="K83" i="50"/>
  <c r="K16" i="53"/>
  <c r="K43" i="53"/>
  <c r="K33" i="47"/>
  <c r="K52" i="53"/>
  <c r="K26" i="53"/>
  <c r="K75" i="53" l="1"/>
  <c r="K44" i="53"/>
  <c r="K109" i="50"/>
  <c r="K184" i="50"/>
  <c r="K31" i="50"/>
  <c r="K6" i="52"/>
  <c r="K53" i="53"/>
  <c r="K34" i="53"/>
  <c r="K111" i="50"/>
  <c r="K8" i="52" l="1"/>
  <c r="K206" i="50"/>
  <c r="K5" i="52"/>
  <c r="K182" i="50"/>
  <c r="K205" i="50"/>
  <c r="K76" i="53"/>
  <c r="K107" i="50"/>
  <c r="K29" i="50"/>
  <c r="K35" i="53"/>
  <c r="K9" i="52"/>
  <c r="K132" i="50" l="1"/>
  <c r="K57" i="50"/>
  <c r="K56" i="50"/>
  <c r="K58" i="50"/>
  <c r="K204" i="50"/>
  <c r="K130" i="50"/>
  <c r="K12" i="52"/>
  <c r="K32" i="50"/>
  <c r="K7" i="52"/>
  <c r="K207" i="50" l="1"/>
  <c r="K32" i="48"/>
  <c r="L32" i="48" s="1"/>
  <c r="K208" i="50"/>
  <c r="K33" i="48"/>
  <c r="L33" i="48" s="1"/>
  <c r="K55" i="50"/>
  <c r="K131" i="50"/>
  <c r="K133" i="50"/>
  <c r="K31" i="48"/>
  <c r="L31" i="48" s="1"/>
  <c r="K8" i="53"/>
  <c r="K110" i="50"/>
  <c r="L55" i="48" l="1"/>
  <c r="K5" i="48" s="1"/>
  <c r="L5" i="48" s="1"/>
  <c r="L29" i="48" s="1"/>
  <c r="K59" i="50"/>
  <c r="M33" i="48"/>
  <c r="N33" i="48" s="1"/>
  <c r="K9" i="53"/>
  <c r="M31" i="48" l="1"/>
  <c r="N31" i="48" s="1"/>
  <c r="K134" i="50"/>
  <c r="M32" i="48"/>
  <c r="N32" i="48" s="1"/>
  <c r="K14" i="47"/>
  <c r="K8" i="47"/>
  <c r="K18" i="47"/>
  <c r="K9" i="47"/>
  <c r="K4" i="52"/>
  <c r="N55" i="48" l="1"/>
  <c r="M5" i="48" s="1"/>
  <c r="N5" i="48" s="1"/>
  <c r="N29" i="48" s="1"/>
  <c r="K21" i="47"/>
  <c r="K12" i="47"/>
  <c r="K20" i="47"/>
  <c r="K108" i="50"/>
  <c r="K19" i="47"/>
  <c r="K17" i="47"/>
  <c r="K30" i="50"/>
  <c r="K183" i="50"/>
  <c r="K11" i="47" l="1"/>
  <c r="K10" i="47"/>
  <c r="K13" i="47"/>
  <c r="K129" i="50"/>
  <c r="K159" i="50" s="1"/>
  <c r="H32" i="48"/>
  <c r="I32" i="48" s="1"/>
  <c r="P32" i="48" s="1"/>
  <c r="K203" i="50"/>
  <c r="K211" i="50" s="1"/>
  <c r="H33" i="48"/>
  <c r="I33" i="48" s="1"/>
  <c r="P33" i="48" s="1"/>
  <c r="K54" i="50"/>
  <c r="K81" i="50" s="1"/>
  <c r="H31" i="48"/>
  <c r="I31" i="48" s="1"/>
  <c r="P31" i="48" l="1"/>
  <c r="P55" i="48" s="1"/>
  <c r="I55" i="48"/>
  <c r="H5" i="48" s="1"/>
  <c r="I5" i="48" s="1"/>
  <c r="I29" i="48" l="1"/>
  <c r="P5" i="48"/>
  <c r="P29" i="48" s="1"/>
  <c r="K5" i="47" l="1"/>
  <c r="K7" i="47" l="1"/>
  <c r="K16" i="47"/>
  <c r="K15" i="47" l="1"/>
  <c r="K26" i="47" l="1"/>
  <c r="K25" i="47"/>
  <c r="K27" i="47" l="1"/>
  <c r="K28" i="47"/>
  <c r="L28" i="47"/>
  <c r="K29" i="47" l="1"/>
  <c r="K30" i="47" l="1"/>
  <c r="K31" i="47" s="1"/>
  <c r="K32" i="47" l="1"/>
  <c r="K36" i="47" s="1"/>
</calcChain>
</file>

<file path=xl/sharedStrings.xml><?xml version="1.0" encoding="utf-8"?>
<sst xmlns="http://schemas.openxmlformats.org/spreadsheetml/2006/main" count="924" uniqueCount="310">
  <si>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</si>
  <si>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</si>
  <si>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</si>
  <si>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</si>
  <si>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</si>
  <si>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</si>
  <si>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</si>
  <si>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</si>
  <si>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구  분</t>
    <phoneticPr fontId="1" type="noConversion"/>
  </si>
  <si>
    <t xml:space="preserve"> 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</si>
  <si>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</si>
  <si>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</si>
  <si>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</si>
  <si>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원 가 계 산 서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</si>
  <si>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</si>
  <si>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</si>
  <si>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</si>
  <si>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</si>
  <si>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끝자리 맞추기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</si>
  <si>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</si>
  <si>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</si>
  <si>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</si>
  <si>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</si>
  <si>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</si>
  <si>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</si>
  <si>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</si>
  <si>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</si>
  <si>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</si>
  <si>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</si>
  <si>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</si>
  <si>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</si>
  <si>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</si>
  <si>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</si>
  <si>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명   칭</t>
    <phoneticPr fontId="1" type="noConversion"/>
  </si>
  <si>
    <t>규   격</t>
    <phoneticPr fontId="1" type="noConversion"/>
  </si>
  <si>
    <t>식</t>
  </si>
  <si>
    <t>총줄수-&gt;</t>
  </si>
  <si>
    <t>공종줄</t>
  </si>
  <si>
    <t>1.전기공사::1-1.대신초등학교 전기공사</t>
  </si>
  <si>
    <t>접지용비닐절연전선(F-GV)</t>
  </si>
  <si>
    <t>16㎟</t>
  </si>
  <si>
    <t>압착단자</t>
  </si>
  <si>
    <t>R형동선 나압착 16 ㎟</t>
  </si>
  <si>
    <t>개</t>
  </si>
  <si>
    <t>STP케이블</t>
  </si>
  <si>
    <t>CAT.6 4P</t>
  </si>
  <si>
    <t>AL몰드</t>
  </si>
  <si>
    <t>28mmx11mm</t>
  </si>
  <si>
    <t>모듈러잭</t>
  </si>
  <si>
    <t>plug</t>
  </si>
  <si>
    <t>EA</t>
  </si>
  <si>
    <t>폴리에틸렌 난연케이블</t>
  </si>
  <si>
    <t>0.6/1kv F-CV 3C×2.5㎟</t>
  </si>
  <si>
    <t>합성수지제 가요전선관</t>
  </si>
  <si>
    <t>CD-난연성 28㎜</t>
  </si>
  <si>
    <t>콘센트</t>
  </si>
  <si>
    <t>매입-접지형, 250V 2구</t>
  </si>
  <si>
    <t>스위치박스</t>
  </si>
  <si>
    <t>2 개용 54 mm</t>
  </si>
  <si>
    <t>HDMI케이블</t>
  </si>
  <si>
    <t>4K 30M</t>
  </si>
  <si>
    <t>아우트렛박스</t>
  </si>
  <si>
    <t>중형4각 54㎜</t>
  </si>
  <si>
    <t>아우트렛박스 커버</t>
  </si>
  <si>
    <t>커버, 4각, 평형</t>
  </si>
  <si>
    <t>멀티와이어덕트</t>
  </si>
  <si>
    <t>W:70xH:43.5</t>
  </si>
  <si>
    <t>멀티와이어덕트 커버</t>
  </si>
  <si>
    <t>W:70xH:15.8</t>
  </si>
  <si>
    <t>배선기구유닛</t>
  </si>
  <si>
    <t>W:70xH:15.8xL:140</t>
  </si>
  <si>
    <t>배선기구 고정 붙임쇠</t>
  </si>
  <si>
    <t>W:60xL:120</t>
  </si>
  <si>
    <t>금속격벽</t>
  </si>
  <si>
    <t>H:47</t>
  </si>
  <si>
    <t>앤드캡</t>
  </si>
  <si>
    <t>W:70xH:50</t>
  </si>
  <si>
    <t>죠인트 커넥터</t>
  </si>
  <si>
    <t>W:5.5xL:57</t>
  </si>
  <si>
    <t>내화채움구조</t>
  </si>
  <si>
    <t>W300</t>
  </si>
  <si>
    <t>개소</t>
  </si>
  <si>
    <t>벽관통 구멍(코어드릴)</t>
  </si>
  <si>
    <t>Φ50-벽두께 30cm</t>
  </si>
  <si>
    <t>LED40W</t>
  </si>
  <si>
    <t>1200x300</t>
  </si>
  <si>
    <t>파이프행거</t>
  </si>
  <si>
    <t>54C</t>
  </si>
  <si>
    <t>텔레비전</t>
  </si>
  <si>
    <t>4K 125cm</t>
  </si>
  <si>
    <t>대</t>
  </si>
  <si>
    <t>텔레비전 거치대</t>
  </si>
  <si>
    <t>250x248x1650mm</t>
  </si>
  <si>
    <t>케이블트레이 커버 재사용</t>
  </si>
  <si>
    <t>W:300</t>
  </si>
  <si>
    <t>1종금속제가요전선관</t>
  </si>
  <si>
    <t>16 mm 고장력-방수</t>
  </si>
  <si>
    <t>0.6/1kv F-CV 2C×4㎟</t>
  </si>
  <si>
    <t>4㎟</t>
  </si>
  <si>
    <t>28 mm 고장력-방수</t>
  </si>
  <si>
    <t>R형동선 나압착 4 ㎟</t>
  </si>
  <si>
    <t>0.6/1kv F-CV 4C×25㎟</t>
  </si>
  <si>
    <t>54 mm 고장력-방수</t>
  </si>
  <si>
    <t>R형동선 나압착 25 ㎟</t>
  </si>
  <si>
    <t>0.6/1kv F-CV 1C×35㎟</t>
  </si>
  <si>
    <t>42 mm 고장력-방수</t>
  </si>
  <si>
    <t>R형동선 나압착 35 ㎟</t>
  </si>
  <si>
    <t>소공간자동소화장치</t>
  </si>
  <si>
    <t>HFC-125</t>
  </si>
  <si>
    <t>SET</t>
  </si>
  <si>
    <t>CONC인력비빔타설</t>
  </si>
  <si>
    <t>1:3:6(300㎥↓)</t>
  </si>
  <si>
    <t>㎥</t>
  </si>
  <si>
    <t>누전 차단기</t>
  </si>
  <si>
    <t>표준형 4P 100AF</t>
  </si>
  <si>
    <t>배선용 차단기</t>
  </si>
  <si>
    <t>W:200</t>
  </si>
  <si>
    <t>AC차단기함</t>
  </si>
  <si>
    <t>500Wx1000Hx350D</t>
  </si>
  <si>
    <t>AC차단기함 설치</t>
  </si>
  <si>
    <t>면</t>
  </si>
  <si>
    <t>1.전기공사::1-2.남부민초등학교 전기공사</t>
  </si>
  <si>
    <t>4K 80M</t>
  </si>
  <si>
    <t>W400</t>
  </si>
  <si>
    <t>W600</t>
  </si>
  <si>
    <t>LED25W</t>
  </si>
  <si>
    <t>600x300</t>
  </si>
  <si>
    <t>누전차단기(32KGRc)</t>
  </si>
  <si>
    <t>2P 30AF 20AT</t>
  </si>
  <si>
    <t>강제전선관용 부품</t>
  </si>
  <si>
    <t>새들 (KS) 16c</t>
  </si>
  <si>
    <t>새들 (KS) 28c</t>
  </si>
  <si>
    <t>새들 (KS) 54c</t>
  </si>
  <si>
    <t>칼블럭</t>
  </si>
  <si>
    <t>6x110</t>
  </si>
  <si>
    <t>표준형 4P 50AF</t>
  </si>
  <si>
    <t>W:800</t>
  </si>
  <si>
    <t>PANEL DOOR</t>
  </si>
  <si>
    <t>900Wx1300H</t>
  </si>
  <si>
    <t>PANEL DOOR교체</t>
  </si>
  <si>
    <t>1.전기공사::1-3.동삼초등학교 전기공사</t>
  </si>
  <si>
    <t>태양광발전설비 구매설치</t>
  </si>
  <si>
    <t>조</t>
  </si>
  <si>
    <t>모니터링시스템</t>
  </si>
  <si>
    <t>2.0</t>
  </si>
  <si>
    <t>1-1. 대신초등학교 전기공사</t>
  </si>
  <si>
    <t>1-2. 남부민초등학교 전기공사</t>
  </si>
  <si>
    <t>1-3. 동삼초등학교 전기공사</t>
  </si>
  <si>
    <t>m</t>
  </si>
  <si>
    <t>파이프행거, 54 C</t>
  </si>
  <si>
    <t>스트롱앵커</t>
  </si>
  <si>
    <t>M10(3/8 )</t>
  </si>
  <si>
    <t>행거볼트</t>
  </si>
  <si>
    <t>M10×1000㎜</t>
  </si>
  <si>
    <t>6각너트</t>
  </si>
  <si>
    <t>3/8,M10</t>
  </si>
  <si>
    <t>스프링와샤</t>
  </si>
  <si>
    <t>용융아연도, 호칭경10</t>
  </si>
  <si>
    <t>모래</t>
  </si>
  <si>
    <t>서울, 상차도</t>
  </si>
  <si>
    <t>시멘트</t>
  </si>
  <si>
    <t>분공장도(kg)</t>
  </si>
  <si>
    <t>kg</t>
  </si>
  <si>
    <t>자갈</t>
  </si>
  <si>
    <t>실리콘 RTV 폼</t>
  </si>
  <si>
    <t>500x500x30T</t>
  </si>
  <si>
    <t>장</t>
  </si>
  <si>
    <t>내화밴드</t>
  </si>
  <si>
    <t>140x1000x24T</t>
  </si>
  <si>
    <t>내화실란트</t>
  </si>
  <si>
    <t>310ml</t>
  </si>
  <si>
    <t>E L C B (표준형)</t>
  </si>
  <si>
    <t>4P 100AF 460V</t>
  </si>
  <si>
    <t>E T</t>
  </si>
  <si>
    <t>5 P</t>
  </si>
  <si>
    <t>NAME PLATE</t>
  </si>
  <si>
    <t>아크릴 (M)</t>
  </si>
  <si>
    <t>SUS DOOR</t>
  </si>
  <si>
    <t>900W x 1300H</t>
  </si>
  <si>
    <t>경비</t>
  </si>
  <si>
    <t>노무비</t>
  </si>
  <si>
    <t>외함 (옥외노출)</t>
  </si>
  <si>
    <t>500W x 1000H x 350D</t>
  </si>
  <si>
    <t>일반관리비</t>
  </si>
  <si>
    <t>코어드릴</t>
  </si>
  <si>
    <t>15.24cm</t>
  </si>
  <si>
    <t>시간</t>
  </si>
  <si>
    <t>노 무 비</t>
  </si>
  <si>
    <t>내선전공</t>
  </si>
  <si>
    <t>인</t>
  </si>
  <si>
    <t>저압케이블전공</t>
  </si>
  <si>
    <t>통신내선공</t>
  </si>
  <si>
    <t>통신케이블공</t>
  </si>
  <si>
    <t>보통인부</t>
  </si>
  <si>
    <t>배관공</t>
  </si>
  <si>
    <t>콘크리트공</t>
  </si>
  <si>
    <t>착암공</t>
  </si>
  <si>
    <t>종합적산701</t>
  </si>
  <si>
    <t>제 1호</t>
  </si>
  <si>
    <t>제 2호</t>
  </si>
  <si>
    <t>제 3호</t>
  </si>
  <si>
    <t>제 4호</t>
  </si>
  <si>
    <t>제 5호</t>
  </si>
  <si>
    <t>제 6호</t>
  </si>
  <si>
    <t>제 7호</t>
  </si>
  <si>
    <t>제 8호</t>
  </si>
  <si>
    <t>제 9호</t>
  </si>
  <si>
    <t>무근</t>
  </si>
  <si>
    <t>[제 1호] CONC인력비빔타설  1:3:6(300㎥↓) [㎥]</t>
  </si>
  <si>
    <t>( 합       계 )</t>
  </si>
  <si>
    <t>[제 2호] 벽관통 구멍(코어드릴)  Φ50-벽두께 30cm [개소]</t>
  </si>
  <si>
    <t>[ 공 구 손 료 ]</t>
  </si>
  <si>
    <t>노무비의 3 %</t>
  </si>
  <si>
    <t>[제 3호] 파이프행거  54C [개소]</t>
  </si>
  <si>
    <t>[제 4호] 내화채움구조  W400 [개소]</t>
  </si>
  <si>
    <t>[제 5호] 내화채움구조  W600 [개소]</t>
  </si>
  <si>
    <t>[제 6호] 내화채움구조  W300 [개소]</t>
  </si>
  <si>
    <t>[제 7호] AC차단기함  500Wx1000Hx350D [식]</t>
  </si>
  <si>
    <t>[제 8호] PANEL DOOR  900Wx1300H [식]</t>
  </si>
  <si>
    <t>[제 9호] CONC인력비빔타설  무근 [㎥]</t>
  </si>
  <si>
    <t>81</t>
  </si>
  <si>
    <t>00101</t>
  </si>
  <si>
    <t>[ 배관 부속재 ]</t>
  </si>
  <si>
    <t>CD 전선관의 40 %</t>
  </si>
  <si>
    <t>철거재사용</t>
  </si>
  <si>
    <t>철거자재</t>
  </si>
  <si>
    <t>[ 소모 잡자재 ]</t>
  </si>
  <si>
    <t>전선, 전선관의 2 %</t>
  </si>
  <si>
    <t>00102</t>
  </si>
  <si>
    <t>00103</t>
  </si>
  <si>
    <t>001</t>
  </si>
  <si>
    <t>1. 전기공사</t>
  </si>
  <si>
    <t>002</t>
  </si>
  <si>
    <t>Total</t>
  </si>
  <si>
    <t>1.전기공사</t>
  </si>
  <si>
    <t>대신초등학교 등 3교(남부민초, 동삼초) 태양광발전설비 전기공사</t>
  </si>
  <si>
    <t>간 접 노 무 비</t>
    <phoneticPr fontId="1" type="noConversion"/>
  </si>
  <si>
    <t>( 소      계 )</t>
    <phoneticPr fontId="1" type="noConversion"/>
  </si>
  <si>
    <t>기  계  경  비</t>
    <phoneticPr fontId="1" type="noConversion"/>
  </si>
  <si>
    <t>산 재 보 험 료</t>
    <phoneticPr fontId="1" type="noConversion"/>
  </si>
  <si>
    <t>(노무비) * 3.56 %</t>
  </si>
  <si>
    <t>고 용 보 험 료</t>
    <phoneticPr fontId="1" type="noConversion"/>
  </si>
  <si>
    <t>(노무비) * 1.01 %</t>
  </si>
  <si>
    <t>건 강 보 험 료</t>
    <phoneticPr fontId="1" type="noConversion"/>
  </si>
  <si>
    <t>(직접 노무비) * 3.595 %</t>
  </si>
  <si>
    <t>연 금 보 험 료</t>
    <phoneticPr fontId="1" type="noConversion"/>
  </si>
  <si>
    <t>(직접 노무비) * 4.75 %</t>
  </si>
  <si>
    <t>퇴 직 금 공 제</t>
    <phoneticPr fontId="1" type="noConversion"/>
  </si>
  <si>
    <t>(직접 노무비) * 2.3 %</t>
  </si>
  <si>
    <t>안 전 관 리 비</t>
    <phoneticPr fontId="1" type="noConversion"/>
  </si>
  <si>
    <t>기  타  경  비</t>
    <phoneticPr fontId="1" type="noConversion"/>
  </si>
  <si>
    <t>노인장기요양보험</t>
    <phoneticPr fontId="1" type="noConversion"/>
  </si>
  <si>
    <t>(건강 보험료) * 13.14 %</t>
  </si>
  <si>
    <t>일 반 관 리 비</t>
    <phoneticPr fontId="1" type="noConversion"/>
  </si>
  <si>
    <t>(재료+노무+경비) * 8 %</t>
  </si>
  <si>
    <t>이          윤</t>
    <phoneticPr fontId="1" type="noConversion"/>
  </si>
  <si>
    <t>(노무+경비+일반관리비) * 15 %</t>
  </si>
  <si>
    <t>부 가 가 치 세</t>
  </si>
  <si>
    <t>( 총      계 )</t>
    <phoneticPr fontId="1" type="noConversion"/>
  </si>
  <si>
    <t>직 접 재 료 비</t>
    <phoneticPr fontId="1" type="noConversion"/>
  </si>
  <si>
    <t>간 접 재 료 비</t>
    <phoneticPr fontId="1" type="noConversion"/>
  </si>
  <si>
    <t>직 접 노 무 비</t>
    <phoneticPr fontId="1" type="noConversion"/>
  </si>
  <si>
    <t>(직접 노무비) * 17.5 %</t>
  </si>
  <si>
    <t>(재료+노무) * 5.0 %</t>
  </si>
  <si>
    <t>( 순 공 사 비 계 )</t>
    <phoneticPr fontId="1" type="noConversion"/>
  </si>
  <si>
    <t>[ 대신초등학교 등 3교(남부민초, 동삼초) 태양광발전설비 전기공사 ]</t>
    <phoneticPr fontId="1" type="noConversion"/>
  </si>
  <si>
    <t>[대신초등학교 등 3교(남부민초, 동삼초) 태양광발전설비 전기공사]</t>
    <phoneticPr fontId="1" type="noConversion"/>
  </si>
  <si>
    <t>[ 대신초등학교 등 3교(남부민초, 동삼초) 태양광발전설비 전기공사 ] - 일위대가목차</t>
    <phoneticPr fontId="1" type="noConversion"/>
  </si>
  <si>
    <t>[ 대신초등학교 등 3교(남부민초, 동삼초) 태양광발전설비 전기공사 ] - 일위대가표</t>
    <phoneticPr fontId="1" type="noConversion"/>
  </si>
  <si>
    <t>도    급    액</t>
  </si>
  <si>
    <t>( 공 급 가 액 )</t>
    <phoneticPr fontId="1" type="noConversion"/>
  </si>
  <si>
    <t>(공급가액) * 0.26477%</t>
    <phoneticPr fontId="1" type="noConversion"/>
  </si>
  <si>
    <t>전기공사손해배상공제</t>
    <phoneticPr fontId="1" type="noConversion"/>
  </si>
  <si>
    <t>(공급가액+전기공사손해배상공제) * 10%</t>
    <phoneticPr fontId="1" type="noConversion"/>
  </si>
  <si>
    <t>천단위미만절사</t>
    <phoneticPr fontId="1" type="noConversion"/>
  </si>
  <si>
    <t>석 면 분 담 금</t>
    <phoneticPr fontId="1" type="noConversion"/>
  </si>
  <si>
    <t>(노무비) * 0.006 %</t>
    <phoneticPr fontId="1" type="noConversion"/>
  </si>
  <si>
    <t>(노무비) * 0.09 %</t>
    <phoneticPr fontId="1" type="noConversion"/>
  </si>
  <si>
    <t>임금채권부담금</t>
    <phoneticPr fontId="1" type="noConversion"/>
  </si>
  <si>
    <t>표준형, 4P 600V 125AF</t>
    <phoneticPr fontId="1" type="noConversion"/>
  </si>
  <si>
    <t>(재료+직노) * 2.07 %</t>
    <phoneticPr fontId="1" type="noConversion"/>
  </si>
  <si>
    <t>탄소섬유판</t>
    <phoneticPr fontId="1" type="noConversion"/>
  </si>
  <si>
    <t>300G</t>
    <phoneticPr fontId="1" type="noConversion"/>
  </si>
  <si>
    <t>㎡</t>
    <phoneticPr fontId="1" type="noConversion"/>
  </si>
  <si>
    <t>에폭시씰링제</t>
    <phoneticPr fontId="1" type="noConversion"/>
  </si>
  <si>
    <t>건식씰링제</t>
    <phoneticPr fontId="1" type="noConversion"/>
  </si>
  <si>
    <t>KG</t>
  </si>
  <si>
    <t>함침용프라이머</t>
    <phoneticPr fontId="1" type="noConversion"/>
  </si>
  <si>
    <t>함침용레진</t>
    <phoneticPr fontId="1" type="noConversion"/>
  </si>
  <si>
    <t>[제 10호] 탄소섬유보강  300G*1PLY [㎡]</t>
    <phoneticPr fontId="1" type="noConversion"/>
  </si>
  <si>
    <t>잡재료</t>
    <phoneticPr fontId="1" type="noConversion"/>
  </si>
  <si>
    <t>주재료비의 5%</t>
    <phoneticPr fontId="1" type="noConversion"/>
  </si>
  <si>
    <t>연마공</t>
    <phoneticPr fontId="1" type="noConversion"/>
  </si>
  <si>
    <t>일반공사 직종</t>
    <phoneticPr fontId="1" type="noConversion"/>
  </si>
  <si>
    <t>특별인부</t>
    <phoneticPr fontId="1" type="noConversion"/>
  </si>
  <si>
    <t>보통인부</t>
    <phoneticPr fontId="1" type="noConversion"/>
  </si>
  <si>
    <t>기구손료</t>
    <phoneticPr fontId="1" type="noConversion"/>
  </si>
  <si>
    <t>인력품의 3%</t>
    <phoneticPr fontId="1" type="noConversion"/>
  </si>
  <si>
    <t>M2</t>
    <phoneticPr fontId="1" type="noConversion"/>
  </si>
  <si>
    <t>[제 11호] 탄소섬유보강  300G*2PLY [㎡]</t>
    <phoneticPr fontId="1" type="noConversion"/>
  </si>
  <si>
    <t>제 10호</t>
  </si>
  <si>
    <t>제 11호</t>
  </si>
  <si>
    <t>탄소섬유보강</t>
    <phoneticPr fontId="1" type="noConversion"/>
  </si>
  <si>
    <t>300G*1PLY</t>
    <phoneticPr fontId="1" type="noConversion"/>
  </si>
  <si>
    <t>300G*2PLY</t>
    <phoneticPr fontId="1" type="noConversion"/>
  </si>
  <si>
    <t>관급자재</t>
    <phoneticPr fontId="1" type="noConversion"/>
  </si>
  <si>
    <t>탄소섬유보강</t>
  </si>
  <si>
    <t>300G*1PLY</t>
  </si>
  <si>
    <t>㎡</t>
  </si>
  <si>
    <t>300G*2PLY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</si>
</sst>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;\-#,###"/>
    <numFmt numFmtId="180" formatCode="&quot;$&quot;#,##0_);[Red]\(&quot;$&quot;#,##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28"/>
      <name val="돋움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sz val="11"/>
      <color rgb="FFFF0000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49" fontId="0" fillId="0" borderId="0" xfId="0" applyNumberForma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13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176" fontId="2" fillId="0" borderId="18" xfId="0" applyNumberFormat="1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3" xfId="1" applyNumberFormat="1" applyFont="1" applyBorder="1"/>
    <xf numFmtId="176" fontId="0" fillId="0" borderId="0" xfId="0" applyNumberFormat="1"/>
    <xf numFmtId="0" fontId="2" fillId="0" borderId="3" xfId="1" applyNumberFormat="1" applyFont="1" applyBorder="1"/>
    <xf numFmtId="49" fontId="2" fillId="0" borderId="3" xfId="0" applyNumberFormat="1" applyFont="1" applyBorder="1" applyAlignment="1">
      <alignment shrinkToFit="1"/>
    </xf>
    <xf numFmtId="0" fontId="0" fillId="0" borderId="3" xfId="0" applyBorder="1"/>
    <xf numFmtId="49" fontId="0" fillId="0" borderId="3" xfId="0" applyNumberFormat="1" applyBorder="1"/>
    <xf numFmtId="176" fontId="2" fillId="0" borderId="4" xfId="0" applyNumberFormat="1" applyFont="1" applyBorder="1" applyAlignment="1">
      <alignment horizontal="center" vertical="center"/>
    </xf>
    <xf numFmtId="176" fontId="0" fillId="0" borderId="3" xfId="0" applyNumberFormat="1" applyBorder="1"/>
    <xf numFmtId="49" fontId="2" fillId="0" borderId="0" xfId="0" applyNumberFormat="1" applyFont="1" applyAlignment="1">
      <alignment shrinkToFit="1"/>
    </xf>
    <xf numFmtId="49" fontId="7" fillId="0" borderId="13" xfId="0" applyNumberFormat="1" applyFont="1" applyBorder="1" applyAlignment="1">
      <alignment vertical="center"/>
    </xf>
    <xf numFmtId="49" fontId="2" fillId="0" borderId="0" xfId="0" applyNumberFormat="1" applyFont="1"/>
    <xf numFmtId="0" fontId="2" fillId="0" borderId="0" xfId="0" applyFont="1"/>
    <xf numFmtId="176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3" xfId="0" applyFont="1" applyBorder="1"/>
    <xf numFmtId="49" fontId="8" fillId="0" borderId="13" xfId="0" applyNumberFormat="1" applyFont="1" applyBorder="1" applyAlignment="1">
      <alignment vertical="center"/>
    </xf>
    <xf numFmtId="0" fontId="2" fillId="0" borderId="3" xfId="0" applyFont="1" applyBorder="1" applyAlignment="1">
      <alignment wrapText="1"/>
    </xf>
    <xf numFmtId="0" fontId="2" fillId="0" borderId="3" xfId="0" quotePrefix="1" applyFont="1" applyBorder="1" applyAlignment="1">
      <alignment horizontal="center" wrapText="1"/>
    </xf>
    <xf numFmtId="49" fontId="0" fillId="0" borderId="3" xfId="0" applyNumberFormat="1" applyFont="1" applyBorder="1"/>
    <xf numFmtId="0" fontId="0" fillId="0" borderId="3" xfId="0" applyFont="1" applyBorder="1"/>
    <xf numFmtId="176" fontId="0" fillId="0" borderId="3" xfId="0" applyNumberFormat="1" applyFont="1" applyBorder="1"/>
    <xf numFmtId="49" fontId="2" fillId="0" borderId="10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17" xfId="0" applyNumberFormat="1" applyFont="1" applyBorder="1" applyAlignment="1">
      <alignment horizontal="left" vertical="center" indent="2"/>
    </xf>
    <xf numFmtId="49" fontId="2" fillId="0" borderId="18" xfId="0" applyNumberFormat="1" applyFont="1" applyBorder="1" applyAlignment="1">
      <alignment horizontal="left" vertical="center" indent="2"/>
    </xf>
    <xf numFmtId="0" fontId="2" fillId="0" borderId="11" xfId="0" applyFont="1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49" fontId="8" fillId="0" borderId="10" xfId="0" applyNumberFormat="1" applyFont="1" applyBorder="1" applyAlignment="1">
      <alignment horizontal="left" vertical="center" indent="2"/>
    </xf>
    <xf numFmtId="49" fontId="8" fillId="0" borderId="3" xfId="0" applyNumberFormat="1" applyFont="1" applyBorder="1" applyAlignment="1">
      <alignment horizontal="left" vertical="center" indent="2"/>
    </xf>
    <xf numFmtId="49" fontId="7" fillId="0" borderId="10" xfId="0" applyNumberFormat="1" applyFont="1" applyBorder="1" applyAlignment="1">
      <alignment horizontal="left" vertical="center" indent="2"/>
    </xf>
    <xf numFmtId="49" fontId="7" fillId="0" borderId="3" xfId="0" applyNumberFormat="1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49" fontId="2" fillId="0" borderId="6" xfId="0" applyNumberFormat="1" applyFont="1" applyBorder="1" applyAlignment="1">
      <alignment horizontal="left"/>
    </xf>
    <xf numFmtId="49" fontId="0" fillId="0" borderId="6" xfId="0" applyNumberFormat="1" applyBorder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</cellXfs>
  <cellStyles count="12">
    <cellStyle name="백분율 2" xfId="7" xr:uid="{7FD60734-EA04-4408-82C3-E73B5657E497}"/>
    <cellStyle name="쉼표 [0] 2" xfId="1" xr:uid="{5122E87A-297E-4CA0-81C3-D5AAA8268210}"/>
    <cellStyle name="쉼표 [0] 2 2" xfId="5" xr:uid="{C61EC251-5829-4BC3-BAEC-BF890905E8EF}"/>
    <cellStyle name="쉼표 [0] 2 2 2" xfId="10" xr:uid="{83C7A71C-BA5E-4C36-B35C-2FEC64B4B5C6}"/>
    <cellStyle name="쉼표 [0] 2 3" xfId="4" xr:uid="{A89F73E7-E8A4-4678-969C-18660EDBA440}"/>
    <cellStyle name="쉼표 [0] 2 4" xfId="9" xr:uid="{B53DEA9E-61E5-4FDD-AC06-30DFFB75C49C}"/>
    <cellStyle name="쉼표 [0] 2 5" xfId="3" xr:uid="{F1F07173-A0EC-46FE-B3F7-4C11126B0D0D}"/>
    <cellStyle name="쉼표 [0] 2 6" xfId="2" xr:uid="{E8A61DAD-58AB-4033-ABC3-80B5668F2741}"/>
    <cellStyle name="쉼표 [0] 3" xfId="6" xr:uid="{CC249B3C-4E4E-4CC1-A391-0058179C7890}"/>
    <cellStyle name="쉼표 [0] 3 2" xfId="11" xr:uid="{D53CA518-F6C6-44D7-A0BB-E597B2E8DCC7}"/>
    <cellStyle name="콤마_1202" xfId="8" xr:uid="{EC8C91FE-6188-4426-99AD-C3594E935789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9F609E6-F709-4707-9B5F-36ABC518D04B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8B17-7234-4E8F-8C39-07B945BFCF43}">
  <dimension ref="A1:M52"/>
  <sheetViews>
    <sheetView tabSelected="1" view="pageBreakPreview" zoomScale="115" zoomScaleNormal="100" zoomScaleSheetLayoutView="115" workbookViewId="0">
      <selection activeCell="E8" sqref="E8"/>
    </sheetView>
  </sheetViews>
  <sheetFormatPr defaultRowHeight="13.5" x14ac:dyDescent="0.15"/>
  <cols>
    <col min="1" max="1" width="3.21875" style="13" customWidth="1"/>
    <col min="2" max="2" width="3.44140625" style="13" customWidth="1"/>
    <col min="3" max="3" width="25.33203125" style="13" customWidth="1"/>
    <col min="4" max="4" width="22" style="15" customWidth="1"/>
    <col min="5" max="5" width="56.5546875" style="13" customWidth="1"/>
    <col min="6" max="6" width="8.77734375" style="13" customWidth="1"/>
    <col min="7" max="7" width="8.88671875" style="13" customWidth="1"/>
    <col min="8" max="8" width="14.33203125" style="15" customWidth="1"/>
    <col min="9" max="10" width="0" style="13" hidden="1" customWidth="1"/>
    <col min="11" max="11" width="13.33203125" style="13" hidden="1" customWidth="1"/>
    <col min="12" max="12" width="14.6640625" style="13" hidden="1" customWidth="1"/>
    <col min="13" max="13" width="13.5546875" style="13" hidden="1" customWidth="1"/>
    <col min="14" max="15" width="0" style="13" hidden="1" customWidth="1"/>
    <col min="16" max="16384" width="8.88671875" style="13"/>
  </cols>
  <sheetData>
    <row r="1" spans="1:13" ht="35.25" x14ac:dyDescent="0.15">
      <c r="A1" s="59" t="s">
        <v>13</v>
      </c>
      <c r="B1" s="59"/>
      <c r="C1" s="59"/>
      <c r="D1" s="59"/>
      <c r="E1" s="59"/>
    </row>
    <row r="2" spans="1:13" ht="24.75" customHeight="1" x14ac:dyDescent="0.15"/>
    <row r="3" spans="1:13" ht="14.25" thickBot="1" x14ac:dyDescent="0.2">
      <c r="A3" s="71" t="s">
        <v>14</v>
      </c>
      <c r="B3" s="71"/>
      <c r="C3" s="72" t="s">
        <v>235</v>
      </c>
      <c r="D3" s="73"/>
      <c r="E3" s="16"/>
    </row>
    <row r="4" spans="1:13" ht="21.75" customHeight="1" thickBot="1" x14ac:dyDescent="0.2">
      <c r="A4" s="57" t="s">
        <v>15</v>
      </c>
      <c r="B4" s="58"/>
      <c r="C4" s="14" t="s">
        <v>8</v>
      </c>
      <c r="D4" s="17" t="s">
        <v>16</v>
      </c>
      <c r="E4" s="18" t="s">
        <v>17</v>
      </c>
      <c r="F4" s="13" t="s">
        <v>9</v>
      </c>
      <c r="I4" s="12" t="s">
        <v>10</v>
      </c>
      <c r="J4" s="12" t="s">
        <v>5</v>
      </c>
      <c r="K4" s="12" t="s">
        <v>11</v>
      </c>
      <c r="L4" s="12" t="s">
        <v>12</v>
      </c>
      <c r="M4" s="12" t="s">
        <v>18</v>
      </c>
    </row>
    <row r="5" spans="1:13" ht="14.1" customHeight="1" x14ac:dyDescent="0.15">
      <c r="A5" s="19"/>
      <c r="B5" s="69" t="s">
        <v>19</v>
      </c>
      <c r="C5" s="20" t="s">
        <v>259</v>
      </c>
      <c r="D5" s="21"/>
      <c r="E5" s="22"/>
      <c r="G5" s="13" t="s">
        <v>9</v>
      </c>
      <c r="J5" s="13">
        <v>1</v>
      </c>
      <c r="K5" s="15">
        <f>D5*J5</f>
        <v>0</v>
      </c>
      <c r="L5" s="15"/>
      <c r="M5" s="15"/>
    </row>
    <row r="6" spans="1:13" ht="14.1" customHeight="1" x14ac:dyDescent="0.15">
      <c r="A6" s="19"/>
      <c r="B6" s="69"/>
      <c r="C6" s="23" t="s">
        <v>260</v>
      </c>
      <c r="D6" s="24"/>
      <c r="E6" s="25"/>
      <c r="K6" s="15">
        <f t="shared" ref="K6:K35" si="0">D6*J6</f>
        <v>0</v>
      </c>
      <c r="L6" s="15"/>
      <c r="M6" s="15"/>
    </row>
    <row r="7" spans="1:13" ht="14.1" customHeight="1" x14ac:dyDescent="0.15">
      <c r="A7" s="19" t="s">
        <v>9</v>
      </c>
      <c r="B7" s="70"/>
      <c r="C7" s="23" t="s">
        <v>237</v>
      </c>
      <c r="D7" s="24"/>
      <c r="E7" s="25"/>
      <c r="K7" s="15">
        <f t="shared" si="0"/>
        <v>0</v>
      </c>
      <c r="L7" s="15"/>
      <c r="M7" s="15"/>
    </row>
    <row r="8" spans="1:13" ht="14.1" customHeight="1" x14ac:dyDescent="0.15">
      <c r="A8" s="26" t="s">
        <v>20</v>
      </c>
      <c r="B8" s="68" t="s">
        <v>21</v>
      </c>
      <c r="C8" s="23" t="s">
        <v>261</v>
      </c>
      <c r="D8" s="24"/>
      <c r="E8" s="25"/>
      <c r="J8" s="13">
        <v>1</v>
      </c>
      <c r="K8" s="15">
        <f t="shared" si="0"/>
        <v>0</v>
      </c>
      <c r="L8" s="15"/>
      <c r="M8" s="15"/>
    </row>
    <row r="9" spans="1:13" ht="14.1" customHeight="1" x14ac:dyDescent="0.15">
      <c r="A9" s="19"/>
      <c r="B9" s="69"/>
      <c r="C9" s="23" t="s">
        <v>236</v>
      </c>
      <c r="D9" s="24"/>
      <c r="E9" s="25" t="s">
        <v>262</v>
      </c>
      <c r="I9" s="13">
        <v>17.5</v>
      </c>
      <c r="J9" s="13">
        <v>1</v>
      </c>
      <c r="K9" s="15">
        <f t="shared" si="0"/>
        <v>0</v>
      </c>
      <c r="L9" s="15"/>
      <c r="M9" s="15"/>
    </row>
    <row r="10" spans="1:13" ht="14.1" customHeight="1" x14ac:dyDescent="0.15">
      <c r="A10" s="19"/>
      <c r="B10" s="70"/>
      <c r="C10" s="23" t="s">
        <v>237</v>
      </c>
      <c r="D10" s="24"/>
      <c r="E10" s="25"/>
      <c r="K10" s="15">
        <f t="shared" si="0"/>
        <v>0</v>
      </c>
      <c r="L10" s="15"/>
      <c r="M10" s="15"/>
    </row>
    <row r="11" spans="1:13" ht="14.1" customHeight="1" x14ac:dyDescent="0.15">
      <c r="A11" s="19" t="s">
        <v>9</v>
      </c>
      <c r="B11" s="27"/>
      <c r="C11" s="23" t="s">
        <v>238</v>
      </c>
      <c r="D11" s="24"/>
      <c r="E11" s="25"/>
      <c r="J11" s="13">
        <v>1</v>
      </c>
      <c r="K11" s="15">
        <f t="shared" si="0"/>
        <v>0</v>
      </c>
      <c r="L11" s="15"/>
      <c r="M11" s="15"/>
    </row>
    <row r="12" spans="1:13" ht="14.1" customHeight="1" x14ac:dyDescent="0.15">
      <c r="A12" s="19"/>
      <c r="B12" s="27"/>
      <c r="C12" s="23" t="s">
        <v>239</v>
      </c>
      <c r="D12" s="24"/>
      <c r="E12" s="25" t="s">
        <v>240</v>
      </c>
      <c r="I12" s="13">
        <v>3.56</v>
      </c>
      <c r="J12" s="13">
        <v>1</v>
      </c>
      <c r="K12" s="15">
        <f t="shared" si="0"/>
        <v>0</v>
      </c>
      <c r="L12" s="15"/>
      <c r="M12" s="15"/>
    </row>
    <row r="13" spans="1:13" ht="14.1" customHeight="1" x14ac:dyDescent="0.15">
      <c r="A13" s="26" t="s">
        <v>22</v>
      </c>
      <c r="C13" s="23" t="s">
        <v>241</v>
      </c>
      <c r="D13" s="24"/>
      <c r="E13" s="25" t="s">
        <v>242</v>
      </c>
      <c r="I13" s="13">
        <v>1.01</v>
      </c>
      <c r="J13" s="13">
        <v>1</v>
      </c>
      <c r="K13" s="15">
        <f t="shared" si="0"/>
        <v>0</v>
      </c>
      <c r="L13" s="15"/>
      <c r="M13" s="15"/>
    </row>
    <row r="14" spans="1:13" ht="14.1" customHeight="1" x14ac:dyDescent="0.15">
      <c r="A14" s="19"/>
      <c r="B14" s="7" t="s">
        <v>23</v>
      </c>
      <c r="C14" s="23" t="s">
        <v>247</v>
      </c>
      <c r="D14" s="24"/>
      <c r="E14" s="25" t="s">
        <v>248</v>
      </c>
      <c r="I14" s="13">
        <v>2.2999999999999998</v>
      </c>
      <c r="J14" s="13">
        <v>1</v>
      </c>
      <c r="K14" s="15">
        <f t="shared" si="0"/>
        <v>0</v>
      </c>
      <c r="L14" s="15"/>
      <c r="M14" s="15"/>
    </row>
    <row r="15" spans="1:13" ht="14.1" customHeight="1" x14ac:dyDescent="0.15">
      <c r="A15" s="19" t="s">
        <v>9</v>
      </c>
      <c r="B15" s="27"/>
      <c r="C15" s="23" t="s">
        <v>249</v>
      </c>
      <c r="D15" s="24"/>
      <c r="E15" s="49" t="s">
        <v>280</v>
      </c>
      <c r="I15" s="13">
        <v>2.0699999999999998</v>
      </c>
      <c r="J15" s="13">
        <v>1</v>
      </c>
      <c r="K15" s="15">
        <f t="shared" si="0"/>
        <v>0</v>
      </c>
      <c r="L15" s="15"/>
      <c r="M15" s="15"/>
    </row>
    <row r="16" spans="1:13" ht="14.1" customHeight="1" x14ac:dyDescent="0.15">
      <c r="A16" s="19"/>
      <c r="B16" s="27"/>
      <c r="C16" s="23" t="s">
        <v>250</v>
      </c>
      <c r="D16" s="24"/>
      <c r="E16" s="25" t="s">
        <v>263</v>
      </c>
      <c r="I16" s="13">
        <v>5</v>
      </c>
      <c r="J16" s="13">
        <v>1</v>
      </c>
      <c r="K16" s="15">
        <f t="shared" si="0"/>
        <v>0</v>
      </c>
      <c r="L16" s="15"/>
      <c r="M16" s="15"/>
    </row>
    <row r="17" spans="1:13" ht="14.1" customHeight="1" x14ac:dyDescent="0.15">
      <c r="A17" s="19"/>
      <c r="B17" s="27"/>
      <c r="C17" s="23" t="s">
        <v>243</v>
      </c>
      <c r="D17" s="24"/>
      <c r="E17" s="25" t="s">
        <v>244</v>
      </c>
      <c r="I17" s="13">
        <v>3.5950000000000002</v>
      </c>
      <c r="J17" s="13">
        <v>1</v>
      </c>
      <c r="K17" s="15">
        <f t="shared" si="0"/>
        <v>0</v>
      </c>
      <c r="L17" s="15"/>
      <c r="M17" s="15"/>
    </row>
    <row r="18" spans="1:13" ht="14.1" customHeight="1" x14ac:dyDescent="0.15">
      <c r="A18" s="26" t="s">
        <v>24</v>
      </c>
      <c r="B18" s="27"/>
      <c r="C18" s="23" t="s">
        <v>245</v>
      </c>
      <c r="D18" s="24"/>
      <c r="E18" s="25" t="s">
        <v>246</v>
      </c>
      <c r="I18" s="13">
        <v>4.75</v>
      </c>
      <c r="J18" s="13">
        <v>1</v>
      </c>
      <c r="K18" s="15">
        <f t="shared" si="0"/>
        <v>0</v>
      </c>
      <c r="L18" s="15"/>
      <c r="M18" s="15"/>
    </row>
    <row r="19" spans="1:13" ht="14.1" customHeight="1" x14ac:dyDescent="0.15">
      <c r="A19" s="19" t="s">
        <v>9</v>
      </c>
      <c r="B19" s="7" t="s">
        <v>9</v>
      </c>
      <c r="C19" s="23" t="s">
        <v>251</v>
      </c>
      <c r="D19" s="24"/>
      <c r="E19" s="25" t="s">
        <v>252</v>
      </c>
      <c r="I19" s="13">
        <v>13.14</v>
      </c>
      <c r="J19" s="13">
        <v>1</v>
      </c>
      <c r="K19" s="15">
        <f t="shared" si="0"/>
        <v>0</v>
      </c>
      <c r="L19" s="15"/>
      <c r="M19" s="15"/>
    </row>
    <row r="20" spans="1:13" ht="14.1" customHeight="1" x14ac:dyDescent="0.15">
      <c r="A20" s="19"/>
      <c r="C20" s="23" t="s">
        <v>275</v>
      </c>
      <c r="D20" s="24"/>
      <c r="E20" s="25" t="s">
        <v>276</v>
      </c>
      <c r="I20" s="13">
        <v>6.0000000000000001E-3</v>
      </c>
      <c r="J20" s="13">
        <v>1</v>
      </c>
      <c r="K20" s="15">
        <f t="shared" si="0"/>
        <v>0</v>
      </c>
      <c r="L20" s="15"/>
      <c r="M20" s="15"/>
    </row>
    <row r="21" spans="1:13" ht="14.1" customHeight="1" x14ac:dyDescent="0.15">
      <c r="A21" s="19"/>
      <c r="B21" s="27"/>
      <c r="C21" s="23" t="s">
        <v>278</v>
      </c>
      <c r="D21" s="24"/>
      <c r="E21" s="25" t="s">
        <v>277</v>
      </c>
      <c r="I21" s="13">
        <v>0.09</v>
      </c>
      <c r="J21" s="13">
        <v>1</v>
      </c>
      <c r="K21" s="15">
        <f t="shared" ref="K21" si="1">D21*J21</f>
        <v>0</v>
      </c>
      <c r="L21" s="15"/>
      <c r="M21" s="15"/>
    </row>
    <row r="22" spans="1:13" ht="14.1" customHeight="1" x14ac:dyDescent="0.15">
      <c r="A22" s="19"/>
      <c r="B22" s="7" t="s">
        <v>25</v>
      </c>
      <c r="C22" s="23" t="s">
        <v>9</v>
      </c>
      <c r="D22" s="24"/>
      <c r="E22" s="25"/>
      <c r="K22" s="15">
        <f t="shared" si="0"/>
        <v>0</v>
      </c>
      <c r="L22" s="15"/>
      <c r="M22" s="15"/>
    </row>
    <row r="23" spans="1:13" ht="14.1" customHeight="1" x14ac:dyDescent="0.15">
      <c r="A23" s="26" t="s">
        <v>25</v>
      </c>
      <c r="B23" s="27"/>
      <c r="C23" s="23" t="s">
        <v>9</v>
      </c>
      <c r="D23" s="24"/>
      <c r="E23" s="25"/>
      <c r="K23" s="15">
        <f t="shared" si="0"/>
        <v>0</v>
      </c>
      <c r="L23" s="15"/>
      <c r="M23" s="15"/>
    </row>
    <row r="24" spans="1:13" ht="14.1" customHeight="1" x14ac:dyDescent="0.15">
      <c r="A24" s="19"/>
      <c r="B24" s="27"/>
      <c r="C24" s="23" t="s">
        <v>9</v>
      </c>
      <c r="D24" s="24"/>
      <c r="E24" s="25"/>
      <c r="K24" s="15">
        <f t="shared" si="0"/>
        <v>0</v>
      </c>
      <c r="L24" s="15"/>
      <c r="M24" s="15"/>
    </row>
    <row r="25" spans="1:13" ht="14.1" customHeight="1" x14ac:dyDescent="0.15">
      <c r="A25" s="19"/>
      <c r="B25" s="27"/>
      <c r="C25" s="28" t="s">
        <v>237</v>
      </c>
      <c r="D25" s="24"/>
      <c r="E25" s="25"/>
      <c r="K25" s="15">
        <f t="shared" si="0"/>
        <v>0</v>
      </c>
      <c r="L25" s="15"/>
      <c r="M25" s="15"/>
    </row>
    <row r="26" spans="1:13" ht="14.1" customHeight="1" x14ac:dyDescent="0.15">
      <c r="A26" s="19"/>
      <c r="B26" s="62" t="s">
        <v>264</v>
      </c>
      <c r="C26" s="63"/>
      <c r="D26" s="24"/>
      <c r="E26" s="25"/>
      <c r="K26" s="15">
        <f t="shared" si="0"/>
        <v>0</v>
      </c>
      <c r="L26" s="15"/>
      <c r="M26" s="15"/>
    </row>
    <row r="27" spans="1:13" ht="14.1" customHeight="1" x14ac:dyDescent="0.15">
      <c r="A27" s="55" t="s">
        <v>253</v>
      </c>
      <c r="B27" s="56"/>
      <c r="C27" s="56"/>
      <c r="D27" s="24"/>
      <c r="E27" s="25" t="s">
        <v>254</v>
      </c>
      <c r="I27" s="13">
        <v>8</v>
      </c>
      <c r="J27" s="13">
        <v>1</v>
      </c>
      <c r="K27" s="15">
        <f t="shared" si="0"/>
        <v>0</v>
      </c>
      <c r="L27" s="15"/>
      <c r="M27" s="15"/>
    </row>
    <row r="28" spans="1:13" ht="14.1" customHeight="1" x14ac:dyDescent="0.15">
      <c r="A28" s="55" t="s">
        <v>255</v>
      </c>
      <c r="B28" s="56"/>
      <c r="C28" s="56"/>
      <c r="D28" s="24"/>
      <c r="E28" s="25" t="s">
        <v>256</v>
      </c>
      <c r="I28" s="13">
        <v>15</v>
      </c>
      <c r="J28" s="13">
        <v>1</v>
      </c>
      <c r="K28" s="15">
        <f t="shared" si="0"/>
        <v>0</v>
      </c>
      <c r="L28" s="15">
        <f>TRUNC((D10+D25+D27)*I28/100)</f>
        <v>0</v>
      </c>
      <c r="M28" s="15">
        <v>100000</v>
      </c>
    </row>
    <row r="29" spans="1:13" ht="14.1" customHeight="1" x14ac:dyDescent="0.15">
      <c r="A29" s="55" t="s">
        <v>270</v>
      </c>
      <c r="B29" s="56"/>
      <c r="C29" s="56"/>
      <c r="D29" s="24"/>
      <c r="E29" s="25"/>
      <c r="K29" s="15">
        <f t="shared" si="0"/>
        <v>0</v>
      </c>
      <c r="L29" s="15"/>
      <c r="M29" s="15"/>
    </row>
    <row r="30" spans="1:13" ht="14.1" customHeight="1" x14ac:dyDescent="0.15">
      <c r="A30" s="64" t="s">
        <v>272</v>
      </c>
      <c r="B30" s="65"/>
      <c r="C30" s="65"/>
      <c r="D30" s="24"/>
      <c r="E30" s="49" t="s">
        <v>271</v>
      </c>
      <c r="I30" s="13">
        <v>0.26477000000000001</v>
      </c>
      <c r="J30" s="13">
        <v>1</v>
      </c>
      <c r="K30" s="15">
        <f>D29*I30%</f>
        <v>0</v>
      </c>
      <c r="L30" s="15"/>
      <c r="M30" s="15"/>
    </row>
    <row r="31" spans="1:13" ht="14.1" customHeight="1" x14ac:dyDescent="0.15">
      <c r="A31" s="64" t="s">
        <v>257</v>
      </c>
      <c r="B31" s="65"/>
      <c r="C31" s="65"/>
      <c r="D31" s="24"/>
      <c r="E31" s="49" t="s">
        <v>273</v>
      </c>
      <c r="I31" s="13">
        <v>10</v>
      </c>
      <c r="J31" s="13">
        <v>1</v>
      </c>
      <c r="K31" s="15">
        <f t="shared" si="0"/>
        <v>0</v>
      </c>
      <c r="L31" s="15"/>
      <c r="M31" s="15"/>
    </row>
    <row r="32" spans="1:13" ht="14.1" customHeight="1" x14ac:dyDescent="0.15">
      <c r="A32" s="64" t="s">
        <v>269</v>
      </c>
      <c r="B32" s="65"/>
      <c r="C32" s="65"/>
      <c r="D32" s="24"/>
      <c r="E32" s="25"/>
      <c r="K32" s="15">
        <f t="shared" si="0"/>
        <v>0</v>
      </c>
      <c r="L32" s="15"/>
      <c r="M32" s="15"/>
    </row>
    <row r="33" spans="1:13" ht="14.1" customHeight="1" x14ac:dyDescent="0.15">
      <c r="A33" s="66"/>
      <c r="B33" s="67"/>
      <c r="C33" s="67"/>
      <c r="D33" s="24"/>
      <c r="E33" s="43"/>
      <c r="J33" s="13">
        <v>1</v>
      </c>
      <c r="K33" s="15">
        <f t="shared" si="0"/>
        <v>0</v>
      </c>
      <c r="L33" s="15"/>
      <c r="M33" s="15"/>
    </row>
    <row r="34" spans="1:13" ht="14.1" customHeight="1" x14ac:dyDescent="0.15">
      <c r="A34" s="55" t="s">
        <v>9</v>
      </c>
      <c r="B34" s="56"/>
      <c r="C34" s="56"/>
      <c r="D34" s="24"/>
      <c r="E34" s="25"/>
      <c r="K34" s="15">
        <f t="shared" si="0"/>
        <v>0</v>
      </c>
      <c r="L34" s="15"/>
      <c r="M34" s="15"/>
    </row>
    <row r="35" spans="1:13" ht="14.1" customHeight="1" x14ac:dyDescent="0.15">
      <c r="A35" s="55" t="s">
        <v>9</v>
      </c>
      <c r="B35" s="56"/>
      <c r="C35" s="56"/>
      <c r="D35" s="24"/>
      <c r="E35" s="25"/>
      <c r="K35" s="15">
        <f t="shared" si="0"/>
        <v>0</v>
      </c>
      <c r="L35" s="15"/>
      <c r="M35" s="15"/>
    </row>
    <row r="36" spans="1:13" ht="14.1" customHeight="1" thickBot="1" x14ac:dyDescent="0.2">
      <c r="A36" s="60" t="s">
        <v>258</v>
      </c>
      <c r="B36" s="61"/>
      <c r="C36" s="61"/>
      <c r="D36" s="29"/>
      <c r="E36" s="30" t="s">
        <v>274</v>
      </c>
      <c r="K36" s="15">
        <f>SUM(K5:K35)</f>
        <v>0</v>
      </c>
      <c r="L36" s="15"/>
      <c r="M36" s="15"/>
    </row>
    <row r="37" spans="1:13" x14ac:dyDescent="0.15">
      <c r="K37" s="15"/>
      <c r="L37" s="15"/>
      <c r="M37" s="15"/>
    </row>
    <row r="38" spans="1:13" x14ac:dyDescent="0.15">
      <c r="K38" s="15"/>
      <c r="L38" s="15"/>
      <c r="M38" s="15"/>
    </row>
    <row r="39" spans="1:13" x14ac:dyDescent="0.15">
      <c r="K39" s="15"/>
      <c r="L39" s="15"/>
      <c r="M39" s="15"/>
    </row>
    <row r="40" spans="1:13" x14ac:dyDescent="0.15">
      <c r="K40" s="15"/>
      <c r="L40" s="15"/>
      <c r="M40" s="15"/>
    </row>
    <row r="41" spans="1:13" x14ac:dyDescent="0.15">
      <c r="K41" s="15"/>
      <c r="L41" s="15"/>
      <c r="M41" s="15"/>
    </row>
    <row r="42" spans="1:13" x14ac:dyDescent="0.15">
      <c r="K42" s="15"/>
      <c r="L42" s="15"/>
      <c r="M42" s="15"/>
    </row>
    <row r="43" spans="1:13" x14ac:dyDescent="0.15">
      <c r="K43" s="15"/>
      <c r="L43" s="15"/>
      <c r="M43" s="15"/>
    </row>
    <row r="44" spans="1:13" x14ac:dyDescent="0.15">
      <c r="K44" s="15"/>
      <c r="L44" s="15"/>
      <c r="M44" s="15"/>
    </row>
    <row r="45" spans="1:13" x14ac:dyDescent="0.15">
      <c r="K45" s="15"/>
      <c r="L45" s="15"/>
      <c r="M45" s="15"/>
    </row>
    <row r="46" spans="1:13" x14ac:dyDescent="0.15">
      <c r="K46" s="15"/>
      <c r="L46" s="15"/>
      <c r="M46" s="15"/>
    </row>
    <row r="47" spans="1:13" x14ac:dyDescent="0.15">
      <c r="K47" s="15"/>
      <c r="L47" s="15"/>
      <c r="M47" s="15"/>
    </row>
    <row r="48" spans="1:13" x14ac:dyDescent="0.15">
      <c r="K48" s="15"/>
      <c r="L48" s="15"/>
      <c r="M48" s="15"/>
    </row>
    <row r="49" spans="11:13" x14ac:dyDescent="0.15">
      <c r="K49" s="15"/>
      <c r="L49" s="15"/>
      <c r="M49" s="15"/>
    </row>
    <row r="50" spans="11:13" x14ac:dyDescent="0.15">
      <c r="K50" s="15"/>
      <c r="L50" s="15"/>
      <c r="M50" s="15"/>
    </row>
    <row r="51" spans="11:13" x14ac:dyDescent="0.15">
      <c r="K51" s="15"/>
      <c r="L51" s="15"/>
      <c r="M51" s="15"/>
    </row>
    <row r="52" spans="11:13" x14ac:dyDescent="0.15">
      <c r="K52" s="15"/>
      <c r="L52" s="15"/>
      <c r="M52" s="15"/>
    </row>
  </sheetData>
  <mergeCells count="17">
    <mergeCell ref="B8:B10"/>
    <mergeCell ref="A1:E1"/>
    <mergeCell ref="A3:B3"/>
    <mergeCell ref="C3:D3"/>
    <mergeCell ref="A4:B4"/>
    <mergeCell ref="B5:B7"/>
    <mergeCell ref="A34:C34"/>
    <mergeCell ref="A35:C35"/>
    <mergeCell ref="A36:C36"/>
    <mergeCell ref="B26:C26"/>
    <mergeCell ref="A27:C27"/>
    <mergeCell ref="A28:C28"/>
    <mergeCell ref="A29:C29"/>
    <mergeCell ref="A31:C31"/>
    <mergeCell ref="A30:C30"/>
    <mergeCell ref="A33:C33"/>
    <mergeCell ref="A32:C32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479B-3AB7-43A2-8485-07443C130891}">
  <dimension ref="A1:AA55"/>
  <sheetViews>
    <sheetView view="pageBreakPreview" topLeftCell="D1" zoomScaleNormal="100" zoomScaleSheetLayoutView="100" workbookViewId="0">
      <pane ySplit="3" topLeftCell="A4" activePane="bottomLeft" state="frozen"/>
      <selection activeCell="D1" sqref="D1:N1"/>
      <selection pane="bottomLeft" activeCell="D24" sqref="D24"/>
    </sheetView>
  </sheetViews>
  <sheetFormatPr defaultRowHeight="20.45" customHeight="1" x14ac:dyDescent="0.15"/>
  <cols>
    <col min="1" max="1" width="5.77734375" style="1" hidden="1" customWidth="1"/>
    <col min="2" max="2" width="6.5546875" style="6" hidden="1" customWidth="1"/>
    <col min="3" max="3" width="13.6640625" style="6" hidden="1" customWidth="1"/>
    <col min="4" max="4" width="36.21875" style="42" customWidth="1"/>
    <col min="5" max="5" width="9.109375" style="1" hidden="1" customWidth="1"/>
    <col min="6" max="6" width="4.21875" style="2" customWidth="1"/>
    <col min="7" max="7" width="4.6640625" style="33" customWidth="1"/>
    <col min="8" max="8" width="13" style="33" customWidth="1"/>
    <col min="9" max="9" width="13.109375" style="33" customWidth="1"/>
    <col min="10" max="10" width="5.109375" style="33" hidden="1" customWidth="1"/>
    <col min="11" max="11" width="11.21875" style="33" bestFit="1" customWidth="1"/>
    <col min="12" max="12" width="11.5546875" style="33" customWidth="1"/>
    <col min="13" max="14" width="9.44140625" style="33" customWidth="1"/>
    <col min="15" max="15" width="8.77734375" style="33" hidden="1" customWidth="1"/>
    <col min="16" max="16" width="13.21875" style="33" customWidth="1"/>
    <col min="17" max="17" width="10.44140625" style="6" customWidth="1"/>
    <col min="18" max="16384" width="8.88671875" style="1"/>
  </cols>
  <sheetData>
    <row r="1" spans="1:27" ht="20.45" customHeight="1" x14ac:dyDescent="0.15">
      <c r="A1" s="1" t="s">
        <v>36</v>
      </c>
      <c r="B1" s="6" t="s">
        <v>220</v>
      </c>
      <c r="C1" s="6" t="s">
        <v>144</v>
      </c>
      <c r="D1" s="74" t="s">
        <v>265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A1" s="1" t="s">
        <v>26</v>
      </c>
    </row>
    <row r="2" spans="1:27" s="3" customFormat="1" ht="20.45" customHeight="1" x14ac:dyDescent="0.15">
      <c r="A2" s="76" t="s">
        <v>1</v>
      </c>
      <c r="B2" s="76" t="s">
        <v>2</v>
      </c>
      <c r="C2" s="76" t="s">
        <v>0</v>
      </c>
      <c r="D2" s="77" t="s">
        <v>27</v>
      </c>
      <c r="E2" s="79" t="s">
        <v>3</v>
      </c>
      <c r="F2" s="79" t="s">
        <v>4</v>
      </c>
      <c r="G2" s="81" t="s">
        <v>5</v>
      </c>
      <c r="H2" s="81" t="s">
        <v>28</v>
      </c>
      <c r="I2" s="81"/>
      <c r="J2" s="81" t="s">
        <v>29</v>
      </c>
      <c r="K2" s="81"/>
      <c r="L2" s="81"/>
      <c r="M2" s="81" t="s">
        <v>30</v>
      </c>
      <c r="N2" s="81"/>
      <c r="O2" s="31"/>
      <c r="P2" s="81" t="s">
        <v>6</v>
      </c>
      <c r="Q2" s="86" t="s">
        <v>31</v>
      </c>
    </row>
    <row r="3" spans="1:27" s="3" customFormat="1" ht="20.45" customHeight="1" x14ac:dyDescent="0.15">
      <c r="A3" s="76"/>
      <c r="B3" s="76"/>
      <c r="C3" s="76"/>
      <c r="D3" s="78"/>
      <c r="E3" s="80"/>
      <c r="F3" s="80"/>
      <c r="G3" s="82"/>
      <c r="H3" s="40" t="s">
        <v>32</v>
      </c>
      <c r="I3" s="40" t="s">
        <v>11</v>
      </c>
      <c r="J3" s="40" t="s">
        <v>5</v>
      </c>
      <c r="K3" s="40" t="s">
        <v>32</v>
      </c>
      <c r="L3" s="40" t="s">
        <v>11</v>
      </c>
      <c r="M3" s="40" t="s">
        <v>32</v>
      </c>
      <c r="N3" s="40" t="s">
        <v>11</v>
      </c>
      <c r="O3" s="40" t="s">
        <v>32</v>
      </c>
      <c r="P3" s="82"/>
      <c r="Q3" s="87"/>
    </row>
    <row r="4" spans="1:27" ht="20.45" customHeight="1" x14ac:dyDescent="0.15">
      <c r="B4" s="6" t="s">
        <v>37</v>
      </c>
      <c r="D4" s="83" t="s">
        <v>266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5"/>
    </row>
    <row r="5" spans="1:27" ht="20.45" customHeight="1" x14ac:dyDescent="0.15">
      <c r="B5" s="6" t="s">
        <v>230</v>
      </c>
      <c r="D5" s="37" t="s">
        <v>231</v>
      </c>
      <c r="E5" s="9"/>
      <c r="F5" s="5" t="s">
        <v>35</v>
      </c>
      <c r="G5" s="32">
        <v>1</v>
      </c>
      <c r="H5" s="32">
        <f>총괄표!I55</f>
        <v>0</v>
      </c>
      <c r="I5" s="32">
        <f t="shared" ref="I5:I28" si="0">G5*H5</f>
        <v>0</v>
      </c>
      <c r="J5" s="32"/>
      <c r="K5" s="32">
        <f>총괄표!L55</f>
        <v>0</v>
      </c>
      <c r="L5" s="32">
        <f t="shared" ref="L5:L28" si="1">G5*K5</f>
        <v>0</v>
      </c>
      <c r="M5" s="32">
        <f>총괄표!N55</f>
        <v>0</v>
      </c>
      <c r="N5" s="32">
        <f t="shared" ref="N5:N28" si="2">G5*M5</f>
        <v>0</v>
      </c>
      <c r="O5" s="32"/>
      <c r="P5" s="32">
        <f t="shared" ref="P5:P28" si="3">SUM(I5,L5,N5)</f>
        <v>0</v>
      </c>
      <c r="Q5" s="8"/>
    </row>
    <row r="6" spans="1:27" ht="20.45" customHeight="1" x14ac:dyDescent="0.15">
      <c r="B6" s="6" t="s">
        <v>232</v>
      </c>
      <c r="D6" s="37"/>
      <c r="E6" s="9"/>
      <c r="F6" s="5"/>
      <c r="G6" s="32"/>
      <c r="H6" s="32"/>
      <c r="I6" s="32"/>
      <c r="J6" s="32"/>
      <c r="K6" s="32"/>
      <c r="L6" s="32"/>
      <c r="M6" s="32"/>
      <c r="N6" s="32"/>
      <c r="O6" s="32"/>
      <c r="P6" s="32"/>
      <c r="Q6" s="8"/>
    </row>
    <row r="7" spans="1:27" ht="20.45" customHeight="1" x14ac:dyDescent="0.15">
      <c r="D7" s="37"/>
      <c r="E7" s="9"/>
      <c r="F7" s="5"/>
      <c r="G7" s="32"/>
      <c r="H7" s="32"/>
      <c r="I7" s="32">
        <f t="shared" si="0"/>
        <v>0</v>
      </c>
      <c r="J7" s="32"/>
      <c r="K7" s="32"/>
      <c r="L7" s="32">
        <f t="shared" si="1"/>
        <v>0</v>
      </c>
      <c r="M7" s="32"/>
      <c r="N7" s="32">
        <f t="shared" si="2"/>
        <v>0</v>
      </c>
      <c r="O7" s="32"/>
      <c r="P7" s="32">
        <f t="shared" si="3"/>
        <v>0</v>
      </c>
      <c r="Q7" s="8"/>
    </row>
    <row r="8" spans="1:27" ht="20.45" customHeight="1" x14ac:dyDescent="0.15">
      <c r="D8" s="37"/>
      <c r="E8" s="9"/>
      <c r="F8" s="5"/>
      <c r="G8" s="32"/>
      <c r="H8" s="32"/>
      <c r="I8" s="32">
        <f t="shared" si="0"/>
        <v>0</v>
      </c>
      <c r="J8" s="32"/>
      <c r="K8" s="32"/>
      <c r="L8" s="32">
        <f t="shared" si="1"/>
        <v>0</v>
      </c>
      <c r="M8" s="32"/>
      <c r="N8" s="32">
        <f t="shared" si="2"/>
        <v>0</v>
      </c>
      <c r="O8" s="32"/>
      <c r="P8" s="32">
        <f t="shared" si="3"/>
        <v>0</v>
      </c>
      <c r="Q8" s="8"/>
    </row>
    <row r="9" spans="1:27" ht="20.45" customHeight="1" x14ac:dyDescent="0.15">
      <c r="D9" s="37"/>
      <c r="E9" s="9"/>
      <c r="F9" s="5"/>
      <c r="G9" s="32"/>
      <c r="H9" s="32"/>
      <c r="I9" s="32">
        <f t="shared" si="0"/>
        <v>0</v>
      </c>
      <c r="J9" s="32"/>
      <c r="K9" s="32"/>
      <c r="L9" s="32">
        <f t="shared" si="1"/>
        <v>0</v>
      </c>
      <c r="M9" s="32"/>
      <c r="N9" s="32">
        <f t="shared" si="2"/>
        <v>0</v>
      </c>
      <c r="O9" s="32"/>
      <c r="P9" s="32">
        <f t="shared" si="3"/>
        <v>0</v>
      </c>
      <c r="Q9" s="8"/>
    </row>
    <row r="10" spans="1:27" ht="20.45" customHeight="1" x14ac:dyDescent="0.15">
      <c r="D10" s="37"/>
      <c r="E10" s="9"/>
      <c r="F10" s="5"/>
      <c r="G10" s="32"/>
      <c r="H10" s="32"/>
      <c r="I10" s="32">
        <f t="shared" si="0"/>
        <v>0</v>
      </c>
      <c r="J10" s="32"/>
      <c r="K10" s="32"/>
      <c r="L10" s="32">
        <f t="shared" si="1"/>
        <v>0</v>
      </c>
      <c r="M10" s="32"/>
      <c r="N10" s="32">
        <f t="shared" si="2"/>
        <v>0</v>
      </c>
      <c r="O10" s="32"/>
      <c r="P10" s="32">
        <f t="shared" si="3"/>
        <v>0</v>
      </c>
      <c r="Q10" s="8"/>
    </row>
    <row r="11" spans="1:27" ht="20.45" customHeight="1" x14ac:dyDescent="0.15">
      <c r="D11" s="37"/>
      <c r="E11" s="9"/>
      <c r="F11" s="5"/>
      <c r="G11" s="32"/>
      <c r="H11" s="32"/>
      <c r="I11" s="32">
        <f t="shared" si="0"/>
        <v>0</v>
      </c>
      <c r="J11" s="32"/>
      <c r="K11" s="32"/>
      <c r="L11" s="32">
        <f t="shared" si="1"/>
        <v>0</v>
      </c>
      <c r="M11" s="32"/>
      <c r="N11" s="32">
        <f t="shared" si="2"/>
        <v>0</v>
      </c>
      <c r="O11" s="32"/>
      <c r="P11" s="32">
        <f t="shared" si="3"/>
        <v>0</v>
      </c>
      <c r="Q11" s="8"/>
    </row>
    <row r="12" spans="1:27" ht="20.45" customHeight="1" x14ac:dyDescent="0.15">
      <c r="D12" s="37"/>
      <c r="E12" s="9"/>
      <c r="F12" s="5"/>
      <c r="G12" s="32"/>
      <c r="H12" s="32"/>
      <c r="I12" s="32">
        <f t="shared" si="0"/>
        <v>0</v>
      </c>
      <c r="J12" s="32"/>
      <c r="K12" s="32"/>
      <c r="L12" s="32">
        <f t="shared" si="1"/>
        <v>0</v>
      </c>
      <c r="M12" s="32"/>
      <c r="N12" s="32">
        <f t="shared" si="2"/>
        <v>0</v>
      </c>
      <c r="O12" s="32"/>
      <c r="P12" s="32">
        <f t="shared" si="3"/>
        <v>0</v>
      </c>
      <c r="Q12" s="8"/>
    </row>
    <row r="13" spans="1:27" ht="20.45" customHeight="1" x14ac:dyDescent="0.15">
      <c r="D13" s="37"/>
      <c r="E13" s="9"/>
      <c r="F13" s="5"/>
      <c r="G13" s="32"/>
      <c r="H13" s="32"/>
      <c r="I13" s="32">
        <f t="shared" si="0"/>
        <v>0</v>
      </c>
      <c r="J13" s="32"/>
      <c r="K13" s="32"/>
      <c r="L13" s="32">
        <f t="shared" si="1"/>
        <v>0</v>
      </c>
      <c r="M13" s="32"/>
      <c r="N13" s="32">
        <f t="shared" si="2"/>
        <v>0</v>
      </c>
      <c r="O13" s="32"/>
      <c r="P13" s="32">
        <f t="shared" si="3"/>
        <v>0</v>
      </c>
      <c r="Q13" s="8"/>
    </row>
    <row r="14" spans="1:27" ht="20.45" customHeight="1" x14ac:dyDescent="0.15">
      <c r="D14" s="37"/>
      <c r="E14" s="9"/>
      <c r="F14" s="5"/>
      <c r="G14" s="32"/>
      <c r="H14" s="32"/>
      <c r="I14" s="32">
        <f t="shared" si="0"/>
        <v>0</v>
      </c>
      <c r="J14" s="32"/>
      <c r="K14" s="32"/>
      <c r="L14" s="32">
        <f t="shared" si="1"/>
        <v>0</v>
      </c>
      <c r="M14" s="32"/>
      <c r="N14" s="32">
        <f t="shared" si="2"/>
        <v>0</v>
      </c>
      <c r="O14" s="32"/>
      <c r="P14" s="32">
        <f t="shared" si="3"/>
        <v>0</v>
      </c>
      <c r="Q14" s="8"/>
    </row>
    <row r="15" spans="1:27" ht="20.45" customHeight="1" x14ac:dyDescent="0.15">
      <c r="D15" s="37"/>
      <c r="E15" s="9"/>
      <c r="F15" s="5"/>
      <c r="G15" s="32"/>
      <c r="H15" s="32"/>
      <c r="I15" s="32">
        <f t="shared" si="0"/>
        <v>0</v>
      </c>
      <c r="J15" s="32"/>
      <c r="K15" s="32"/>
      <c r="L15" s="32">
        <f t="shared" si="1"/>
        <v>0</v>
      </c>
      <c r="M15" s="32"/>
      <c r="N15" s="32">
        <f t="shared" si="2"/>
        <v>0</v>
      </c>
      <c r="O15" s="32"/>
      <c r="P15" s="32">
        <f t="shared" si="3"/>
        <v>0</v>
      </c>
      <c r="Q15" s="8"/>
    </row>
    <row r="16" spans="1:27" ht="20.45" customHeight="1" x14ac:dyDescent="0.15">
      <c r="D16" s="37"/>
      <c r="E16" s="9"/>
      <c r="F16" s="5"/>
      <c r="G16" s="32"/>
      <c r="H16" s="32"/>
      <c r="I16" s="32">
        <f t="shared" si="0"/>
        <v>0</v>
      </c>
      <c r="J16" s="32"/>
      <c r="K16" s="32"/>
      <c r="L16" s="32">
        <f t="shared" si="1"/>
        <v>0</v>
      </c>
      <c r="M16" s="32"/>
      <c r="N16" s="32">
        <f t="shared" si="2"/>
        <v>0</v>
      </c>
      <c r="O16" s="32"/>
      <c r="P16" s="32">
        <f t="shared" si="3"/>
        <v>0</v>
      </c>
      <c r="Q16" s="8"/>
    </row>
    <row r="17" spans="2:17" ht="20.45" customHeight="1" x14ac:dyDescent="0.15">
      <c r="D17" s="37"/>
      <c r="E17" s="9"/>
      <c r="F17" s="5"/>
      <c r="G17" s="32"/>
      <c r="H17" s="32"/>
      <c r="I17" s="32">
        <f t="shared" si="0"/>
        <v>0</v>
      </c>
      <c r="J17" s="32"/>
      <c r="K17" s="32"/>
      <c r="L17" s="32">
        <f t="shared" si="1"/>
        <v>0</v>
      </c>
      <c r="M17" s="32"/>
      <c r="N17" s="32">
        <f t="shared" si="2"/>
        <v>0</v>
      </c>
      <c r="O17" s="32"/>
      <c r="P17" s="32">
        <f t="shared" si="3"/>
        <v>0</v>
      </c>
      <c r="Q17" s="8"/>
    </row>
    <row r="18" spans="2:17" ht="20.45" customHeight="1" x14ac:dyDescent="0.15">
      <c r="D18" s="37"/>
      <c r="E18" s="9"/>
      <c r="F18" s="5"/>
      <c r="G18" s="32"/>
      <c r="H18" s="32"/>
      <c r="I18" s="32">
        <f t="shared" si="0"/>
        <v>0</v>
      </c>
      <c r="J18" s="32"/>
      <c r="K18" s="32"/>
      <c r="L18" s="32">
        <f t="shared" si="1"/>
        <v>0</v>
      </c>
      <c r="M18" s="32"/>
      <c r="N18" s="32">
        <f t="shared" si="2"/>
        <v>0</v>
      </c>
      <c r="O18" s="32"/>
      <c r="P18" s="32">
        <f t="shared" si="3"/>
        <v>0</v>
      </c>
      <c r="Q18" s="8"/>
    </row>
    <row r="19" spans="2:17" ht="20.45" customHeight="1" x14ac:dyDescent="0.15">
      <c r="D19" s="37"/>
      <c r="E19" s="9"/>
      <c r="F19" s="5"/>
      <c r="G19" s="32"/>
      <c r="H19" s="32"/>
      <c r="I19" s="32">
        <f t="shared" si="0"/>
        <v>0</v>
      </c>
      <c r="J19" s="32"/>
      <c r="K19" s="32"/>
      <c r="L19" s="32">
        <f t="shared" si="1"/>
        <v>0</v>
      </c>
      <c r="M19" s="32"/>
      <c r="N19" s="32">
        <f t="shared" si="2"/>
        <v>0</v>
      </c>
      <c r="O19" s="32"/>
      <c r="P19" s="32">
        <f t="shared" si="3"/>
        <v>0</v>
      </c>
      <c r="Q19" s="8"/>
    </row>
    <row r="20" spans="2:17" ht="20.45" customHeight="1" x14ac:dyDescent="0.15">
      <c r="D20" s="37"/>
      <c r="E20" s="9"/>
      <c r="F20" s="5"/>
      <c r="G20" s="32"/>
      <c r="H20" s="32"/>
      <c r="I20" s="32">
        <f t="shared" si="0"/>
        <v>0</v>
      </c>
      <c r="J20" s="32"/>
      <c r="K20" s="32"/>
      <c r="L20" s="32">
        <f t="shared" si="1"/>
        <v>0</v>
      </c>
      <c r="M20" s="32"/>
      <c r="N20" s="32">
        <f t="shared" si="2"/>
        <v>0</v>
      </c>
      <c r="O20" s="32"/>
      <c r="P20" s="32">
        <f t="shared" si="3"/>
        <v>0</v>
      </c>
      <c r="Q20" s="8"/>
    </row>
    <row r="21" spans="2:17" ht="20.45" customHeight="1" x14ac:dyDescent="0.15">
      <c r="D21" s="37"/>
      <c r="E21" s="9"/>
      <c r="F21" s="5"/>
      <c r="G21" s="32"/>
      <c r="H21" s="32"/>
      <c r="I21" s="32">
        <f t="shared" si="0"/>
        <v>0</v>
      </c>
      <c r="J21" s="32"/>
      <c r="K21" s="32"/>
      <c r="L21" s="32">
        <f t="shared" si="1"/>
        <v>0</v>
      </c>
      <c r="M21" s="32"/>
      <c r="N21" s="32">
        <f t="shared" si="2"/>
        <v>0</v>
      </c>
      <c r="O21" s="32"/>
      <c r="P21" s="32">
        <f t="shared" si="3"/>
        <v>0</v>
      </c>
      <c r="Q21" s="8"/>
    </row>
    <row r="22" spans="2:17" ht="20.45" customHeight="1" x14ac:dyDescent="0.15">
      <c r="D22" s="37"/>
      <c r="E22" s="9"/>
      <c r="F22" s="5"/>
      <c r="G22" s="32"/>
      <c r="H22" s="32"/>
      <c r="I22" s="32">
        <f t="shared" si="0"/>
        <v>0</v>
      </c>
      <c r="J22" s="32"/>
      <c r="K22" s="32"/>
      <c r="L22" s="32">
        <f t="shared" si="1"/>
        <v>0</v>
      </c>
      <c r="M22" s="32"/>
      <c r="N22" s="32">
        <f t="shared" si="2"/>
        <v>0</v>
      </c>
      <c r="O22" s="32"/>
      <c r="P22" s="32">
        <f t="shared" si="3"/>
        <v>0</v>
      </c>
      <c r="Q22" s="8"/>
    </row>
    <row r="23" spans="2:17" ht="20.45" customHeight="1" x14ac:dyDescent="0.15">
      <c r="D23" s="37"/>
      <c r="E23" s="9"/>
      <c r="F23" s="5"/>
      <c r="G23" s="32"/>
      <c r="H23" s="32"/>
      <c r="I23" s="32">
        <f t="shared" si="0"/>
        <v>0</v>
      </c>
      <c r="J23" s="32"/>
      <c r="K23" s="32"/>
      <c r="L23" s="32">
        <f t="shared" si="1"/>
        <v>0</v>
      </c>
      <c r="M23" s="32"/>
      <c r="N23" s="32">
        <f t="shared" si="2"/>
        <v>0</v>
      </c>
      <c r="O23" s="32"/>
      <c r="P23" s="32">
        <f t="shared" si="3"/>
        <v>0</v>
      </c>
      <c r="Q23" s="8"/>
    </row>
    <row r="24" spans="2:17" ht="20.45" customHeight="1" x14ac:dyDescent="0.15">
      <c r="D24" s="37"/>
      <c r="E24" s="9"/>
      <c r="F24" s="5"/>
      <c r="G24" s="32"/>
      <c r="H24" s="32"/>
      <c r="I24" s="32">
        <f t="shared" si="0"/>
        <v>0</v>
      </c>
      <c r="J24" s="32"/>
      <c r="K24" s="32"/>
      <c r="L24" s="32">
        <f t="shared" si="1"/>
        <v>0</v>
      </c>
      <c r="M24" s="32"/>
      <c r="N24" s="32">
        <f t="shared" si="2"/>
        <v>0</v>
      </c>
      <c r="O24" s="32"/>
      <c r="P24" s="32">
        <f t="shared" si="3"/>
        <v>0</v>
      </c>
      <c r="Q24" s="8"/>
    </row>
    <row r="25" spans="2:17" ht="20.45" customHeight="1" x14ac:dyDescent="0.15">
      <c r="D25" s="37"/>
      <c r="E25" s="9"/>
      <c r="F25" s="5"/>
      <c r="G25" s="32"/>
      <c r="H25" s="32"/>
      <c r="I25" s="32">
        <f t="shared" si="0"/>
        <v>0</v>
      </c>
      <c r="J25" s="32"/>
      <c r="K25" s="32"/>
      <c r="L25" s="32">
        <f t="shared" si="1"/>
        <v>0</v>
      </c>
      <c r="M25" s="32"/>
      <c r="N25" s="32">
        <f t="shared" si="2"/>
        <v>0</v>
      </c>
      <c r="O25" s="32"/>
      <c r="P25" s="32">
        <f t="shared" si="3"/>
        <v>0</v>
      </c>
      <c r="Q25" s="8"/>
    </row>
    <row r="26" spans="2:17" ht="20.45" customHeight="1" x14ac:dyDescent="0.15">
      <c r="D26" s="37"/>
      <c r="E26" s="9"/>
      <c r="F26" s="5"/>
      <c r="G26" s="32"/>
      <c r="H26" s="32"/>
      <c r="I26" s="32">
        <f t="shared" si="0"/>
        <v>0</v>
      </c>
      <c r="J26" s="32"/>
      <c r="K26" s="32"/>
      <c r="L26" s="32">
        <f t="shared" si="1"/>
        <v>0</v>
      </c>
      <c r="M26" s="32"/>
      <c r="N26" s="32">
        <f t="shared" si="2"/>
        <v>0</v>
      </c>
      <c r="O26" s="32"/>
      <c r="P26" s="32">
        <f t="shared" si="3"/>
        <v>0</v>
      </c>
      <c r="Q26" s="8"/>
    </row>
    <row r="27" spans="2:17" ht="20.45" customHeight="1" x14ac:dyDescent="0.15">
      <c r="D27" s="37"/>
      <c r="E27" s="9"/>
      <c r="F27" s="5"/>
      <c r="G27" s="32"/>
      <c r="H27" s="32"/>
      <c r="I27" s="32">
        <f t="shared" si="0"/>
        <v>0</v>
      </c>
      <c r="J27" s="32"/>
      <c r="K27" s="32"/>
      <c r="L27" s="32">
        <f t="shared" si="1"/>
        <v>0</v>
      </c>
      <c r="M27" s="32"/>
      <c r="N27" s="32">
        <f t="shared" si="2"/>
        <v>0</v>
      </c>
      <c r="O27" s="32"/>
      <c r="P27" s="32">
        <f t="shared" si="3"/>
        <v>0</v>
      </c>
      <c r="Q27" s="8"/>
    </row>
    <row r="28" spans="2:17" ht="20.45" customHeight="1" x14ac:dyDescent="0.15">
      <c r="D28" s="37"/>
      <c r="E28" s="9"/>
      <c r="F28" s="5"/>
      <c r="G28" s="32"/>
      <c r="H28" s="32"/>
      <c r="I28" s="32">
        <f t="shared" si="0"/>
        <v>0</v>
      </c>
      <c r="J28" s="32"/>
      <c r="K28" s="32"/>
      <c r="L28" s="32">
        <f t="shared" si="1"/>
        <v>0</v>
      </c>
      <c r="M28" s="32"/>
      <c r="N28" s="32">
        <f t="shared" si="2"/>
        <v>0</v>
      </c>
      <c r="O28" s="32"/>
      <c r="P28" s="32">
        <f t="shared" si="3"/>
        <v>0</v>
      </c>
      <c r="Q28" s="8"/>
    </row>
    <row r="29" spans="2:17" ht="20.45" customHeight="1" x14ac:dyDescent="0.15">
      <c r="C29" s="6" t="s">
        <v>233</v>
      </c>
      <c r="D29" s="37" t="s">
        <v>209</v>
      </c>
      <c r="E29" s="9"/>
      <c r="F29" s="5"/>
      <c r="G29" s="32"/>
      <c r="H29" s="32"/>
      <c r="I29" s="32">
        <f>TRUNC(SUM(I4:I28))-I6</f>
        <v>0</v>
      </c>
      <c r="J29" s="32"/>
      <c r="K29" s="32"/>
      <c r="L29" s="32">
        <f>TRUNC(SUM(L4:L28))-L6</f>
        <v>0</v>
      </c>
      <c r="M29" s="32"/>
      <c r="N29" s="32">
        <f>TRUNC(SUM(N4:N28))-N6</f>
        <v>0</v>
      </c>
      <c r="O29" s="32"/>
      <c r="P29" s="32">
        <f>TRUNC(SUM(P4:P28))-P6</f>
        <v>0</v>
      </c>
      <c r="Q29" s="8"/>
    </row>
    <row r="30" spans="2:17" ht="20.45" customHeight="1" x14ac:dyDescent="0.15">
      <c r="B30" s="6" t="s">
        <v>37</v>
      </c>
      <c r="D30" s="83" t="s">
        <v>234</v>
      </c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5"/>
    </row>
    <row r="31" spans="2:17" ht="20.45" customHeight="1" x14ac:dyDescent="0.15">
      <c r="B31" s="6" t="s">
        <v>221</v>
      </c>
      <c r="D31" s="37" t="s">
        <v>145</v>
      </c>
      <c r="E31" s="9"/>
      <c r="F31" s="5" t="s">
        <v>35</v>
      </c>
      <c r="G31" s="32">
        <v>1</v>
      </c>
      <c r="H31" s="32">
        <f>내역서!F81</f>
        <v>0</v>
      </c>
      <c r="I31" s="32">
        <f t="shared" ref="I31:I54" si="4">G31*H31</f>
        <v>0</v>
      </c>
      <c r="J31" s="32"/>
      <c r="K31" s="32">
        <f>내역서!H81</f>
        <v>0</v>
      </c>
      <c r="L31" s="32">
        <f t="shared" ref="L31:L54" si="5">G31*K31</f>
        <v>0</v>
      </c>
      <c r="M31" s="32">
        <f>내역서!J81</f>
        <v>0</v>
      </c>
      <c r="N31" s="32">
        <f t="shared" ref="N31:N54" si="6">G31*M31</f>
        <v>0</v>
      </c>
      <c r="O31" s="32"/>
      <c r="P31" s="32">
        <f t="shared" ref="P31:P54" si="7">SUM(I31,L31,N31)</f>
        <v>0</v>
      </c>
      <c r="Q31" s="8"/>
    </row>
    <row r="32" spans="2:17" ht="20.45" customHeight="1" x14ac:dyDescent="0.15">
      <c r="B32" s="6" t="s">
        <v>228</v>
      </c>
      <c r="D32" s="37" t="s">
        <v>146</v>
      </c>
      <c r="E32" s="9"/>
      <c r="F32" s="5" t="s">
        <v>35</v>
      </c>
      <c r="G32" s="32">
        <v>1</v>
      </c>
      <c r="H32" s="32">
        <f>내역서!F159</f>
        <v>0</v>
      </c>
      <c r="I32" s="32">
        <f t="shared" si="4"/>
        <v>0</v>
      </c>
      <c r="J32" s="32"/>
      <c r="K32" s="32">
        <f>내역서!H159</f>
        <v>0</v>
      </c>
      <c r="L32" s="32">
        <f t="shared" si="5"/>
        <v>0</v>
      </c>
      <c r="M32" s="32">
        <f>내역서!J159</f>
        <v>0</v>
      </c>
      <c r="N32" s="32">
        <f t="shared" si="6"/>
        <v>0</v>
      </c>
      <c r="O32" s="32"/>
      <c r="P32" s="32">
        <f t="shared" si="7"/>
        <v>0</v>
      </c>
      <c r="Q32" s="8"/>
    </row>
    <row r="33" spans="2:17" ht="20.45" customHeight="1" x14ac:dyDescent="0.15">
      <c r="B33" s="6" t="s">
        <v>229</v>
      </c>
      <c r="D33" s="37" t="s">
        <v>147</v>
      </c>
      <c r="E33" s="9"/>
      <c r="F33" s="5" t="s">
        <v>35</v>
      </c>
      <c r="G33" s="32">
        <v>1</v>
      </c>
      <c r="H33" s="32">
        <f>내역서!F211</f>
        <v>0</v>
      </c>
      <c r="I33" s="32">
        <f t="shared" si="4"/>
        <v>0</v>
      </c>
      <c r="J33" s="32"/>
      <c r="K33" s="32">
        <f>내역서!H211</f>
        <v>0</v>
      </c>
      <c r="L33" s="32">
        <f t="shared" si="5"/>
        <v>0</v>
      </c>
      <c r="M33" s="32">
        <f>내역서!J211</f>
        <v>0</v>
      </c>
      <c r="N33" s="32">
        <f t="shared" si="6"/>
        <v>0</v>
      </c>
      <c r="O33" s="32"/>
      <c r="P33" s="32">
        <f t="shared" si="7"/>
        <v>0</v>
      </c>
      <c r="Q33" s="8"/>
    </row>
    <row r="34" spans="2:17" ht="20.45" customHeight="1" x14ac:dyDescent="0.15">
      <c r="D34" s="37"/>
      <c r="E34" s="9"/>
      <c r="F34" s="5"/>
      <c r="G34" s="32"/>
      <c r="H34" s="32"/>
      <c r="I34" s="32">
        <f t="shared" si="4"/>
        <v>0</v>
      </c>
      <c r="J34" s="32"/>
      <c r="K34" s="32"/>
      <c r="L34" s="32">
        <f t="shared" si="5"/>
        <v>0</v>
      </c>
      <c r="M34" s="32"/>
      <c r="N34" s="32">
        <f t="shared" si="6"/>
        <v>0</v>
      </c>
      <c r="O34" s="32"/>
      <c r="P34" s="32">
        <f t="shared" si="7"/>
        <v>0</v>
      </c>
      <c r="Q34" s="8"/>
    </row>
    <row r="35" spans="2:17" ht="20.45" customHeight="1" x14ac:dyDescent="0.15">
      <c r="D35" s="37"/>
      <c r="E35" s="9"/>
      <c r="F35" s="5"/>
      <c r="G35" s="32"/>
      <c r="H35" s="32"/>
      <c r="I35" s="32">
        <f t="shared" si="4"/>
        <v>0</v>
      </c>
      <c r="J35" s="32"/>
      <c r="K35" s="32"/>
      <c r="L35" s="32">
        <f t="shared" si="5"/>
        <v>0</v>
      </c>
      <c r="M35" s="32"/>
      <c r="N35" s="32">
        <f t="shared" si="6"/>
        <v>0</v>
      </c>
      <c r="O35" s="32"/>
      <c r="P35" s="32">
        <f t="shared" si="7"/>
        <v>0</v>
      </c>
      <c r="Q35" s="8"/>
    </row>
    <row r="36" spans="2:17" ht="20.45" customHeight="1" x14ac:dyDescent="0.15">
      <c r="D36" s="37"/>
      <c r="E36" s="9"/>
      <c r="F36" s="5"/>
      <c r="G36" s="32"/>
      <c r="H36" s="32"/>
      <c r="I36" s="32">
        <f t="shared" si="4"/>
        <v>0</v>
      </c>
      <c r="J36" s="32"/>
      <c r="K36" s="32"/>
      <c r="L36" s="32">
        <f t="shared" si="5"/>
        <v>0</v>
      </c>
      <c r="M36" s="32"/>
      <c r="N36" s="32">
        <f t="shared" si="6"/>
        <v>0</v>
      </c>
      <c r="O36" s="32"/>
      <c r="P36" s="32">
        <f t="shared" si="7"/>
        <v>0</v>
      </c>
      <c r="Q36" s="8"/>
    </row>
    <row r="37" spans="2:17" ht="20.45" customHeight="1" x14ac:dyDescent="0.15">
      <c r="D37" s="37"/>
      <c r="E37" s="9"/>
      <c r="F37" s="5"/>
      <c r="G37" s="32"/>
      <c r="H37" s="32"/>
      <c r="I37" s="32">
        <f t="shared" si="4"/>
        <v>0</v>
      </c>
      <c r="J37" s="32"/>
      <c r="K37" s="32"/>
      <c r="L37" s="32">
        <f t="shared" si="5"/>
        <v>0</v>
      </c>
      <c r="M37" s="32"/>
      <c r="N37" s="32">
        <f t="shared" si="6"/>
        <v>0</v>
      </c>
      <c r="O37" s="32"/>
      <c r="P37" s="32">
        <f t="shared" si="7"/>
        <v>0</v>
      </c>
      <c r="Q37" s="8"/>
    </row>
    <row r="38" spans="2:17" ht="20.45" customHeight="1" x14ac:dyDescent="0.15">
      <c r="D38" s="37"/>
      <c r="E38" s="9"/>
      <c r="F38" s="5"/>
      <c r="G38" s="32"/>
      <c r="H38" s="32"/>
      <c r="I38" s="32">
        <f t="shared" si="4"/>
        <v>0</v>
      </c>
      <c r="J38" s="32"/>
      <c r="K38" s="32"/>
      <c r="L38" s="32">
        <f t="shared" si="5"/>
        <v>0</v>
      </c>
      <c r="M38" s="32"/>
      <c r="N38" s="32">
        <f t="shared" si="6"/>
        <v>0</v>
      </c>
      <c r="O38" s="32"/>
      <c r="P38" s="32">
        <f t="shared" si="7"/>
        <v>0</v>
      </c>
      <c r="Q38" s="8"/>
    </row>
    <row r="39" spans="2:17" ht="20.45" customHeight="1" x14ac:dyDescent="0.15">
      <c r="D39" s="37"/>
      <c r="E39" s="9"/>
      <c r="F39" s="5"/>
      <c r="G39" s="32"/>
      <c r="H39" s="32"/>
      <c r="I39" s="32">
        <f t="shared" si="4"/>
        <v>0</v>
      </c>
      <c r="J39" s="32"/>
      <c r="K39" s="32"/>
      <c r="L39" s="32">
        <f t="shared" si="5"/>
        <v>0</v>
      </c>
      <c r="M39" s="32"/>
      <c r="N39" s="32">
        <f t="shared" si="6"/>
        <v>0</v>
      </c>
      <c r="O39" s="32"/>
      <c r="P39" s="32">
        <f t="shared" si="7"/>
        <v>0</v>
      </c>
      <c r="Q39" s="8"/>
    </row>
    <row r="40" spans="2:17" ht="20.45" customHeight="1" x14ac:dyDescent="0.15">
      <c r="D40" s="37"/>
      <c r="E40" s="9"/>
      <c r="F40" s="5"/>
      <c r="G40" s="32"/>
      <c r="H40" s="32"/>
      <c r="I40" s="32">
        <f t="shared" si="4"/>
        <v>0</v>
      </c>
      <c r="J40" s="32"/>
      <c r="K40" s="32"/>
      <c r="L40" s="32">
        <f t="shared" si="5"/>
        <v>0</v>
      </c>
      <c r="M40" s="32"/>
      <c r="N40" s="32">
        <f t="shared" si="6"/>
        <v>0</v>
      </c>
      <c r="O40" s="32"/>
      <c r="P40" s="32">
        <f t="shared" si="7"/>
        <v>0</v>
      </c>
      <c r="Q40" s="8"/>
    </row>
    <row r="41" spans="2:17" ht="20.45" customHeight="1" x14ac:dyDescent="0.15">
      <c r="D41" s="37"/>
      <c r="E41" s="9"/>
      <c r="F41" s="5"/>
      <c r="G41" s="32"/>
      <c r="H41" s="32"/>
      <c r="I41" s="32">
        <f t="shared" si="4"/>
        <v>0</v>
      </c>
      <c r="J41" s="32"/>
      <c r="K41" s="32"/>
      <c r="L41" s="32">
        <f t="shared" si="5"/>
        <v>0</v>
      </c>
      <c r="M41" s="32"/>
      <c r="N41" s="32">
        <f t="shared" si="6"/>
        <v>0</v>
      </c>
      <c r="O41" s="32"/>
      <c r="P41" s="32">
        <f t="shared" si="7"/>
        <v>0</v>
      </c>
      <c r="Q41" s="8"/>
    </row>
    <row r="42" spans="2:17" ht="20.45" customHeight="1" x14ac:dyDescent="0.15">
      <c r="D42" s="37"/>
      <c r="E42" s="9"/>
      <c r="F42" s="5"/>
      <c r="G42" s="32"/>
      <c r="H42" s="32"/>
      <c r="I42" s="32">
        <f t="shared" si="4"/>
        <v>0</v>
      </c>
      <c r="J42" s="32"/>
      <c r="K42" s="32"/>
      <c r="L42" s="32">
        <f t="shared" si="5"/>
        <v>0</v>
      </c>
      <c r="M42" s="32"/>
      <c r="N42" s="32">
        <f t="shared" si="6"/>
        <v>0</v>
      </c>
      <c r="O42" s="32"/>
      <c r="P42" s="32">
        <f t="shared" si="7"/>
        <v>0</v>
      </c>
      <c r="Q42" s="8"/>
    </row>
    <row r="43" spans="2:17" ht="20.45" customHeight="1" x14ac:dyDescent="0.15">
      <c r="D43" s="37"/>
      <c r="E43" s="9"/>
      <c r="F43" s="5"/>
      <c r="G43" s="32"/>
      <c r="H43" s="32"/>
      <c r="I43" s="32">
        <f t="shared" si="4"/>
        <v>0</v>
      </c>
      <c r="J43" s="32"/>
      <c r="K43" s="32"/>
      <c r="L43" s="32">
        <f t="shared" si="5"/>
        <v>0</v>
      </c>
      <c r="M43" s="32"/>
      <c r="N43" s="32">
        <f t="shared" si="6"/>
        <v>0</v>
      </c>
      <c r="O43" s="32"/>
      <c r="P43" s="32">
        <f t="shared" si="7"/>
        <v>0</v>
      </c>
      <c r="Q43" s="8"/>
    </row>
    <row r="44" spans="2:17" ht="20.45" customHeight="1" x14ac:dyDescent="0.15">
      <c r="D44" s="37"/>
      <c r="E44" s="9"/>
      <c r="F44" s="5"/>
      <c r="G44" s="32"/>
      <c r="H44" s="32"/>
      <c r="I44" s="32">
        <f t="shared" si="4"/>
        <v>0</v>
      </c>
      <c r="J44" s="32"/>
      <c r="K44" s="32"/>
      <c r="L44" s="32">
        <f t="shared" si="5"/>
        <v>0</v>
      </c>
      <c r="M44" s="32"/>
      <c r="N44" s="32">
        <f t="shared" si="6"/>
        <v>0</v>
      </c>
      <c r="O44" s="32"/>
      <c r="P44" s="32">
        <f t="shared" si="7"/>
        <v>0</v>
      </c>
      <c r="Q44" s="8"/>
    </row>
    <row r="45" spans="2:17" ht="20.45" customHeight="1" x14ac:dyDescent="0.15">
      <c r="D45" s="37"/>
      <c r="E45" s="9"/>
      <c r="F45" s="5"/>
      <c r="G45" s="32"/>
      <c r="H45" s="32"/>
      <c r="I45" s="32">
        <f t="shared" si="4"/>
        <v>0</v>
      </c>
      <c r="J45" s="32"/>
      <c r="K45" s="32"/>
      <c r="L45" s="32">
        <f t="shared" si="5"/>
        <v>0</v>
      </c>
      <c r="M45" s="32"/>
      <c r="N45" s="32">
        <f t="shared" si="6"/>
        <v>0</v>
      </c>
      <c r="O45" s="32"/>
      <c r="P45" s="32">
        <f t="shared" si="7"/>
        <v>0</v>
      </c>
      <c r="Q45" s="8"/>
    </row>
    <row r="46" spans="2:17" ht="20.45" customHeight="1" x14ac:dyDescent="0.15">
      <c r="D46" s="37"/>
      <c r="E46" s="9"/>
      <c r="F46" s="5"/>
      <c r="G46" s="32"/>
      <c r="H46" s="32"/>
      <c r="I46" s="32">
        <f t="shared" si="4"/>
        <v>0</v>
      </c>
      <c r="J46" s="32"/>
      <c r="K46" s="32"/>
      <c r="L46" s="32">
        <f t="shared" si="5"/>
        <v>0</v>
      </c>
      <c r="M46" s="32"/>
      <c r="N46" s="32">
        <f t="shared" si="6"/>
        <v>0</v>
      </c>
      <c r="O46" s="32"/>
      <c r="P46" s="32">
        <f t="shared" si="7"/>
        <v>0</v>
      </c>
      <c r="Q46" s="8"/>
    </row>
    <row r="47" spans="2:17" ht="20.45" customHeight="1" x14ac:dyDescent="0.15">
      <c r="D47" s="37"/>
      <c r="E47" s="9"/>
      <c r="F47" s="5"/>
      <c r="G47" s="32"/>
      <c r="H47" s="32"/>
      <c r="I47" s="32">
        <f t="shared" si="4"/>
        <v>0</v>
      </c>
      <c r="J47" s="32"/>
      <c r="K47" s="32"/>
      <c r="L47" s="32">
        <f t="shared" si="5"/>
        <v>0</v>
      </c>
      <c r="M47" s="32"/>
      <c r="N47" s="32">
        <f t="shared" si="6"/>
        <v>0</v>
      </c>
      <c r="O47" s="32"/>
      <c r="P47" s="32">
        <f t="shared" si="7"/>
        <v>0</v>
      </c>
      <c r="Q47" s="8"/>
    </row>
    <row r="48" spans="2:17" ht="20.45" customHeight="1" x14ac:dyDescent="0.15">
      <c r="D48" s="37"/>
      <c r="E48" s="9"/>
      <c r="F48" s="5"/>
      <c r="G48" s="32"/>
      <c r="H48" s="32"/>
      <c r="I48" s="32">
        <f t="shared" si="4"/>
        <v>0</v>
      </c>
      <c r="J48" s="32"/>
      <c r="K48" s="32"/>
      <c r="L48" s="32">
        <f t="shared" si="5"/>
        <v>0</v>
      </c>
      <c r="M48" s="32"/>
      <c r="N48" s="32">
        <f t="shared" si="6"/>
        <v>0</v>
      </c>
      <c r="O48" s="32"/>
      <c r="P48" s="32">
        <f t="shared" si="7"/>
        <v>0</v>
      </c>
      <c r="Q48" s="8"/>
    </row>
    <row r="49" spans="2:17" ht="20.45" customHeight="1" x14ac:dyDescent="0.15">
      <c r="D49" s="37"/>
      <c r="E49" s="9"/>
      <c r="F49" s="5"/>
      <c r="G49" s="32"/>
      <c r="H49" s="32"/>
      <c r="I49" s="32">
        <f t="shared" si="4"/>
        <v>0</v>
      </c>
      <c r="J49" s="32"/>
      <c r="K49" s="32"/>
      <c r="L49" s="32">
        <f t="shared" si="5"/>
        <v>0</v>
      </c>
      <c r="M49" s="32"/>
      <c r="N49" s="32">
        <f t="shared" si="6"/>
        <v>0</v>
      </c>
      <c r="O49" s="32"/>
      <c r="P49" s="32">
        <f t="shared" si="7"/>
        <v>0</v>
      </c>
      <c r="Q49" s="8"/>
    </row>
    <row r="50" spans="2:17" ht="20.45" customHeight="1" x14ac:dyDescent="0.15">
      <c r="D50" s="37"/>
      <c r="E50" s="9"/>
      <c r="F50" s="5"/>
      <c r="G50" s="32"/>
      <c r="H50" s="32"/>
      <c r="I50" s="32">
        <f t="shared" si="4"/>
        <v>0</v>
      </c>
      <c r="J50" s="32"/>
      <c r="K50" s="32"/>
      <c r="L50" s="32">
        <f t="shared" si="5"/>
        <v>0</v>
      </c>
      <c r="M50" s="32"/>
      <c r="N50" s="32">
        <f t="shared" si="6"/>
        <v>0</v>
      </c>
      <c r="O50" s="32"/>
      <c r="P50" s="32">
        <f t="shared" si="7"/>
        <v>0</v>
      </c>
      <c r="Q50" s="8"/>
    </row>
    <row r="51" spans="2:17" ht="20.45" customHeight="1" x14ac:dyDescent="0.15">
      <c r="D51" s="37"/>
      <c r="E51" s="9"/>
      <c r="F51" s="5"/>
      <c r="G51" s="32"/>
      <c r="H51" s="32"/>
      <c r="I51" s="32">
        <f t="shared" si="4"/>
        <v>0</v>
      </c>
      <c r="J51" s="32"/>
      <c r="K51" s="32"/>
      <c r="L51" s="32">
        <f t="shared" si="5"/>
        <v>0</v>
      </c>
      <c r="M51" s="32"/>
      <c r="N51" s="32">
        <f t="shared" si="6"/>
        <v>0</v>
      </c>
      <c r="O51" s="32"/>
      <c r="P51" s="32">
        <f t="shared" si="7"/>
        <v>0</v>
      </c>
      <c r="Q51" s="8"/>
    </row>
    <row r="52" spans="2:17" ht="20.45" customHeight="1" x14ac:dyDescent="0.15">
      <c r="D52" s="37"/>
      <c r="E52" s="9"/>
      <c r="F52" s="5"/>
      <c r="G52" s="32"/>
      <c r="H52" s="32"/>
      <c r="I52" s="32">
        <f t="shared" si="4"/>
        <v>0</v>
      </c>
      <c r="J52" s="32"/>
      <c r="K52" s="32"/>
      <c r="L52" s="32">
        <f t="shared" si="5"/>
        <v>0</v>
      </c>
      <c r="M52" s="32"/>
      <c r="N52" s="32">
        <f t="shared" si="6"/>
        <v>0</v>
      </c>
      <c r="O52" s="32"/>
      <c r="P52" s="32">
        <f t="shared" si="7"/>
        <v>0</v>
      </c>
      <c r="Q52" s="8"/>
    </row>
    <row r="53" spans="2:17" ht="20.45" customHeight="1" x14ac:dyDescent="0.15">
      <c r="D53" s="37"/>
      <c r="E53" s="9"/>
      <c r="F53" s="5"/>
      <c r="G53" s="32"/>
      <c r="H53" s="32"/>
      <c r="I53" s="32">
        <f t="shared" si="4"/>
        <v>0</v>
      </c>
      <c r="J53" s="32"/>
      <c r="K53" s="32"/>
      <c r="L53" s="32">
        <f t="shared" si="5"/>
        <v>0</v>
      </c>
      <c r="M53" s="32"/>
      <c r="N53" s="32">
        <f t="shared" si="6"/>
        <v>0</v>
      </c>
      <c r="O53" s="32"/>
      <c r="P53" s="32">
        <f t="shared" si="7"/>
        <v>0</v>
      </c>
      <c r="Q53" s="8"/>
    </row>
    <row r="54" spans="2:17" ht="20.45" customHeight="1" x14ac:dyDescent="0.15">
      <c r="D54" s="37"/>
      <c r="E54" s="9"/>
      <c r="F54" s="5"/>
      <c r="G54" s="32"/>
      <c r="H54" s="32"/>
      <c r="I54" s="32">
        <f t="shared" si="4"/>
        <v>0</v>
      </c>
      <c r="J54" s="32"/>
      <c r="K54" s="32"/>
      <c r="L54" s="32">
        <f t="shared" si="5"/>
        <v>0</v>
      </c>
      <c r="M54" s="32"/>
      <c r="N54" s="32">
        <f t="shared" si="6"/>
        <v>0</v>
      </c>
      <c r="O54" s="32"/>
      <c r="P54" s="32">
        <f t="shared" si="7"/>
        <v>0</v>
      </c>
      <c r="Q54" s="8"/>
    </row>
    <row r="55" spans="2:17" ht="20.45" customHeight="1" x14ac:dyDescent="0.15">
      <c r="B55" s="6" t="s">
        <v>230</v>
      </c>
      <c r="C55" s="6" t="s">
        <v>233</v>
      </c>
      <c r="D55" s="37" t="s">
        <v>209</v>
      </c>
      <c r="E55" s="9"/>
      <c r="F55" s="5"/>
      <c r="G55" s="32"/>
      <c r="H55" s="32"/>
      <c r="I55" s="32">
        <f>TRUNC(SUM(I30:I54))</f>
        <v>0</v>
      </c>
      <c r="J55" s="32"/>
      <c r="K55" s="32"/>
      <c r="L55" s="32">
        <f>TRUNC(SUM(L30:L54))</f>
        <v>0</v>
      </c>
      <c r="M55" s="32"/>
      <c r="N55" s="32">
        <f>TRUNC(SUM(N30:N54))</f>
        <v>0</v>
      </c>
      <c r="O55" s="32"/>
      <c r="P55" s="32">
        <f>TRUNC(SUM(P30:P54))</f>
        <v>0</v>
      </c>
      <c r="Q55" s="8"/>
    </row>
  </sheetData>
  <mergeCells count="15">
    <mergeCell ref="D4:Q4"/>
    <mergeCell ref="D30:Q30"/>
    <mergeCell ref="M2:N2"/>
    <mergeCell ref="P2:P3"/>
    <mergeCell ref="Q2:Q3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07D6-6BDD-4C1E-B6D9-BA173050DACD}">
  <dimension ref="A1:L211"/>
  <sheetViews>
    <sheetView view="pageBreakPreview" zoomScaleNormal="100" zoomScaleSheetLayoutView="100" workbookViewId="0">
      <pane ySplit="3" topLeftCell="A4" activePane="bottomLeft" state="frozen"/>
      <selection activeCell="D1" sqref="D1:N1"/>
      <selection pane="bottomLeft" activeCell="B14" sqref="B14"/>
    </sheetView>
  </sheetViews>
  <sheetFormatPr defaultRowHeight="23.1" customHeight="1" x14ac:dyDescent="0.15"/>
  <cols>
    <col min="1" max="1" width="23.88671875" style="44" bestFit="1" customWidth="1"/>
    <col min="2" max="2" width="22" style="44" bestFit="1" customWidth="1"/>
    <col min="3" max="3" width="4.21875" style="47" customWidth="1"/>
    <col min="4" max="4" width="6.6640625" style="45" bestFit="1" customWidth="1"/>
    <col min="5" max="10" width="10.6640625" style="33" customWidth="1"/>
    <col min="11" max="11" width="10.21875" style="33" bestFit="1" customWidth="1"/>
    <col min="12" max="12" width="10.21875" style="44" bestFit="1" customWidth="1"/>
    <col min="13" max="16384" width="8.88671875" style="1"/>
  </cols>
  <sheetData>
    <row r="1" spans="1:12" ht="23.1" customHeight="1" x14ac:dyDescent="0.15">
      <c r="A1" s="88" t="s">
        <v>265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s="3" customFormat="1" ht="23.1" customHeight="1" x14ac:dyDescent="0.15">
      <c r="A2" s="86" t="s">
        <v>33</v>
      </c>
      <c r="B2" s="86" t="s">
        <v>34</v>
      </c>
      <c r="C2" s="79" t="s">
        <v>4</v>
      </c>
      <c r="D2" s="79" t="s">
        <v>5</v>
      </c>
      <c r="E2" s="81" t="s">
        <v>28</v>
      </c>
      <c r="F2" s="81"/>
      <c r="G2" s="81" t="s">
        <v>29</v>
      </c>
      <c r="H2" s="81"/>
      <c r="I2" s="81" t="s">
        <v>30</v>
      </c>
      <c r="J2" s="81"/>
      <c r="K2" s="81" t="s">
        <v>6</v>
      </c>
      <c r="L2" s="86" t="s">
        <v>31</v>
      </c>
    </row>
    <row r="3" spans="1:12" s="3" customFormat="1" ht="23.1" customHeight="1" x14ac:dyDescent="0.15">
      <c r="A3" s="87"/>
      <c r="B3" s="87"/>
      <c r="C3" s="80"/>
      <c r="D3" s="80"/>
      <c r="E3" s="46" t="s">
        <v>32</v>
      </c>
      <c r="F3" s="46" t="s">
        <v>11</v>
      </c>
      <c r="G3" s="46" t="s">
        <v>32</v>
      </c>
      <c r="H3" s="46" t="s">
        <v>11</v>
      </c>
      <c r="I3" s="46" t="s">
        <v>32</v>
      </c>
      <c r="J3" s="46" t="s">
        <v>11</v>
      </c>
      <c r="K3" s="82"/>
      <c r="L3" s="87"/>
    </row>
    <row r="4" spans="1:12" ht="23.1" customHeight="1" x14ac:dyDescent="0.15">
      <c r="A4" s="83" t="s">
        <v>38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90"/>
    </row>
    <row r="5" spans="1:12" ht="23.1" customHeight="1" x14ac:dyDescent="0.15">
      <c r="A5" s="8" t="s">
        <v>53</v>
      </c>
      <c r="B5" s="8" t="s">
        <v>54</v>
      </c>
      <c r="C5" s="5" t="s">
        <v>148</v>
      </c>
      <c r="D5" s="9">
        <v>1</v>
      </c>
      <c r="E5" s="32"/>
      <c r="F5" s="34"/>
      <c r="G5" s="32"/>
      <c r="H5" s="34"/>
      <c r="I5" s="32"/>
      <c r="J5" s="34"/>
      <c r="K5" s="32">
        <f>SUM(F5,H5,J5)</f>
        <v>0</v>
      </c>
      <c r="L5" s="8"/>
    </row>
    <row r="6" spans="1:12" ht="23.1" customHeight="1" x14ac:dyDescent="0.15">
      <c r="A6" s="8" t="s">
        <v>222</v>
      </c>
      <c r="B6" s="8" t="s">
        <v>223</v>
      </c>
      <c r="C6" s="5" t="s">
        <v>35</v>
      </c>
      <c r="D6" s="9">
        <v>1</v>
      </c>
      <c r="E6" s="32"/>
      <c r="F6" s="32"/>
      <c r="G6" s="32"/>
      <c r="H6" s="32"/>
      <c r="I6" s="32"/>
      <c r="J6" s="32"/>
      <c r="K6" s="32">
        <f>SUM(F6,H6,J6)</f>
        <v>0</v>
      </c>
      <c r="L6" s="8"/>
    </row>
    <row r="7" spans="1:12" ht="23.1" customHeight="1" x14ac:dyDescent="0.15">
      <c r="A7" s="8" t="s">
        <v>95</v>
      </c>
      <c r="B7" s="8" t="s">
        <v>96</v>
      </c>
      <c r="C7" s="5" t="s">
        <v>148</v>
      </c>
      <c r="D7" s="9">
        <v>99</v>
      </c>
      <c r="E7" s="32"/>
      <c r="F7" s="32"/>
      <c r="G7" s="32"/>
      <c r="H7" s="32"/>
      <c r="I7" s="32"/>
      <c r="J7" s="32"/>
      <c r="K7" s="32">
        <f>SUM(F7,H7,J7)</f>
        <v>0</v>
      </c>
      <c r="L7" s="8"/>
    </row>
    <row r="8" spans="1:12" ht="23.1" customHeight="1" x14ac:dyDescent="0.15">
      <c r="A8" s="8" t="s">
        <v>95</v>
      </c>
      <c r="B8" s="8" t="s">
        <v>99</v>
      </c>
      <c r="C8" s="5" t="s">
        <v>148</v>
      </c>
      <c r="D8" s="9">
        <v>45</v>
      </c>
      <c r="E8" s="32"/>
      <c r="F8" s="32"/>
      <c r="G8" s="32"/>
      <c r="H8" s="32"/>
      <c r="I8" s="32"/>
      <c r="J8" s="32"/>
      <c r="K8" s="32">
        <f>SUM(F8,H8,J8)</f>
        <v>0</v>
      </c>
      <c r="L8" s="8"/>
    </row>
    <row r="9" spans="1:12" ht="23.1" customHeight="1" x14ac:dyDescent="0.15">
      <c r="A9" s="8" t="s">
        <v>95</v>
      </c>
      <c r="B9" s="8" t="s">
        <v>105</v>
      </c>
      <c r="C9" s="5" t="s">
        <v>148</v>
      </c>
      <c r="D9" s="9">
        <v>8</v>
      </c>
      <c r="E9" s="32"/>
      <c r="F9" s="32"/>
      <c r="G9" s="32"/>
      <c r="H9" s="32"/>
      <c r="I9" s="32"/>
      <c r="J9" s="32"/>
      <c r="K9" s="32">
        <f>SUM(F9,H9,J9)</f>
        <v>0</v>
      </c>
      <c r="L9" s="8"/>
    </row>
    <row r="10" spans="1:12" ht="23.1" customHeight="1" x14ac:dyDescent="0.15">
      <c r="A10" s="8" t="s">
        <v>95</v>
      </c>
      <c r="B10" s="8" t="s">
        <v>102</v>
      </c>
      <c r="C10" s="5" t="s">
        <v>148</v>
      </c>
      <c r="D10" s="9">
        <v>54</v>
      </c>
      <c r="E10" s="32"/>
      <c r="F10" s="32"/>
      <c r="G10" s="32"/>
      <c r="H10" s="32"/>
      <c r="I10" s="32"/>
      <c r="J10" s="32"/>
      <c r="K10" s="32">
        <f>SUM(F10,H10,J10)</f>
        <v>0</v>
      </c>
      <c r="L10" s="8"/>
    </row>
    <row r="11" spans="1:12" ht="23.1" customHeight="1" x14ac:dyDescent="0.15">
      <c r="A11" s="8" t="s">
        <v>61</v>
      </c>
      <c r="B11" s="8" t="s">
        <v>62</v>
      </c>
      <c r="C11" s="5" t="s">
        <v>43</v>
      </c>
      <c r="D11" s="9">
        <v>1</v>
      </c>
      <c r="E11" s="32"/>
      <c r="F11" s="32"/>
      <c r="G11" s="32"/>
      <c r="H11" s="32"/>
      <c r="I11" s="32"/>
      <c r="J11" s="32"/>
      <c r="K11" s="32">
        <f>SUM(F11,H11,J11)</f>
        <v>0</v>
      </c>
      <c r="L11" s="8"/>
    </row>
    <row r="12" spans="1:12" ht="23.1" customHeight="1" x14ac:dyDescent="0.15">
      <c r="A12" s="8" t="s">
        <v>57</v>
      </c>
      <c r="B12" s="8" t="s">
        <v>58</v>
      </c>
      <c r="C12" s="5" t="s">
        <v>43</v>
      </c>
      <c r="D12" s="9">
        <v>1</v>
      </c>
      <c r="E12" s="32"/>
      <c r="F12" s="32"/>
      <c r="G12" s="32"/>
      <c r="H12" s="32"/>
      <c r="I12" s="32"/>
      <c r="J12" s="32"/>
      <c r="K12" s="32">
        <f>SUM(F12,H12,J12)</f>
        <v>0</v>
      </c>
      <c r="L12" s="8"/>
    </row>
    <row r="13" spans="1:12" ht="23.1" customHeight="1" x14ac:dyDescent="0.15">
      <c r="A13" s="8" t="s">
        <v>63</v>
      </c>
      <c r="B13" s="8" t="s">
        <v>64</v>
      </c>
      <c r="C13" s="5" t="s">
        <v>43</v>
      </c>
      <c r="D13" s="9">
        <v>1</v>
      </c>
      <c r="E13" s="32"/>
      <c r="F13" s="32"/>
      <c r="G13" s="32"/>
      <c r="H13" s="32"/>
      <c r="I13" s="32"/>
      <c r="J13" s="32"/>
      <c r="K13" s="32">
        <f>SUM(F13,H13,J13)</f>
        <v>0</v>
      </c>
      <c r="L13" s="8"/>
    </row>
    <row r="14" spans="1:12" ht="23.1" customHeight="1" x14ac:dyDescent="0.15">
      <c r="A14" s="8" t="s">
        <v>39</v>
      </c>
      <c r="B14" s="8" t="s">
        <v>98</v>
      </c>
      <c r="C14" s="5" t="s">
        <v>148</v>
      </c>
      <c r="D14" s="9">
        <v>45</v>
      </c>
      <c r="E14" s="32"/>
      <c r="F14" s="32"/>
      <c r="G14" s="32"/>
      <c r="H14" s="32"/>
      <c r="I14" s="32"/>
      <c r="J14" s="32"/>
      <c r="K14" s="32">
        <f>SUM(F14,H14,J14)</f>
        <v>0</v>
      </c>
      <c r="L14" s="8"/>
    </row>
    <row r="15" spans="1:12" ht="23.1" customHeight="1" x14ac:dyDescent="0.15">
      <c r="A15" s="8" t="s">
        <v>39</v>
      </c>
      <c r="B15" s="8" t="s">
        <v>40</v>
      </c>
      <c r="C15" s="5" t="s">
        <v>148</v>
      </c>
      <c r="D15" s="9">
        <v>185</v>
      </c>
      <c r="E15" s="32"/>
      <c r="F15" s="32"/>
      <c r="G15" s="32"/>
      <c r="H15" s="32"/>
      <c r="I15" s="32"/>
      <c r="J15" s="32"/>
      <c r="K15" s="32">
        <f>SUM(F15,H15,J15)</f>
        <v>0</v>
      </c>
      <c r="L15" s="8"/>
    </row>
    <row r="16" spans="1:12" ht="23.1" customHeight="1" x14ac:dyDescent="0.15">
      <c r="A16" s="8" t="s">
        <v>51</v>
      </c>
      <c r="B16" s="8" t="s">
        <v>104</v>
      </c>
      <c r="C16" s="5" t="s">
        <v>148</v>
      </c>
      <c r="D16" s="9">
        <v>15</v>
      </c>
      <c r="E16" s="32"/>
      <c r="F16" s="32"/>
      <c r="G16" s="32"/>
      <c r="H16" s="32"/>
      <c r="I16" s="32"/>
      <c r="J16" s="32"/>
      <c r="K16" s="32">
        <f>SUM(F16,H16,J16)</f>
        <v>0</v>
      </c>
      <c r="L16" s="8"/>
    </row>
    <row r="17" spans="1:12" ht="23.1" customHeight="1" x14ac:dyDescent="0.15">
      <c r="A17" s="8" t="s">
        <v>51</v>
      </c>
      <c r="B17" s="8" t="s">
        <v>97</v>
      </c>
      <c r="C17" s="5" t="s">
        <v>148</v>
      </c>
      <c r="D17" s="9">
        <v>43</v>
      </c>
      <c r="E17" s="32"/>
      <c r="F17" s="32"/>
      <c r="G17" s="32"/>
      <c r="H17" s="32"/>
      <c r="I17" s="32"/>
      <c r="J17" s="32"/>
      <c r="K17" s="32">
        <f>SUM(F17,H17,J17)</f>
        <v>0</v>
      </c>
      <c r="L17" s="8"/>
    </row>
    <row r="18" spans="1:12" ht="23.1" customHeight="1" x14ac:dyDescent="0.15">
      <c r="A18" s="8" t="s">
        <v>51</v>
      </c>
      <c r="B18" s="8" t="s">
        <v>52</v>
      </c>
      <c r="C18" s="5" t="s">
        <v>148</v>
      </c>
      <c r="D18" s="9">
        <v>5</v>
      </c>
      <c r="E18" s="32"/>
      <c r="F18" s="32"/>
      <c r="G18" s="32"/>
      <c r="H18" s="32"/>
      <c r="I18" s="32"/>
      <c r="J18" s="32"/>
      <c r="K18" s="32">
        <f>SUM(F18,H18,J18)</f>
        <v>0</v>
      </c>
      <c r="L18" s="8"/>
    </row>
    <row r="19" spans="1:12" ht="23.1" customHeight="1" x14ac:dyDescent="0.15">
      <c r="A19" s="8" t="s">
        <v>51</v>
      </c>
      <c r="B19" s="8" t="s">
        <v>101</v>
      </c>
      <c r="C19" s="5" t="s">
        <v>148</v>
      </c>
      <c r="D19" s="9">
        <v>51</v>
      </c>
      <c r="E19" s="32"/>
      <c r="F19" s="32"/>
      <c r="G19" s="32"/>
      <c r="H19" s="32"/>
      <c r="I19" s="32"/>
      <c r="J19" s="32"/>
      <c r="K19" s="32">
        <f>SUM(F19,H19,J19)</f>
        <v>0</v>
      </c>
      <c r="L19" s="8"/>
    </row>
    <row r="20" spans="1:12" ht="23.1" customHeight="1" x14ac:dyDescent="0.15">
      <c r="A20" s="8" t="s">
        <v>55</v>
      </c>
      <c r="B20" s="8" t="s">
        <v>56</v>
      </c>
      <c r="C20" s="5" t="s">
        <v>43</v>
      </c>
      <c r="D20" s="9">
        <v>3</v>
      </c>
      <c r="E20" s="32"/>
      <c r="F20" s="32"/>
      <c r="G20" s="32"/>
      <c r="H20" s="32"/>
      <c r="I20" s="32"/>
      <c r="J20" s="32"/>
      <c r="K20" s="32">
        <f>SUM(F20,H20,J20)</f>
        <v>0</v>
      </c>
      <c r="L20" s="8"/>
    </row>
    <row r="21" spans="1:12" ht="23.1" customHeight="1" x14ac:dyDescent="0.15">
      <c r="A21" s="8" t="s">
        <v>55</v>
      </c>
      <c r="B21" s="8" t="s">
        <v>56</v>
      </c>
      <c r="C21" s="5" t="s">
        <v>43</v>
      </c>
      <c r="D21" s="9">
        <v>1</v>
      </c>
      <c r="E21" s="32"/>
      <c r="F21" s="32"/>
      <c r="G21" s="32"/>
      <c r="H21" s="32"/>
      <c r="I21" s="32"/>
      <c r="J21" s="32"/>
      <c r="K21" s="32">
        <f>SUM(F21,H21,J21)</f>
        <v>0</v>
      </c>
      <c r="L21" s="8" t="s">
        <v>224</v>
      </c>
    </row>
    <row r="22" spans="1:12" ht="23.1" customHeight="1" x14ac:dyDescent="0.15">
      <c r="A22" s="8" t="s">
        <v>55</v>
      </c>
      <c r="B22" s="8" t="s">
        <v>56</v>
      </c>
      <c r="C22" s="5" t="s">
        <v>43</v>
      </c>
      <c r="D22" s="9">
        <v>1</v>
      </c>
      <c r="E22" s="32"/>
      <c r="F22" s="32"/>
      <c r="G22" s="32"/>
      <c r="H22" s="32"/>
      <c r="I22" s="32"/>
      <c r="J22" s="32"/>
      <c r="K22" s="32">
        <f>SUM(F22,H22,J22)</f>
        <v>0</v>
      </c>
      <c r="L22" s="8" t="s">
        <v>225</v>
      </c>
    </row>
    <row r="23" spans="1:12" ht="23.1" customHeight="1" x14ac:dyDescent="0.15">
      <c r="A23" s="8" t="s">
        <v>115</v>
      </c>
      <c r="B23" s="8" t="s">
        <v>279</v>
      </c>
      <c r="C23" s="5" t="s">
        <v>90</v>
      </c>
      <c r="D23" s="9">
        <v>1</v>
      </c>
      <c r="E23" s="32"/>
      <c r="F23" s="32"/>
      <c r="G23" s="32"/>
      <c r="H23" s="32"/>
      <c r="I23" s="32"/>
      <c r="J23" s="32"/>
      <c r="K23" s="32">
        <f>SUM(F23,H23,J23)</f>
        <v>0</v>
      </c>
      <c r="L23" s="8"/>
    </row>
    <row r="24" spans="1:12" ht="23.1" customHeight="1" x14ac:dyDescent="0.15">
      <c r="A24" s="8" t="s">
        <v>113</v>
      </c>
      <c r="B24" s="8" t="s">
        <v>114</v>
      </c>
      <c r="C24" s="5" t="s">
        <v>90</v>
      </c>
      <c r="D24" s="9">
        <v>1</v>
      </c>
      <c r="E24" s="32"/>
      <c r="F24" s="32"/>
      <c r="G24" s="32"/>
      <c r="H24" s="32"/>
      <c r="I24" s="32"/>
      <c r="J24" s="32"/>
      <c r="K24" s="32">
        <f>SUM(F24,H24,J24)</f>
        <v>0</v>
      </c>
      <c r="L24" s="8" t="s">
        <v>225</v>
      </c>
    </row>
    <row r="25" spans="1:12" ht="23.1" customHeight="1" x14ac:dyDescent="0.15">
      <c r="A25" s="8" t="s">
        <v>41</v>
      </c>
      <c r="B25" s="8" t="s">
        <v>100</v>
      </c>
      <c r="C25" s="5" t="s">
        <v>43</v>
      </c>
      <c r="D25" s="9">
        <v>6</v>
      </c>
      <c r="E25" s="32"/>
      <c r="F25" s="32"/>
      <c r="G25" s="32"/>
      <c r="H25" s="32"/>
      <c r="I25" s="32"/>
      <c r="J25" s="32"/>
      <c r="K25" s="32">
        <f>SUM(F25,H25,J25)</f>
        <v>0</v>
      </c>
      <c r="L25" s="8"/>
    </row>
    <row r="26" spans="1:12" ht="23.1" customHeight="1" x14ac:dyDescent="0.15">
      <c r="A26" s="8" t="s">
        <v>41</v>
      </c>
      <c r="B26" s="8" t="s">
        <v>42</v>
      </c>
      <c r="C26" s="5" t="s">
        <v>43</v>
      </c>
      <c r="D26" s="9">
        <v>8</v>
      </c>
      <c r="E26" s="32"/>
      <c r="F26" s="32"/>
      <c r="G26" s="32"/>
      <c r="H26" s="32"/>
      <c r="I26" s="32"/>
      <c r="J26" s="32"/>
      <c r="K26" s="32">
        <f>SUM(F26,H26,J26)</f>
        <v>0</v>
      </c>
      <c r="L26" s="8"/>
    </row>
    <row r="27" spans="1:12" ht="23.1" customHeight="1" x14ac:dyDescent="0.15">
      <c r="A27" s="8" t="s">
        <v>41</v>
      </c>
      <c r="B27" s="8" t="s">
        <v>103</v>
      </c>
      <c r="C27" s="5" t="s">
        <v>43</v>
      </c>
      <c r="D27" s="9">
        <v>16</v>
      </c>
      <c r="E27" s="32"/>
      <c r="F27" s="32"/>
      <c r="G27" s="32"/>
      <c r="H27" s="32"/>
      <c r="I27" s="32"/>
      <c r="J27" s="32"/>
      <c r="K27" s="32">
        <f>SUM(F27,H27,J27)</f>
        <v>0</v>
      </c>
      <c r="L27" s="8"/>
    </row>
    <row r="28" spans="1:12" ht="23.1" customHeight="1" x14ac:dyDescent="0.15">
      <c r="A28" s="8" t="s">
        <v>41</v>
      </c>
      <c r="B28" s="8" t="s">
        <v>106</v>
      </c>
      <c r="C28" s="5" t="s">
        <v>43</v>
      </c>
      <c r="D28" s="9">
        <v>4</v>
      </c>
      <c r="E28" s="32"/>
      <c r="F28" s="32"/>
      <c r="G28" s="32"/>
      <c r="H28" s="32"/>
      <c r="I28" s="32"/>
      <c r="J28" s="32"/>
      <c r="K28" s="32">
        <f>SUM(F28,H28,J28)</f>
        <v>0</v>
      </c>
      <c r="L28" s="8"/>
    </row>
    <row r="29" spans="1:12" ht="23.1" customHeight="1" x14ac:dyDescent="0.15">
      <c r="A29" s="8" t="s">
        <v>82</v>
      </c>
      <c r="B29" s="8" t="s">
        <v>83</v>
      </c>
      <c r="C29" s="5" t="s">
        <v>81</v>
      </c>
      <c r="D29" s="9">
        <v>2</v>
      </c>
      <c r="E29" s="32"/>
      <c r="F29" s="32"/>
      <c r="G29" s="32"/>
      <c r="H29" s="32"/>
      <c r="I29" s="32"/>
      <c r="J29" s="32"/>
      <c r="K29" s="32">
        <f>SUM(F29,H29,J29)</f>
        <v>0</v>
      </c>
      <c r="L29" s="8" t="s">
        <v>199</v>
      </c>
    </row>
    <row r="30" spans="1:12" ht="23.1" customHeight="1" x14ac:dyDescent="0.15">
      <c r="A30" s="8" t="s">
        <v>110</v>
      </c>
      <c r="B30" s="8" t="s">
        <v>111</v>
      </c>
      <c r="C30" s="5" t="s">
        <v>112</v>
      </c>
      <c r="D30" s="9">
        <v>1</v>
      </c>
      <c r="E30" s="32"/>
      <c r="F30" s="32"/>
      <c r="G30" s="32"/>
      <c r="H30" s="32"/>
      <c r="I30" s="32"/>
      <c r="J30" s="32"/>
      <c r="K30" s="32">
        <f>SUM(F30,H30,J30)</f>
        <v>0</v>
      </c>
      <c r="L30" s="8" t="s">
        <v>198</v>
      </c>
    </row>
    <row r="31" spans="1:12" ht="23.1" customHeight="1" x14ac:dyDescent="0.15">
      <c r="A31" s="8" t="s">
        <v>86</v>
      </c>
      <c r="B31" s="8" t="s">
        <v>87</v>
      </c>
      <c r="C31" s="5" t="s">
        <v>81</v>
      </c>
      <c r="D31" s="9">
        <v>19</v>
      </c>
      <c r="E31" s="32"/>
      <c r="F31" s="32"/>
      <c r="G31" s="32"/>
      <c r="H31" s="32"/>
      <c r="I31" s="32"/>
      <c r="J31" s="32"/>
      <c r="K31" s="32">
        <f>SUM(F31,H31,J31)</f>
        <v>0</v>
      </c>
      <c r="L31" s="8" t="s">
        <v>200</v>
      </c>
    </row>
    <row r="32" spans="1:12" ht="23.1" customHeight="1" x14ac:dyDescent="0.15">
      <c r="A32" s="8" t="s">
        <v>79</v>
      </c>
      <c r="B32" s="8" t="s">
        <v>80</v>
      </c>
      <c r="C32" s="5" t="s">
        <v>81</v>
      </c>
      <c r="D32" s="9">
        <v>10</v>
      </c>
      <c r="E32" s="32"/>
      <c r="F32" s="32"/>
      <c r="G32" s="32"/>
      <c r="H32" s="32"/>
      <c r="I32" s="32"/>
      <c r="J32" s="32"/>
      <c r="K32" s="32">
        <f>SUM(F32,H32,J32)</f>
        <v>0</v>
      </c>
      <c r="L32" s="8" t="s">
        <v>203</v>
      </c>
    </row>
    <row r="33" spans="1:12" ht="23.1" customHeight="1" x14ac:dyDescent="0.15">
      <c r="A33" s="8" t="s">
        <v>117</v>
      </c>
      <c r="B33" s="8" t="s">
        <v>118</v>
      </c>
      <c r="C33" s="5" t="s">
        <v>35</v>
      </c>
      <c r="D33" s="9">
        <v>1</v>
      </c>
      <c r="E33" s="32"/>
      <c r="F33" s="32"/>
      <c r="G33" s="32"/>
      <c r="H33" s="32"/>
      <c r="I33" s="32"/>
      <c r="J33" s="32"/>
      <c r="K33" s="32">
        <f>SUM(F33,H33,J33)</f>
        <v>0</v>
      </c>
      <c r="L33" s="8" t="s">
        <v>204</v>
      </c>
    </row>
    <row r="34" spans="1:12" ht="23.1" customHeight="1" x14ac:dyDescent="0.15">
      <c r="A34" s="8" t="s">
        <v>59</v>
      </c>
      <c r="B34" s="8" t="s">
        <v>60</v>
      </c>
      <c r="C34" s="5" t="s">
        <v>148</v>
      </c>
      <c r="D34" s="9">
        <v>1</v>
      </c>
      <c r="E34" s="32"/>
      <c r="F34" s="32"/>
      <c r="G34" s="32"/>
      <c r="H34" s="32"/>
      <c r="I34" s="32"/>
      <c r="J34" s="32"/>
      <c r="K34" s="32">
        <f>SUM(F34,H34,J34)</f>
        <v>0</v>
      </c>
      <c r="L34" s="8"/>
    </row>
    <row r="35" spans="1:12" ht="23.1" customHeight="1" x14ac:dyDescent="0.15">
      <c r="A35" s="8" t="s">
        <v>84</v>
      </c>
      <c r="B35" s="8" t="s">
        <v>85</v>
      </c>
      <c r="C35" s="5" t="s">
        <v>50</v>
      </c>
      <c r="D35" s="9">
        <v>7</v>
      </c>
      <c r="E35" s="32"/>
      <c r="F35" s="32"/>
      <c r="G35" s="32"/>
      <c r="H35" s="32"/>
      <c r="I35" s="32"/>
      <c r="J35" s="32"/>
      <c r="K35" s="32">
        <f>SUM(F35,H35,J35)</f>
        <v>0</v>
      </c>
      <c r="L35" s="8" t="s">
        <v>224</v>
      </c>
    </row>
    <row r="36" spans="1:12" ht="23.1" customHeight="1" x14ac:dyDescent="0.15">
      <c r="A36" s="8" t="s">
        <v>46</v>
      </c>
      <c r="B36" s="8" t="s">
        <v>47</v>
      </c>
      <c r="C36" s="5" t="s">
        <v>148</v>
      </c>
      <c r="D36" s="9">
        <v>3</v>
      </c>
      <c r="E36" s="32"/>
      <c r="F36" s="32"/>
      <c r="G36" s="32"/>
      <c r="H36" s="32"/>
      <c r="I36" s="32"/>
      <c r="J36" s="32"/>
      <c r="K36" s="32">
        <f>SUM(F36,H36,J36)</f>
        <v>0</v>
      </c>
      <c r="L36" s="8"/>
    </row>
    <row r="37" spans="1:12" ht="23.1" customHeight="1" x14ac:dyDescent="0.15">
      <c r="A37" s="8" t="s">
        <v>48</v>
      </c>
      <c r="B37" s="8" t="s">
        <v>49</v>
      </c>
      <c r="C37" s="5" t="s">
        <v>50</v>
      </c>
      <c r="D37" s="9">
        <v>4</v>
      </c>
      <c r="E37" s="32"/>
      <c r="F37" s="32"/>
      <c r="G37" s="32"/>
      <c r="H37" s="32"/>
      <c r="I37" s="32"/>
      <c r="J37" s="32"/>
      <c r="K37" s="32">
        <f>SUM(F37,H37,J37)</f>
        <v>0</v>
      </c>
      <c r="L37" s="8"/>
    </row>
    <row r="38" spans="1:12" ht="23.1" customHeight="1" x14ac:dyDescent="0.15">
      <c r="A38" s="8" t="s">
        <v>44</v>
      </c>
      <c r="B38" s="8" t="s">
        <v>45</v>
      </c>
      <c r="C38" s="5" t="s">
        <v>148</v>
      </c>
      <c r="D38" s="9">
        <v>104</v>
      </c>
      <c r="E38" s="32"/>
      <c r="F38" s="32"/>
      <c r="G38" s="32"/>
      <c r="H38" s="32"/>
      <c r="I38" s="32"/>
      <c r="J38" s="32"/>
      <c r="K38" s="32">
        <f>SUM(F38,H38,J38)</f>
        <v>0</v>
      </c>
      <c r="L38" s="8"/>
    </row>
    <row r="39" spans="1:12" ht="23.1" customHeight="1" x14ac:dyDescent="0.15">
      <c r="A39" s="8" t="s">
        <v>107</v>
      </c>
      <c r="B39" s="8" t="s">
        <v>108</v>
      </c>
      <c r="C39" s="5" t="s">
        <v>109</v>
      </c>
      <c r="D39" s="9">
        <v>1</v>
      </c>
      <c r="E39" s="32"/>
      <c r="F39" s="32"/>
      <c r="G39" s="32"/>
      <c r="H39" s="32"/>
      <c r="I39" s="32"/>
      <c r="J39" s="32"/>
      <c r="K39" s="32">
        <f>SUM(F39,H39,J39)</f>
        <v>0</v>
      </c>
      <c r="L39" s="8"/>
    </row>
    <row r="40" spans="1:12" ht="23.1" customHeight="1" x14ac:dyDescent="0.15">
      <c r="A40" s="8" t="s">
        <v>93</v>
      </c>
      <c r="B40" s="8" t="s">
        <v>94</v>
      </c>
      <c r="C40" s="5" t="s">
        <v>148</v>
      </c>
      <c r="D40" s="9">
        <v>4</v>
      </c>
      <c r="E40" s="32"/>
      <c r="F40" s="32"/>
      <c r="G40" s="32"/>
      <c r="H40" s="32"/>
      <c r="I40" s="32"/>
      <c r="J40" s="32"/>
      <c r="K40" s="32">
        <f>SUM(F40,H40,J40)</f>
        <v>0</v>
      </c>
      <c r="L40" s="8" t="s">
        <v>224</v>
      </c>
    </row>
    <row r="41" spans="1:12" ht="23.1" customHeight="1" x14ac:dyDescent="0.15">
      <c r="A41" s="8" t="s">
        <v>93</v>
      </c>
      <c r="B41" s="8" t="s">
        <v>116</v>
      </c>
      <c r="C41" s="5" t="s">
        <v>148</v>
      </c>
      <c r="D41" s="9">
        <v>1</v>
      </c>
      <c r="E41" s="32"/>
      <c r="F41" s="32"/>
      <c r="G41" s="32"/>
      <c r="H41" s="32"/>
      <c r="I41" s="32"/>
      <c r="J41" s="32"/>
      <c r="K41" s="32">
        <f>SUM(F41,H41,J41)</f>
        <v>0</v>
      </c>
      <c r="L41" s="8" t="s">
        <v>224</v>
      </c>
    </row>
    <row r="42" spans="1:12" ht="23.1" customHeight="1" x14ac:dyDescent="0.15">
      <c r="A42" s="8" t="s">
        <v>65</v>
      </c>
      <c r="B42" s="8" t="s">
        <v>66</v>
      </c>
      <c r="C42" s="5" t="s">
        <v>148</v>
      </c>
      <c r="D42" s="9">
        <v>4</v>
      </c>
      <c r="E42" s="32"/>
      <c r="F42" s="32"/>
      <c r="G42" s="32"/>
      <c r="H42" s="32"/>
      <c r="I42" s="32"/>
      <c r="J42" s="32"/>
      <c r="K42" s="32">
        <f>SUM(F42,H42,J42)</f>
        <v>0</v>
      </c>
      <c r="L42" s="8"/>
    </row>
    <row r="43" spans="1:12" ht="23.1" customHeight="1" x14ac:dyDescent="0.15">
      <c r="A43" s="8" t="s">
        <v>67</v>
      </c>
      <c r="B43" s="8" t="s">
        <v>68</v>
      </c>
      <c r="C43" s="5" t="s">
        <v>148</v>
      </c>
      <c r="D43" s="9">
        <v>4</v>
      </c>
      <c r="E43" s="32"/>
      <c r="F43" s="32"/>
      <c r="G43" s="32"/>
      <c r="H43" s="32"/>
      <c r="I43" s="32"/>
      <c r="J43" s="32"/>
      <c r="K43" s="32">
        <f>SUM(F43,H43,J43)</f>
        <v>0</v>
      </c>
      <c r="L43" s="8"/>
    </row>
    <row r="44" spans="1:12" ht="23.1" customHeight="1" x14ac:dyDescent="0.15">
      <c r="A44" s="8" t="s">
        <v>69</v>
      </c>
      <c r="B44" s="8" t="s">
        <v>70</v>
      </c>
      <c r="C44" s="5" t="s">
        <v>50</v>
      </c>
      <c r="D44" s="9">
        <v>2</v>
      </c>
      <c r="E44" s="32"/>
      <c r="F44" s="32"/>
      <c r="G44" s="32"/>
      <c r="H44" s="32"/>
      <c r="I44" s="32"/>
      <c r="J44" s="32"/>
      <c r="K44" s="32">
        <f>SUM(F44,H44,J44)</f>
        <v>0</v>
      </c>
      <c r="L44" s="8"/>
    </row>
    <row r="45" spans="1:12" ht="23.1" customHeight="1" x14ac:dyDescent="0.15">
      <c r="A45" s="8" t="s">
        <v>73</v>
      </c>
      <c r="B45" s="8" t="s">
        <v>74</v>
      </c>
      <c r="C45" s="5" t="s">
        <v>148</v>
      </c>
      <c r="D45" s="9">
        <v>8</v>
      </c>
      <c r="E45" s="32"/>
      <c r="F45" s="32"/>
      <c r="G45" s="32"/>
      <c r="H45" s="32"/>
      <c r="I45" s="32"/>
      <c r="J45" s="32"/>
      <c r="K45" s="32">
        <f>SUM(F45,H45,J45)</f>
        <v>0</v>
      </c>
      <c r="L45" s="8"/>
    </row>
    <row r="46" spans="1:12" ht="23.1" customHeight="1" x14ac:dyDescent="0.15">
      <c r="A46" s="8" t="s">
        <v>71</v>
      </c>
      <c r="B46" s="8" t="s">
        <v>72</v>
      </c>
      <c r="C46" s="5" t="s">
        <v>50</v>
      </c>
      <c r="D46" s="9">
        <v>2</v>
      </c>
      <c r="E46" s="32"/>
      <c r="F46" s="32"/>
      <c r="G46" s="32"/>
      <c r="H46" s="32"/>
      <c r="I46" s="32"/>
      <c r="J46" s="32"/>
      <c r="K46" s="32">
        <f>SUM(F46,H46,J46)</f>
        <v>0</v>
      </c>
      <c r="L46" s="8"/>
    </row>
    <row r="47" spans="1:12" ht="23.1" customHeight="1" x14ac:dyDescent="0.15">
      <c r="A47" s="8" t="s">
        <v>77</v>
      </c>
      <c r="B47" s="8" t="s">
        <v>78</v>
      </c>
      <c r="C47" s="5" t="s">
        <v>50</v>
      </c>
      <c r="D47" s="9">
        <v>6</v>
      </c>
      <c r="E47" s="32"/>
      <c r="F47" s="32"/>
      <c r="G47" s="32"/>
      <c r="H47" s="32"/>
      <c r="I47" s="32"/>
      <c r="J47" s="32"/>
      <c r="K47" s="32">
        <f>SUM(F47,H47,J47)</f>
        <v>0</v>
      </c>
      <c r="L47" s="8"/>
    </row>
    <row r="48" spans="1:12" ht="23.1" customHeight="1" x14ac:dyDescent="0.15">
      <c r="A48" s="8" t="s">
        <v>75</v>
      </c>
      <c r="B48" s="8" t="s">
        <v>76</v>
      </c>
      <c r="C48" s="5" t="s">
        <v>50</v>
      </c>
      <c r="D48" s="9">
        <v>2</v>
      </c>
      <c r="E48" s="32"/>
      <c r="F48" s="32"/>
      <c r="G48" s="32"/>
      <c r="H48" s="32"/>
      <c r="I48" s="32"/>
      <c r="J48" s="32"/>
      <c r="K48" s="32">
        <f>SUM(F48,H48,J48)</f>
        <v>0</v>
      </c>
      <c r="L48" s="8"/>
    </row>
    <row r="49" spans="1:12" ht="23.1" customHeight="1" x14ac:dyDescent="0.15">
      <c r="A49" s="8" t="s">
        <v>119</v>
      </c>
      <c r="B49" s="8" t="s">
        <v>118</v>
      </c>
      <c r="C49" s="5" t="s">
        <v>120</v>
      </c>
      <c r="D49" s="9">
        <v>1</v>
      </c>
      <c r="E49" s="32"/>
      <c r="F49" s="32"/>
      <c r="G49" s="32"/>
      <c r="H49" s="32"/>
      <c r="I49" s="32"/>
      <c r="J49" s="32"/>
      <c r="K49" s="32">
        <f>SUM(F49,H49,J49)</f>
        <v>0</v>
      </c>
      <c r="L49" s="8"/>
    </row>
    <row r="50" spans="1:12" ht="23.1" customHeight="1" x14ac:dyDescent="0.15">
      <c r="A50" s="8" t="s">
        <v>88</v>
      </c>
      <c r="B50" s="8" t="s">
        <v>89</v>
      </c>
      <c r="C50" s="5" t="s">
        <v>90</v>
      </c>
      <c r="D50" s="9">
        <v>1</v>
      </c>
      <c r="E50" s="32"/>
      <c r="F50" s="32"/>
      <c r="G50" s="32"/>
      <c r="H50" s="32"/>
      <c r="I50" s="32"/>
      <c r="J50" s="32"/>
      <c r="K50" s="32">
        <f>SUM(F50,H50,J50)</f>
        <v>0</v>
      </c>
      <c r="L50" s="8"/>
    </row>
    <row r="51" spans="1:12" ht="23.1" customHeight="1" x14ac:dyDescent="0.15">
      <c r="A51" s="8" t="s">
        <v>91</v>
      </c>
      <c r="B51" s="8" t="s">
        <v>92</v>
      </c>
      <c r="C51" s="5" t="s">
        <v>43</v>
      </c>
      <c r="D51" s="9">
        <v>1</v>
      </c>
      <c r="E51" s="32"/>
      <c r="F51" s="32"/>
      <c r="G51" s="32"/>
      <c r="H51" s="32"/>
      <c r="I51" s="32"/>
      <c r="J51" s="32"/>
      <c r="K51" s="32">
        <f>SUM(F51,H51,J51)</f>
        <v>0</v>
      </c>
      <c r="L51" s="8"/>
    </row>
    <row r="52" spans="1:12" ht="23.1" customHeight="1" x14ac:dyDescent="0.15">
      <c r="A52" s="8" t="s">
        <v>141</v>
      </c>
      <c r="B52" s="8"/>
      <c r="C52" s="5" t="s">
        <v>142</v>
      </c>
      <c r="D52" s="9">
        <v>1</v>
      </c>
      <c r="E52" s="32"/>
      <c r="F52" s="32"/>
      <c r="G52" s="32"/>
      <c r="H52" s="32"/>
      <c r="I52" s="32"/>
      <c r="J52" s="32"/>
      <c r="K52" s="32">
        <f>SUM(F52,H52,J52)</f>
        <v>0</v>
      </c>
      <c r="L52" s="37" t="s">
        <v>305</v>
      </c>
    </row>
    <row r="53" spans="1:12" ht="23.1" customHeight="1" x14ac:dyDescent="0.15">
      <c r="A53" s="8" t="s">
        <v>143</v>
      </c>
      <c r="B53" s="8"/>
      <c r="C53" s="5" t="s">
        <v>142</v>
      </c>
      <c r="D53" s="9">
        <v>1</v>
      </c>
      <c r="E53" s="32"/>
      <c r="F53" s="32"/>
      <c r="G53" s="32"/>
      <c r="H53" s="32"/>
      <c r="I53" s="32"/>
      <c r="J53" s="32"/>
      <c r="K53" s="32">
        <f>SUM(F53,H53,J53)</f>
        <v>0</v>
      </c>
      <c r="L53" s="37" t="s">
        <v>305</v>
      </c>
    </row>
    <row r="54" spans="1:12" ht="23.1" customHeight="1" x14ac:dyDescent="0.15">
      <c r="A54" s="8" t="s">
        <v>226</v>
      </c>
      <c r="B54" s="8" t="s">
        <v>227</v>
      </c>
      <c r="C54" s="5" t="s">
        <v>35</v>
      </c>
      <c r="D54" s="9">
        <v>1</v>
      </c>
      <c r="E54" s="32"/>
      <c r="F54" s="32"/>
      <c r="G54" s="32"/>
      <c r="H54" s="32"/>
      <c r="I54" s="32"/>
      <c r="J54" s="32"/>
      <c r="K54" s="32">
        <f>SUM(F54,H54,J54)</f>
        <v>0</v>
      </c>
      <c r="L54" s="8"/>
    </row>
    <row r="55" spans="1:12" ht="23.1" customHeight="1" x14ac:dyDescent="0.15">
      <c r="A55" s="8" t="s">
        <v>187</v>
      </c>
      <c r="B55" s="8" t="s">
        <v>188</v>
      </c>
      <c r="C55" s="5" t="s">
        <v>189</v>
      </c>
      <c r="D55" s="9">
        <v>23.08</v>
      </c>
      <c r="E55" s="32"/>
      <c r="F55" s="32"/>
      <c r="G55" s="32"/>
      <c r="H55" s="32"/>
      <c r="I55" s="32"/>
      <c r="J55" s="32"/>
      <c r="K55" s="32">
        <f>SUM(F55,H55,J55)</f>
        <v>0</v>
      </c>
      <c r="L55" s="8"/>
    </row>
    <row r="56" spans="1:12" ht="23.1" customHeight="1" x14ac:dyDescent="0.15">
      <c r="A56" s="8" t="s">
        <v>187</v>
      </c>
      <c r="B56" s="8" t="s">
        <v>190</v>
      </c>
      <c r="C56" s="5" t="s">
        <v>189</v>
      </c>
      <c r="D56" s="9">
        <v>8.2739999999999991</v>
      </c>
      <c r="E56" s="32"/>
      <c r="F56" s="32"/>
      <c r="G56" s="32"/>
      <c r="H56" s="32"/>
      <c r="I56" s="32"/>
      <c r="J56" s="32"/>
      <c r="K56" s="32">
        <f>SUM(F56,H56,J56)</f>
        <v>0</v>
      </c>
      <c r="L56" s="8"/>
    </row>
    <row r="57" spans="1:12" ht="23.1" customHeight="1" x14ac:dyDescent="0.15">
      <c r="A57" s="8" t="s">
        <v>187</v>
      </c>
      <c r="B57" s="8" t="s">
        <v>191</v>
      </c>
      <c r="C57" s="5" t="s">
        <v>189</v>
      </c>
      <c r="D57" s="9">
        <v>7.0000000000000007E-2</v>
      </c>
      <c r="E57" s="32"/>
      <c r="F57" s="32"/>
      <c r="G57" s="32"/>
      <c r="H57" s="32"/>
      <c r="I57" s="32"/>
      <c r="J57" s="32"/>
      <c r="K57" s="32">
        <f>SUM(F57,H57,J57)</f>
        <v>0</v>
      </c>
      <c r="L57" s="8"/>
    </row>
    <row r="58" spans="1:12" ht="23.1" customHeight="1" x14ac:dyDescent="0.15">
      <c r="A58" s="8" t="s">
        <v>187</v>
      </c>
      <c r="B58" s="8" t="s">
        <v>192</v>
      </c>
      <c r="C58" s="5" t="s">
        <v>189</v>
      </c>
      <c r="D58" s="9">
        <v>1.4710000000000001</v>
      </c>
      <c r="E58" s="32"/>
      <c r="F58" s="32"/>
      <c r="G58" s="32"/>
      <c r="H58" s="32"/>
      <c r="I58" s="32"/>
      <c r="J58" s="32"/>
      <c r="K58" s="32">
        <f>SUM(F58,H58,J58)</f>
        <v>0</v>
      </c>
      <c r="L58" s="8"/>
    </row>
    <row r="59" spans="1:12" ht="23.1" customHeight="1" x14ac:dyDescent="0.15">
      <c r="A59" s="8" t="s">
        <v>211</v>
      </c>
      <c r="B59" s="8" t="s">
        <v>212</v>
      </c>
      <c r="C59" s="5" t="s">
        <v>35</v>
      </c>
      <c r="D59" s="9">
        <v>1</v>
      </c>
      <c r="E59" s="32"/>
      <c r="F59" s="32"/>
      <c r="G59" s="32"/>
      <c r="H59" s="32"/>
      <c r="I59" s="32"/>
      <c r="J59" s="32"/>
      <c r="K59" s="32">
        <f>SUM(F59,H59,J59)</f>
        <v>0</v>
      </c>
      <c r="L59" s="8"/>
    </row>
    <row r="60" spans="1:12" ht="23.1" customHeight="1" x14ac:dyDescent="0.15">
      <c r="A60" s="8"/>
      <c r="B60" s="8"/>
      <c r="C60" s="5"/>
      <c r="D60" s="9"/>
      <c r="E60" s="32"/>
      <c r="F60" s="32"/>
      <c r="G60" s="32"/>
      <c r="H60" s="32"/>
      <c r="I60" s="32"/>
      <c r="J60" s="32"/>
      <c r="K60" s="32">
        <f>SUM(F60,H60,J60)</f>
        <v>0</v>
      </c>
      <c r="L60" s="8"/>
    </row>
    <row r="61" spans="1:12" ht="23.1" customHeight="1" x14ac:dyDescent="0.15">
      <c r="A61" s="8"/>
      <c r="B61" s="8"/>
      <c r="C61" s="5"/>
      <c r="D61" s="9"/>
      <c r="E61" s="32"/>
      <c r="F61" s="32"/>
      <c r="G61" s="32"/>
      <c r="H61" s="32"/>
      <c r="I61" s="32"/>
      <c r="J61" s="32"/>
      <c r="K61" s="32">
        <f>SUM(F61,H61,J61)</f>
        <v>0</v>
      </c>
      <c r="L61" s="8"/>
    </row>
    <row r="62" spans="1:12" ht="23.1" customHeight="1" x14ac:dyDescent="0.15">
      <c r="A62" s="8"/>
      <c r="B62" s="8"/>
      <c r="C62" s="5"/>
      <c r="D62" s="9"/>
      <c r="E62" s="32"/>
      <c r="F62" s="32"/>
      <c r="G62" s="32"/>
      <c r="H62" s="32"/>
      <c r="I62" s="32"/>
      <c r="J62" s="32"/>
      <c r="K62" s="32">
        <f>SUM(F62,H62,J62)</f>
        <v>0</v>
      </c>
      <c r="L62" s="8"/>
    </row>
    <row r="63" spans="1:12" ht="23.1" customHeight="1" x14ac:dyDescent="0.15">
      <c r="A63" s="8"/>
      <c r="B63" s="8"/>
      <c r="C63" s="5"/>
      <c r="D63" s="9"/>
      <c r="E63" s="32"/>
      <c r="F63" s="32"/>
      <c r="G63" s="32"/>
      <c r="H63" s="32"/>
      <c r="I63" s="32"/>
      <c r="J63" s="32"/>
      <c r="K63" s="32">
        <f>SUM(F63,H63,J63)</f>
        <v>0</v>
      </c>
      <c r="L63" s="8"/>
    </row>
    <row r="64" spans="1:12" ht="23.1" customHeight="1" x14ac:dyDescent="0.15">
      <c r="A64" s="8"/>
      <c r="B64" s="8"/>
      <c r="C64" s="5"/>
      <c r="D64" s="9"/>
      <c r="E64" s="32"/>
      <c r="F64" s="32"/>
      <c r="G64" s="32"/>
      <c r="H64" s="32"/>
      <c r="I64" s="32"/>
      <c r="J64" s="32"/>
      <c r="K64" s="32">
        <f>SUM(F64,H64,J64)</f>
        <v>0</v>
      </c>
      <c r="L64" s="8"/>
    </row>
    <row r="65" spans="1:12" ht="23.1" customHeight="1" x14ac:dyDescent="0.15">
      <c r="A65" s="8"/>
      <c r="B65" s="8"/>
      <c r="C65" s="5"/>
      <c r="D65" s="9"/>
      <c r="E65" s="32"/>
      <c r="F65" s="32"/>
      <c r="G65" s="32"/>
      <c r="H65" s="32"/>
      <c r="I65" s="32"/>
      <c r="J65" s="32"/>
      <c r="K65" s="32">
        <f>SUM(F65,H65,J65)</f>
        <v>0</v>
      </c>
      <c r="L65" s="8"/>
    </row>
    <row r="66" spans="1:12" ht="23.1" customHeight="1" x14ac:dyDescent="0.15">
      <c r="A66" s="8"/>
      <c r="B66" s="8"/>
      <c r="C66" s="5"/>
      <c r="D66" s="9"/>
      <c r="E66" s="32"/>
      <c r="F66" s="32"/>
      <c r="G66" s="32"/>
      <c r="H66" s="32"/>
      <c r="I66" s="32"/>
      <c r="J66" s="32"/>
      <c r="K66" s="32">
        <f>SUM(F66,H66,J66)</f>
        <v>0</v>
      </c>
      <c r="L66" s="8"/>
    </row>
    <row r="67" spans="1:12" ht="23.1" customHeight="1" x14ac:dyDescent="0.15">
      <c r="A67" s="8"/>
      <c r="B67" s="8"/>
      <c r="C67" s="5"/>
      <c r="D67" s="9"/>
      <c r="E67" s="32"/>
      <c r="F67" s="32"/>
      <c r="G67" s="32"/>
      <c r="H67" s="32"/>
      <c r="I67" s="32"/>
      <c r="J67" s="32"/>
      <c r="K67" s="32">
        <f>SUM(F67,H67,J67)</f>
        <v>0</v>
      </c>
      <c r="L67" s="8"/>
    </row>
    <row r="68" spans="1:12" ht="23.1" customHeight="1" x14ac:dyDescent="0.15">
      <c r="A68" s="8"/>
      <c r="B68" s="8"/>
      <c r="C68" s="5"/>
      <c r="D68" s="9"/>
      <c r="E68" s="32"/>
      <c r="F68" s="32"/>
      <c r="G68" s="32"/>
      <c r="H68" s="32"/>
      <c r="I68" s="32"/>
      <c r="J68" s="32"/>
      <c r="K68" s="32">
        <f>SUM(F68,H68,J68)</f>
        <v>0</v>
      </c>
      <c r="L68" s="8"/>
    </row>
    <row r="69" spans="1:12" ht="23.1" customHeight="1" x14ac:dyDescent="0.15">
      <c r="A69" s="8"/>
      <c r="B69" s="8"/>
      <c r="C69" s="5"/>
      <c r="D69" s="9"/>
      <c r="E69" s="32"/>
      <c r="F69" s="32"/>
      <c r="G69" s="32"/>
      <c r="H69" s="32"/>
      <c r="I69" s="32"/>
      <c r="J69" s="32"/>
      <c r="K69" s="32">
        <f>SUM(F69,H69,J69)</f>
        <v>0</v>
      </c>
      <c r="L69" s="8"/>
    </row>
    <row r="70" spans="1:12" ht="23.1" customHeight="1" x14ac:dyDescent="0.15">
      <c r="A70" s="8"/>
      <c r="B70" s="8"/>
      <c r="C70" s="5"/>
      <c r="D70" s="9"/>
      <c r="E70" s="32"/>
      <c r="F70" s="32"/>
      <c r="G70" s="32"/>
      <c r="H70" s="32"/>
      <c r="I70" s="32"/>
      <c r="J70" s="32"/>
      <c r="K70" s="32">
        <f>SUM(F70,H70,J70)</f>
        <v>0</v>
      </c>
      <c r="L70" s="8"/>
    </row>
    <row r="71" spans="1:12" ht="23.1" customHeight="1" x14ac:dyDescent="0.15">
      <c r="A71" s="8"/>
      <c r="B71" s="8"/>
      <c r="C71" s="5"/>
      <c r="D71" s="9"/>
      <c r="E71" s="32"/>
      <c r="F71" s="32"/>
      <c r="G71" s="32"/>
      <c r="H71" s="32"/>
      <c r="I71" s="32"/>
      <c r="J71" s="32"/>
      <c r="K71" s="32">
        <f>SUM(F71,H71,J71)</f>
        <v>0</v>
      </c>
      <c r="L71" s="8"/>
    </row>
    <row r="72" spans="1:12" ht="23.1" customHeight="1" x14ac:dyDescent="0.15">
      <c r="A72" s="8"/>
      <c r="B72" s="8"/>
      <c r="C72" s="5"/>
      <c r="D72" s="9"/>
      <c r="E72" s="32"/>
      <c r="F72" s="32"/>
      <c r="G72" s="32"/>
      <c r="H72" s="32"/>
      <c r="I72" s="32"/>
      <c r="J72" s="32"/>
      <c r="K72" s="32">
        <f>SUM(F72,H72,J72)</f>
        <v>0</v>
      </c>
      <c r="L72" s="8"/>
    </row>
    <row r="73" spans="1:12" ht="23.1" customHeight="1" x14ac:dyDescent="0.15">
      <c r="A73" s="8"/>
      <c r="B73" s="8"/>
      <c r="C73" s="5"/>
      <c r="D73" s="9"/>
      <c r="E73" s="32"/>
      <c r="F73" s="32"/>
      <c r="G73" s="32"/>
      <c r="H73" s="32"/>
      <c r="I73" s="32"/>
      <c r="J73" s="32"/>
      <c r="K73" s="32">
        <f>SUM(F73,H73,J73)</f>
        <v>0</v>
      </c>
      <c r="L73" s="8"/>
    </row>
    <row r="74" spans="1:12" ht="23.1" customHeight="1" x14ac:dyDescent="0.15">
      <c r="A74" s="8"/>
      <c r="B74" s="8"/>
      <c r="C74" s="5"/>
      <c r="D74" s="9"/>
      <c r="E74" s="32"/>
      <c r="F74" s="32"/>
      <c r="G74" s="32"/>
      <c r="H74" s="32"/>
      <c r="I74" s="32"/>
      <c r="J74" s="32"/>
      <c r="K74" s="32">
        <f>SUM(F74,H74,J74)</f>
        <v>0</v>
      </c>
      <c r="L74" s="8"/>
    </row>
    <row r="75" spans="1:12" ht="23.1" customHeight="1" x14ac:dyDescent="0.15">
      <c r="A75" s="8"/>
      <c r="B75" s="8"/>
      <c r="C75" s="5"/>
      <c r="D75" s="9"/>
      <c r="E75" s="32"/>
      <c r="F75" s="32"/>
      <c r="G75" s="32"/>
      <c r="H75" s="32"/>
      <c r="I75" s="32"/>
      <c r="J75" s="32"/>
      <c r="K75" s="32">
        <f>SUM(F75,H75,J75)</f>
        <v>0</v>
      </c>
      <c r="L75" s="8"/>
    </row>
    <row r="76" spans="1:12" ht="23.1" customHeight="1" x14ac:dyDescent="0.15">
      <c r="A76" s="8"/>
      <c r="B76" s="8"/>
      <c r="C76" s="5"/>
      <c r="D76" s="9"/>
      <c r="E76" s="32"/>
      <c r="F76" s="32"/>
      <c r="G76" s="32"/>
      <c r="H76" s="32"/>
      <c r="I76" s="32"/>
      <c r="J76" s="32"/>
      <c r="K76" s="32">
        <f>SUM(F76,H76,J76)</f>
        <v>0</v>
      </c>
      <c r="L76" s="8"/>
    </row>
    <row r="77" spans="1:12" ht="23.1" customHeight="1" x14ac:dyDescent="0.15">
      <c r="A77" s="8"/>
      <c r="B77" s="8"/>
      <c r="C77" s="5"/>
      <c r="D77" s="9"/>
      <c r="E77" s="32"/>
      <c r="F77" s="32"/>
      <c r="G77" s="32"/>
      <c r="H77" s="32"/>
      <c r="I77" s="32"/>
      <c r="J77" s="32"/>
      <c r="K77" s="32">
        <f>SUM(F77,H77,J77)</f>
        <v>0</v>
      </c>
      <c r="L77" s="8"/>
    </row>
    <row r="78" spans="1:12" ht="23.1" customHeight="1" x14ac:dyDescent="0.15">
      <c r="A78" s="8"/>
      <c r="B78" s="8"/>
      <c r="C78" s="5"/>
      <c r="D78" s="9"/>
      <c r="E78" s="32"/>
      <c r="F78" s="32"/>
      <c r="G78" s="32"/>
      <c r="H78" s="32"/>
      <c r="I78" s="32"/>
      <c r="J78" s="32"/>
      <c r="K78" s="32">
        <f>SUM(F78,H78,J78)</f>
        <v>0</v>
      </c>
      <c r="L78" s="8"/>
    </row>
    <row r="79" spans="1:12" ht="23.1" customHeight="1" x14ac:dyDescent="0.15">
      <c r="A79" s="8"/>
      <c r="B79" s="8"/>
      <c r="C79" s="5"/>
      <c r="D79" s="9"/>
      <c r="E79" s="32"/>
      <c r="F79" s="32"/>
      <c r="G79" s="32"/>
      <c r="H79" s="32"/>
      <c r="I79" s="32"/>
      <c r="J79" s="32"/>
      <c r="K79" s="32">
        <f>SUM(F79,H79,J79)</f>
        <v>0</v>
      </c>
      <c r="L79" s="8"/>
    </row>
    <row r="80" spans="1:12" ht="23.1" customHeight="1" x14ac:dyDescent="0.15">
      <c r="A80" s="8"/>
      <c r="B80" s="8"/>
      <c r="C80" s="5"/>
      <c r="D80" s="9"/>
      <c r="E80" s="32"/>
      <c r="F80" s="32"/>
      <c r="G80" s="32"/>
      <c r="H80" s="32"/>
      <c r="I80" s="32"/>
      <c r="J80" s="32"/>
      <c r="K80" s="32">
        <f>SUM(F80,H80,J80)</f>
        <v>0</v>
      </c>
      <c r="L80" s="8"/>
    </row>
    <row r="81" spans="1:12" ht="23.1" customHeight="1" x14ac:dyDescent="0.15">
      <c r="A81" s="8" t="s">
        <v>209</v>
      </c>
      <c r="B81" s="8"/>
      <c r="C81" s="5"/>
      <c r="D81" s="9"/>
      <c r="E81" s="32"/>
      <c r="F81" s="32"/>
      <c r="G81" s="32"/>
      <c r="H81" s="32"/>
      <c r="I81" s="32"/>
      <c r="J81" s="32"/>
      <c r="K81" s="32">
        <f>TRUNC(SUM(K4:K80))</f>
        <v>0</v>
      </c>
      <c r="L81" s="8"/>
    </row>
    <row r="82" spans="1:12" ht="23.1" customHeight="1" x14ac:dyDescent="0.15">
      <c r="A82" s="83" t="s">
        <v>121</v>
      </c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90"/>
    </row>
    <row r="83" spans="1:12" ht="23.1" customHeight="1" x14ac:dyDescent="0.15">
      <c r="A83" s="8" t="s">
        <v>95</v>
      </c>
      <c r="B83" s="8" t="s">
        <v>96</v>
      </c>
      <c r="C83" s="5" t="s">
        <v>148</v>
      </c>
      <c r="D83" s="9">
        <v>118</v>
      </c>
      <c r="E83" s="32"/>
      <c r="F83" s="32"/>
      <c r="G83" s="32"/>
      <c r="H83" s="32"/>
      <c r="I83" s="32"/>
      <c r="J83" s="32"/>
      <c r="K83" s="32">
        <f>SUM(F83,H83,J83)</f>
        <v>0</v>
      </c>
      <c r="L83" s="8"/>
    </row>
    <row r="84" spans="1:12" ht="23.1" customHeight="1" x14ac:dyDescent="0.15">
      <c r="A84" s="8" t="s">
        <v>95</v>
      </c>
      <c r="B84" s="8" t="s">
        <v>99</v>
      </c>
      <c r="C84" s="5" t="s">
        <v>148</v>
      </c>
      <c r="D84" s="9">
        <v>44</v>
      </c>
      <c r="E84" s="32"/>
      <c r="F84" s="32"/>
      <c r="G84" s="32"/>
      <c r="H84" s="32"/>
      <c r="I84" s="32"/>
      <c r="J84" s="32"/>
      <c r="K84" s="32">
        <f>SUM(F84,H84,J84)</f>
        <v>0</v>
      </c>
      <c r="L84" s="8"/>
    </row>
    <row r="85" spans="1:12" ht="23.1" customHeight="1" x14ac:dyDescent="0.15">
      <c r="A85" s="8" t="s">
        <v>95</v>
      </c>
      <c r="B85" s="8" t="s">
        <v>105</v>
      </c>
      <c r="C85" s="5" t="s">
        <v>148</v>
      </c>
      <c r="D85" s="9">
        <v>8</v>
      </c>
      <c r="E85" s="32"/>
      <c r="F85" s="32"/>
      <c r="G85" s="32"/>
      <c r="H85" s="32"/>
      <c r="I85" s="32"/>
      <c r="J85" s="32"/>
      <c r="K85" s="32">
        <f>SUM(F85,H85,J85)</f>
        <v>0</v>
      </c>
      <c r="L85" s="8"/>
    </row>
    <row r="86" spans="1:12" ht="23.1" customHeight="1" x14ac:dyDescent="0.15">
      <c r="A86" s="8" t="s">
        <v>95</v>
      </c>
      <c r="B86" s="8" t="s">
        <v>102</v>
      </c>
      <c r="C86" s="5" t="s">
        <v>148</v>
      </c>
      <c r="D86" s="9">
        <v>52</v>
      </c>
      <c r="E86" s="32"/>
      <c r="F86" s="32"/>
      <c r="G86" s="32"/>
      <c r="H86" s="32"/>
      <c r="I86" s="32"/>
      <c r="J86" s="32"/>
      <c r="K86" s="32">
        <f>SUM(F86,H86,J86)</f>
        <v>0</v>
      </c>
      <c r="L86" s="8"/>
    </row>
    <row r="87" spans="1:12" ht="23.1" customHeight="1" x14ac:dyDescent="0.15">
      <c r="A87" s="8" t="s">
        <v>61</v>
      </c>
      <c r="B87" s="8" t="s">
        <v>62</v>
      </c>
      <c r="C87" s="5" t="s">
        <v>43</v>
      </c>
      <c r="D87" s="9">
        <v>2</v>
      </c>
      <c r="E87" s="32"/>
      <c r="F87" s="32"/>
      <c r="G87" s="32"/>
      <c r="H87" s="32"/>
      <c r="I87" s="32"/>
      <c r="J87" s="32"/>
      <c r="K87" s="32">
        <f>SUM(F87,H87,J87)</f>
        <v>0</v>
      </c>
      <c r="L87" s="8"/>
    </row>
    <row r="88" spans="1:12" ht="23.1" customHeight="1" x14ac:dyDescent="0.15">
      <c r="A88" s="8" t="s">
        <v>57</v>
      </c>
      <c r="B88" s="8" t="s">
        <v>58</v>
      </c>
      <c r="C88" s="5" t="s">
        <v>43</v>
      </c>
      <c r="D88" s="9">
        <v>2</v>
      </c>
      <c r="E88" s="32"/>
      <c r="F88" s="32"/>
      <c r="G88" s="32"/>
      <c r="H88" s="32"/>
      <c r="I88" s="32"/>
      <c r="J88" s="32"/>
      <c r="K88" s="32">
        <f>SUM(F88,H88,J88)</f>
        <v>0</v>
      </c>
      <c r="L88" s="8"/>
    </row>
    <row r="89" spans="1:12" ht="23.1" customHeight="1" x14ac:dyDescent="0.15">
      <c r="A89" s="8" t="s">
        <v>63</v>
      </c>
      <c r="B89" s="8" t="s">
        <v>64</v>
      </c>
      <c r="C89" s="5" t="s">
        <v>43</v>
      </c>
      <c r="D89" s="9">
        <v>2</v>
      </c>
      <c r="E89" s="32"/>
      <c r="F89" s="32"/>
      <c r="G89" s="32"/>
      <c r="H89" s="32"/>
      <c r="I89" s="32"/>
      <c r="J89" s="32"/>
      <c r="K89" s="32">
        <f>SUM(F89,H89,J89)</f>
        <v>0</v>
      </c>
      <c r="L89" s="8"/>
    </row>
    <row r="90" spans="1:12" ht="23.1" customHeight="1" x14ac:dyDescent="0.15">
      <c r="A90" s="8" t="s">
        <v>129</v>
      </c>
      <c r="B90" s="8" t="s">
        <v>130</v>
      </c>
      <c r="C90" s="5" t="s">
        <v>50</v>
      </c>
      <c r="D90" s="9">
        <v>7</v>
      </c>
      <c r="E90" s="32"/>
      <c r="F90" s="32"/>
      <c r="G90" s="32"/>
      <c r="H90" s="32"/>
      <c r="I90" s="32"/>
      <c r="J90" s="32"/>
      <c r="K90" s="32">
        <f>SUM(F90,H90,J90)</f>
        <v>0</v>
      </c>
      <c r="L90" s="8"/>
    </row>
    <row r="91" spans="1:12" ht="23.1" customHeight="1" x14ac:dyDescent="0.15">
      <c r="A91" s="8" t="s">
        <v>129</v>
      </c>
      <c r="B91" s="8" t="s">
        <v>131</v>
      </c>
      <c r="C91" s="5" t="s">
        <v>50</v>
      </c>
      <c r="D91" s="9">
        <v>3</v>
      </c>
      <c r="E91" s="32"/>
      <c r="F91" s="32"/>
      <c r="G91" s="32"/>
      <c r="H91" s="32"/>
      <c r="I91" s="32"/>
      <c r="J91" s="32"/>
      <c r="K91" s="32">
        <f>SUM(F91,H91,J91)</f>
        <v>0</v>
      </c>
      <c r="L91" s="8"/>
    </row>
    <row r="92" spans="1:12" ht="23.1" customHeight="1" x14ac:dyDescent="0.15">
      <c r="A92" s="8" t="s">
        <v>129</v>
      </c>
      <c r="B92" s="8" t="s">
        <v>132</v>
      </c>
      <c r="C92" s="5" t="s">
        <v>50</v>
      </c>
      <c r="D92" s="9">
        <v>3</v>
      </c>
      <c r="E92" s="32"/>
      <c r="F92" s="32"/>
      <c r="G92" s="32"/>
      <c r="H92" s="32"/>
      <c r="I92" s="32"/>
      <c r="J92" s="32"/>
      <c r="K92" s="32">
        <f>SUM(F92,H92,J92)</f>
        <v>0</v>
      </c>
      <c r="L92" s="8"/>
    </row>
    <row r="93" spans="1:12" ht="23.1" customHeight="1" x14ac:dyDescent="0.15">
      <c r="A93" s="8" t="s">
        <v>39</v>
      </c>
      <c r="B93" s="8" t="s">
        <v>98</v>
      </c>
      <c r="C93" s="5" t="s">
        <v>148</v>
      </c>
      <c r="D93" s="9">
        <v>44</v>
      </c>
      <c r="E93" s="32"/>
      <c r="F93" s="32"/>
      <c r="G93" s="32"/>
      <c r="H93" s="32"/>
      <c r="I93" s="32"/>
      <c r="J93" s="32"/>
      <c r="K93" s="32">
        <f>SUM(F93,H93,J93)</f>
        <v>0</v>
      </c>
      <c r="L93" s="8"/>
    </row>
    <row r="94" spans="1:12" ht="23.1" customHeight="1" x14ac:dyDescent="0.15">
      <c r="A94" s="8" t="s">
        <v>39</v>
      </c>
      <c r="B94" s="8" t="s">
        <v>40</v>
      </c>
      <c r="C94" s="5" t="s">
        <v>148</v>
      </c>
      <c r="D94" s="9">
        <v>204</v>
      </c>
      <c r="E94" s="32"/>
      <c r="F94" s="32"/>
      <c r="G94" s="32"/>
      <c r="H94" s="32"/>
      <c r="I94" s="32"/>
      <c r="J94" s="32"/>
      <c r="K94" s="32">
        <f>SUM(F94,H94,J94)</f>
        <v>0</v>
      </c>
      <c r="L94" s="8"/>
    </row>
    <row r="95" spans="1:12" ht="23.1" customHeight="1" x14ac:dyDescent="0.15">
      <c r="A95" s="8" t="s">
        <v>51</v>
      </c>
      <c r="B95" s="8" t="s">
        <v>104</v>
      </c>
      <c r="C95" s="5" t="s">
        <v>148</v>
      </c>
      <c r="D95" s="9">
        <v>15</v>
      </c>
      <c r="E95" s="32"/>
      <c r="F95" s="32"/>
      <c r="G95" s="32"/>
      <c r="H95" s="32"/>
      <c r="I95" s="32"/>
      <c r="J95" s="32"/>
      <c r="K95" s="32">
        <f>SUM(F95,H95,J95)</f>
        <v>0</v>
      </c>
      <c r="L95" s="8"/>
    </row>
    <row r="96" spans="1:12" ht="23.1" customHeight="1" x14ac:dyDescent="0.15">
      <c r="A96" s="8" t="s">
        <v>51</v>
      </c>
      <c r="B96" s="8" t="s">
        <v>97</v>
      </c>
      <c r="C96" s="5" t="s">
        <v>148</v>
      </c>
      <c r="D96" s="9">
        <v>42</v>
      </c>
      <c r="E96" s="32"/>
      <c r="F96" s="32"/>
      <c r="G96" s="32"/>
      <c r="H96" s="32"/>
      <c r="I96" s="32"/>
      <c r="J96" s="32"/>
      <c r="K96" s="32">
        <f>SUM(F96,H96,J96)</f>
        <v>0</v>
      </c>
      <c r="L96" s="8"/>
    </row>
    <row r="97" spans="1:12" ht="23.1" customHeight="1" x14ac:dyDescent="0.15">
      <c r="A97" s="8" t="s">
        <v>51</v>
      </c>
      <c r="B97" s="8" t="s">
        <v>52</v>
      </c>
      <c r="C97" s="5" t="s">
        <v>148</v>
      </c>
      <c r="D97" s="9">
        <v>105</v>
      </c>
      <c r="E97" s="32"/>
      <c r="F97" s="32"/>
      <c r="G97" s="32"/>
      <c r="H97" s="32"/>
      <c r="I97" s="32"/>
      <c r="J97" s="32"/>
      <c r="K97" s="32">
        <f>SUM(F97,H97,J97)</f>
        <v>0</v>
      </c>
      <c r="L97" s="8"/>
    </row>
    <row r="98" spans="1:12" ht="23.1" customHeight="1" x14ac:dyDescent="0.15">
      <c r="A98" s="8" t="s">
        <v>51</v>
      </c>
      <c r="B98" s="8" t="s">
        <v>101</v>
      </c>
      <c r="C98" s="5" t="s">
        <v>148</v>
      </c>
      <c r="D98" s="9">
        <v>49</v>
      </c>
      <c r="E98" s="32"/>
      <c r="F98" s="32"/>
      <c r="G98" s="32"/>
      <c r="H98" s="32"/>
      <c r="I98" s="32"/>
      <c r="J98" s="32"/>
      <c r="K98" s="32">
        <f>SUM(F98,H98,J98)</f>
        <v>0</v>
      </c>
      <c r="L98" s="8"/>
    </row>
    <row r="99" spans="1:12" ht="23.1" customHeight="1" x14ac:dyDescent="0.15">
      <c r="A99" s="8" t="s">
        <v>55</v>
      </c>
      <c r="B99" s="8" t="s">
        <v>56</v>
      </c>
      <c r="C99" s="5" t="s">
        <v>43</v>
      </c>
      <c r="D99" s="9">
        <v>2</v>
      </c>
      <c r="E99" s="32"/>
      <c r="F99" s="32"/>
      <c r="G99" s="32"/>
      <c r="H99" s="32"/>
      <c r="I99" s="32"/>
      <c r="J99" s="32"/>
      <c r="K99" s="32">
        <f>SUM(F99,H99,J99)</f>
        <v>0</v>
      </c>
      <c r="L99" s="8"/>
    </row>
    <row r="100" spans="1:12" ht="23.1" customHeight="1" x14ac:dyDescent="0.15">
      <c r="A100" s="8" t="s">
        <v>115</v>
      </c>
      <c r="B100" s="8" t="s">
        <v>279</v>
      </c>
      <c r="C100" s="5" t="s">
        <v>90</v>
      </c>
      <c r="D100" s="9">
        <v>1</v>
      </c>
      <c r="E100" s="32"/>
      <c r="F100" s="32"/>
      <c r="G100" s="32"/>
      <c r="H100" s="32"/>
      <c r="I100" s="32"/>
      <c r="J100" s="32"/>
      <c r="K100" s="32">
        <f>SUM(F100,H100,J100)</f>
        <v>0</v>
      </c>
      <c r="L100" s="8"/>
    </row>
    <row r="101" spans="1:12" ht="23.1" customHeight="1" x14ac:dyDescent="0.15">
      <c r="A101" s="8" t="s">
        <v>127</v>
      </c>
      <c r="B101" s="8" t="s">
        <v>128</v>
      </c>
      <c r="C101" s="5" t="s">
        <v>50</v>
      </c>
      <c r="D101" s="9">
        <v>1</v>
      </c>
      <c r="E101" s="32"/>
      <c r="F101" s="32"/>
      <c r="G101" s="32"/>
      <c r="H101" s="32"/>
      <c r="I101" s="32"/>
      <c r="J101" s="32"/>
      <c r="K101" s="32">
        <f>SUM(F101,H101,J101)</f>
        <v>0</v>
      </c>
      <c r="L101" s="8"/>
    </row>
    <row r="102" spans="1:12" ht="23.1" customHeight="1" x14ac:dyDescent="0.15">
      <c r="A102" s="8" t="s">
        <v>113</v>
      </c>
      <c r="B102" s="8" t="s">
        <v>135</v>
      </c>
      <c r="C102" s="5" t="s">
        <v>90</v>
      </c>
      <c r="D102" s="9">
        <v>1</v>
      </c>
      <c r="E102" s="32"/>
      <c r="F102" s="32"/>
      <c r="G102" s="32"/>
      <c r="H102" s="32"/>
      <c r="I102" s="32"/>
      <c r="J102" s="32"/>
      <c r="K102" s="32">
        <f>SUM(F102,H102,J102)</f>
        <v>0</v>
      </c>
      <c r="L102" s="8" t="s">
        <v>225</v>
      </c>
    </row>
    <row r="103" spans="1:12" ht="23.1" customHeight="1" x14ac:dyDescent="0.15">
      <c r="A103" s="8" t="s">
        <v>41</v>
      </c>
      <c r="B103" s="8" t="s">
        <v>100</v>
      </c>
      <c r="C103" s="5" t="s">
        <v>43</v>
      </c>
      <c r="D103" s="9">
        <v>6</v>
      </c>
      <c r="E103" s="32"/>
      <c r="F103" s="32"/>
      <c r="G103" s="32"/>
      <c r="H103" s="32"/>
      <c r="I103" s="32"/>
      <c r="J103" s="32"/>
      <c r="K103" s="32">
        <f>SUM(F103,H103,J103)</f>
        <v>0</v>
      </c>
      <c r="L103" s="8"/>
    </row>
    <row r="104" spans="1:12" ht="23.1" customHeight="1" x14ac:dyDescent="0.15">
      <c r="A104" s="8" t="s">
        <v>41</v>
      </c>
      <c r="B104" s="8" t="s">
        <v>42</v>
      </c>
      <c r="C104" s="5" t="s">
        <v>43</v>
      </c>
      <c r="D104" s="9">
        <v>8</v>
      </c>
      <c r="E104" s="32"/>
      <c r="F104" s="32"/>
      <c r="G104" s="32"/>
      <c r="H104" s="32"/>
      <c r="I104" s="32"/>
      <c r="J104" s="32"/>
      <c r="K104" s="32">
        <f>SUM(F104,H104,J104)</f>
        <v>0</v>
      </c>
      <c r="L104" s="8"/>
    </row>
    <row r="105" spans="1:12" ht="23.1" customHeight="1" x14ac:dyDescent="0.15">
      <c r="A105" s="8" t="s">
        <v>41</v>
      </c>
      <c r="B105" s="8" t="s">
        <v>103</v>
      </c>
      <c r="C105" s="5" t="s">
        <v>43</v>
      </c>
      <c r="D105" s="9">
        <v>16</v>
      </c>
      <c r="E105" s="32"/>
      <c r="F105" s="32"/>
      <c r="G105" s="32"/>
      <c r="H105" s="32"/>
      <c r="I105" s="32"/>
      <c r="J105" s="32"/>
      <c r="K105" s="32">
        <f>SUM(F105,H105,J105)</f>
        <v>0</v>
      </c>
      <c r="L105" s="8"/>
    </row>
    <row r="106" spans="1:12" ht="23.1" customHeight="1" x14ac:dyDescent="0.15">
      <c r="A106" s="8" t="s">
        <v>41</v>
      </c>
      <c r="B106" s="8" t="s">
        <v>106</v>
      </c>
      <c r="C106" s="5" t="s">
        <v>43</v>
      </c>
      <c r="D106" s="9">
        <v>4</v>
      </c>
      <c r="E106" s="32"/>
      <c r="F106" s="32"/>
      <c r="G106" s="32"/>
      <c r="H106" s="32"/>
      <c r="I106" s="32"/>
      <c r="J106" s="32"/>
      <c r="K106" s="32">
        <f>SUM(F106,H106,J106)</f>
        <v>0</v>
      </c>
      <c r="L106" s="8"/>
    </row>
    <row r="107" spans="1:12" ht="23.1" customHeight="1" x14ac:dyDescent="0.15">
      <c r="A107" s="8" t="s">
        <v>82</v>
      </c>
      <c r="B107" s="8" t="s">
        <v>83</v>
      </c>
      <c r="C107" s="5" t="s">
        <v>81</v>
      </c>
      <c r="D107" s="9">
        <v>9</v>
      </c>
      <c r="E107" s="32"/>
      <c r="F107" s="32"/>
      <c r="G107" s="32"/>
      <c r="H107" s="32"/>
      <c r="I107" s="32"/>
      <c r="J107" s="32"/>
      <c r="K107" s="32">
        <f>SUM(F107,H107,J107)</f>
        <v>0</v>
      </c>
      <c r="L107" s="8" t="s">
        <v>199</v>
      </c>
    </row>
    <row r="108" spans="1:12" ht="23.1" customHeight="1" x14ac:dyDescent="0.15">
      <c r="A108" s="8" t="s">
        <v>110</v>
      </c>
      <c r="B108" s="8" t="s">
        <v>111</v>
      </c>
      <c r="C108" s="5" t="s">
        <v>112</v>
      </c>
      <c r="D108" s="9">
        <v>1</v>
      </c>
      <c r="E108" s="32"/>
      <c r="F108" s="32"/>
      <c r="G108" s="32"/>
      <c r="H108" s="32"/>
      <c r="I108" s="32"/>
      <c r="J108" s="32"/>
      <c r="K108" s="32">
        <f>SUM(F108,H108,J108)</f>
        <v>0</v>
      </c>
      <c r="L108" s="8" t="s">
        <v>198</v>
      </c>
    </row>
    <row r="109" spans="1:12" ht="23.1" customHeight="1" x14ac:dyDescent="0.15">
      <c r="A109" s="8" t="s">
        <v>86</v>
      </c>
      <c r="B109" s="8" t="s">
        <v>87</v>
      </c>
      <c r="C109" s="5" t="s">
        <v>81</v>
      </c>
      <c r="D109" s="9">
        <v>32</v>
      </c>
      <c r="E109" s="32"/>
      <c r="F109" s="32"/>
      <c r="G109" s="32"/>
      <c r="H109" s="32"/>
      <c r="I109" s="32"/>
      <c r="J109" s="32"/>
      <c r="K109" s="32">
        <f>SUM(F109,H109,J109)</f>
        <v>0</v>
      </c>
      <c r="L109" s="8" t="s">
        <v>200</v>
      </c>
    </row>
    <row r="110" spans="1:12" ht="23.1" customHeight="1" x14ac:dyDescent="0.15">
      <c r="A110" s="8" t="s">
        <v>79</v>
      </c>
      <c r="B110" s="8" t="s">
        <v>123</v>
      </c>
      <c r="C110" s="5" t="s">
        <v>81</v>
      </c>
      <c r="D110" s="9">
        <v>3</v>
      </c>
      <c r="E110" s="32"/>
      <c r="F110" s="32"/>
      <c r="G110" s="32"/>
      <c r="H110" s="32"/>
      <c r="I110" s="32"/>
      <c r="J110" s="32"/>
      <c r="K110" s="32">
        <f>SUM(F110,H110,J110)</f>
        <v>0</v>
      </c>
      <c r="L110" s="8" t="s">
        <v>201</v>
      </c>
    </row>
    <row r="111" spans="1:12" ht="23.1" customHeight="1" x14ac:dyDescent="0.15">
      <c r="A111" s="8" t="s">
        <v>79</v>
      </c>
      <c r="B111" s="8" t="s">
        <v>124</v>
      </c>
      <c r="C111" s="5" t="s">
        <v>81</v>
      </c>
      <c r="D111" s="9">
        <v>3</v>
      </c>
      <c r="E111" s="32"/>
      <c r="F111" s="32"/>
      <c r="G111" s="32"/>
      <c r="H111" s="32"/>
      <c r="I111" s="32"/>
      <c r="J111" s="32"/>
      <c r="K111" s="32">
        <f>SUM(F111,H111,J111)</f>
        <v>0</v>
      </c>
      <c r="L111" s="8" t="s">
        <v>202</v>
      </c>
    </row>
    <row r="112" spans="1:12" ht="23.1" customHeight="1" x14ac:dyDescent="0.15">
      <c r="A112" s="8" t="s">
        <v>117</v>
      </c>
      <c r="B112" s="8" t="s">
        <v>118</v>
      </c>
      <c r="C112" s="5" t="s">
        <v>35</v>
      </c>
      <c r="D112" s="9">
        <v>1</v>
      </c>
      <c r="E112" s="32"/>
      <c r="F112" s="32"/>
      <c r="G112" s="32"/>
      <c r="H112" s="32"/>
      <c r="I112" s="32"/>
      <c r="J112" s="32"/>
      <c r="K112" s="32">
        <f>SUM(F112,H112,J112)</f>
        <v>0</v>
      </c>
      <c r="L112" s="8" t="s">
        <v>204</v>
      </c>
    </row>
    <row r="113" spans="1:12" ht="23.1" customHeight="1" x14ac:dyDescent="0.15">
      <c r="A113" s="8" t="s">
        <v>59</v>
      </c>
      <c r="B113" s="8" t="s">
        <v>122</v>
      </c>
      <c r="C113" s="5" t="s">
        <v>148</v>
      </c>
      <c r="D113" s="9">
        <v>1</v>
      </c>
      <c r="E113" s="32"/>
      <c r="F113" s="32"/>
      <c r="G113" s="32"/>
      <c r="H113" s="32"/>
      <c r="I113" s="32"/>
      <c r="J113" s="32"/>
      <c r="K113" s="32">
        <f>SUM(F113,H113,J113)</f>
        <v>0</v>
      </c>
      <c r="L113" s="8"/>
    </row>
    <row r="114" spans="1:12" ht="23.1" customHeight="1" x14ac:dyDescent="0.15">
      <c r="A114" s="8" t="s">
        <v>84</v>
      </c>
      <c r="B114" s="8" t="s">
        <v>85</v>
      </c>
      <c r="C114" s="5" t="s">
        <v>50</v>
      </c>
      <c r="D114" s="9">
        <v>8</v>
      </c>
      <c r="E114" s="32"/>
      <c r="F114" s="32"/>
      <c r="G114" s="32"/>
      <c r="H114" s="32"/>
      <c r="I114" s="32"/>
      <c r="J114" s="32"/>
      <c r="K114" s="32">
        <f>SUM(F114,H114,J114)</f>
        <v>0</v>
      </c>
      <c r="L114" s="8" t="s">
        <v>224</v>
      </c>
    </row>
    <row r="115" spans="1:12" ht="23.1" customHeight="1" x14ac:dyDescent="0.15">
      <c r="A115" s="8" t="s">
        <v>125</v>
      </c>
      <c r="B115" s="8" t="s">
        <v>126</v>
      </c>
      <c r="C115" s="5" t="s">
        <v>50</v>
      </c>
      <c r="D115" s="9">
        <v>4</v>
      </c>
      <c r="E115" s="32"/>
      <c r="F115" s="32"/>
      <c r="G115" s="32"/>
      <c r="H115" s="32"/>
      <c r="I115" s="32"/>
      <c r="J115" s="32"/>
      <c r="K115" s="32">
        <f>SUM(F115,H115,J115)</f>
        <v>0</v>
      </c>
      <c r="L115" s="8" t="s">
        <v>224</v>
      </c>
    </row>
    <row r="116" spans="1:12" ht="23.1" customHeight="1" x14ac:dyDescent="0.15">
      <c r="A116" s="8" t="s">
        <v>46</v>
      </c>
      <c r="B116" s="8" t="s">
        <v>47</v>
      </c>
      <c r="C116" s="5" t="s">
        <v>148</v>
      </c>
      <c r="D116" s="9">
        <v>10</v>
      </c>
      <c r="E116" s="32"/>
      <c r="F116" s="32"/>
      <c r="G116" s="32"/>
      <c r="H116" s="32"/>
      <c r="I116" s="32"/>
      <c r="J116" s="32"/>
      <c r="K116" s="32">
        <f>SUM(F116,H116,J116)</f>
        <v>0</v>
      </c>
      <c r="L116" s="8"/>
    </row>
    <row r="117" spans="1:12" ht="23.1" customHeight="1" x14ac:dyDescent="0.15">
      <c r="A117" s="8" t="s">
        <v>48</v>
      </c>
      <c r="B117" s="8" t="s">
        <v>49</v>
      </c>
      <c r="C117" s="5" t="s">
        <v>50</v>
      </c>
      <c r="D117" s="9">
        <v>4</v>
      </c>
      <c r="E117" s="32"/>
      <c r="F117" s="32"/>
      <c r="G117" s="32"/>
      <c r="H117" s="32"/>
      <c r="I117" s="32"/>
      <c r="J117" s="32"/>
      <c r="K117" s="32">
        <f>SUM(F117,H117,J117)</f>
        <v>0</v>
      </c>
      <c r="L117" s="8"/>
    </row>
    <row r="118" spans="1:12" ht="23.1" customHeight="1" x14ac:dyDescent="0.15">
      <c r="A118" s="8" t="s">
        <v>44</v>
      </c>
      <c r="B118" s="8" t="s">
        <v>45</v>
      </c>
      <c r="C118" s="5" t="s">
        <v>148</v>
      </c>
      <c r="D118" s="9">
        <v>105</v>
      </c>
      <c r="E118" s="32"/>
      <c r="F118" s="32"/>
      <c r="G118" s="32"/>
      <c r="H118" s="32"/>
      <c r="I118" s="32"/>
      <c r="J118" s="32"/>
      <c r="K118" s="32">
        <f>SUM(F118,H118,J118)</f>
        <v>0</v>
      </c>
      <c r="L118" s="8"/>
    </row>
    <row r="119" spans="1:12" ht="23.1" customHeight="1" x14ac:dyDescent="0.15">
      <c r="A119" s="8" t="s">
        <v>133</v>
      </c>
      <c r="B119" s="8" t="s">
        <v>134</v>
      </c>
      <c r="C119" s="5" t="s">
        <v>50</v>
      </c>
      <c r="D119" s="9">
        <v>27</v>
      </c>
      <c r="E119" s="32"/>
      <c r="F119" s="32"/>
      <c r="G119" s="32"/>
      <c r="H119" s="32"/>
      <c r="I119" s="32"/>
      <c r="J119" s="32"/>
      <c r="K119" s="32">
        <f>SUM(F119,H119,J119)</f>
        <v>0</v>
      </c>
      <c r="L119" s="8"/>
    </row>
    <row r="120" spans="1:12" ht="23.1" customHeight="1" x14ac:dyDescent="0.15">
      <c r="A120" s="8" t="s">
        <v>107</v>
      </c>
      <c r="B120" s="8" t="s">
        <v>108</v>
      </c>
      <c r="C120" s="5" t="s">
        <v>109</v>
      </c>
      <c r="D120" s="9">
        <v>1</v>
      </c>
      <c r="E120" s="32"/>
      <c r="F120" s="32"/>
      <c r="G120" s="32"/>
      <c r="H120" s="32"/>
      <c r="I120" s="32"/>
      <c r="J120" s="32"/>
      <c r="K120" s="32">
        <f>SUM(F120,H120,J120)</f>
        <v>0</v>
      </c>
      <c r="L120" s="8"/>
    </row>
    <row r="121" spans="1:12" ht="23.1" customHeight="1" x14ac:dyDescent="0.15">
      <c r="A121" s="8" t="s">
        <v>93</v>
      </c>
      <c r="B121" s="8" t="s">
        <v>136</v>
      </c>
      <c r="C121" s="5" t="s">
        <v>148</v>
      </c>
      <c r="D121" s="9">
        <v>2</v>
      </c>
      <c r="E121" s="32"/>
      <c r="F121" s="32"/>
      <c r="G121" s="32"/>
      <c r="H121" s="32"/>
      <c r="I121" s="32"/>
      <c r="J121" s="32"/>
      <c r="K121" s="32">
        <f>SUM(F121,H121,J121)</f>
        <v>0</v>
      </c>
      <c r="L121" s="8" t="s">
        <v>224</v>
      </c>
    </row>
    <row r="122" spans="1:12" ht="23.1" customHeight="1" x14ac:dyDescent="0.15">
      <c r="A122" s="8" t="s">
        <v>137</v>
      </c>
      <c r="B122" s="8" t="s">
        <v>138</v>
      </c>
      <c r="C122" s="5" t="s">
        <v>35</v>
      </c>
      <c r="D122" s="9">
        <v>2</v>
      </c>
      <c r="E122" s="32"/>
      <c r="F122" s="32"/>
      <c r="G122" s="32"/>
      <c r="H122" s="32"/>
      <c r="I122" s="32"/>
      <c r="J122" s="32"/>
      <c r="K122" s="32">
        <f>SUM(F122,H122,J122)</f>
        <v>0</v>
      </c>
      <c r="L122" s="8" t="s">
        <v>205</v>
      </c>
    </row>
    <row r="123" spans="1:12" ht="23.1" customHeight="1" x14ac:dyDescent="0.15">
      <c r="A123" s="8" t="s">
        <v>119</v>
      </c>
      <c r="B123" s="8" t="s">
        <v>118</v>
      </c>
      <c r="C123" s="5" t="s">
        <v>120</v>
      </c>
      <c r="D123" s="9">
        <v>1</v>
      </c>
      <c r="E123" s="32"/>
      <c r="F123" s="32"/>
      <c r="G123" s="32"/>
      <c r="H123" s="32"/>
      <c r="I123" s="32"/>
      <c r="J123" s="32"/>
      <c r="K123" s="32">
        <f>SUM(F123,H123,J123)</f>
        <v>0</v>
      </c>
      <c r="L123" s="8"/>
    </row>
    <row r="124" spans="1:12" ht="23.1" customHeight="1" x14ac:dyDescent="0.15">
      <c r="A124" s="8" t="s">
        <v>139</v>
      </c>
      <c r="B124" s="8" t="s">
        <v>138</v>
      </c>
      <c r="C124" s="5" t="s">
        <v>50</v>
      </c>
      <c r="D124" s="9">
        <v>2</v>
      </c>
      <c r="E124" s="32"/>
      <c r="F124" s="32"/>
      <c r="G124" s="32"/>
      <c r="H124" s="32"/>
      <c r="I124" s="32"/>
      <c r="J124" s="32"/>
      <c r="K124" s="32">
        <f>SUM(F124,H124,J124)</f>
        <v>0</v>
      </c>
      <c r="L124" s="8"/>
    </row>
    <row r="125" spans="1:12" ht="23.1" customHeight="1" x14ac:dyDescent="0.15">
      <c r="A125" s="8" t="s">
        <v>88</v>
      </c>
      <c r="B125" s="8" t="s">
        <v>89</v>
      </c>
      <c r="C125" s="5" t="s">
        <v>90</v>
      </c>
      <c r="D125" s="9">
        <v>1</v>
      </c>
      <c r="E125" s="32"/>
      <c r="F125" s="32"/>
      <c r="G125" s="32"/>
      <c r="H125" s="32"/>
      <c r="I125" s="32"/>
      <c r="J125" s="32"/>
      <c r="K125" s="32">
        <f>SUM(F125,H125,J125)</f>
        <v>0</v>
      </c>
      <c r="L125" s="8"/>
    </row>
    <row r="126" spans="1:12" ht="23.1" customHeight="1" x14ac:dyDescent="0.15">
      <c r="A126" s="8" t="s">
        <v>91</v>
      </c>
      <c r="B126" s="8" t="s">
        <v>92</v>
      </c>
      <c r="C126" s="5" t="s">
        <v>43</v>
      </c>
      <c r="D126" s="9">
        <v>1</v>
      </c>
      <c r="E126" s="32"/>
      <c r="F126" s="32"/>
      <c r="G126" s="32"/>
      <c r="H126" s="32"/>
      <c r="I126" s="32"/>
      <c r="J126" s="32"/>
      <c r="K126" s="32">
        <f>SUM(F126,H126,J126)</f>
        <v>0</v>
      </c>
      <c r="L126" s="8"/>
    </row>
    <row r="127" spans="1:12" ht="23.1" customHeight="1" x14ac:dyDescent="0.15">
      <c r="A127" s="8" t="s">
        <v>141</v>
      </c>
      <c r="B127" s="8"/>
      <c r="C127" s="5" t="s">
        <v>142</v>
      </c>
      <c r="D127" s="9">
        <v>1</v>
      </c>
      <c r="E127" s="32"/>
      <c r="F127" s="32"/>
      <c r="G127" s="32"/>
      <c r="H127" s="32"/>
      <c r="I127" s="32"/>
      <c r="J127" s="32"/>
      <c r="K127" s="32">
        <f>SUM(F127,H127,J127)</f>
        <v>0</v>
      </c>
      <c r="L127" s="37" t="s">
        <v>305</v>
      </c>
    </row>
    <row r="128" spans="1:12" ht="23.1" customHeight="1" x14ac:dyDescent="0.15">
      <c r="A128" s="8" t="s">
        <v>143</v>
      </c>
      <c r="B128" s="8"/>
      <c r="C128" s="5" t="s">
        <v>142</v>
      </c>
      <c r="D128" s="9">
        <v>1</v>
      </c>
      <c r="E128" s="32"/>
      <c r="F128" s="32"/>
      <c r="G128" s="32"/>
      <c r="H128" s="32"/>
      <c r="I128" s="32"/>
      <c r="J128" s="32"/>
      <c r="K128" s="32">
        <f>SUM(F128,H128,J128)</f>
        <v>0</v>
      </c>
      <c r="L128" s="37" t="s">
        <v>305</v>
      </c>
    </row>
    <row r="129" spans="1:12" ht="23.1" customHeight="1" x14ac:dyDescent="0.15">
      <c r="A129" s="8" t="s">
        <v>226</v>
      </c>
      <c r="B129" s="8" t="s">
        <v>227</v>
      </c>
      <c r="C129" s="5" t="s">
        <v>35</v>
      </c>
      <c r="D129" s="9">
        <v>1</v>
      </c>
      <c r="E129" s="32"/>
      <c r="F129" s="32"/>
      <c r="G129" s="32"/>
      <c r="H129" s="32"/>
      <c r="I129" s="32"/>
      <c r="J129" s="32"/>
      <c r="K129" s="32">
        <f>SUM(F129,H129,J129)</f>
        <v>0</v>
      </c>
      <c r="L129" s="8"/>
    </row>
    <row r="130" spans="1:12" ht="23.1" customHeight="1" x14ac:dyDescent="0.15">
      <c r="A130" s="8" t="s">
        <v>187</v>
      </c>
      <c r="B130" s="8" t="s">
        <v>188</v>
      </c>
      <c r="C130" s="5" t="s">
        <v>189</v>
      </c>
      <c r="D130" s="9">
        <v>27.425000000000001</v>
      </c>
      <c r="E130" s="32"/>
      <c r="F130" s="32"/>
      <c r="G130" s="32"/>
      <c r="H130" s="32"/>
      <c r="I130" s="32"/>
      <c r="J130" s="32"/>
      <c r="K130" s="32">
        <f>SUM(F130,H130,J130)</f>
        <v>0</v>
      </c>
      <c r="L130" s="8"/>
    </row>
    <row r="131" spans="1:12" ht="23.1" customHeight="1" x14ac:dyDescent="0.15">
      <c r="A131" s="8" t="s">
        <v>187</v>
      </c>
      <c r="B131" s="8" t="s">
        <v>190</v>
      </c>
      <c r="C131" s="5" t="s">
        <v>189</v>
      </c>
      <c r="D131" s="9">
        <v>9.907</v>
      </c>
      <c r="E131" s="32"/>
      <c r="F131" s="32"/>
      <c r="G131" s="32"/>
      <c r="H131" s="32"/>
      <c r="I131" s="32"/>
      <c r="J131" s="32"/>
      <c r="K131" s="32">
        <f>SUM(F131,H131,J131)</f>
        <v>0</v>
      </c>
      <c r="L131" s="8"/>
    </row>
    <row r="132" spans="1:12" ht="23.1" customHeight="1" x14ac:dyDescent="0.15">
      <c r="A132" s="8" t="s">
        <v>187</v>
      </c>
      <c r="B132" s="8" t="s">
        <v>191</v>
      </c>
      <c r="C132" s="5" t="s">
        <v>189</v>
      </c>
      <c r="D132" s="9">
        <v>7.0000000000000007E-2</v>
      </c>
      <c r="E132" s="32"/>
      <c r="F132" s="32"/>
      <c r="G132" s="32"/>
      <c r="H132" s="32"/>
      <c r="I132" s="32"/>
      <c r="J132" s="32"/>
      <c r="K132" s="32">
        <f>SUM(F132,H132,J132)</f>
        <v>0</v>
      </c>
      <c r="L132" s="8"/>
    </row>
    <row r="133" spans="1:12" ht="23.1" customHeight="1" x14ac:dyDescent="0.15">
      <c r="A133" s="8" t="s">
        <v>187</v>
      </c>
      <c r="B133" s="8" t="s">
        <v>192</v>
      </c>
      <c r="C133" s="5" t="s">
        <v>189</v>
      </c>
      <c r="D133" s="9">
        <v>1.486</v>
      </c>
      <c r="E133" s="32"/>
      <c r="F133" s="32"/>
      <c r="G133" s="32"/>
      <c r="H133" s="32"/>
      <c r="I133" s="32"/>
      <c r="J133" s="32"/>
      <c r="K133" s="32">
        <f>SUM(F133,H133,J133)</f>
        <v>0</v>
      </c>
      <c r="L133" s="8"/>
    </row>
    <row r="134" spans="1:12" ht="23.1" customHeight="1" x14ac:dyDescent="0.15">
      <c r="A134" s="8" t="s">
        <v>211</v>
      </c>
      <c r="B134" s="8" t="s">
        <v>212</v>
      </c>
      <c r="C134" s="5" t="s">
        <v>35</v>
      </c>
      <c r="D134" s="9">
        <v>1</v>
      </c>
      <c r="E134" s="32"/>
      <c r="F134" s="32"/>
      <c r="G134" s="32"/>
      <c r="H134" s="32"/>
      <c r="I134" s="32"/>
      <c r="J134" s="32"/>
      <c r="K134" s="32">
        <f>SUM(F134,H134,J134)</f>
        <v>0</v>
      </c>
      <c r="L134" s="8"/>
    </row>
    <row r="135" spans="1:12" s="45" customFormat="1" ht="23.1" customHeight="1" x14ac:dyDescent="0.15">
      <c r="A135" s="8"/>
      <c r="B135" s="8"/>
      <c r="C135" s="5"/>
      <c r="D135" s="9"/>
      <c r="E135" s="32"/>
      <c r="F135" s="32"/>
      <c r="G135" s="32"/>
      <c r="H135" s="32"/>
      <c r="I135" s="32"/>
      <c r="J135" s="32"/>
      <c r="K135" s="32"/>
      <c r="L135" s="8"/>
    </row>
    <row r="136" spans="1:12" s="45" customFormat="1" ht="23.1" customHeight="1" x14ac:dyDescent="0.15">
      <c r="A136" s="8"/>
      <c r="B136" s="8"/>
      <c r="C136" s="5"/>
      <c r="D136" s="9"/>
      <c r="E136" s="32"/>
      <c r="F136" s="32"/>
      <c r="G136" s="32"/>
      <c r="H136" s="32"/>
      <c r="I136" s="32"/>
      <c r="J136" s="32"/>
      <c r="K136" s="32"/>
      <c r="L136" s="8"/>
    </row>
    <row r="137" spans="1:12" s="45" customFormat="1" ht="23.1" customHeight="1" x14ac:dyDescent="0.15">
      <c r="A137" s="8"/>
      <c r="B137" s="8"/>
      <c r="C137" s="5"/>
      <c r="D137" s="9"/>
      <c r="E137" s="32"/>
      <c r="F137" s="32"/>
      <c r="G137" s="32"/>
      <c r="H137" s="32"/>
      <c r="I137" s="32"/>
      <c r="J137" s="32"/>
      <c r="K137" s="32"/>
      <c r="L137" s="8"/>
    </row>
    <row r="138" spans="1:12" s="45" customFormat="1" ht="23.1" customHeight="1" x14ac:dyDescent="0.15">
      <c r="A138" s="8"/>
      <c r="B138" s="8"/>
      <c r="C138" s="5"/>
      <c r="D138" s="9"/>
      <c r="E138" s="32"/>
      <c r="F138" s="32"/>
      <c r="G138" s="32"/>
      <c r="H138" s="32"/>
      <c r="I138" s="32"/>
      <c r="J138" s="32"/>
      <c r="K138" s="32"/>
      <c r="L138" s="8"/>
    </row>
    <row r="139" spans="1:12" s="45" customFormat="1" ht="23.1" customHeight="1" x14ac:dyDescent="0.15">
      <c r="A139" s="8"/>
      <c r="B139" s="8"/>
      <c r="C139" s="5"/>
      <c r="D139" s="9"/>
      <c r="E139" s="32"/>
      <c r="F139" s="32"/>
      <c r="G139" s="32"/>
      <c r="H139" s="32"/>
      <c r="I139" s="32"/>
      <c r="J139" s="32"/>
      <c r="K139" s="32"/>
      <c r="L139" s="8"/>
    </row>
    <row r="140" spans="1:12" s="45" customFormat="1" ht="23.1" customHeight="1" x14ac:dyDescent="0.15">
      <c r="A140" s="8"/>
      <c r="B140" s="8"/>
      <c r="C140" s="5"/>
      <c r="D140" s="9"/>
      <c r="E140" s="32"/>
      <c r="F140" s="32"/>
      <c r="G140" s="32"/>
      <c r="H140" s="32"/>
      <c r="I140" s="32"/>
      <c r="J140" s="32"/>
      <c r="K140" s="32"/>
      <c r="L140" s="8"/>
    </row>
    <row r="141" spans="1:12" s="45" customFormat="1" ht="23.1" customHeight="1" x14ac:dyDescent="0.15">
      <c r="A141" s="8"/>
      <c r="B141" s="8"/>
      <c r="C141" s="5"/>
      <c r="D141" s="9"/>
      <c r="E141" s="32"/>
      <c r="F141" s="32"/>
      <c r="G141" s="32"/>
      <c r="H141" s="32"/>
      <c r="I141" s="32"/>
      <c r="J141" s="32"/>
      <c r="K141" s="32"/>
      <c r="L141" s="8"/>
    </row>
    <row r="142" spans="1:12" s="45" customFormat="1" ht="23.1" customHeight="1" x14ac:dyDescent="0.15">
      <c r="A142" s="8"/>
      <c r="B142" s="8"/>
      <c r="C142" s="5"/>
      <c r="D142" s="9"/>
      <c r="E142" s="32"/>
      <c r="F142" s="32"/>
      <c r="G142" s="32"/>
      <c r="H142" s="32"/>
      <c r="I142" s="32"/>
      <c r="J142" s="32"/>
      <c r="K142" s="32"/>
      <c r="L142" s="8"/>
    </row>
    <row r="143" spans="1:12" s="45" customFormat="1" ht="23.1" customHeight="1" x14ac:dyDescent="0.15">
      <c r="A143" s="8"/>
      <c r="B143" s="8"/>
      <c r="C143" s="5"/>
      <c r="D143" s="9"/>
      <c r="E143" s="32"/>
      <c r="F143" s="32"/>
      <c r="G143" s="32"/>
      <c r="H143" s="32"/>
      <c r="I143" s="32"/>
      <c r="J143" s="32"/>
      <c r="K143" s="32"/>
      <c r="L143" s="8"/>
    </row>
    <row r="144" spans="1:12" s="45" customFormat="1" ht="23.1" customHeight="1" x14ac:dyDescent="0.15">
      <c r="A144" s="8"/>
      <c r="B144" s="8"/>
      <c r="C144" s="5"/>
      <c r="D144" s="9"/>
      <c r="E144" s="32"/>
      <c r="F144" s="32"/>
      <c r="G144" s="32"/>
      <c r="H144" s="32"/>
      <c r="I144" s="32"/>
      <c r="J144" s="32"/>
      <c r="K144" s="32"/>
      <c r="L144" s="8"/>
    </row>
    <row r="145" spans="1:12" s="45" customFormat="1" ht="23.1" customHeight="1" x14ac:dyDescent="0.15">
      <c r="A145" s="8"/>
      <c r="B145" s="8"/>
      <c r="C145" s="5"/>
      <c r="D145" s="9"/>
      <c r="E145" s="32"/>
      <c r="F145" s="32"/>
      <c r="G145" s="32"/>
      <c r="H145" s="32"/>
      <c r="I145" s="32"/>
      <c r="J145" s="32"/>
      <c r="K145" s="32"/>
      <c r="L145" s="8"/>
    </row>
    <row r="146" spans="1:12" s="45" customFormat="1" ht="23.1" customHeight="1" x14ac:dyDescent="0.15">
      <c r="A146" s="8"/>
      <c r="B146" s="8"/>
      <c r="C146" s="5"/>
      <c r="D146" s="9"/>
      <c r="E146" s="32"/>
      <c r="F146" s="32"/>
      <c r="G146" s="32"/>
      <c r="H146" s="32"/>
      <c r="I146" s="32"/>
      <c r="J146" s="32"/>
      <c r="K146" s="32"/>
      <c r="L146" s="8"/>
    </row>
    <row r="147" spans="1:12" s="45" customFormat="1" ht="23.1" customHeight="1" x14ac:dyDescent="0.15">
      <c r="A147" s="8"/>
      <c r="B147" s="8"/>
      <c r="C147" s="5"/>
      <c r="D147" s="9"/>
      <c r="E147" s="32"/>
      <c r="F147" s="32"/>
      <c r="G147" s="32"/>
      <c r="H147" s="32"/>
      <c r="I147" s="32"/>
      <c r="J147" s="32"/>
      <c r="K147" s="32"/>
      <c r="L147" s="8"/>
    </row>
    <row r="148" spans="1:12" s="45" customFormat="1" ht="23.1" customHeight="1" x14ac:dyDescent="0.15">
      <c r="A148" s="8"/>
      <c r="B148" s="8"/>
      <c r="C148" s="5"/>
      <c r="D148" s="9"/>
      <c r="E148" s="32"/>
      <c r="F148" s="32"/>
      <c r="G148" s="32"/>
      <c r="H148" s="32"/>
      <c r="I148" s="32"/>
      <c r="J148" s="32"/>
      <c r="K148" s="32"/>
      <c r="L148" s="8"/>
    </row>
    <row r="149" spans="1:12" s="45" customFormat="1" ht="23.1" customHeight="1" x14ac:dyDescent="0.15">
      <c r="A149" s="8"/>
      <c r="B149" s="8"/>
      <c r="C149" s="5"/>
      <c r="D149" s="9"/>
      <c r="E149" s="32"/>
      <c r="F149" s="32"/>
      <c r="G149" s="32"/>
      <c r="H149" s="32"/>
      <c r="I149" s="32"/>
      <c r="J149" s="32"/>
      <c r="K149" s="32"/>
      <c r="L149" s="8"/>
    </row>
    <row r="150" spans="1:12" s="45" customFormat="1" ht="23.1" customHeight="1" x14ac:dyDescent="0.15">
      <c r="A150" s="8"/>
      <c r="B150" s="8"/>
      <c r="C150" s="5"/>
      <c r="D150" s="9"/>
      <c r="E150" s="32"/>
      <c r="F150" s="32"/>
      <c r="G150" s="32"/>
      <c r="H150" s="32"/>
      <c r="I150" s="32"/>
      <c r="J150" s="32"/>
      <c r="K150" s="32"/>
      <c r="L150" s="8"/>
    </row>
    <row r="151" spans="1:12" s="45" customFormat="1" ht="23.1" customHeight="1" x14ac:dyDescent="0.15">
      <c r="A151" s="8"/>
      <c r="B151" s="8"/>
      <c r="C151" s="5"/>
      <c r="D151" s="9"/>
      <c r="E151" s="32"/>
      <c r="F151" s="32"/>
      <c r="G151" s="32"/>
      <c r="H151" s="32"/>
      <c r="I151" s="32"/>
      <c r="J151" s="32"/>
      <c r="K151" s="32"/>
      <c r="L151" s="8"/>
    </row>
    <row r="152" spans="1:12" s="45" customFormat="1" ht="23.1" customHeight="1" x14ac:dyDescent="0.15">
      <c r="A152" s="8"/>
      <c r="B152" s="8"/>
      <c r="C152" s="5"/>
      <c r="D152" s="9"/>
      <c r="E152" s="32"/>
      <c r="F152" s="32"/>
      <c r="G152" s="32"/>
      <c r="H152" s="32"/>
      <c r="I152" s="32"/>
      <c r="J152" s="32"/>
      <c r="K152" s="32"/>
      <c r="L152" s="8"/>
    </row>
    <row r="153" spans="1:12" s="45" customFormat="1" ht="23.1" customHeight="1" x14ac:dyDescent="0.15">
      <c r="A153" s="8"/>
      <c r="B153" s="8"/>
      <c r="C153" s="5"/>
      <c r="D153" s="9"/>
      <c r="E153" s="32"/>
      <c r="F153" s="32"/>
      <c r="G153" s="32"/>
      <c r="H153" s="32"/>
      <c r="I153" s="32"/>
      <c r="J153" s="32"/>
      <c r="K153" s="32"/>
      <c r="L153" s="8"/>
    </row>
    <row r="154" spans="1:12" s="45" customFormat="1" ht="23.1" customHeight="1" x14ac:dyDescent="0.15">
      <c r="A154" s="8"/>
      <c r="B154" s="8"/>
      <c r="C154" s="5"/>
      <c r="D154" s="9"/>
      <c r="E154" s="32"/>
      <c r="F154" s="32"/>
      <c r="G154" s="32"/>
      <c r="H154" s="32"/>
      <c r="I154" s="32"/>
      <c r="J154" s="32"/>
      <c r="K154" s="32"/>
      <c r="L154" s="8"/>
    </row>
    <row r="155" spans="1:12" s="45" customFormat="1" ht="23.1" customHeight="1" x14ac:dyDescent="0.15">
      <c r="A155" s="8"/>
      <c r="B155" s="8"/>
      <c r="C155" s="5"/>
      <c r="D155" s="9"/>
      <c r="E155" s="32"/>
      <c r="F155" s="32"/>
      <c r="G155" s="32"/>
      <c r="H155" s="32"/>
      <c r="I155" s="32"/>
      <c r="J155" s="32"/>
      <c r="K155" s="32"/>
      <c r="L155" s="8"/>
    </row>
    <row r="156" spans="1:12" s="45" customFormat="1" ht="23.1" customHeight="1" x14ac:dyDescent="0.15">
      <c r="A156" s="8"/>
      <c r="B156" s="8"/>
      <c r="C156" s="5"/>
      <c r="D156" s="9"/>
      <c r="E156" s="32"/>
      <c r="F156" s="32"/>
      <c r="G156" s="32"/>
      <c r="H156" s="32"/>
      <c r="I156" s="32"/>
      <c r="J156" s="32"/>
      <c r="K156" s="32"/>
      <c r="L156" s="8"/>
    </row>
    <row r="157" spans="1:12" s="45" customFormat="1" ht="23.1" customHeight="1" x14ac:dyDescent="0.15">
      <c r="A157" s="8"/>
      <c r="B157" s="8"/>
      <c r="C157" s="5"/>
      <c r="D157" s="9"/>
      <c r="E157" s="32"/>
      <c r="F157" s="32"/>
      <c r="G157" s="32"/>
      <c r="H157" s="32"/>
      <c r="I157" s="32"/>
      <c r="J157" s="32"/>
      <c r="K157" s="32"/>
      <c r="L157" s="8"/>
    </row>
    <row r="158" spans="1:12" s="45" customFormat="1" ht="23.1" customHeight="1" x14ac:dyDescent="0.15">
      <c r="A158" s="8"/>
      <c r="B158" s="8"/>
      <c r="C158" s="5"/>
      <c r="D158" s="9"/>
      <c r="E158" s="32"/>
      <c r="F158" s="32"/>
      <c r="G158" s="32"/>
      <c r="H158" s="32"/>
      <c r="I158" s="32"/>
      <c r="J158" s="32"/>
      <c r="K158" s="32"/>
      <c r="L158" s="8"/>
    </row>
    <row r="159" spans="1:12" ht="23.1" customHeight="1" x14ac:dyDescent="0.15">
      <c r="A159" s="8" t="s">
        <v>209</v>
      </c>
      <c r="B159" s="8"/>
      <c r="C159" s="5"/>
      <c r="D159" s="9"/>
      <c r="E159" s="32"/>
      <c r="F159" s="32"/>
      <c r="G159" s="32"/>
      <c r="H159" s="32"/>
      <c r="I159" s="32"/>
      <c r="J159" s="32"/>
      <c r="K159" s="32">
        <f>TRUNC(SUM(K82:K134))</f>
        <v>0</v>
      </c>
      <c r="L159" s="8"/>
    </row>
    <row r="160" spans="1:12" ht="23.1" customHeight="1" x14ac:dyDescent="0.15">
      <c r="A160" s="83" t="s">
        <v>140</v>
      </c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90"/>
    </row>
    <row r="161" spans="1:12" ht="23.1" customHeight="1" x14ac:dyDescent="0.15">
      <c r="A161" s="8" t="s">
        <v>95</v>
      </c>
      <c r="B161" s="8" t="s">
        <v>96</v>
      </c>
      <c r="C161" s="5" t="s">
        <v>148</v>
      </c>
      <c r="D161" s="9">
        <v>152</v>
      </c>
      <c r="E161" s="32"/>
      <c r="F161" s="32"/>
      <c r="G161" s="32"/>
      <c r="H161" s="32"/>
      <c r="I161" s="32"/>
      <c r="J161" s="32"/>
      <c r="K161" s="32">
        <f>SUM(F161,H161,J161)</f>
        <v>0</v>
      </c>
      <c r="L161" s="8"/>
    </row>
    <row r="162" spans="1:12" ht="23.1" customHeight="1" x14ac:dyDescent="0.15">
      <c r="A162" s="8" t="s">
        <v>95</v>
      </c>
      <c r="B162" s="8" t="s">
        <v>99</v>
      </c>
      <c r="C162" s="5" t="s">
        <v>148</v>
      </c>
      <c r="D162" s="9">
        <v>53</v>
      </c>
      <c r="E162" s="32"/>
      <c r="F162" s="32"/>
      <c r="G162" s="32"/>
      <c r="H162" s="32"/>
      <c r="I162" s="32"/>
      <c r="J162" s="32"/>
      <c r="K162" s="32">
        <f>SUM(F162,H162,J162)</f>
        <v>0</v>
      </c>
      <c r="L162" s="8"/>
    </row>
    <row r="163" spans="1:12" ht="23.1" customHeight="1" x14ac:dyDescent="0.15">
      <c r="A163" s="8" t="s">
        <v>95</v>
      </c>
      <c r="B163" s="8" t="s">
        <v>105</v>
      </c>
      <c r="C163" s="5" t="s">
        <v>148</v>
      </c>
      <c r="D163" s="9">
        <v>8</v>
      </c>
      <c r="E163" s="32"/>
      <c r="F163" s="32"/>
      <c r="G163" s="32"/>
      <c r="H163" s="32"/>
      <c r="I163" s="32"/>
      <c r="J163" s="32"/>
      <c r="K163" s="32">
        <f>SUM(F163,H163,J163)</f>
        <v>0</v>
      </c>
      <c r="L163" s="8"/>
    </row>
    <row r="164" spans="1:12" ht="23.1" customHeight="1" x14ac:dyDescent="0.15">
      <c r="A164" s="8" t="s">
        <v>95</v>
      </c>
      <c r="B164" s="8" t="s">
        <v>102</v>
      </c>
      <c r="C164" s="5" t="s">
        <v>148</v>
      </c>
      <c r="D164" s="9">
        <v>63</v>
      </c>
      <c r="E164" s="32"/>
      <c r="F164" s="32"/>
      <c r="G164" s="32"/>
      <c r="H164" s="32"/>
      <c r="I164" s="32"/>
      <c r="J164" s="32"/>
      <c r="K164" s="32">
        <f>SUM(F164,H164,J164)</f>
        <v>0</v>
      </c>
      <c r="L164" s="8"/>
    </row>
    <row r="165" spans="1:12" ht="23.1" customHeight="1" x14ac:dyDescent="0.15">
      <c r="A165" s="8" t="s">
        <v>61</v>
      </c>
      <c r="B165" s="8" t="s">
        <v>62</v>
      </c>
      <c r="C165" s="5" t="s">
        <v>43</v>
      </c>
      <c r="D165" s="9">
        <v>1</v>
      </c>
      <c r="E165" s="32"/>
      <c r="F165" s="32"/>
      <c r="G165" s="32"/>
      <c r="H165" s="32"/>
      <c r="I165" s="32"/>
      <c r="J165" s="32"/>
      <c r="K165" s="32">
        <f>SUM(F165,H165,J165)</f>
        <v>0</v>
      </c>
      <c r="L165" s="8"/>
    </row>
    <row r="166" spans="1:12" ht="23.1" customHeight="1" x14ac:dyDescent="0.15">
      <c r="A166" s="8" t="s">
        <v>57</v>
      </c>
      <c r="B166" s="8" t="s">
        <v>58</v>
      </c>
      <c r="C166" s="5" t="s">
        <v>43</v>
      </c>
      <c r="D166" s="9">
        <v>1</v>
      </c>
      <c r="E166" s="32"/>
      <c r="F166" s="32"/>
      <c r="G166" s="32"/>
      <c r="H166" s="32"/>
      <c r="I166" s="32"/>
      <c r="J166" s="32"/>
      <c r="K166" s="32">
        <f>SUM(F166,H166,J166)</f>
        <v>0</v>
      </c>
      <c r="L166" s="8"/>
    </row>
    <row r="167" spans="1:12" ht="23.1" customHeight="1" x14ac:dyDescent="0.15">
      <c r="A167" s="8" t="s">
        <v>63</v>
      </c>
      <c r="B167" s="8" t="s">
        <v>64</v>
      </c>
      <c r="C167" s="5" t="s">
        <v>43</v>
      </c>
      <c r="D167" s="9">
        <v>1</v>
      </c>
      <c r="E167" s="32"/>
      <c r="F167" s="32"/>
      <c r="G167" s="32"/>
      <c r="H167" s="32"/>
      <c r="I167" s="32"/>
      <c r="J167" s="32"/>
      <c r="K167" s="32">
        <f>SUM(F167,H167,J167)</f>
        <v>0</v>
      </c>
      <c r="L167" s="8"/>
    </row>
    <row r="168" spans="1:12" ht="23.1" customHeight="1" x14ac:dyDescent="0.15">
      <c r="A168" s="8" t="s">
        <v>129</v>
      </c>
      <c r="B168" s="8" t="s">
        <v>130</v>
      </c>
      <c r="C168" s="5" t="s">
        <v>50</v>
      </c>
      <c r="D168" s="9">
        <v>17</v>
      </c>
      <c r="E168" s="32"/>
      <c r="F168" s="32"/>
      <c r="G168" s="32"/>
      <c r="H168" s="32"/>
      <c r="I168" s="32"/>
      <c r="J168" s="32"/>
      <c r="K168" s="32">
        <f>SUM(F168,H168,J168)</f>
        <v>0</v>
      </c>
      <c r="L168" s="8"/>
    </row>
    <row r="169" spans="1:12" ht="23.1" customHeight="1" x14ac:dyDescent="0.15">
      <c r="A169" s="8" t="s">
        <v>39</v>
      </c>
      <c r="B169" s="8" t="s">
        <v>98</v>
      </c>
      <c r="C169" s="5" t="s">
        <v>148</v>
      </c>
      <c r="D169" s="9">
        <v>53</v>
      </c>
      <c r="E169" s="32"/>
      <c r="F169" s="32"/>
      <c r="G169" s="32"/>
      <c r="H169" s="32"/>
      <c r="I169" s="32"/>
      <c r="J169" s="32"/>
      <c r="K169" s="32">
        <f>SUM(F169,H169,J169)</f>
        <v>0</v>
      </c>
      <c r="L169" s="8"/>
    </row>
    <row r="170" spans="1:12" ht="23.1" customHeight="1" x14ac:dyDescent="0.15">
      <c r="A170" s="8" t="s">
        <v>39</v>
      </c>
      <c r="B170" s="8" t="s">
        <v>40</v>
      </c>
      <c r="C170" s="5" t="s">
        <v>148</v>
      </c>
      <c r="D170" s="9">
        <v>177</v>
      </c>
      <c r="E170" s="32"/>
      <c r="F170" s="32"/>
      <c r="G170" s="32"/>
      <c r="H170" s="32"/>
      <c r="I170" s="32"/>
      <c r="J170" s="32"/>
      <c r="K170" s="32">
        <f>SUM(F170,H170,J170)</f>
        <v>0</v>
      </c>
      <c r="L170" s="8"/>
    </row>
    <row r="171" spans="1:12" ht="23.1" customHeight="1" x14ac:dyDescent="0.15">
      <c r="A171" s="8" t="s">
        <v>51</v>
      </c>
      <c r="B171" s="8" t="s">
        <v>104</v>
      </c>
      <c r="C171" s="5" t="s">
        <v>148</v>
      </c>
      <c r="D171" s="9">
        <v>7</v>
      </c>
      <c r="E171" s="32"/>
      <c r="F171" s="32"/>
      <c r="G171" s="32"/>
      <c r="H171" s="32"/>
      <c r="I171" s="32"/>
      <c r="J171" s="32"/>
      <c r="K171" s="32">
        <f>SUM(F171,H171,J171)</f>
        <v>0</v>
      </c>
      <c r="L171" s="8"/>
    </row>
    <row r="172" spans="1:12" ht="23.1" customHeight="1" x14ac:dyDescent="0.15">
      <c r="A172" s="8" t="s">
        <v>51</v>
      </c>
      <c r="B172" s="8" t="s">
        <v>97</v>
      </c>
      <c r="C172" s="5" t="s">
        <v>148</v>
      </c>
      <c r="D172" s="9">
        <v>50</v>
      </c>
      <c r="E172" s="32"/>
      <c r="F172" s="32"/>
      <c r="G172" s="32"/>
      <c r="H172" s="32"/>
      <c r="I172" s="32"/>
      <c r="J172" s="32"/>
      <c r="K172" s="32">
        <f>SUM(F172,H172,J172)</f>
        <v>0</v>
      </c>
      <c r="L172" s="8"/>
    </row>
    <row r="173" spans="1:12" ht="23.1" customHeight="1" x14ac:dyDescent="0.15">
      <c r="A173" s="8" t="s">
        <v>51</v>
      </c>
      <c r="B173" s="8" t="s">
        <v>52</v>
      </c>
      <c r="C173" s="5" t="s">
        <v>148</v>
      </c>
      <c r="D173" s="9">
        <v>3</v>
      </c>
      <c r="E173" s="32"/>
      <c r="F173" s="32"/>
      <c r="G173" s="32"/>
      <c r="H173" s="32"/>
      <c r="I173" s="32"/>
      <c r="J173" s="32"/>
      <c r="K173" s="32">
        <f>SUM(F173,H173,J173)</f>
        <v>0</v>
      </c>
      <c r="L173" s="8"/>
    </row>
    <row r="174" spans="1:12" ht="23.1" customHeight="1" x14ac:dyDescent="0.15">
      <c r="A174" s="8" t="s">
        <v>51</v>
      </c>
      <c r="B174" s="8" t="s">
        <v>101</v>
      </c>
      <c r="C174" s="5" t="s">
        <v>148</v>
      </c>
      <c r="D174" s="9">
        <v>60</v>
      </c>
      <c r="E174" s="32"/>
      <c r="F174" s="32"/>
      <c r="G174" s="32"/>
      <c r="H174" s="32"/>
      <c r="I174" s="32"/>
      <c r="J174" s="32"/>
      <c r="K174" s="32">
        <f>SUM(F174,H174,J174)</f>
        <v>0</v>
      </c>
      <c r="L174" s="8"/>
    </row>
    <row r="175" spans="1:12" ht="23.1" customHeight="1" x14ac:dyDescent="0.15">
      <c r="A175" s="8" t="s">
        <v>55</v>
      </c>
      <c r="B175" s="8" t="s">
        <v>56</v>
      </c>
      <c r="C175" s="5" t="s">
        <v>43</v>
      </c>
      <c r="D175" s="9">
        <v>1</v>
      </c>
      <c r="E175" s="32"/>
      <c r="F175" s="32"/>
      <c r="G175" s="32"/>
      <c r="H175" s="32"/>
      <c r="I175" s="32"/>
      <c r="J175" s="32"/>
      <c r="K175" s="32">
        <f>SUM(F175,H175,J175)</f>
        <v>0</v>
      </c>
      <c r="L175" s="8"/>
    </row>
    <row r="176" spans="1:12" ht="23.1" customHeight="1" x14ac:dyDescent="0.15">
      <c r="A176" s="8" t="s">
        <v>55</v>
      </c>
      <c r="B176" s="8" t="s">
        <v>56</v>
      </c>
      <c r="C176" s="5" t="s">
        <v>43</v>
      </c>
      <c r="D176" s="9">
        <v>1</v>
      </c>
      <c r="E176" s="32"/>
      <c r="F176" s="32"/>
      <c r="G176" s="32"/>
      <c r="H176" s="32"/>
      <c r="I176" s="32"/>
      <c r="J176" s="32"/>
      <c r="K176" s="32">
        <f>SUM(F176,H176,J176)</f>
        <v>0</v>
      </c>
      <c r="L176" s="8" t="s">
        <v>224</v>
      </c>
    </row>
    <row r="177" spans="1:12" ht="23.1" customHeight="1" x14ac:dyDescent="0.15">
      <c r="A177" s="8" t="s">
        <v>115</v>
      </c>
      <c r="B177" s="8" t="s">
        <v>279</v>
      </c>
      <c r="C177" s="5" t="s">
        <v>90</v>
      </c>
      <c r="D177" s="9">
        <v>1</v>
      </c>
      <c r="E177" s="32"/>
      <c r="F177" s="32"/>
      <c r="G177" s="32"/>
      <c r="H177" s="32"/>
      <c r="I177" s="32"/>
      <c r="J177" s="32"/>
      <c r="K177" s="32">
        <f>SUM(F177,H177,J177)</f>
        <v>0</v>
      </c>
      <c r="L177" s="8"/>
    </row>
    <row r="178" spans="1:12" ht="23.1" customHeight="1" x14ac:dyDescent="0.15">
      <c r="A178" s="8" t="s">
        <v>41</v>
      </c>
      <c r="B178" s="8" t="s">
        <v>100</v>
      </c>
      <c r="C178" s="5" t="s">
        <v>43</v>
      </c>
      <c r="D178" s="9">
        <v>6</v>
      </c>
      <c r="E178" s="32"/>
      <c r="F178" s="32"/>
      <c r="G178" s="32"/>
      <c r="H178" s="32"/>
      <c r="I178" s="32"/>
      <c r="J178" s="32"/>
      <c r="K178" s="32">
        <f>SUM(F178,H178,J178)</f>
        <v>0</v>
      </c>
      <c r="L178" s="8"/>
    </row>
    <row r="179" spans="1:12" ht="23.1" customHeight="1" x14ac:dyDescent="0.15">
      <c r="A179" s="8" t="s">
        <v>41</v>
      </c>
      <c r="B179" s="8" t="s">
        <v>42</v>
      </c>
      <c r="C179" s="5" t="s">
        <v>43</v>
      </c>
      <c r="D179" s="9">
        <v>8</v>
      </c>
      <c r="E179" s="32"/>
      <c r="F179" s="32"/>
      <c r="G179" s="32"/>
      <c r="H179" s="32"/>
      <c r="I179" s="32"/>
      <c r="J179" s="32"/>
      <c r="K179" s="32">
        <f>SUM(F179,H179,J179)</f>
        <v>0</v>
      </c>
      <c r="L179" s="8"/>
    </row>
    <row r="180" spans="1:12" ht="23.1" customHeight="1" x14ac:dyDescent="0.15">
      <c r="A180" s="8" t="s">
        <v>41</v>
      </c>
      <c r="B180" s="8" t="s">
        <v>103</v>
      </c>
      <c r="C180" s="5" t="s">
        <v>43</v>
      </c>
      <c r="D180" s="9">
        <v>16</v>
      </c>
      <c r="E180" s="32"/>
      <c r="F180" s="32"/>
      <c r="G180" s="32"/>
      <c r="H180" s="32"/>
      <c r="I180" s="32"/>
      <c r="J180" s="32"/>
      <c r="K180" s="32">
        <f>SUM(F180,H180,J180)</f>
        <v>0</v>
      </c>
      <c r="L180" s="8"/>
    </row>
    <row r="181" spans="1:12" ht="23.1" customHeight="1" x14ac:dyDescent="0.15">
      <c r="A181" s="8" t="s">
        <v>41</v>
      </c>
      <c r="B181" s="8" t="s">
        <v>106</v>
      </c>
      <c r="C181" s="5" t="s">
        <v>43</v>
      </c>
      <c r="D181" s="9">
        <v>4</v>
      </c>
      <c r="E181" s="32"/>
      <c r="F181" s="32"/>
      <c r="G181" s="32"/>
      <c r="H181" s="32"/>
      <c r="I181" s="32"/>
      <c r="J181" s="32"/>
      <c r="K181" s="32">
        <f>SUM(F181,H181,J181)</f>
        <v>0</v>
      </c>
      <c r="L181" s="8"/>
    </row>
    <row r="182" spans="1:12" ht="23.1" customHeight="1" x14ac:dyDescent="0.15">
      <c r="A182" s="8" t="s">
        <v>82</v>
      </c>
      <c r="B182" s="8" t="s">
        <v>83</v>
      </c>
      <c r="C182" s="5" t="s">
        <v>81</v>
      </c>
      <c r="D182" s="9">
        <v>10</v>
      </c>
      <c r="E182" s="32"/>
      <c r="F182" s="32"/>
      <c r="G182" s="32"/>
      <c r="H182" s="32"/>
      <c r="I182" s="32"/>
      <c r="J182" s="32"/>
      <c r="K182" s="32">
        <f>SUM(F182,H182,J182)</f>
        <v>0</v>
      </c>
      <c r="L182" s="8" t="s">
        <v>199</v>
      </c>
    </row>
    <row r="183" spans="1:12" ht="23.1" customHeight="1" x14ac:dyDescent="0.15">
      <c r="A183" s="8" t="s">
        <v>110</v>
      </c>
      <c r="B183" s="8" t="s">
        <v>111</v>
      </c>
      <c r="C183" s="5" t="s">
        <v>112</v>
      </c>
      <c r="D183" s="9">
        <v>1</v>
      </c>
      <c r="E183" s="32"/>
      <c r="F183" s="32"/>
      <c r="G183" s="32"/>
      <c r="H183" s="32"/>
      <c r="I183" s="32"/>
      <c r="J183" s="32"/>
      <c r="K183" s="32">
        <f>SUM(F183,H183,J183)</f>
        <v>0</v>
      </c>
      <c r="L183" s="8" t="s">
        <v>198</v>
      </c>
    </row>
    <row r="184" spans="1:12" ht="23.1" customHeight="1" x14ac:dyDescent="0.15">
      <c r="A184" s="8" t="s">
        <v>86</v>
      </c>
      <c r="B184" s="8" t="s">
        <v>87</v>
      </c>
      <c r="C184" s="5" t="s">
        <v>81</v>
      </c>
      <c r="D184" s="9">
        <v>15</v>
      </c>
      <c r="E184" s="32"/>
      <c r="F184" s="32"/>
      <c r="G184" s="32"/>
      <c r="H184" s="32"/>
      <c r="I184" s="32"/>
      <c r="J184" s="32"/>
      <c r="K184" s="32">
        <f>SUM(F184,H184,J184)</f>
        <v>0</v>
      </c>
      <c r="L184" s="8" t="s">
        <v>200</v>
      </c>
    </row>
    <row r="185" spans="1:12" ht="23.1" customHeight="1" x14ac:dyDescent="0.15">
      <c r="A185" s="8" t="s">
        <v>117</v>
      </c>
      <c r="B185" s="8" t="s">
        <v>118</v>
      </c>
      <c r="C185" s="5" t="s">
        <v>35</v>
      </c>
      <c r="D185" s="9">
        <v>1</v>
      </c>
      <c r="E185" s="32"/>
      <c r="F185" s="32"/>
      <c r="G185" s="32"/>
      <c r="H185" s="32"/>
      <c r="I185" s="32"/>
      <c r="J185" s="32"/>
      <c r="K185" s="32">
        <f>SUM(F185,H185,J185)</f>
        <v>0</v>
      </c>
      <c r="L185" s="8" t="s">
        <v>204</v>
      </c>
    </row>
    <row r="186" spans="1:12" ht="23.1" customHeight="1" x14ac:dyDescent="0.15">
      <c r="A186" s="8" t="s">
        <v>59</v>
      </c>
      <c r="B186" s="8" t="s">
        <v>60</v>
      </c>
      <c r="C186" s="5" t="s">
        <v>148</v>
      </c>
      <c r="D186" s="9">
        <v>1</v>
      </c>
      <c r="E186" s="32"/>
      <c r="F186" s="32"/>
      <c r="G186" s="32"/>
      <c r="H186" s="32"/>
      <c r="I186" s="32"/>
      <c r="J186" s="32"/>
      <c r="K186" s="32">
        <f>SUM(F186,H186,J186)</f>
        <v>0</v>
      </c>
      <c r="L186" s="8"/>
    </row>
    <row r="187" spans="1:12" ht="23.1" customHeight="1" x14ac:dyDescent="0.15">
      <c r="A187" s="8" t="s">
        <v>84</v>
      </c>
      <c r="B187" s="8" t="s">
        <v>85</v>
      </c>
      <c r="C187" s="5" t="s">
        <v>50</v>
      </c>
      <c r="D187" s="9">
        <v>4</v>
      </c>
      <c r="E187" s="32"/>
      <c r="F187" s="32"/>
      <c r="G187" s="32"/>
      <c r="H187" s="32"/>
      <c r="I187" s="32"/>
      <c r="J187" s="32"/>
      <c r="K187" s="32">
        <f>SUM(F187,H187,J187)</f>
        <v>0</v>
      </c>
      <c r="L187" s="8" t="s">
        <v>224</v>
      </c>
    </row>
    <row r="188" spans="1:12" ht="23.1" customHeight="1" x14ac:dyDescent="0.15">
      <c r="A188" s="8" t="s">
        <v>125</v>
      </c>
      <c r="B188" s="8" t="s">
        <v>126</v>
      </c>
      <c r="C188" s="5" t="s">
        <v>50</v>
      </c>
      <c r="D188" s="9">
        <v>3</v>
      </c>
      <c r="E188" s="32"/>
      <c r="F188" s="32"/>
      <c r="G188" s="32"/>
      <c r="H188" s="32"/>
      <c r="I188" s="32"/>
      <c r="J188" s="32"/>
      <c r="K188" s="32">
        <f>SUM(F188,H188,J188)</f>
        <v>0</v>
      </c>
      <c r="L188" s="8" t="s">
        <v>224</v>
      </c>
    </row>
    <row r="189" spans="1:12" ht="23.1" customHeight="1" x14ac:dyDescent="0.15">
      <c r="A189" s="8" t="s">
        <v>46</v>
      </c>
      <c r="B189" s="8" t="s">
        <v>47</v>
      </c>
      <c r="C189" s="5" t="s">
        <v>148</v>
      </c>
      <c r="D189" s="9">
        <v>23</v>
      </c>
      <c r="E189" s="32"/>
      <c r="F189" s="32"/>
      <c r="G189" s="32"/>
      <c r="H189" s="32"/>
      <c r="I189" s="32"/>
      <c r="J189" s="32"/>
      <c r="K189" s="32">
        <f>SUM(F189,H189,J189)</f>
        <v>0</v>
      </c>
      <c r="L189" s="8"/>
    </row>
    <row r="190" spans="1:12" ht="23.1" customHeight="1" x14ac:dyDescent="0.15">
      <c r="A190" s="8" t="s">
        <v>48</v>
      </c>
      <c r="B190" s="8" t="s">
        <v>49</v>
      </c>
      <c r="C190" s="5" t="s">
        <v>50</v>
      </c>
      <c r="D190" s="9">
        <v>4</v>
      </c>
      <c r="E190" s="32"/>
      <c r="F190" s="32"/>
      <c r="G190" s="32"/>
      <c r="H190" s="32"/>
      <c r="I190" s="32"/>
      <c r="J190" s="32"/>
      <c r="K190" s="32">
        <f>SUM(F190,H190,J190)</f>
        <v>0</v>
      </c>
      <c r="L190" s="8"/>
    </row>
    <row r="191" spans="1:12" ht="23.1" customHeight="1" x14ac:dyDescent="0.15">
      <c r="A191" s="8" t="s">
        <v>44</v>
      </c>
      <c r="B191" s="8" t="s">
        <v>45</v>
      </c>
      <c r="C191" s="5" t="s">
        <v>148</v>
      </c>
      <c r="D191" s="9">
        <v>120</v>
      </c>
      <c r="E191" s="32"/>
      <c r="F191" s="32"/>
      <c r="G191" s="32"/>
      <c r="H191" s="32"/>
      <c r="I191" s="32"/>
      <c r="J191" s="32"/>
      <c r="K191" s="32">
        <f>SUM(F191,H191,J191)</f>
        <v>0</v>
      </c>
      <c r="L191" s="8"/>
    </row>
    <row r="192" spans="1:12" ht="23.1" customHeight="1" x14ac:dyDescent="0.15">
      <c r="A192" s="8" t="s">
        <v>133</v>
      </c>
      <c r="B192" s="8" t="s">
        <v>134</v>
      </c>
      <c r="C192" s="5" t="s">
        <v>50</v>
      </c>
      <c r="D192" s="9">
        <v>33</v>
      </c>
      <c r="E192" s="32"/>
      <c r="F192" s="32"/>
      <c r="G192" s="32"/>
      <c r="H192" s="32"/>
      <c r="I192" s="32"/>
      <c r="J192" s="32"/>
      <c r="K192" s="32">
        <f>SUM(F192,H192,J192)</f>
        <v>0</v>
      </c>
      <c r="L192" s="8"/>
    </row>
    <row r="193" spans="1:12" ht="23.1" customHeight="1" x14ac:dyDescent="0.15">
      <c r="A193" s="8" t="s">
        <v>107</v>
      </c>
      <c r="B193" s="8" t="s">
        <v>108</v>
      </c>
      <c r="C193" s="5" t="s">
        <v>109</v>
      </c>
      <c r="D193" s="9">
        <v>1</v>
      </c>
      <c r="E193" s="32"/>
      <c r="F193" s="32"/>
      <c r="G193" s="32"/>
      <c r="H193" s="32"/>
      <c r="I193" s="32"/>
      <c r="J193" s="32"/>
      <c r="K193" s="32">
        <f>SUM(F193,H193,J193)</f>
        <v>0</v>
      </c>
      <c r="L193" s="8"/>
    </row>
    <row r="194" spans="1:12" ht="23.1" customHeight="1" x14ac:dyDescent="0.15">
      <c r="A194" s="8" t="s">
        <v>93</v>
      </c>
      <c r="B194" s="8" t="s">
        <v>94</v>
      </c>
      <c r="C194" s="5" t="s">
        <v>148</v>
      </c>
      <c r="D194" s="9">
        <v>1</v>
      </c>
      <c r="E194" s="32"/>
      <c r="F194" s="32"/>
      <c r="G194" s="32"/>
      <c r="H194" s="32"/>
      <c r="I194" s="32"/>
      <c r="J194" s="32"/>
      <c r="K194" s="32">
        <f>SUM(F194,H194,J194)</f>
        <v>0</v>
      </c>
      <c r="L194" s="8" t="s">
        <v>224</v>
      </c>
    </row>
    <row r="195" spans="1:12" ht="23.1" customHeight="1" x14ac:dyDescent="0.15">
      <c r="A195" s="8" t="s">
        <v>93</v>
      </c>
      <c r="B195" s="8" t="s">
        <v>116</v>
      </c>
      <c r="C195" s="5" t="s">
        <v>148</v>
      </c>
      <c r="D195" s="9">
        <v>1</v>
      </c>
      <c r="E195" s="32"/>
      <c r="F195" s="32"/>
      <c r="G195" s="32"/>
      <c r="H195" s="32"/>
      <c r="I195" s="32"/>
      <c r="J195" s="32"/>
      <c r="K195" s="32">
        <f>SUM(F195,H195,J195)</f>
        <v>0</v>
      </c>
      <c r="L195" s="8" t="s">
        <v>224</v>
      </c>
    </row>
    <row r="196" spans="1:12" ht="23.1" customHeight="1" x14ac:dyDescent="0.15">
      <c r="A196" s="8" t="s">
        <v>119</v>
      </c>
      <c r="B196" s="8" t="s">
        <v>118</v>
      </c>
      <c r="C196" s="5" t="s">
        <v>120</v>
      </c>
      <c r="D196" s="9">
        <v>1</v>
      </c>
      <c r="E196" s="32"/>
      <c r="F196" s="32"/>
      <c r="G196" s="32"/>
      <c r="H196" s="32"/>
      <c r="I196" s="32"/>
      <c r="J196" s="32"/>
      <c r="K196" s="32">
        <f>SUM(F196,H196,J196)</f>
        <v>0</v>
      </c>
      <c r="L196" s="8"/>
    </row>
    <row r="197" spans="1:12" ht="23.1" customHeight="1" x14ac:dyDescent="0.15">
      <c r="A197" s="8" t="s">
        <v>88</v>
      </c>
      <c r="B197" s="8" t="s">
        <v>89</v>
      </c>
      <c r="C197" s="5" t="s">
        <v>90</v>
      </c>
      <c r="D197" s="9">
        <v>1</v>
      </c>
      <c r="E197" s="32"/>
      <c r="F197" s="32"/>
      <c r="G197" s="32"/>
      <c r="H197" s="32"/>
      <c r="I197" s="32"/>
      <c r="J197" s="32"/>
      <c r="K197" s="32">
        <f>SUM(F197,H197,J197)</f>
        <v>0</v>
      </c>
      <c r="L197" s="8"/>
    </row>
    <row r="198" spans="1:12" ht="23.1" customHeight="1" x14ac:dyDescent="0.15">
      <c r="A198" s="8" t="s">
        <v>91</v>
      </c>
      <c r="B198" s="8" t="s">
        <v>92</v>
      </c>
      <c r="C198" s="5" t="s">
        <v>43</v>
      </c>
      <c r="D198" s="9">
        <v>1</v>
      </c>
      <c r="E198" s="32"/>
      <c r="F198" s="32"/>
      <c r="G198" s="32"/>
      <c r="H198" s="32"/>
      <c r="I198" s="32"/>
      <c r="J198" s="32"/>
      <c r="K198" s="32">
        <f>SUM(F198,H198,J198)</f>
        <v>0</v>
      </c>
      <c r="L198" s="8"/>
    </row>
    <row r="199" spans="1:12" ht="23.1" customHeight="1" x14ac:dyDescent="0.15">
      <c r="A199" s="8" t="s">
        <v>306</v>
      </c>
      <c r="B199" s="8" t="s">
        <v>307</v>
      </c>
      <c r="C199" s="8" t="s">
        <v>308</v>
      </c>
      <c r="D199" s="9">
        <v>12</v>
      </c>
      <c r="E199" s="32"/>
      <c r="F199" s="32"/>
      <c r="G199" s="32"/>
      <c r="H199" s="32"/>
      <c r="I199" s="32"/>
      <c r="J199" s="32"/>
      <c r="K199" s="32">
        <f>SUM(F199,H199,J199)</f>
        <v>0</v>
      </c>
      <c r="L199" s="8"/>
    </row>
    <row r="200" spans="1:12" ht="23.1" customHeight="1" x14ac:dyDescent="0.15">
      <c r="A200" s="8" t="s">
        <v>306</v>
      </c>
      <c r="B200" s="8" t="s">
        <v>309</v>
      </c>
      <c r="C200" s="8" t="s">
        <v>308</v>
      </c>
      <c r="D200" s="9">
        <v>6</v>
      </c>
      <c r="E200" s="32"/>
      <c r="F200" s="32"/>
      <c r="G200" s="32"/>
      <c r="H200" s="32"/>
      <c r="I200" s="32"/>
      <c r="J200" s="32"/>
      <c r="K200" s="32">
        <f>SUM(F200,H200,J200)</f>
        <v>0</v>
      </c>
      <c r="L200" s="8"/>
    </row>
    <row r="201" spans="1:12" ht="23.1" customHeight="1" x14ac:dyDescent="0.15">
      <c r="A201" s="8" t="s">
        <v>141</v>
      </c>
      <c r="B201" s="8"/>
      <c r="C201" s="5" t="s">
        <v>142</v>
      </c>
      <c r="D201" s="9">
        <v>1</v>
      </c>
      <c r="E201" s="32"/>
      <c r="F201" s="32"/>
      <c r="G201" s="32"/>
      <c r="H201" s="32"/>
      <c r="I201" s="32"/>
      <c r="J201" s="32"/>
      <c r="K201" s="32">
        <f>SUM(F201,H201,J201)</f>
        <v>0</v>
      </c>
      <c r="L201" s="37" t="s">
        <v>305</v>
      </c>
    </row>
    <row r="202" spans="1:12" ht="23.1" customHeight="1" x14ac:dyDescent="0.15">
      <c r="A202" s="8" t="s">
        <v>143</v>
      </c>
      <c r="B202" s="8"/>
      <c r="C202" s="5" t="s">
        <v>142</v>
      </c>
      <c r="D202" s="9">
        <v>1</v>
      </c>
      <c r="E202" s="32"/>
      <c r="F202" s="32"/>
      <c r="G202" s="32"/>
      <c r="H202" s="32"/>
      <c r="I202" s="32"/>
      <c r="J202" s="32"/>
      <c r="K202" s="32">
        <f>SUM(F202,H202,J202)</f>
        <v>0</v>
      </c>
      <c r="L202" s="37" t="s">
        <v>305</v>
      </c>
    </row>
    <row r="203" spans="1:12" ht="23.1" customHeight="1" x14ac:dyDescent="0.15">
      <c r="A203" s="8" t="s">
        <v>226</v>
      </c>
      <c r="B203" s="8" t="s">
        <v>227</v>
      </c>
      <c r="C203" s="5" t="s">
        <v>35</v>
      </c>
      <c r="D203" s="9">
        <v>1</v>
      </c>
      <c r="E203" s="32"/>
      <c r="F203" s="32"/>
      <c r="G203" s="32"/>
      <c r="H203" s="32"/>
      <c r="I203" s="32"/>
      <c r="J203" s="32"/>
      <c r="K203" s="32">
        <f>SUM(F203,H203,J203)</f>
        <v>0</v>
      </c>
      <c r="L203" s="8"/>
    </row>
    <row r="204" spans="1:12" ht="23.1" customHeight="1" x14ac:dyDescent="0.15">
      <c r="A204" s="8" t="s">
        <v>187</v>
      </c>
      <c r="B204" s="8" t="s">
        <v>188</v>
      </c>
      <c r="C204" s="5" t="s">
        <v>189</v>
      </c>
      <c r="D204" s="9">
        <v>29.937999999999999</v>
      </c>
      <c r="E204" s="32"/>
      <c r="F204" s="32"/>
      <c r="G204" s="32"/>
      <c r="H204" s="32"/>
      <c r="I204" s="32"/>
      <c r="J204" s="32"/>
      <c r="K204" s="32">
        <f>SUM(F204,H204,J204)</f>
        <v>0</v>
      </c>
      <c r="L204" s="8"/>
    </row>
    <row r="205" spans="1:12" ht="23.1" customHeight="1" x14ac:dyDescent="0.15">
      <c r="A205" s="8" t="s">
        <v>187</v>
      </c>
      <c r="B205" s="8" t="s">
        <v>190</v>
      </c>
      <c r="C205" s="5" t="s">
        <v>189</v>
      </c>
      <c r="D205" s="9">
        <v>8.7200000000000006</v>
      </c>
      <c r="E205" s="32"/>
      <c r="F205" s="32"/>
      <c r="G205" s="32"/>
      <c r="H205" s="32"/>
      <c r="I205" s="32"/>
      <c r="J205" s="32"/>
      <c r="K205" s="32">
        <f>SUM(F205,H205,J205)</f>
        <v>0</v>
      </c>
      <c r="L205" s="8"/>
    </row>
    <row r="206" spans="1:12" ht="23.1" customHeight="1" x14ac:dyDescent="0.15">
      <c r="A206" s="8" t="s">
        <v>187</v>
      </c>
      <c r="B206" s="8" t="s">
        <v>191</v>
      </c>
      <c r="C206" s="5" t="s">
        <v>189</v>
      </c>
      <c r="D206" s="9">
        <v>7.0000000000000007E-2</v>
      </c>
      <c r="E206" s="32"/>
      <c r="F206" s="32"/>
      <c r="G206" s="32"/>
      <c r="H206" s="32"/>
      <c r="I206" s="32"/>
      <c r="J206" s="32"/>
      <c r="K206" s="32">
        <f>SUM(F206,H206,J206)</f>
        <v>0</v>
      </c>
      <c r="L206" s="8"/>
    </row>
    <row r="207" spans="1:12" ht="23.1" customHeight="1" x14ac:dyDescent="0.15">
      <c r="A207" s="8" t="s">
        <v>187</v>
      </c>
      <c r="B207" s="8" t="s">
        <v>192</v>
      </c>
      <c r="C207" s="5" t="s">
        <v>189</v>
      </c>
      <c r="D207" s="9">
        <v>1.696</v>
      </c>
      <c r="E207" s="32"/>
      <c r="F207" s="32"/>
      <c r="G207" s="32"/>
      <c r="H207" s="32"/>
      <c r="I207" s="32"/>
      <c r="J207" s="32"/>
      <c r="K207" s="32">
        <f>SUM(F207,H207,J207)</f>
        <v>0</v>
      </c>
      <c r="L207" s="8"/>
    </row>
    <row r="208" spans="1:12" ht="23.1" customHeight="1" x14ac:dyDescent="0.15">
      <c r="A208" s="8" t="s">
        <v>211</v>
      </c>
      <c r="B208" s="8" t="s">
        <v>212</v>
      </c>
      <c r="C208" s="5" t="s">
        <v>35</v>
      </c>
      <c r="D208" s="9">
        <v>1</v>
      </c>
      <c r="E208" s="32"/>
      <c r="F208" s="32"/>
      <c r="G208" s="32"/>
      <c r="H208" s="32"/>
      <c r="I208" s="32"/>
      <c r="J208" s="32"/>
      <c r="K208" s="32">
        <f>SUM(F208,H208,J208)</f>
        <v>0</v>
      </c>
      <c r="L208" s="8"/>
    </row>
    <row r="209" spans="1:12" ht="23.1" customHeight="1" x14ac:dyDescent="0.15">
      <c r="A209" s="8"/>
      <c r="B209" s="8"/>
      <c r="C209" s="5"/>
      <c r="D209" s="9"/>
      <c r="E209" s="32"/>
      <c r="F209" s="32"/>
      <c r="G209" s="32"/>
      <c r="H209" s="32"/>
      <c r="I209" s="32"/>
      <c r="J209" s="32"/>
      <c r="K209" s="32">
        <f>SUM(F209,H209,J209)</f>
        <v>0</v>
      </c>
      <c r="L209" s="8"/>
    </row>
    <row r="210" spans="1:12" ht="23.1" customHeight="1" x14ac:dyDescent="0.15">
      <c r="A210" s="8"/>
      <c r="B210" s="8"/>
      <c r="C210" s="5"/>
      <c r="D210" s="9"/>
      <c r="E210" s="32"/>
      <c r="F210" s="32"/>
      <c r="G210" s="32"/>
      <c r="H210" s="32"/>
      <c r="I210" s="32"/>
      <c r="J210" s="32"/>
      <c r="K210" s="32">
        <f>SUM(F210,H210,J210)</f>
        <v>0</v>
      </c>
      <c r="L210" s="8"/>
    </row>
    <row r="211" spans="1:12" ht="23.1" customHeight="1" x14ac:dyDescent="0.15">
      <c r="A211" s="8" t="s">
        <v>209</v>
      </c>
      <c r="B211" s="8"/>
      <c r="C211" s="5"/>
      <c r="D211" s="9"/>
      <c r="E211" s="32"/>
      <c r="F211" s="32"/>
      <c r="G211" s="32"/>
      <c r="H211" s="32"/>
      <c r="I211" s="32"/>
      <c r="J211" s="32"/>
      <c r="K211" s="32">
        <f>TRUNC(SUM(K160:K210))</f>
        <v>0</v>
      </c>
      <c r="L211" s="8"/>
    </row>
  </sheetData>
  <mergeCells count="13">
    <mergeCell ref="A4:L4"/>
    <mergeCell ref="A82:L82"/>
    <mergeCell ref="A160:L160"/>
    <mergeCell ref="A2:A3"/>
    <mergeCell ref="B2:B3"/>
    <mergeCell ref="C2:C3"/>
    <mergeCell ref="D2:D3"/>
    <mergeCell ref="E2:F2"/>
    <mergeCell ref="G2:H2"/>
    <mergeCell ref="I2:J2"/>
    <mergeCell ref="K2:K3"/>
    <mergeCell ref="L2:L3"/>
    <mergeCell ref="A1:L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6D1D5-D913-4665-9D61-7AB91F94F8D6}">
  <dimension ref="A1:L29"/>
  <sheetViews>
    <sheetView view="pageBreakPreview" zoomScaleNormal="100" zoomScaleSheetLayoutView="100" workbookViewId="0">
      <pane xSplit="1" ySplit="3" topLeftCell="B4" activePane="bottomRight" state="frozen"/>
      <selection activeCell="D1" sqref="D1:N1"/>
      <selection pane="topRight" activeCell="D1" sqref="D1:N1"/>
      <selection pane="bottomLeft" activeCell="D1" sqref="D1:N1"/>
      <selection pane="bottomRight" activeCell="B18" sqref="B18"/>
    </sheetView>
  </sheetViews>
  <sheetFormatPr defaultRowHeight="23.1" customHeight="1" x14ac:dyDescent="0.15"/>
  <cols>
    <col min="1" max="1" width="12.77734375" style="11" customWidth="1"/>
    <col min="2" max="2" width="23.109375" style="11" customWidth="1"/>
    <col min="3" max="3" width="23.77734375" style="11" customWidth="1"/>
    <col min="4" max="4" width="4.6640625" customWidth="1"/>
    <col min="5" max="9" width="11.21875" style="35" customWidth="1"/>
    <col min="10" max="10" width="11.109375" style="35" customWidth="1"/>
    <col min="11" max="11" width="11.21875" style="35" customWidth="1"/>
    <col min="12" max="12" width="12.21875" customWidth="1"/>
  </cols>
  <sheetData>
    <row r="1" spans="1:12" s="1" customFormat="1" ht="23.1" customHeight="1" x14ac:dyDescent="0.15">
      <c r="A1" s="88" t="s">
        <v>267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s="3" customFormat="1" ht="23.1" customHeight="1" x14ac:dyDescent="0.15">
      <c r="A2" s="86" t="s">
        <v>7</v>
      </c>
      <c r="B2" s="86" t="s">
        <v>33</v>
      </c>
      <c r="C2" s="86" t="s">
        <v>34</v>
      </c>
      <c r="D2" s="79" t="s">
        <v>4</v>
      </c>
      <c r="E2" s="81" t="s">
        <v>28</v>
      </c>
      <c r="F2" s="81"/>
      <c r="G2" s="81" t="s">
        <v>29</v>
      </c>
      <c r="H2" s="81"/>
      <c r="I2" s="81" t="s">
        <v>30</v>
      </c>
      <c r="J2" s="81"/>
      <c r="K2" s="81" t="s">
        <v>6</v>
      </c>
      <c r="L2" s="86" t="s">
        <v>31</v>
      </c>
    </row>
    <row r="3" spans="1:12" s="3" customFormat="1" ht="23.1" customHeight="1" x14ac:dyDescent="0.15">
      <c r="A3" s="87"/>
      <c r="B3" s="87"/>
      <c r="C3" s="87"/>
      <c r="D3" s="80"/>
      <c r="E3" s="40" t="s">
        <v>32</v>
      </c>
      <c r="F3" s="40" t="s">
        <v>11</v>
      </c>
      <c r="G3" s="40" t="s">
        <v>32</v>
      </c>
      <c r="H3" s="40" t="s">
        <v>11</v>
      </c>
      <c r="I3" s="40" t="s">
        <v>32</v>
      </c>
      <c r="J3" s="40" t="s">
        <v>11</v>
      </c>
      <c r="K3" s="82"/>
      <c r="L3" s="87"/>
    </row>
    <row r="4" spans="1:12" s="1" customFormat="1" ht="23.1" customHeight="1" x14ac:dyDescent="0.15">
      <c r="A4" s="4" t="s">
        <v>198</v>
      </c>
      <c r="B4" s="8" t="s">
        <v>110</v>
      </c>
      <c r="C4" s="8" t="s">
        <v>111</v>
      </c>
      <c r="D4" s="5" t="s">
        <v>112</v>
      </c>
      <c r="E4" s="32"/>
      <c r="F4" s="32"/>
      <c r="G4" s="32"/>
      <c r="H4" s="32"/>
      <c r="I4" s="32"/>
      <c r="J4" s="32"/>
      <c r="K4" s="32">
        <f>F4+H4+J4</f>
        <v>0</v>
      </c>
      <c r="L4" s="8"/>
    </row>
    <row r="5" spans="1:12" s="1" customFormat="1" ht="23.1" customHeight="1" x14ac:dyDescent="0.15">
      <c r="A5" s="4" t="s">
        <v>199</v>
      </c>
      <c r="B5" s="8" t="s">
        <v>82</v>
      </c>
      <c r="C5" s="8" t="s">
        <v>83</v>
      </c>
      <c r="D5" s="5" t="s">
        <v>81</v>
      </c>
      <c r="E5" s="32"/>
      <c r="F5" s="32"/>
      <c r="G5" s="32"/>
      <c r="H5" s="32"/>
      <c r="I5" s="32"/>
      <c r="J5" s="32"/>
      <c r="K5" s="32">
        <f>F5+H5+J5</f>
        <v>0</v>
      </c>
      <c r="L5" s="8"/>
    </row>
    <row r="6" spans="1:12" ht="23.1" customHeight="1" x14ac:dyDescent="0.15">
      <c r="A6" s="39" t="s">
        <v>200</v>
      </c>
      <c r="B6" s="39" t="s">
        <v>86</v>
      </c>
      <c r="C6" s="39" t="s">
        <v>87</v>
      </c>
      <c r="D6" s="38" t="s">
        <v>81</v>
      </c>
      <c r="E6" s="41"/>
      <c r="F6" s="41"/>
      <c r="G6" s="41"/>
      <c r="H6" s="41"/>
      <c r="I6" s="41"/>
      <c r="J6" s="41"/>
      <c r="K6" s="41">
        <f>F6+H6+J6</f>
        <v>0</v>
      </c>
      <c r="L6" s="38"/>
    </row>
    <row r="7" spans="1:12" ht="23.1" customHeight="1" x14ac:dyDescent="0.15">
      <c r="A7" s="39" t="s">
        <v>201</v>
      </c>
      <c r="B7" s="39" t="s">
        <v>79</v>
      </c>
      <c r="C7" s="39" t="s">
        <v>123</v>
      </c>
      <c r="D7" s="38" t="s">
        <v>81</v>
      </c>
      <c r="E7" s="41"/>
      <c r="F7" s="41"/>
      <c r="G7" s="41"/>
      <c r="H7" s="41"/>
      <c r="I7" s="41"/>
      <c r="J7" s="41"/>
      <c r="K7" s="41">
        <f>F7+H7+J7</f>
        <v>0</v>
      </c>
      <c r="L7" s="38"/>
    </row>
    <row r="8" spans="1:12" ht="23.1" customHeight="1" x14ac:dyDescent="0.15">
      <c r="A8" s="39" t="s">
        <v>202</v>
      </c>
      <c r="B8" s="39" t="s">
        <v>79</v>
      </c>
      <c r="C8" s="39" t="s">
        <v>124</v>
      </c>
      <c r="D8" s="38" t="s">
        <v>81</v>
      </c>
      <c r="E8" s="41"/>
      <c r="F8" s="41"/>
      <c r="G8" s="41"/>
      <c r="H8" s="41"/>
      <c r="I8" s="41"/>
      <c r="J8" s="41"/>
      <c r="K8" s="41">
        <f>F8+H8+J8</f>
        <v>0</v>
      </c>
      <c r="L8" s="38"/>
    </row>
    <row r="9" spans="1:12" ht="23.1" customHeight="1" x14ac:dyDescent="0.15">
      <c r="A9" s="39" t="s">
        <v>203</v>
      </c>
      <c r="B9" s="39" t="s">
        <v>79</v>
      </c>
      <c r="C9" s="39" t="s">
        <v>80</v>
      </c>
      <c r="D9" s="38" t="s">
        <v>81</v>
      </c>
      <c r="E9" s="41"/>
      <c r="F9" s="41"/>
      <c r="G9" s="41"/>
      <c r="H9" s="41"/>
      <c r="I9" s="41"/>
      <c r="J9" s="41"/>
      <c r="K9" s="41">
        <f>F9+H9+J9</f>
        <v>0</v>
      </c>
      <c r="L9" s="38"/>
    </row>
    <row r="10" spans="1:12" ht="23.1" customHeight="1" x14ac:dyDescent="0.15">
      <c r="A10" s="39" t="s">
        <v>204</v>
      </c>
      <c r="B10" s="39" t="s">
        <v>117</v>
      </c>
      <c r="C10" s="39" t="s">
        <v>118</v>
      </c>
      <c r="D10" s="38" t="s">
        <v>35</v>
      </c>
      <c r="E10" s="41"/>
      <c r="F10" s="41"/>
      <c r="G10" s="41"/>
      <c r="H10" s="41"/>
      <c r="I10" s="41"/>
      <c r="J10" s="41"/>
      <c r="K10" s="41">
        <f>F10+H10+J10</f>
        <v>0</v>
      </c>
      <c r="L10" s="38"/>
    </row>
    <row r="11" spans="1:12" ht="23.1" customHeight="1" x14ac:dyDescent="0.15">
      <c r="A11" s="39" t="s">
        <v>205</v>
      </c>
      <c r="B11" s="39" t="s">
        <v>137</v>
      </c>
      <c r="C11" s="39" t="s">
        <v>138</v>
      </c>
      <c r="D11" s="38" t="s">
        <v>35</v>
      </c>
      <c r="E11" s="41"/>
      <c r="F11" s="41"/>
      <c r="G11" s="41"/>
      <c r="H11" s="41"/>
      <c r="I11" s="41"/>
      <c r="J11" s="41"/>
      <c r="K11" s="41">
        <f>F11+H11+J11</f>
        <v>0</v>
      </c>
      <c r="L11" s="38"/>
    </row>
    <row r="12" spans="1:12" ht="23.1" customHeight="1" x14ac:dyDescent="0.15">
      <c r="A12" s="39" t="s">
        <v>206</v>
      </c>
      <c r="B12" s="39" t="s">
        <v>110</v>
      </c>
      <c r="C12" s="39" t="s">
        <v>207</v>
      </c>
      <c r="D12" s="38" t="s">
        <v>112</v>
      </c>
      <c r="E12" s="41"/>
      <c r="F12" s="41"/>
      <c r="G12" s="41"/>
      <c r="H12" s="41"/>
      <c r="I12" s="41"/>
      <c r="J12" s="41"/>
      <c r="K12" s="41">
        <f>F12+H12+J12</f>
        <v>0</v>
      </c>
      <c r="L12" s="38"/>
    </row>
    <row r="13" spans="1:12" ht="23.1" customHeight="1" x14ac:dyDescent="0.15">
      <c r="A13" s="52" t="s">
        <v>300</v>
      </c>
      <c r="B13" s="52" t="s">
        <v>302</v>
      </c>
      <c r="C13" s="52" t="s">
        <v>303</v>
      </c>
      <c r="D13" s="53" t="s">
        <v>283</v>
      </c>
      <c r="E13" s="54"/>
      <c r="F13" s="54"/>
      <c r="G13" s="54"/>
      <c r="H13" s="54"/>
      <c r="I13" s="54"/>
      <c r="J13" s="54"/>
      <c r="K13" s="54">
        <f>F13+H13+J13</f>
        <v>0</v>
      </c>
      <c r="L13" s="48"/>
    </row>
    <row r="14" spans="1:12" ht="23.1" customHeight="1" x14ac:dyDescent="0.15">
      <c r="A14" s="52" t="s">
        <v>301</v>
      </c>
      <c r="B14" s="52" t="s">
        <v>302</v>
      </c>
      <c r="C14" s="52" t="s">
        <v>304</v>
      </c>
      <c r="D14" s="53" t="s">
        <v>283</v>
      </c>
      <c r="E14" s="54"/>
      <c r="F14" s="54"/>
      <c r="G14" s="54"/>
      <c r="H14" s="54"/>
      <c r="I14" s="54"/>
      <c r="J14" s="54"/>
      <c r="K14" s="54">
        <f>F14+H14+J14</f>
        <v>0</v>
      </c>
      <c r="L14" s="48"/>
    </row>
    <row r="15" spans="1:12" ht="23.1" customHeight="1" x14ac:dyDescent="0.15">
      <c r="A15" s="39"/>
      <c r="B15" s="39"/>
      <c r="C15" s="39"/>
      <c r="D15" s="38"/>
      <c r="E15" s="41"/>
      <c r="F15" s="41"/>
      <c r="G15" s="41"/>
      <c r="H15" s="41"/>
      <c r="I15" s="41"/>
      <c r="J15" s="41"/>
      <c r="K15" s="41"/>
      <c r="L15" s="38"/>
    </row>
    <row r="16" spans="1:12" ht="23.1" customHeight="1" x14ac:dyDescent="0.15">
      <c r="A16" s="39"/>
      <c r="B16" s="39"/>
      <c r="C16" s="39"/>
      <c r="D16" s="38"/>
      <c r="E16" s="41"/>
      <c r="F16" s="41"/>
      <c r="G16" s="41"/>
      <c r="H16" s="41"/>
      <c r="I16" s="41"/>
      <c r="J16" s="41"/>
      <c r="K16" s="41"/>
      <c r="L16" s="38"/>
    </row>
    <row r="17" spans="1:12" ht="23.1" customHeight="1" x14ac:dyDescent="0.15">
      <c r="A17" s="39"/>
      <c r="B17" s="39"/>
      <c r="C17" s="39"/>
      <c r="D17" s="38"/>
      <c r="E17" s="41"/>
      <c r="F17" s="41"/>
      <c r="G17" s="41"/>
      <c r="H17" s="41"/>
      <c r="I17" s="41"/>
      <c r="J17" s="41"/>
      <c r="K17" s="41"/>
      <c r="L17" s="38"/>
    </row>
    <row r="18" spans="1:12" ht="23.1" customHeight="1" x14ac:dyDescent="0.15">
      <c r="A18" s="39"/>
      <c r="B18" s="39"/>
      <c r="C18" s="39"/>
      <c r="D18" s="38"/>
      <c r="E18" s="41"/>
      <c r="F18" s="41"/>
      <c r="G18" s="41"/>
      <c r="H18" s="41"/>
      <c r="I18" s="41"/>
      <c r="J18" s="41"/>
      <c r="K18" s="41"/>
      <c r="L18" s="38"/>
    </row>
    <row r="19" spans="1:12" ht="23.1" customHeight="1" x14ac:dyDescent="0.15">
      <c r="A19" s="39"/>
      <c r="B19" s="39"/>
      <c r="C19" s="39"/>
      <c r="D19" s="38"/>
      <c r="E19" s="41"/>
      <c r="F19" s="41"/>
      <c r="G19" s="41"/>
      <c r="H19" s="41"/>
      <c r="I19" s="41"/>
      <c r="J19" s="41"/>
      <c r="K19" s="41"/>
      <c r="L19" s="38"/>
    </row>
    <row r="20" spans="1:12" ht="23.1" customHeight="1" x14ac:dyDescent="0.15">
      <c r="A20" s="39"/>
      <c r="B20" s="39"/>
      <c r="C20" s="39"/>
      <c r="D20" s="38"/>
      <c r="E20" s="41"/>
      <c r="F20" s="41"/>
      <c r="G20" s="41"/>
      <c r="H20" s="41"/>
      <c r="I20" s="41"/>
      <c r="J20" s="41"/>
      <c r="K20" s="41"/>
      <c r="L20" s="38"/>
    </row>
    <row r="21" spans="1:12" ht="23.1" customHeight="1" x14ac:dyDescent="0.15">
      <c r="A21" s="39"/>
      <c r="B21" s="39"/>
      <c r="C21" s="39"/>
      <c r="D21" s="38"/>
      <c r="E21" s="41"/>
      <c r="F21" s="41"/>
      <c r="G21" s="41"/>
      <c r="H21" s="41"/>
      <c r="I21" s="41"/>
      <c r="J21" s="41"/>
      <c r="K21" s="41"/>
      <c r="L21" s="38"/>
    </row>
    <row r="22" spans="1:12" ht="23.1" customHeight="1" x14ac:dyDescent="0.15">
      <c r="A22" s="39"/>
      <c r="B22" s="39"/>
      <c r="C22" s="39"/>
      <c r="D22" s="38"/>
      <c r="E22" s="41"/>
      <c r="F22" s="41"/>
      <c r="G22" s="41"/>
      <c r="H22" s="41"/>
      <c r="I22" s="41"/>
      <c r="J22" s="41"/>
      <c r="K22" s="41"/>
      <c r="L22" s="38"/>
    </row>
    <row r="23" spans="1:12" ht="23.1" customHeight="1" x14ac:dyDescent="0.15">
      <c r="A23" s="39"/>
      <c r="B23" s="39"/>
      <c r="C23" s="39"/>
      <c r="D23" s="38"/>
      <c r="E23" s="41"/>
      <c r="F23" s="41"/>
      <c r="G23" s="41"/>
      <c r="H23" s="41"/>
      <c r="I23" s="41"/>
      <c r="J23" s="41"/>
      <c r="K23" s="41"/>
      <c r="L23" s="38"/>
    </row>
    <row r="24" spans="1:12" ht="23.1" customHeight="1" x14ac:dyDescent="0.15">
      <c r="A24" s="39"/>
      <c r="B24" s="39"/>
      <c r="C24" s="39"/>
      <c r="D24" s="38"/>
      <c r="E24" s="41"/>
      <c r="F24" s="41"/>
      <c r="G24" s="41"/>
      <c r="H24" s="41"/>
      <c r="I24" s="41"/>
      <c r="J24" s="41"/>
      <c r="K24" s="41"/>
      <c r="L24" s="38"/>
    </row>
    <row r="25" spans="1:12" ht="23.1" customHeight="1" x14ac:dyDescent="0.15">
      <c r="A25" s="39"/>
      <c r="B25" s="39"/>
      <c r="C25" s="39"/>
      <c r="D25" s="38"/>
      <c r="E25" s="41"/>
      <c r="F25" s="41"/>
      <c r="G25" s="41"/>
      <c r="H25" s="41"/>
      <c r="I25" s="41"/>
      <c r="J25" s="41"/>
      <c r="K25" s="41"/>
      <c r="L25" s="38"/>
    </row>
    <row r="26" spans="1:12" ht="23.1" customHeight="1" x14ac:dyDescent="0.15">
      <c r="A26" s="39"/>
      <c r="B26" s="39"/>
      <c r="C26" s="39"/>
      <c r="D26" s="38"/>
      <c r="E26" s="41"/>
      <c r="F26" s="41"/>
      <c r="G26" s="41"/>
      <c r="H26" s="41"/>
      <c r="I26" s="41"/>
      <c r="J26" s="41"/>
      <c r="K26" s="41"/>
      <c r="L26" s="38"/>
    </row>
    <row r="27" spans="1:12" ht="23.1" customHeight="1" x14ac:dyDescent="0.15">
      <c r="A27" s="39"/>
      <c r="B27" s="39"/>
      <c r="C27" s="39"/>
      <c r="D27" s="38"/>
      <c r="E27" s="41"/>
      <c r="F27" s="41"/>
      <c r="G27" s="41"/>
      <c r="H27" s="41"/>
      <c r="I27" s="41"/>
      <c r="J27" s="41"/>
      <c r="K27" s="41"/>
      <c r="L27" s="38"/>
    </row>
    <row r="28" spans="1:12" ht="23.1" customHeight="1" x14ac:dyDescent="0.15">
      <c r="A28" s="39"/>
      <c r="B28" s="39"/>
      <c r="C28" s="39"/>
      <c r="D28" s="38"/>
      <c r="E28" s="41"/>
      <c r="F28" s="41"/>
      <c r="G28" s="41"/>
      <c r="H28" s="41"/>
      <c r="I28" s="41"/>
      <c r="J28" s="41"/>
      <c r="K28" s="41"/>
      <c r="L28" s="38"/>
    </row>
    <row r="29" spans="1:12" ht="23.1" customHeight="1" x14ac:dyDescent="0.15">
      <c r="A29" s="39"/>
      <c r="B29" s="39"/>
      <c r="C29" s="39"/>
      <c r="D29" s="38"/>
      <c r="E29" s="41"/>
      <c r="F29" s="41"/>
      <c r="G29" s="41"/>
      <c r="H29" s="41"/>
      <c r="I29" s="41"/>
      <c r="J29" s="41"/>
      <c r="K29" s="41"/>
      <c r="L29" s="38"/>
    </row>
  </sheetData>
  <mergeCells count="10">
    <mergeCell ref="I2:J2"/>
    <mergeCell ref="K2:K3"/>
    <mergeCell ref="L2:L3"/>
    <mergeCell ref="A1:L1"/>
    <mergeCell ref="A2:A3"/>
    <mergeCell ref="B2:B3"/>
    <mergeCell ref="C2:C3"/>
    <mergeCell ref="D2:D3"/>
    <mergeCell ref="E2:F2"/>
    <mergeCell ref="G2:H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1FDC-8CF7-407D-9880-29E752E09BE5}">
  <dimension ref="A1:L107"/>
  <sheetViews>
    <sheetView view="pageBreakPreview" zoomScaleNormal="100" zoomScaleSheetLayoutView="100" workbookViewId="0">
      <pane ySplit="3" topLeftCell="A4" activePane="bottomLeft" state="frozen"/>
      <selection activeCell="D1" sqref="D1:N1"/>
      <selection pane="bottomLeft" activeCell="G103" sqref="G103"/>
    </sheetView>
  </sheetViews>
  <sheetFormatPr defaultRowHeight="23.25" customHeight="1" x14ac:dyDescent="0.15"/>
  <cols>
    <col min="1" max="1" width="24.33203125" style="6" customWidth="1"/>
    <col min="2" max="2" width="25.33203125" style="6" customWidth="1"/>
    <col min="3" max="3" width="4.21875" style="2" customWidth="1"/>
    <col min="4" max="4" width="8.33203125" style="1" customWidth="1"/>
    <col min="5" max="5" width="11.88671875" style="1" customWidth="1"/>
    <col min="6" max="6" width="12.44140625" style="1" customWidth="1"/>
    <col min="7" max="8" width="11.44140625" style="1" customWidth="1"/>
    <col min="9" max="9" width="6.33203125" style="1" customWidth="1"/>
    <col min="10" max="10" width="8.5546875" style="1" customWidth="1"/>
    <col min="11" max="11" width="11" style="1" customWidth="1"/>
    <col min="12" max="12" width="11.5546875" style="6" customWidth="1"/>
    <col min="13" max="16384" width="8.88671875" style="1"/>
  </cols>
  <sheetData>
    <row r="1" spans="1:12" ht="23.25" customHeight="1" x14ac:dyDescent="0.15">
      <c r="A1" s="91" t="s">
        <v>268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s="3" customFormat="1" ht="23.25" customHeight="1" x14ac:dyDescent="0.15">
      <c r="A2" s="86" t="s">
        <v>33</v>
      </c>
      <c r="B2" s="86" t="s">
        <v>34</v>
      </c>
      <c r="C2" s="79" t="s">
        <v>4</v>
      </c>
      <c r="D2" s="79" t="s">
        <v>5</v>
      </c>
      <c r="E2" s="79" t="s">
        <v>28</v>
      </c>
      <c r="F2" s="79"/>
      <c r="G2" s="79" t="s">
        <v>29</v>
      </c>
      <c r="H2" s="79"/>
      <c r="I2" s="79" t="s">
        <v>30</v>
      </c>
      <c r="J2" s="79"/>
      <c r="K2" s="79" t="s">
        <v>6</v>
      </c>
      <c r="L2" s="86" t="s">
        <v>31</v>
      </c>
    </row>
    <row r="3" spans="1:12" s="3" customFormat="1" ht="23.25" customHeight="1" x14ac:dyDescent="0.15">
      <c r="A3" s="87"/>
      <c r="B3" s="87"/>
      <c r="C3" s="80"/>
      <c r="D3" s="80"/>
      <c r="E3" s="10" t="s">
        <v>32</v>
      </c>
      <c r="F3" s="10" t="s">
        <v>11</v>
      </c>
      <c r="G3" s="10" t="s">
        <v>32</v>
      </c>
      <c r="H3" s="10" t="s">
        <v>11</v>
      </c>
      <c r="I3" s="10" t="s">
        <v>32</v>
      </c>
      <c r="J3" s="10" t="s">
        <v>11</v>
      </c>
      <c r="K3" s="80"/>
      <c r="L3" s="87"/>
    </row>
    <row r="4" spans="1:12" ht="23.25" customHeight="1" x14ac:dyDescent="0.15">
      <c r="A4" s="83" t="s">
        <v>208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</row>
    <row r="5" spans="1:12" ht="23.25" customHeight="1" x14ac:dyDescent="0.15">
      <c r="A5" s="8" t="s">
        <v>160</v>
      </c>
      <c r="B5" s="8" t="s">
        <v>161</v>
      </c>
      <c r="C5" s="5" t="s">
        <v>162</v>
      </c>
      <c r="D5" s="9">
        <v>220</v>
      </c>
      <c r="E5" s="9"/>
      <c r="F5" s="36"/>
      <c r="G5" s="9"/>
      <c r="H5" s="36"/>
      <c r="I5" s="9"/>
      <c r="J5" s="36"/>
      <c r="K5" s="9" t="str">
        <f>IF(SUM(F5,H5,J5)&lt;&gt;0,TRUNC(SUM(F5,H5,J5),1),"")</f>
        <v/>
      </c>
      <c r="L5" s="8"/>
    </row>
    <row r="6" spans="1:12" ht="23.25" customHeight="1" x14ac:dyDescent="0.15">
      <c r="A6" s="8" t="s">
        <v>158</v>
      </c>
      <c r="B6" s="8" t="s">
        <v>159</v>
      </c>
      <c r="C6" s="5" t="s">
        <v>112</v>
      </c>
      <c r="D6" s="9">
        <v>0.47</v>
      </c>
      <c r="E6" s="9"/>
      <c r="F6" s="9"/>
      <c r="G6" s="9"/>
      <c r="H6" s="9"/>
      <c r="I6" s="9"/>
      <c r="J6" s="9"/>
      <c r="K6" s="9" t="str">
        <f>IF(SUM(F6,H6,J6)&lt;&gt;0,TRUNC(SUM(F6,H6,J6),1),"")</f>
        <v/>
      </c>
      <c r="L6" s="8"/>
    </row>
    <row r="7" spans="1:12" ht="23.25" customHeight="1" x14ac:dyDescent="0.15">
      <c r="A7" s="8" t="s">
        <v>163</v>
      </c>
      <c r="B7" s="8" t="s">
        <v>159</v>
      </c>
      <c r="C7" s="5" t="s">
        <v>112</v>
      </c>
      <c r="D7" s="9">
        <v>0.94</v>
      </c>
      <c r="E7" s="9"/>
      <c r="F7" s="9"/>
      <c r="G7" s="9"/>
      <c r="H7" s="9"/>
      <c r="I7" s="9"/>
      <c r="J7" s="9"/>
      <c r="K7" s="9" t="str">
        <f>IF(SUM(F7,H7,J7)&lt;&gt;0,TRUNC(SUM(F7,H7,J7),1),"")</f>
        <v/>
      </c>
      <c r="L7" s="8"/>
    </row>
    <row r="8" spans="1:12" ht="23.25" customHeight="1" x14ac:dyDescent="0.15">
      <c r="A8" s="8" t="s">
        <v>110</v>
      </c>
      <c r="B8" s="8" t="s">
        <v>207</v>
      </c>
      <c r="C8" s="5" t="s">
        <v>112</v>
      </c>
      <c r="D8" s="9">
        <v>1</v>
      </c>
      <c r="E8" s="9"/>
      <c r="F8" s="9"/>
      <c r="G8" s="9"/>
      <c r="H8" s="9"/>
      <c r="I8" s="9"/>
      <c r="J8" s="9"/>
      <c r="K8" s="9" t="str">
        <f>IF(SUM(F8,H8,J8)&lt;&gt;0,TRUNC(SUM(F8,H8,J8),1),"")</f>
        <v/>
      </c>
      <c r="L8" s="8" t="s">
        <v>206</v>
      </c>
    </row>
    <row r="9" spans="1:12" ht="23.25" customHeight="1" x14ac:dyDescent="0.15">
      <c r="A9" s="8" t="s">
        <v>209</v>
      </c>
      <c r="B9" s="8"/>
      <c r="C9" s="5"/>
      <c r="D9" s="9"/>
      <c r="E9" s="9"/>
      <c r="F9" s="9"/>
      <c r="G9" s="9"/>
      <c r="H9" s="9"/>
      <c r="I9" s="9"/>
      <c r="J9" s="9"/>
      <c r="K9" s="9" t="str">
        <f>IF(SUM(F9,H9,J9)&lt;&gt;0,TRUNC(SUM(F9,H9,J9),1),"")</f>
        <v/>
      </c>
      <c r="L9" s="8"/>
    </row>
    <row r="10" spans="1:12" ht="23.25" customHeight="1" x14ac:dyDescent="0.15">
      <c r="A10" s="8"/>
      <c r="B10" s="8"/>
      <c r="C10" s="5"/>
      <c r="D10" s="9"/>
      <c r="E10" s="9"/>
      <c r="F10" s="9"/>
      <c r="G10" s="9"/>
      <c r="H10" s="9"/>
      <c r="I10" s="9"/>
      <c r="J10" s="9"/>
      <c r="K10" s="9" t="str">
        <f>IF(SUM(F10,H10,J10)&lt;&gt;0,TRUNC(SUM(F10,H10,J10),1),"")</f>
        <v/>
      </c>
      <c r="L10" s="8"/>
    </row>
    <row r="11" spans="1:12" ht="23.25" customHeight="1" x14ac:dyDescent="0.15">
      <c r="A11" s="83" t="s">
        <v>210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5"/>
    </row>
    <row r="12" spans="1:12" ht="23.25" customHeight="1" x14ac:dyDescent="0.15">
      <c r="A12" s="8" t="s">
        <v>184</v>
      </c>
      <c r="B12" s="8" t="s">
        <v>185</v>
      </c>
      <c r="C12" s="5" t="s">
        <v>186</v>
      </c>
      <c r="D12" s="9">
        <v>1.1000000000000001</v>
      </c>
      <c r="E12" s="9"/>
      <c r="F12" s="9"/>
      <c r="G12" s="9"/>
      <c r="H12" s="9"/>
      <c r="I12" s="9"/>
      <c r="J12" s="9"/>
      <c r="K12" s="9" t="str">
        <f>IF(SUM(F12,H12,J12)&lt;&gt;0,TRUNC(SUM(F12,H12,J12),1),"")</f>
        <v/>
      </c>
      <c r="L12" s="8" t="s">
        <v>197</v>
      </c>
    </row>
    <row r="13" spans="1:12" ht="23.25" customHeight="1" x14ac:dyDescent="0.15">
      <c r="A13" s="8" t="s">
        <v>187</v>
      </c>
      <c r="B13" s="8" t="s">
        <v>193</v>
      </c>
      <c r="C13" s="5" t="s">
        <v>189</v>
      </c>
      <c r="D13" s="9">
        <v>0.26600000000000001</v>
      </c>
      <c r="E13" s="9"/>
      <c r="F13" s="9"/>
      <c r="G13" s="9"/>
      <c r="H13" s="9"/>
      <c r="I13" s="9"/>
      <c r="J13" s="9"/>
      <c r="K13" s="9" t="str">
        <f>IF(SUM(F13,H13,J13)&lt;&gt;0,TRUNC(SUM(F13,H13,J13),1),"")</f>
        <v/>
      </c>
      <c r="L13" s="8"/>
    </row>
    <row r="14" spans="1:12" ht="23.25" customHeight="1" x14ac:dyDescent="0.15">
      <c r="A14" s="8" t="s">
        <v>187</v>
      </c>
      <c r="B14" s="8" t="s">
        <v>196</v>
      </c>
      <c r="C14" s="5" t="s">
        <v>189</v>
      </c>
      <c r="D14" s="9">
        <v>0.26600000000000001</v>
      </c>
      <c r="E14" s="9"/>
      <c r="F14" s="9"/>
      <c r="G14" s="9"/>
      <c r="H14" s="9"/>
      <c r="I14" s="9"/>
      <c r="J14" s="9"/>
      <c r="K14" s="9" t="str">
        <f>IF(SUM(F14,H14,J14)&lt;&gt;0,TRUNC(SUM(F14,H14,J14),1),"")</f>
        <v/>
      </c>
      <c r="L14" s="8"/>
    </row>
    <row r="15" spans="1:12" ht="23.25" customHeight="1" x14ac:dyDescent="0.15">
      <c r="A15" s="8" t="s">
        <v>211</v>
      </c>
      <c r="B15" s="8" t="s">
        <v>212</v>
      </c>
      <c r="C15" s="5" t="s">
        <v>35</v>
      </c>
      <c r="D15" s="9">
        <v>1</v>
      </c>
      <c r="E15" s="9"/>
      <c r="F15" s="9"/>
      <c r="G15" s="9"/>
      <c r="H15" s="9"/>
      <c r="I15" s="9"/>
      <c r="J15" s="9"/>
      <c r="K15" s="9" t="str">
        <f>IF(SUM(F15,H15,J15)&lt;&gt;0,TRUNC(SUM(F15,H15,J15),1),"")</f>
        <v/>
      </c>
      <c r="L15" s="8"/>
    </row>
    <row r="16" spans="1:12" ht="23.25" customHeight="1" x14ac:dyDescent="0.15">
      <c r="A16" s="8" t="s">
        <v>209</v>
      </c>
      <c r="B16" s="8"/>
      <c r="C16" s="5"/>
      <c r="D16" s="9"/>
      <c r="E16" s="9"/>
      <c r="F16" s="9"/>
      <c r="G16" s="9"/>
      <c r="H16" s="9"/>
      <c r="I16" s="9"/>
      <c r="J16" s="9"/>
      <c r="K16" s="9" t="str">
        <f>IF(SUM(F16,H16,J16)&lt;&gt;0,TRUNC(SUM(F16,H16,J16),1),"")</f>
        <v/>
      </c>
      <c r="L16" s="8"/>
    </row>
    <row r="17" spans="1:12" ht="23.25" customHeight="1" x14ac:dyDescent="0.15">
      <c r="A17" s="8"/>
      <c r="B17" s="8"/>
      <c r="C17" s="5"/>
      <c r="D17" s="9"/>
      <c r="E17" s="9"/>
      <c r="F17" s="9"/>
      <c r="G17" s="9"/>
      <c r="H17" s="9"/>
      <c r="I17" s="9"/>
      <c r="J17" s="9"/>
      <c r="K17" s="9" t="str">
        <f>IF(SUM(F17,H17,J17)&lt;&gt;0,TRUNC(SUM(F17,H17,J17),1),"")</f>
        <v/>
      </c>
      <c r="L17" s="8"/>
    </row>
    <row r="18" spans="1:12" ht="23.25" customHeight="1" x14ac:dyDescent="0.15">
      <c r="A18" s="83" t="s">
        <v>213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5"/>
    </row>
    <row r="19" spans="1:12" ht="23.25" customHeight="1" x14ac:dyDescent="0.15">
      <c r="A19" s="8" t="s">
        <v>129</v>
      </c>
      <c r="B19" s="8" t="s">
        <v>149</v>
      </c>
      <c r="C19" s="5" t="s">
        <v>43</v>
      </c>
      <c r="D19" s="9">
        <v>1</v>
      </c>
      <c r="E19" s="9"/>
      <c r="F19" s="9"/>
      <c r="G19" s="9"/>
      <c r="H19" s="9"/>
      <c r="I19" s="9"/>
      <c r="J19" s="9"/>
      <c r="K19" s="9" t="str">
        <f>IF(SUM(F19,H19,J19)&lt;&gt;0,TRUNC(SUM(F19,H19,J19),1),"")</f>
        <v/>
      </c>
      <c r="L19" s="8"/>
    </row>
    <row r="20" spans="1:12" ht="23.25" customHeight="1" x14ac:dyDescent="0.15">
      <c r="A20" s="8" t="s">
        <v>152</v>
      </c>
      <c r="B20" s="8" t="s">
        <v>153</v>
      </c>
      <c r="C20" s="5" t="s">
        <v>43</v>
      </c>
      <c r="D20" s="9">
        <v>1</v>
      </c>
      <c r="E20" s="9"/>
      <c r="F20" s="9"/>
      <c r="G20" s="9"/>
      <c r="H20" s="9"/>
      <c r="I20" s="9"/>
      <c r="J20" s="9"/>
      <c r="K20" s="9" t="str">
        <f>IF(SUM(F20,H20,J20)&lt;&gt;0,TRUNC(SUM(F20,H20,J20),1),"")</f>
        <v/>
      </c>
      <c r="L20" s="8"/>
    </row>
    <row r="21" spans="1:12" ht="23.25" customHeight="1" x14ac:dyDescent="0.15">
      <c r="A21" s="8" t="s">
        <v>150</v>
      </c>
      <c r="B21" s="8" t="s">
        <v>151</v>
      </c>
      <c r="C21" s="5" t="s">
        <v>43</v>
      </c>
      <c r="D21" s="9">
        <v>1</v>
      </c>
      <c r="E21" s="9"/>
      <c r="F21" s="9"/>
      <c r="G21" s="9"/>
      <c r="H21" s="9"/>
      <c r="I21" s="9"/>
      <c r="J21" s="9"/>
      <c r="K21" s="9" t="str">
        <f>IF(SUM(F21,H21,J21)&lt;&gt;0,TRUNC(SUM(F21,H21,J21),1),"")</f>
        <v/>
      </c>
      <c r="L21" s="8"/>
    </row>
    <row r="22" spans="1:12" ht="23.25" customHeight="1" x14ac:dyDescent="0.15">
      <c r="A22" s="8" t="s">
        <v>154</v>
      </c>
      <c r="B22" s="8" t="s">
        <v>155</v>
      </c>
      <c r="C22" s="5" t="s">
        <v>50</v>
      </c>
      <c r="D22" s="9">
        <v>2</v>
      </c>
      <c r="E22" s="9"/>
      <c r="F22" s="9"/>
      <c r="G22" s="9"/>
      <c r="H22" s="9"/>
      <c r="I22" s="9"/>
      <c r="J22" s="9"/>
      <c r="K22" s="9" t="str">
        <f>IF(SUM(F22,H22,J22)&lt;&gt;0,TRUNC(SUM(F22,H22,J22),1),"")</f>
        <v/>
      </c>
      <c r="L22" s="8"/>
    </row>
    <row r="23" spans="1:12" ht="23.25" customHeight="1" x14ac:dyDescent="0.15">
      <c r="A23" s="8" t="s">
        <v>156</v>
      </c>
      <c r="B23" s="8" t="s">
        <v>157</v>
      </c>
      <c r="C23" s="5" t="s">
        <v>43</v>
      </c>
      <c r="D23" s="9">
        <v>2</v>
      </c>
      <c r="E23" s="9"/>
      <c r="F23" s="9"/>
      <c r="G23" s="9"/>
      <c r="H23" s="9"/>
      <c r="I23" s="9"/>
      <c r="J23" s="9"/>
      <c r="K23" s="9" t="str">
        <f>IF(SUM(F23,H23,J23)&lt;&gt;0,TRUNC(SUM(F23,H23,J23),1),"")</f>
        <v/>
      </c>
      <c r="L23" s="8"/>
    </row>
    <row r="24" spans="1:12" ht="23.25" customHeight="1" x14ac:dyDescent="0.15">
      <c r="A24" s="8" t="s">
        <v>187</v>
      </c>
      <c r="B24" s="8" t="s">
        <v>188</v>
      </c>
      <c r="C24" s="5" t="s">
        <v>189</v>
      </c>
      <c r="D24" s="9">
        <v>5.3999999999999999E-2</v>
      </c>
      <c r="E24" s="9"/>
      <c r="F24" s="9"/>
      <c r="G24" s="9"/>
      <c r="H24" s="9"/>
      <c r="I24" s="9"/>
      <c r="J24" s="9"/>
      <c r="K24" s="9" t="str">
        <f>IF(SUM(F24,H24,J24)&lt;&gt;0,TRUNC(SUM(F24,H24,J24),1),"")</f>
        <v/>
      </c>
      <c r="L24" s="8"/>
    </row>
    <row r="25" spans="1:12" ht="23.25" customHeight="1" x14ac:dyDescent="0.15">
      <c r="A25" s="8" t="s">
        <v>211</v>
      </c>
      <c r="B25" s="8" t="s">
        <v>212</v>
      </c>
      <c r="C25" s="5" t="s">
        <v>35</v>
      </c>
      <c r="D25" s="9">
        <v>1</v>
      </c>
      <c r="E25" s="9"/>
      <c r="F25" s="9"/>
      <c r="G25" s="9"/>
      <c r="H25" s="9"/>
      <c r="I25" s="9"/>
      <c r="J25" s="9"/>
      <c r="K25" s="9" t="str">
        <f>IF(SUM(F25,H25,J25)&lt;&gt;0,TRUNC(SUM(F25,H25,J25),1),"")</f>
        <v/>
      </c>
      <c r="L25" s="8"/>
    </row>
    <row r="26" spans="1:12" ht="23.25" customHeight="1" x14ac:dyDescent="0.15">
      <c r="A26" s="8" t="s">
        <v>209</v>
      </c>
      <c r="B26" s="8"/>
      <c r="C26" s="5"/>
      <c r="D26" s="9"/>
      <c r="E26" s="9"/>
      <c r="F26" s="9"/>
      <c r="G26" s="9"/>
      <c r="H26" s="9"/>
      <c r="I26" s="9"/>
      <c r="J26" s="9"/>
      <c r="K26" s="9" t="str">
        <f>IF(SUM(F26,H26,J26)&lt;&gt;0,TRUNC(SUM(F26,H26,J26),1),"")</f>
        <v/>
      </c>
      <c r="L26" s="8"/>
    </row>
    <row r="27" spans="1:12" ht="23.25" customHeight="1" x14ac:dyDescent="0.15">
      <c r="A27" s="8"/>
      <c r="B27" s="8"/>
      <c r="C27" s="5"/>
      <c r="D27" s="9"/>
      <c r="E27" s="9"/>
      <c r="F27" s="9" t="str">
        <f>IF(D27*E27&lt;&gt;0, TRUNC(D27*E27,1),"")</f>
        <v/>
      </c>
      <c r="G27" s="9"/>
      <c r="H27" s="9" t="str">
        <f>IF(D27*G27&lt;&gt;0, TRUNC(D27*G27,1),"")</f>
        <v/>
      </c>
      <c r="I27" s="9"/>
      <c r="J27" s="9" t="str">
        <f>IF(D27*I27&lt;&gt;0, TRUNC(D27*I27,1),"")</f>
        <v/>
      </c>
      <c r="K27" s="9" t="str">
        <f>IF(SUM(F27,H27,J27)&lt;&gt;0,TRUNC(SUM(F27,H27,J27),1),"")</f>
        <v/>
      </c>
      <c r="L27" s="8"/>
    </row>
    <row r="28" spans="1:12" ht="23.25" customHeight="1" x14ac:dyDescent="0.15">
      <c r="A28" s="83" t="s">
        <v>214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5"/>
    </row>
    <row r="29" spans="1:12" ht="23.25" customHeight="1" x14ac:dyDescent="0.15">
      <c r="A29" s="8" t="s">
        <v>164</v>
      </c>
      <c r="B29" s="8" t="s">
        <v>165</v>
      </c>
      <c r="C29" s="5" t="s">
        <v>166</v>
      </c>
      <c r="D29" s="9">
        <v>1</v>
      </c>
      <c r="E29" s="9"/>
      <c r="F29" s="9"/>
      <c r="G29" s="9"/>
      <c r="H29" s="9"/>
      <c r="I29" s="9"/>
      <c r="J29" s="9"/>
      <c r="K29" s="9" t="str">
        <f>IF(SUM(F29,H29,J29)&lt;&gt;0,TRUNC(SUM(F29,H29,J29),1),"")</f>
        <v/>
      </c>
      <c r="L29" s="8"/>
    </row>
    <row r="30" spans="1:12" ht="23.25" customHeight="1" x14ac:dyDescent="0.15">
      <c r="A30" s="8" t="s">
        <v>167</v>
      </c>
      <c r="B30" s="8" t="s">
        <v>168</v>
      </c>
      <c r="C30" s="5" t="s">
        <v>43</v>
      </c>
      <c r="D30" s="9">
        <v>2</v>
      </c>
      <c r="E30" s="9"/>
      <c r="F30" s="9"/>
      <c r="G30" s="9"/>
      <c r="H30" s="9"/>
      <c r="I30" s="9"/>
      <c r="J30" s="9"/>
      <c r="K30" s="9" t="str">
        <f>IF(SUM(F30,H30,J30)&lt;&gt;0,TRUNC(SUM(F30,H30,J30),1),"")</f>
        <v/>
      </c>
      <c r="L30" s="8"/>
    </row>
    <row r="31" spans="1:12" ht="23.25" customHeight="1" x14ac:dyDescent="0.15">
      <c r="A31" s="8" t="s">
        <v>169</v>
      </c>
      <c r="B31" s="8" t="s">
        <v>170</v>
      </c>
      <c r="C31" s="5" t="s">
        <v>43</v>
      </c>
      <c r="D31" s="9">
        <v>1.5</v>
      </c>
      <c r="E31" s="9"/>
      <c r="F31" s="9"/>
      <c r="G31" s="9"/>
      <c r="H31" s="9"/>
      <c r="I31" s="9"/>
      <c r="J31" s="9"/>
      <c r="K31" s="9" t="str">
        <f>IF(SUM(F31,H31,J31)&lt;&gt;0,TRUNC(SUM(F31,H31,J31),1),"")</f>
        <v/>
      </c>
      <c r="L31" s="8"/>
    </row>
    <row r="32" spans="1:12" ht="23.25" customHeight="1" x14ac:dyDescent="0.15">
      <c r="A32" s="8" t="s">
        <v>187</v>
      </c>
      <c r="B32" s="8" t="s">
        <v>193</v>
      </c>
      <c r="C32" s="5" t="s">
        <v>189</v>
      </c>
      <c r="D32" s="9">
        <v>7.0000000000000007E-2</v>
      </c>
      <c r="E32" s="9"/>
      <c r="F32" s="9"/>
      <c r="G32" s="9"/>
      <c r="H32" s="9"/>
      <c r="I32" s="9"/>
      <c r="J32" s="9"/>
      <c r="K32" s="9" t="str">
        <f>IF(SUM(F32,H32,J32)&lt;&gt;0,TRUNC(SUM(F32,H32,J32),1),"")</f>
        <v/>
      </c>
      <c r="L32" s="8"/>
    </row>
    <row r="33" spans="1:12" ht="23.25" customHeight="1" x14ac:dyDescent="0.15">
      <c r="A33" s="8" t="s">
        <v>187</v>
      </c>
      <c r="B33" s="8" t="s">
        <v>194</v>
      </c>
      <c r="C33" s="5" t="s">
        <v>189</v>
      </c>
      <c r="D33" s="9">
        <v>0.14199999999999999</v>
      </c>
      <c r="E33" s="9"/>
      <c r="F33" s="9"/>
      <c r="G33" s="9"/>
      <c r="H33" s="9"/>
      <c r="I33" s="9"/>
      <c r="J33" s="9"/>
      <c r="K33" s="9" t="str">
        <f>IF(SUM(F33,H33,J33)&lt;&gt;0,TRUNC(SUM(F33,H33,J33),1),"")</f>
        <v/>
      </c>
      <c r="L33" s="8"/>
    </row>
    <row r="34" spans="1:12" ht="23.25" customHeight="1" x14ac:dyDescent="0.15">
      <c r="A34" s="8" t="s">
        <v>211</v>
      </c>
      <c r="B34" s="8" t="s">
        <v>212</v>
      </c>
      <c r="C34" s="5" t="s">
        <v>35</v>
      </c>
      <c r="D34" s="9">
        <v>1</v>
      </c>
      <c r="E34" s="9"/>
      <c r="F34" s="9"/>
      <c r="G34" s="9"/>
      <c r="H34" s="9"/>
      <c r="I34" s="9"/>
      <c r="J34" s="9"/>
      <c r="K34" s="9" t="str">
        <f>IF(SUM(F34,H34,J34)&lt;&gt;0,TRUNC(SUM(F34,H34,J34),1),"")</f>
        <v/>
      </c>
      <c r="L34" s="8"/>
    </row>
    <row r="35" spans="1:12" ht="23.25" customHeight="1" x14ac:dyDescent="0.15">
      <c r="A35" s="8" t="s">
        <v>209</v>
      </c>
      <c r="B35" s="8"/>
      <c r="C35" s="5"/>
      <c r="D35" s="9"/>
      <c r="E35" s="9"/>
      <c r="F35" s="9"/>
      <c r="G35" s="9"/>
      <c r="H35" s="9"/>
      <c r="I35" s="9"/>
      <c r="J35" s="9"/>
      <c r="K35" s="9" t="str">
        <f>IF(SUM(F35,H35,J35)&lt;&gt;0,TRUNC(SUM(F35,H35,J35),1),"")</f>
        <v/>
      </c>
      <c r="L35" s="8"/>
    </row>
    <row r="36" spans="1:12" ht="23.25" customHeight="1" x14ac:dyDescent="0.15">
      <c r="A36" s="8"/>
      <c r="B36" s="8"/>
      <c r="C36" s="5"/>
      <c r="D36" s="9"/>
      <c r="E36" s="9"/>
      <c r="F36" s="9"/>
      <c r="G36" s="9"/>
      <c r="H36" s="9"/>
      <c r="I36" s="9"/>
      <c r="J36" s="9"/>
      <c r="K36" s="9" t="str">
        <f>IF(SUM(F36,H36,J36)&lt;&gt;0,TRUNC(SUM(F36,H36,J36),1),"")</f>
        <v/>
      </c>
      <c r="L36" s="8"/>
    </row>
    <row r="37" spans="1:12" ht="23.25" customHeight="1" x14ac:dyDescent="0.15">
      <c r="A37" s="83" t="s">
        <v>215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5"/>
    </row>
    <row r="38" spans="1:12" ht="23.25" customHeight="1" x14ac:dyDescent="0.15">
      <c r="A38" s="8" t="s">
        <v>164</v>
      </c>
      <c r="B38" s="8" t="s">
        <v>165</v>
      </c>
      <c r="C38" s="5" t="s">
        <v>166</v>
      </c>
      <c r="D38" s="9">
        <v>1</v>
      </c>
      <c r="E38" s="9"/>
      <c r="F38" s="9"/>
      <c r="G38" s="9"/>
      <c r="H38" s="9"/>
      <c r="I38" s="9"/>
      <c r="J38" s="9"/>
      <c r="K38" s="9" t="str">
        <f>IF(SUM(F38,H38,J38)&lt;&gt;0,TRUNC(SUM(F38,H38,J38),1),"")</f>
        <v/>
      </c>
      <c r="L38" s="8"/>
    </row>
    <row r="39" spans="1:12" ht="23.25" customHeight="1" x14ac:dyDescent="0.15">
      <c r="A39" s="8" t="s">
        <v>167</v>
      </c>
      <c r="B39" s="8" t="s">
        <v>168</v>
      </c>
      <c r="C39" s="5" t="s">
        <v>43</v>
      </c>
      <c r="D39" s="9">
        <v>2</v>
      </c>
      <c r="E39" s="9"/>
      <c r="F39" s="9"/>
      <c r="G39" s="9"/>
      <c r="H39" s="9"/>
      <c r="I39" s="9"/>
      <c r="J39" s="9"/>
      <c r="K39" s="9" t="str">
        <f>IF(SUM(F39,H39,J39)&lt;&gt;0,TRUNC(SUM(F39,H39,J39),1),"")</f>
        <v/>
      </c>
      <c r="L39" s="8"/>
    </row>
    <row r="40" spans="1:12" ht="23.25" customHeight="1" x14ac:dyDescent="0.15">
      <c r="A40" s="8" t="s">
        <v>169</v>
      </c>
      <c r="B40" s="8" t="s">
        <v>170</v>
      </c>
      <c r="C40" s="5" t="s">
        <v>43</v>
      </c>
      <c r="D40" s="9">
        <v>2</v>
      </c>
      <c r="E40" s="9"/>
      <c r="F40" s="9"/>
      <c r="G40" s="9"/>
      <c r="H40" s="9"/>
      <c r="I40" s="9"/>
      <c r="J40" s="9"/>
      <c r="K40" s="9" t="str">
        <f>IF(SUM(F40,H40,J40)&lt;&gt;0,TRUNC(SUM(F40,H40,J40),1),"")</f>
        <v/>
      </c>
      <c r="L40" s="8"/>
    </row>
    <row r="41" spans="1:12" ht="23.25" customHeight="1" x14ac:dyDescent="0.15">
      <c r="A41" s="8" t="s">
        <v>187</v>
      </c>
      <c r="B41" s="8" t="s">
        <v>193</v>
      </c>
      <c r="C41" s="5" t="s">
        <v>189</v>
      </c>
      <c r="D41" s="9">
        <v>7.0000000000000007E-2</v>
      </c>
      <c r="E41" s="9"/>
      <c r="F41" s="9"/>
      <c r="G41" s="9"/>
      <c r="H41" s="9"/>
      <c r="I41" s="9"/>
      <c r="J41" s="9"/>
      <c r="K41" s="9" t="str">
        <f>IF(SUM(F41,H41,J41)&lt;&gt;0,TRUNC(SUM(F41,H41,J41),1),"")</f>
        <v/>
      </c>
      <c r="L41" s="8"/>
    </row>
    <row r="42" spans="1:12" ht="23.25" customHeight="1" x14ac:dyDescent="0.15">
      <c r="A42" s="8" t="s">
        <v>187</v>
      </c>
      <c r="B42" s="8" t="s">
        <v>194</v>
      </c>
      <c r="C42" s="5" t="s">
        <v>189</v>
      </c>
      <c r="D42" s="9">
        <v>0.14199999999999999</v>
      </c>
      <c r="E42" s="9"/>
      <c r="F42" s="9"/>
      <c r="G42" s="9"/>
      <c r="H42" s="9"/>
      <c r="I42" s="9"/>
      <c r="J42" s="9"/>
      <c r="K42" s="9" t="str">
        <f>IF(SUM(F42,H42,J42)&lt;&gt;0,TRUNC(SUM(F42,H42,J42),1),"")</f>
        <v/>
      </c>
      <c r="L42" s="8"/>
    </row>
    <row r="43" spans="1:12" ht="23.25" customHeight="1" x14ac:dyDescent="0.15">
      <c r="A43" s="8" t="s">
        <v>211</v>
      </c>
      <c r="B43" s="8" t="s">
        <v>212</v>
      </c>
      <c r="C43" s="5" t="s">
        <v>35</v>
      </c>
      <c r="D43" s="9">
        <v>1</v>
      </c>
      <c r="E43" s="9"/>
      <c r="F43" s="9"/>
      <c r="G43" s="9"/>
      <c r="H43" s="9"/>
      <c r="I43" s="9"/>
      <c r="J43" s="9"/>
      <c r="K43" s="9" t="str">
        <f>IF(SUM(F43,H43,J43)&lt;&gt;0,TRUNC(SUM(F43,H43,J43),1),"")</f>
        <v/>
      </c>
      <c r="L43" s="8"/>
    </row>
    <row r="44" spans="1:12" ht="23.25" customHeight="1" x14ac:dyDescent="0.15">
      <c r="A44" s="8" t="s">
        <v>209</v>
      </c>
      <c r="B44" s="8"/>
      <c r="C44" s="5"/>
      <c r="D44" s="9"/>
      <c r="E44" s="9"/>
      <c r="F44" s="9"/>
      <c r="G44" s="9"/>
      <c r="H44" s="9"/>
      <c r="I44" s="9"/>
      <c r="J44" s="9"/>
      <c r="K44" s="9" t="str">
        <f>IF(SUM(F44,H44,J44)&lt;&gt;0,TRUNC(SUM(F44,H44,J44),1),"")</f>
        <v/>
      </c>
      <c r="L44" s="8"/>
    </row>
    <row r="45" spans="1:12" ht="23.25" customHeight="1" x14ac:dyDescent="0.15">
      <c r="A45" s="8"/>
      <c r="B45" s="8"/>
      <c r="C45" s="5"/>
      <c r="D45" s="9"/>
      <c r="E45" s="9"/>
      <c r="F45" s="9"/>
      <c r="G45" s="9"/>
      <c r="H45" s="9"/>
      <c r="I45" s="9"/>
      <c r="J45" s="9"/>
      <c r="K45" s="9" t="str">
        <f>IF(SUM(F45,H45,J45)&lt;&gt;0,TRUNC(SUM(F45,H45,J45),1),"")</f>
        <v/>
      </c>
      <c r="L45" s="8"/>
    </row>
    <row r="46" spans="1:12" ht="23.25" customHeight="1" x14ac:dyDescent="0.15">
      <c r="A46" s="83" t="s">
        <v>216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5"/>
    </row>
    <row r="47" spans="1:12" ht="23.25" customHeight="1" x14ac:dyDescent="0.15">
      <c r="A47" s="8" t="s">
        <v>164</v>
      </c>
      <c r="B47" s="8" t="s">
        <v>165</v>
      </c>
      <c r="C47" s="5" t="s">
        <v>166</v>
      </c>
      <c r="D47" s="9">
        <v>1</v>
      </c>
      <c r="E47" s="9"/>
      <c r="F47" s="9"/>
      <c r="G47" s="9"/>
      <c r="H47" s="9"/>
      <c r="I47" s="9"/>
      <c r="J47" s="9"/>
      <c r="K47" s="9" t="str">
        <f>IF(SUM(F47,H47,J47)&lt;&gt;0,TRUNC(SUM(F47,H47,J47),1),"")</f>
        <v/>
      </c>
      <c r="L47" s="8"/>
    </row>
    <row r="48" spans="1:12" ht="23.25" customHeight="1" x14ac:dyDescent="0.15">
      <c r="A48" s="8" t="s">
        <v>167</v>
      </c>
      <c r="B48" s="8" t="s">
        <v>168</v>
      </c>
      <c r="C48" s="5" t="s">
        <v>43</v>
      </c>
      <c r="D48" s="9">
        <v>1</v>
      </c>
      <c r="E48" s="9"/>
      <c r="F48" s="9"/>
      <c r="G48" s="9"/>
      <c r="H48" s="9"/>
      <c r="I48" s="9"/>
      <c r="J48" s="9"/>
      <c r="K48" s="9" t="str">
        <f>IF(SUM(F48,H48,J48)&lt;&gt;0,TRUNC(SUM(F48,H48,J48),1),"")</f>
        <v/>
      </c>
      <c r="L48" s="8"/>
    </row>
    <row r="49" spans="1:12" ht="23.25" customHeight="1" x14ac:dyDescent="0.15">
      <c r="A49" s="8" t="s">
        <v>169</v>
      </c>
      <c r="B49" s="8" t="s">
        <v>170</v>
      </c>
      <c r="C49" s="5" t="s">
        <v>43</v>
      </c>
      <c r="D49" s="9">
        <v>1</v>
      </c>
      <c r="E49" s="9"/>
      <c r="F49" s="9"/>
      <c r="G49" s="9"/>
      <c r="H49" s="9"/>
      <c r="I49" s="9"/>
      <c r="J49" s="9"/>
      <c r="K49" s="9" t="str">
        <f>IF(SUM(F49,H49,J49)&lt;&gt;0,TRUNC(SUM(F49,H49,J49),1),"")</f>
        <v/>
      </c>
      <c r="L49" s="8"/>
    </row>
    <row r="50" spans="1:12" ht="23.25" customHeight="1" x14ac:dyDescent="0.15">
      <c r="A50" s="8" t="s">
        <v>187</v>
      </c>
      <c r="B50" s="8" t="s">
        <v>193</v>
      </c>
      <c r="C50" s="5" t="s">
        <v>189</v>
      </c>
      <c r="D50" s="9">
        <v>7.0000000000000007E-2</v>
      </c>
      <c r="E50" s="9"/>
      <c r="F50" s="9"/>
      <c r="G50" s="9"/>
      <c r="H50" s="9"/>
      <c r="I50" s="9"/>
      <c r="J50" s="9"/>
      <c r="K50" s="9" t="str">
        <f>IF(SUM(F50,H50,J50)&lt;&gt;0,TRUNC(SUM(F50,H50,J50),1),"")</f>
        <v/>
      </c>
      <c r="L50" s="8"/>
    </row>
    <row r="51" spans="1:12" ht="23.25" customHeight="1" x14ac:dyDescent="0.15">
      <c r="A51" s="8" t="s">
        <v>187</v>
      </c>
      <c r="B51" s="8" t="s">
        <v>194</v>
      </c>
      <c r="C51" s="5" t="s">
        <v>189</v>
      </c>
      <c r="D51" s="9">
        <v>0.14199999999999999</v>
      </c>
      <c r="E51" s="9"/>
      <c r="F51" s="9"/>
      <c r="G51" s="9"/>
      <c r="H51" s="9"/>
      <c r="I51" s="9"/>
      <c r="J51" s="9"/>
      <c r="K51" s="9" t="str">
        <f>IF(SUM(F51,H51,J51)&lt;&gt;0,TRUNC(SUM(F51,H51,J51),1),"")</f>
        <v/>
      </c>
      <c r="L51" s="8"/>
    </row>
    <row r="52" spans="1:12" ht="23.25" customHeight="1" x14ac:dyDescent="0.15">
      <c r="A52" s="8" t="s">
        <v>211</v>
      </c>
      <c r="B52" s="8" t="s">
        <v>212</v>
      </c>
      <c r="C52" s="5" t="s">
        <v>35</v>
      </c>
      <c r="D52" s="9">
        <v>1</v>
      </c>
      <c r="E52" s="9"/>
      <c r="F52" s="9"/>
      <c r="G52" s="9"/>
      <c r="H52" s="9"/>
      <c r="I52" s="9"/>
      <c r="J52" s="9"/>
      <c r="K52" s="9" t="str">
        <f>IF(SUM(F52,H52,J52)&lt;&gt;0,TRUNC(SUM(F52,H52,J52),1),"")</f>
        <v/>
      </c>
      <c r="L52" s="8"/>
    </row>
    <row r="53" spans="1:12" ht="23.25" customHeight="1" x14ac:dyDescent="0.15">
      <c r="A53" s="8" t="s">
        <v>209</v>
      </c>
      <c r="B53" s="8"/>
      <c r="C53" s="5"/>
      <c r="D53" s="9"/>
      <c r="E53" s="9"/>
      <c r="F53" s="9"/>
      <c r="G53" s="9"/>
      <c r="H53" s="9"/>
      <c r="I53" s="9"/>
      <c r="J53" s="9"/>
      <c r="K53" s="9" t="str">
        <f>IF(SUM(F53,H53,J53)&lt;&gt;0,TRUNC(SUM(F53,H53,J53),1),"")</f>
        <v/>
      </c>
      <c r="L53" s="8"/>
    </row>
    <row r="54" spans="1:12" ht="23.25" customHeight="1" x14ac:dyDescent="0.15">
      <c r="A54" s="8"/>
      <c r="B54" s="8"/>
      <c r="C54" s="5"/>
      <c r="D54" s="9"/>
      <c r="E54" s="9"/>
      <c r="F54" s="9"/>
      <c r="G54" s="9"/>
      <c r="H54" s="9"/>
      <c r="I54" s="9"/>
      <c r="J54" s="9"/>
      <c r="K54" s="9" t="str">
        <f>IF(SUM(F54,H54,J54)&lt;&gt;0,TRUNC(SUM(F54,H54,J54),1),"")</f>
        <v/>
      </c>
      <c r="L54" s="8"/>
    </row>
    <row r="55" spans="1:12" ht="23.25" customHeight="1" x14ac:dyDescent="0.15">
      <c r="A55" s="83" t="s">
        <v>217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5"/>
    </row>
    <row r="56" spans="1:12" ht="23.25" customHeight="1" x14ac:dyDescent="0.15">
      <c r="A56" s="8" t="s">
        <v>181</v>
      </c>
      <c r="B56" s="8" t="s">
        <v>182</v>
      </c>
      <c r="C56" s="5" t="s">
        <v>120</v>
      </c>
      <c r="D56" s="9">
        <v>1</v>
      </c>
      <c r="E56" s="9"/>
      <c r="F56" s="9"/>
      <c r="G56" s="9"/>
      <c r="H56" s="9"/>
      <c r="I56" s="9"/>
      <c r="J56" s="9"/>
      <c r="K56" s="9" t="str">
        <f>IF(SUM(F56,H56,J56)&lt;&gt;0,TRUNC(SUM(F56,H56,J56),1),"")</f>
        <v/>
      </c>
      <c r="L56" s="8"/>
    </row>
    <row r="57" spans="1:12" ht="23.25" customHeight="1" x14ac:dyDescent="0.15">
      <c r="A57" s="8" t="s">
        <v>171</v>
      </c>
      <c r="B57" s="8" t="s">
        <v>172</v>
      </c>
      <c r="C57" s="5" t="s">
        <v>50</v>
      </c>
      <c r="D57" s="9">
        <v>1</v>
      </c>
      <c r="E57" s="9"/>
      <c r="F57" s="9"/>
      <c r="G57" s="9"/>
      <c r="H57" s="9"/>
      <c r="I57" s="9"/>
      <c r="J57" s="9"/>
      <c r="K57" s="9" t="str">
        <f>IF(SUM(F57,H57,J57)&lt;&gt;0,TRUNC(SUM(F57,H57,J57),1),"")</f>
        <v/>
      </c>
      <c r="L57" s="8"/>
    </row>
    <row r="58" spans="1:12" ht="23.25" customHeight="1" x14ac:dyDescent="0.15">
      <c r="A58" s="8" t="s">
        <v>173</v>
      </c>
      <c r="B58" s="8" t="s">
        <v>174</v>
      </c>
      <c r="C58" s="5" t="s">
        <v>50</v>
      </c>
      <c r="D58" s="9">
        <v>1</v>
      </c>
      <c r="E58" s="9"/>
      <c r="F58" s="9"/>
      <c r="G58" s="9"/>
      <c r="H58" s="9"/>
      <c r="I58" s="9"/>
      <c r="J58" s="9"/>
      <c r="K58" s="9" t="str">
        <f>IF(SUM(F58,H58,J58)&lt;&gt;0,TRUNC(SUM(F58,H58,J58),1),"")</f>
        <v/>
      </c>
      <c r="L58" s="8"/>
    </row>
    <row r="59" spans="1:12" ht="23.25" customHeight="1" x14ac:dyDescent="0.15">
      <c r="A59" s="8" t="s">
        <v>175</v>
      </c>
      <c r="B59" s="8" t="s">
        <v>176</v>
      </c>
      <c r="C59" s="5" t="s">
        <v>50</v>
      </c>
      <c r="D59" s="9">
        <v>1</v>
      </c>
      <c r="E59" s="9"/>
      <c r="F59" s="9"/>
      <c r="G59" s="9"/>
      <c r="H59" s="9"/>
      <c r="I59" s="9"/>
      <c r="J59" s="9"/>
      <c r="K59" s="9" t="str">
        <f>IF(SUM(F59,H59,J59)&lt;&gt;0,TRUNC(SUM(F59,H59,J59),1),"")</f>
        <v/>
      </c>
      <c r="L59" s="8"/>
    </row>
    <row r="60" spans="1:12" ht="23.25" customHeight="1" x14ac:dyDescent="0.15">
      <c r="A60" s="8" t="s">
        <v>180</v>
      </c>
      <c r="B60" s="8"/>
      <c r="C60" s="5" t="s">
        <v>35</v>
      </c>
      <c r="D60" s="9">
        <v>1</v>
      </c>
      <c r="E60" s="9"/>
      <c r="F60" s="9"/>
      <c r="G60" s="9"/>
      <c r="H60" s="9"/>
      <c r="I60" s="9"/>
      <c r="J60" s="9"/>
      <c r="K60" s="9" t="str">
        <f>IF(SUM(F60,H60,J60)&lt;&gt;0,TRUNC(SUM(F60,H60,J60),1),"")</f>
        <v/>
      </c>
      <c r="L60" s="8"/>
    </row>
    <row r="61" spans="1:12" ht="23.25" customHeight="1" x14ac:dyDescent="0.15">
      <c r="A61" s="8" t="s">
        <v>179</v>
      </c>
      <c r="B61" s="8"/>
      <c r="C61" s="5" t="s">
        <v>35</v>
      </c>
      <c r="D61" s="9">
        <v>1</v>
      </c>
      <c r="E61" s="9"/>
      <c r="F61" s="9"/>
      <c r="G61" s="9"/>
      <c r="H61" s="9"/>
      <c r="I61" s="9"/>
      <c r="J61" s="9"/>
      <c r="K61" s="9" t="str">
        <f>IF(SUM(F61,H61,J61)&lt;&gt;0,TRUNC(SUM(F61,H61,J61),1),"")</f>
        <v/>
      </c>
      <c r="L61" s="8"/>
    </row>
    <row r="62" spans="1:12" ht="23.25" customHeight="1" x14ac:dyDescent="0.15">
      <c r="A62" s="8" t="s">
        <v>183</v>
      </c>
      <c r="B62" s="8"/>
      <c r="C62" s="5" t="s">
        <v>35</v>
      </c>
      <c r="D62" s="9">
        <v>1</v>
      </c>
      <c r="E62" s="9"/>
      <c r="F62" s="9"/>
      <c r="G62" s="9"/>
      <c r="H62" s="9"/>
      <c r="I62" s="9"/>
      <c r="J62" s="9"/>
      <c r="K62" s="9" t="str">
        <f>IF(SUM(F62,H62,J62)&lt;&gt;0,TRUNC(SUM(F62,H62,J62),1),"")</f>
        <v/>
      </c>
      <c r="L62" s="8"/>
    </row>
    <row r="63" spans="1:12" ht="23.25" customHeight="1" x14ac:dyDescent="0.15">
      <c r="A63" s="8" t="s">
        <v>209</v>
      </c>
      <c r="B63" s="8"/>
      <c r="C63" s="5"/>
      <c r="D63" s="9"/>
      <c r="E63" s="9"/>
      <c r="F63" s="9"/>
      <c r="G63" s="9"/>
      <c r="H63" s="9"/>
      <c r="I63" s="9"/>
      <c r="J63" s="9"/>
      <c r="K63" s="9" t="str">
        <f>IF(SUM(F63,H63,J63)&lt;&gt;0,TRUNC(SUM(F63,H63,J63),1),"")</f>
        <v/>
      </c>
      <c r="L63" s="8"/>
    </row>
    <row r="64" spans="1:12" ht="23.25" customHeight="1" x14ac:dyDescent="0.15">
      <c r="A64" s="8"/>
      <c r="B64" s="8"/>
      <c r="C64" s="5"/>
      <c r="D64" s="9"/>
      <c r="E64" s="9"/>
      <c r="F64" s="9"/>
      <c r="G64" s="9"/>
      <c r="H64" s="9"/>
      <c r="I64" s="9"/>
      <c r="J64" s="9"/>
      <c r="K64" s="9" t="str">
        <f>IF(SUM(F64,H64,J64)&lt;&gt;0,TRUNC(SUM(F64,H64,J64),1),"")</f>
        <v/>
      </c>
      <c r="L64" s="8"/>
    </row>
    <row r="65" spans="1:12" ht="23.25" customHeight="1" x14ac:dyDescent="0.15">
      <c r="A65" s="83" t="s">
        <v>218</v>
      </c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5"/>
    </row>
    <row r="66" spans="1:12" ht="23.25" customHeight="1" x14ac:dyDescent="0.15">
      <c r="A66" s="8" t="s">
        <v>177</v>
      </c>
      <c r="B66" s="8" t="s">
        <v>178</v>
      </c>
      <c r="C66" s="5" t="s">
        <v>50</v>
      </c>
      <c r="D66" s="9">
        <v>1</v>
      </c>
      <c r="E66" s="9"/>
      <c r="F66" s="9"/>
      <c r="G66" s="9"/>
      <c r="H66" s="9"/>
      <c r="I66" s="9"/>
      <c r="J66" s="9"/>
      <c r="K66" s="9" t="str">
        <f>IF(SUM(F66,H66,J66)&lt;&gt;0,TRUNC(SUM(F66,H66,J66),1),"")</f>
        <v/>
      </c>
      <c r="L66" s="8"/>
    </row>
    <row r="67" spans="1:12" ht="23.25" customHeight="1" x14ac:dyDescent="0.15">
      <c r="A67" s="8" t="s">
        <v>180</v>
      </c>
      <c r="B67" s="8"/>
      <c r="C67" s="5" t="s">
        <v>35</v>
      </c>
      <c r="D67" s="9">
        <v>1</v>
      </c>
      <c r="E67" s="9"/>
      <c r="F67" s="9"/>
      <c r="G67" s="9"/>
      <c r="H67" s="9"/>
      <c r="I67" s="9"/>
      <c r="J67" s="9"/>
      <c r="K67" s="9" t="str">
        <f>IF(SUM(F67,H67,J67)&lt;&gt;0,TRUNC(SUM(F67,H67,J67),1),"")</f>
        <v/>
      </c>
      <c r="L67" s="8"/>
    </row>
    <row r="68" spans="1:12" ht="23.25" customHeight="1" x14ac:dyDescent="0.15">
      <c r="A68" s="8" t="s">
        <v>179</v>
      </c>
      <c r="B68" s="8"/>
      <c r="C68" s="5" t="s">
        <v>35</v>
      </c>
      <c r="D68" s="9">
        <v>1</v>
      </c>
      <c r="E68" s="9"/>
      <c r="F68" s="9"/>
      <c r="G68" s="9"/>
      <c r="H68" s="9"/>
      <c r="I68" s="9"/>
      <c r="J68" s="9"/>
      <c r="K68" s="9" t="str">
        <f>IF(SUM(F68,H68,J68)&lt;&gt;0,TRUNC(SUM(F68,H68,J68),1),"")</f>
        <v/>
      </c>
      <c r="L68" s="8"/>
    </row>
    <row r="69" spans="1:12" ht="23.25" customHeight="1" x14ac:dyDescent="0.15">
      <c r="A69" s="8" t="s">
        <v>183</v>
      </c>
      <c r="B69" s="8"/>
      <c r="C69" s="5" t="s">
        <v>35</v>
      </c>
      <c r="D69" s="9">
        <v>1</v>
      </c>
      <c r="E69" s="9"/>
      <c r="F69" s="9"/>
      <c r="G69" s="9"/>
      <c r="H69" s="9"/>
      <c r="I69" s="9"/>
      <c r="J69" s="9"/>
      <c r="K69" s="9" t="str">
        <f>IF(SUM(F69,H69,J69)&lt;&gt;0,TRUNC(SUM(F69,H69,J69),1),"")</f>
        <v/>
      </c>
      <c r="L69" s="8"/>
    </row>
    <row r="70" spans="1:12" ht="23.25" customHeight="1" x14ac:dyDescent="0.15">
      <c r="A70" s="8" t="s">
        <v>209</v>
      </c>
      <c r="B70" s="8"/>
      <c r="C70" s="5"/>
      <c r="D70" s="9"/>
      <c r="E70" s="9"/>
      <c r="F70" s="9"/>
      <c r="G70" s="9"/>
      <c r="H70" s="9"/>
      <c r="I70" s="9"/>
      <c r="J70" s="9"/>
      <c r="K70" s="9" t="str">
        <f>IF(SUM(F70,H70,J70)&lt;&gt;0,TRUNC(SUM(F70,H70,J70),1),"")</f>
        <v/>
      </c>
      <c r="L70" s="8"/>
    </row>
    <row r="71" spans="1:12" ht="23.25" customHeight="1" x14ac:dyDescent="0.15">
      <c r="A71" s="8"/>
      <c r="B71" s="8"/>
      <c r="C71" s="5"/>
      <c r="D71" s="9"/>
      <c r="E71" s="9"/>
      <c r="F71" s="9"/>
      <c r="G71" s="9"/>
      <c r="H71" s="9"/>
      <c r="I71" s="9"/>
      <c r="J71" s="9"/>
      <c r="K71" s="9" t="str">
        <f>IF(SUM(F71,H71,J71)&lt;&gt;0,TRUNC(SUM(F71,H71,J71),1),"")</f>
        <v/>
      </c>
      <c r="L71" s="8"/>
    </row>
    <row r="72" spans="1:12" ht="23.25" customHeight="1" x14ac:dyDescent="0.15">
      <c r="A72" s="83" t="s">
        <v>219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5"/>
    </row>
    <row r="73" spans="1:12" ht="23.25" customHeight="1" x14ac:dyDescent="0.15">
      <c r="A73" s="8" t="s">
        <v>187</v>
      </c>
      <c r="B73" s="8" t="s">
        <v>193</v>
      </c>
      <c r="C73" s="5" t="s">
        <v>189</v>
      </c>
      <c r="D73" s="9">
        <v>0.99</v>
      </c>
      <c r="E73" s="9"/>
      <c r="F73" s="9"/>
      <c r="G73" s="9"/>
      <c r="H73" s="9"/>
      <c r="I73" s="9"/>
      <c r="J73" s="9"/>
      <c r="K73" s="9" t="str">
        <f>IF(SUM(F73,H73,J73)&lt;&gt;0,TRUNC(SUM(F73,H73,J73),1),"")</f>
        <v/>
      </c>
      <c r="L73" s="8"/>
    </row>
    <row r="74" spans="1:12" ht="23.25" customHeight="1" x14ac:dyDescent="0.15">
      <c r="A74" s="8" t="s">
        <v>187</v>
      </c>
      <c r="B74" s="8" t="s">
        <v>195</v>
      </c>
      <c r="C74" s="5" t="s">
        <v>189</v>
      </c>
      <c r="D74" s="9">
        <v>0.87</v>
      </c>
      <c r="E74" s="9"/>
      <c r="F74" s="9"/>
      <c r="G74" s="9"/>
      <c r="H74" s="9"/>
      <c r="I74" s="9"/>
      <c r="J74" s="9"/>
      <c r="K74" s="9" t="str">
        <f>IF(SUM(F74,H74,J74)&lt;&gt;0,TRUNC(SUM(F74,H74,J74),1),"")</f>
        <v/>
      </c>
      <c r="L74" s="8"/>
    </row>
    <row r="75" spans="1:12" ht="23.25" customHeight="1" x14ac:dyDescent="0.15">
      <c r="A75" s="8" t="s">
        <v>211</v>
      </c>
      <c r="B75" s="8" t="s">
        <v>212</v>
      </c>
      <c r="C75" s="5" t="s">
        <v>35</v>
      </c>
      <c r="D75" s="9">
        <v>1</v>
      </c>
      <c r="E75" s="9"/>
      <c r="F75" s="9"/>
      <c r="G75" s="9"/>
      <c r="H75" s="9"/>
      <c r="I75" s="9"/>
      <c r="J75" s="9"/>
      <c r="K75" s="9" t="str">
        <f>IF(SUM(F75,H75,J75)&lt;&gt;0,TRUNC(SUM(F75,H75,J75),1),"")</f>
        <v/>
      </c>
      <c r="L75" s="8"/>
    </row>
    <row r="76" spans="1:12" ht="23.25" customHeight="1" x14ac:dyDescent="0.15">
      <c r="A76" s="8" t="s">
        <v>209</v>
      </c>
      <c r="B76" s="8"/>
      <c r="C76" s="5"/>
      <c r="D76" s="9"/>
      <c r="E76" s="9"/>
      <c r="F76" s="9"/>
      <c r="G76" s="9"/>
      <c r="H76" s="9"/>
      <c r="I76" s="9"/>
      <c r="J76" s="9"/>
      <c r="K76" s="9" t="str">
        <f>IF(SUM(F76,H76,J76)&lt;&gt;0,TRUNC(SUM(F76,H76,J76),1),"")</f>
        <v/>
      </c>
      <c r="L76" s="8"/>
    </row>
    <row r="77" spans="1:12" ht="23.25" customHeight="1" x14ac:dyDescent="0.15">
      <c r="A77" s="8"/>
      <c r="B77" s="8"/>
      <c r="C77" s="5"/>
      <c r="D77" s="9"/>
      <c r="E77" s="9"/>
      <c r="F77" s="9"/>
      <c r="G77" s="9"/>
      <c r="H77" s="9"/>
      <c r="I77" s="9"/>
      <c r="J77" s="9"/>
      <c r="K77" s="9"/>
      <c r="L77" s="8"/>
    </row>
    <row r="78" spans="1:12" ht="23.25" customHeight="1" x14ac:dyDescent="0.15">
      <c r="A78" s="83" t="s">
        <v>289</v>
      </c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90"/>
    </row>
    <row r="79" spans="1:12" ht="23.25" customHeight="1" x14ac:dyDescent="0.15">
      <c r="A79" s="8" t="s">
        <v>281</v>
      </c>
      <c r="B79" s="8" t="s">
        <v>282</v>
      </c>
      <c r="C79" s="5" t="s">
        <v>298</v>
      </c>
      <c r="D79" s="50">
        <v>1.05</v>
      </c>
      <c r="E79" s="9"/>
      <c r="F79" s="9"/>
      <c r="G79" s="9"/>
      <c r="H79" s="9"/>
      <c r="I79" s="9"/>
      <c r="J79" s="9"/>
      <c r="K79" s="9" t="str">
        <f>IF(SUM(F79,H79,J79)&lt;&gt;0,TRUNC(SUM(F79,H79,J79),1),"")</f>
        <v/>
      </c>
      <c r="L79" s="8"/>
    </row>
    <row r="80" spans="1:12" ht="23.25" customHeight="1" x14ac:dyDescent="0.15">
      <c r="A80" s="8" t="s">
        <v>287</v>
      </c>
      <c r="B80" s="8"/>
      <c r="C80" s="51" t="s">
        <v>286</v>
      </c>
      <c r="D80" s="50">
        <v>0.4</v>
      </c>
      <c r="E80" s="9"/>
      <c r="F80" s="9"/>
      <c r="G80" s="9"/>
      <c r="H80" s="9"/>
      <c r="I80" s="9"/>
      <c r="J80" s="9"/>
      <c r="K80" s="9" t="str">
        <f>IF(SUM(F80,H80,J80)&lt;&gt;0,TRUNC(SUM(F80,H80,J80),1),"")</f>
        <v/>
      </c>
      <c r="L80" s="8"/>
    </row>
    <row r="81" spans="1:12" ht="23.25" customHeight="1" x14ac:dyDescent="0.15">
      <c r="A81" s="8" t="s">
        <v>284</v>
      </c>
      <c r="B81" s="8" t="s">
        <v>285</v>
      </c>
      <c r="C81" s="51" t="s">
        <v>286</v>
      </c>
      <c r="D81" s="50">
        <v>0.2</v>
      </c>
      <c r="E81" s="9"/>
      <c r="F81" s="9"/>
      <c r="G81" s="9"/>
      <c r="H81" s="9"/>
      <c r="I81" s="9"/>
      <c r="J81" s="9"/>
      <c r="K81" s="9" t="str">
        <f>IF(SUM(F81,H81,J81)&lt;&gt;0,TRUNC(SUM(F81,H81,J81),1),"")</f>
        <v/>
      </c>
      <c r="L81" s="8"/>
    </row>
    <row r="82" spans="1:12" ht="23.25" customHeight="1" x14ac:dyDescent="0.15">
      <c r="A82" s="8" t="s">
        <v>288</v>
      </c>
      <c r="B82" s="8"/>
      <c r="C82" s="51" t="s">
        <v>286</v>
      </c>
      <c r="D82" s="50">
        <v>1.2</v>
      </c>
      <c r="E82" s="9"/>
      <c r="F82" s="9"/>
      <c r="G82" s="9"/>
      <c r="H82" s="9"/>
      <c r="I82" s="9"/>
      <c r="J82" s="9"/>
      <c r="K82" s="9" t="str">
        <f>IF(SUM(F82,H82,J82)&lt;&gt;0,TRUNC(SUM(F82,H82,J82),1),"")</f>
        <v/>
      </c>
      <c r="L82" s="8"/>
    </row>
    <row r="83" spans="1:12" ht="23.25" customHeight="1" x14ac:dyDescent="0.15">
      <c r="A83" s="8" t="s">
        <v>290</v>
      </c>
      <c r="B83" s="8" t="s">
        <v>291</v>
      </c>
      <c r="C83" s="51" t="s">
        <v>35</v>
      </c>
      <c r="D83" s="50">
        <v>1</v>
      </c>
      <c r="E83" s="9"/>
      <c r="F83" s="9"/>
      <c r="G83" s="9"/>
      <c r="H83" s="9"/>
      <c r="I83" s="9"/>
      <c r="J83" s="9"/>
      <c r="K83" s="9" t="str">
        <f>IF(SUM(F83,H83,J83)&lt;&gt;0,TRUNC(SUM(F83,H83,J83),1),"")</f>
        <v/>
      </c>
      <c r="L83" s="8"/>
    </row>
    <row r="84" spans="1:12" ht="23.25" customHeight="1" x14ac:dyDescent="0.15">
      <c r="A84" s="8" t="s">
        <v>292</v>
      </c>
      <c r="B84" s="8" t="s">
        <v>293</v>
      </c>
      <c r="C84" s="51" t="s">
        <v>189</v>
      </c>
      <c r="D84" s="50">
        <v>0.2</v>
      </c>
      <c r="E84" s="9"/>
      <c r="F84" s="9"/>
      <c r="G84" s="9"/>
      <c r="H84" s="9"/>
      <c r="I84" s="9"/>
      <c r="J84" s="9"/>
      <c r="K84" s="9" t="str">
        <f>IF(SUM(F84,H84,J84)&lt;&gt;0,TRUNC(SUM(F84,H84,J84),1),"")</f>
        <v/>
      </c>
      <c r="L84" s="8"/>
    </row>
    <row r="85" spans="1:12" ht="23.25" customHeight="1" x14ac:dyDescent="0.15">
      <c r="A85" s="8" t="s">
        <v>294</v>
      </c>
      <c r="B85" s="8" t="s">
        <v>293</v>
      </c>
      <c r="C85" s="51" t="s">
        <v>189</v>
      </c>
      <c r="D85" s="50">
        <v>0.1</v>
      </c>
      <c r="E85" s="9"/>
      <c r="F85" s="9"/>
      <c r="G85" s="9"/>
      <c r="H85" s="9"/>
      <c r="I85" s="9"/>
      <c r="J85" s="9"/>
      <c r="K85" s="9" t="str">
        <f>IF(SUM(F85,H85,J85)&lt;&gt;0,TRUNC(SUM(F85,H85,J85),1),"")</f>
        <v/>
      </c>
      <c r="L85" s="8"/>
    </row>
    <row r="86" spans="1:12" ht="23.25" customHeight="1" x14ac:dyDescent="0.15">
      <c r="A86" s="8" t="s">
        <v>295</v>
      </c>
      <c r="B86" s="8" t="s">
        <v>293</v>
      </c>
      <c r="C86" s="51" t="s">
        <v>189</v>
      </c>
      <c r="D86" s="50">
        <v>0.1</v>
      </c>
      <c r="E86" s="9"/>
      <c r="F86" s="9"/>
      <c r="G86" s="9"/>
      <c r="H86" s="9"/>
      <c r="I86" s="9"/>
      <c r="J86" s="9"/>
      <c r="K86" s="9" t="str">
        <f>IF(SUM(F86,H86,J86)&lt;&gt;0,TRUNC(SUM(F86,H86,J86),1),"")</f>
        <v/>
      </c>
      <c r="L86" s="8"/>
    </row>
    <row r="87" spans="1:12" ht="23.25" customHeight="1" x14ac:dyDescent="0.15">
      <c r="A87" s="8" t="s">
        <v>296</v>
      </c>
      <c r="B87" s="8" t="s">
        <v>297</v>
      </c>
      <c r="C87" s="51" t="s">
        <v>35</v>
      </c>
      <c r="D87" s="50">
        <v>1</v>
      </c>
      <c r="E87" s="9"/>
      <c r="F87" s="9"/>
      <c r="G87" s="9"/>
      <c r="H87" s="9"/>
      <c r="I87" s="9"/>
      <c r="J87" s="9"/>
      <c r="K87" s="9" t="str">
        <f>IF(SUM(F87,H87,J87)&lt;&gt;0,TRUNC(SUM(F87,H87,J87),1),"")</f>
        <v/>
      </c>
      <c r="L87" s="8"/>
    </row>
    <row r="88" spans="1:12" ht="23.25" customHeight="1" x14ac:dyDescent="0.15">
      <c r="A88" s="8" t="s">
        <v>209</v>
      </c>
      <c r="B88" s="8"/>
      <c r="C88" s="5"/>
      <c r="D88" s="9"/>
      <c r="E88" s="9"/>
      <c r="F88" s="9"/>
      <c r="G88" s="9"/>
      <c r="H88" s="9"/>
      <c r="I88" s="9"/>
      <c r="J88" s="9"/>
      <c r="K88" s="9" t="str">
        <f>IF(SUM(F88,H88,J88)&lt;&gt;0,TRUNC(SUM(F88,H88,J88),1),"")</f>
        <v/>
      </c>
      <c r="L88" s="8"/>
    </row>
    <row r="89" spans="1:12" ht="23.25" customHeight="1" x14ac:dyDescent="0.15">
      <c r="A89" s="8"/>
      <c r="B89" s="8"/>
      <c r="C89" s="5"/>
      <c r="D89" s="9"/>
      <c r="E89" s="9"/>
      <c r="F89" s="9"/>
      <c r="G89" s="9"/>
      <c r="H89" s="9"/>
      <c r="I89" s="9"/>
      <c r="J89" s="9"/>
      <c r="K89" s="9"/>
      <c r="L89" s="8"/>
    </row>
    <row r="90" spans="1:12" ht="23.25" customHeight="1" x14ac:dyDescent="0.15">
      <c r="A90" s="83" t="s">
        <v>299</v>
      </c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90"/>
    </row>
    <row r="91" spans="1:12" ht="23.25" customHeight="1" x14ac:dyDescent="0.15">
      <c r="A91" s="8" t="s">
        <v>281</v>
      </c>
      <c r="B91" s="8" t="s">
        <v>282</v>
      </c>
      <c r="C91" s="5" t="s">
        <v>298</v>
      </c>
      <c r="D91" s="50">
        <v>2.1</v>
      </c>
      <c r="E91" s="9"/>
      <c r="F91" s="9"/>
      <c r="G91" s="9"/>
      <c r="H91" s="9"/>
      <c r="I91" s="9"/>
      <c r="J91" s="9"/>
      <c r="K91" s="9" t="str">
        <f>IF(SUM(F91,H91,J91)&lt;&gt;0,TRUNC(SUM(F91,H91,J91),1),"")</f>
        <v/>
      </c>
      <c r="L91" s="8"/>
    </row>
    <row r="92" spans="1:12" ht="23.25" customHeight="1" x14ac:dyDescent="0.15">
      <c r="A92" s="8" t="s">
        <v>287</v>
      </c>
      <c r="B92" s="8"/>
      <c r="C92" s="51" t="s">
        <v>286</v>
      </c>
      <c r="D92" s="50">
        <v>0.4</v>
      </c>
      <c r="E92" s="9"/>
      <c r="F92" s="9"/>
      <c r="G92" s="9"/>
      <c r="H92" s="9"/>
      <c r="I92" s="9"/>
      <c r="J92" s="9"/>
      <c r="K92" s="9" t="str">
        <f>IF(SUM(F92,H92,J92)&lt;&gt;0,TRUNC(SUM(F92,H92,J92),1),"")</f>
        <v/>
      </c>
      <c r="L92" s="8"/>
    </row>
    <row r="93" spans="1:12" ht="23.25" customHeight="1" x14ac:dyDescent="0.15">
      <c r="A93" s="8" t="s">
        <v>284</v>
      </c>
      <c r="B93" s="8" t="s">
        <v>285</v>
      </c>
      <c r="C93" s="51" t="s">
        <v>286</v>
      </c>
      <c r="D93" s="50">
        <v>0.2</v>
      </c>
      <c r="E93" s="9"/>
      <c r="F93" s="9"/>
      <c r="G93" s="9"/>
      <c r="H93" s="9"/>
      <c r="I93" s="9"/>
      <c r="J93" s="9"/>
      <c r="K93" s="9" t="str">
        <f>IF(SUM(F93,H93,J93)&lt;&gt;0,TRUNC(SUM(F93,H93,J93),1),"")</f>
        <v/>
      </c>
      <c r="L93" s="8"/>
    </row>
    <row r="94" spans="1:12" ht="23.25" customHeight="1" x14ac:dyDescent="0.15">
      <c r="A94" s="8" t="s">
        <v>288</v>
      </c>
      <c r="B94" s="8"/>
      <c r="C94" s="51" t="s">
        <v>286</v>
      </c>
      <c r="D94" s="50">
        <v>2.4</v>
      </c>
      <c r="E94" s="9"/>
      <c r="F94" s="9"/>
      <c r="G94" s="9"/>
      <c r="H94" s="9"/>
      <c r="I94" s="9"/>
      <c r="J94" s="9"/>
      <c r="K94" s="9" t="str">
        <f>IF(SUM(F94,H94,J94)&lt;&gt;0,TRUNC(SUM(F94,H94,J94),1),"")</f>
        <v/>
      </c>
      <c r="L94" s="8"/>
    </row>
    <row r="95" spans="1:12" ht="23.25" customHeight="1" x14ac:dyDescent="0.15">
      <c r="A95" s="8" t="s">
        <v>290</v>
      </c>
      <c r="B95" s="8" t="s">
        <v>291</v>
      </c>
      <c r="C95" s="51" t="s">
        <v>35</v>
      </c>
      <c r="D95" s="50">
        <v>1</v>
      </c>
      <c r="E95" s="9"/>
      <c r="F95" s="9"/>
      <c r="G95" s="9"/>
      <c r="H95" s="9"/>
      <c r="I95" s="9"/>
      <c r="J95" s="9"/>
      <c r="K95" s="9" t="str">
        <f>IF(SUM(F95,H95,J95)&lt;&gt;0,TRUNC(SUM(F95,H95,J95),1),"")</f>
        <v/>
      </c>
      <c r="L95" s="8"/>
    </row>
    <row r="96" spans="1:12" ht="23.25" customHeight="1" x14ac:dyDescent="0.15">
      <c r="A96" s="8" t="s">
        <v>292</v>
      </c>
      <c r="B96" s="8" t="s">
        <v>293</v>
      </c>
      <c r="C96" s="51" t="s">
        <v>189</v>
      </c>
      <c r="D96" s="50">
        <v>0.2</v>
      </c>
      <c r="E96" s="9"/>
      <c r="F96" s="9"/>
      <c r="G96" s="9"/>
      <c r="H96" s="9"/>
      <c r="I96" s="9"/>
      <c r="J96" s="9"/>
      <c r="K96" s="9" t="str">
        <f>IF(SUM(F96,H96,J96)&lt;&gt;0,TRUNC(SUM(F96,H96,J96),1),"")</f>
        <v/>
      </c>
      <c r="L96" s="8"/>
    </row>
    <row r="97" spans="1:12" ht="23.25" customHeight="1" x14ac:dyDescent="0.15">
      <c r="A97" s="8" t="s">
        <v>294</v>
      </c>
      <c r="B97" s="8" t="s">
        <v>293</v>
      </c>
      <c r="C97" s="51" t="s">
        <v>189</v>
      </c>
      <c r="D97" s="50">
        <v>0.15</v>
      </c>
      <c r="E97" s="9"/>
      <c r="F97" s="9"/>
      <c r="G97" s="9"/>
      <c r="H97" s="9"/>
      <c r="I97" s="9"/>
      <c r="J97" s="9"/>
      <c r="K97" s="9" t="str">
        <f>IF(SUM(F97,H97,J97)&lt;&gt;0,TRUNC(SUM(F97,H97,J97),1),"")</f>
        <v/>
      </c>
      <c r="L97" s="8"/>
    </row>
    <row r="98" spans="1:12" ht="23.25" customHeight="1" x14ac:dyDescent="0.15">
      <c r="A98" s="8" t="s">
        <v>295</v>
      </c>
      <c r="B98" s="8" t="s">
        <v>293</v>
      </c>
      <c r="C98" s="51" t="s">
        <v>189</v>
      </c>
      <c r="D98" s="50">
        <v>0.15</v>
      </c>
      <c r="E98" s="9"/>
      <c r="F98" s="9"/>
      <c r="G98" s="9"/>
      <c r="H98" s="9"/>
      <c r="I98" s="9"/>
      <c r="J98" s="9"/>
      <c r="K98" s="9" t="str">
        <f>IF(SUM(F98,H98,J98)&lt;&gt;0,TRUNC(SUM(F98,H98,J98),1),"")</f>
        <v/>
      </c>
      <c r="L98" s="8"/>
    </row>
    <row r="99" spans="1:12" ht="23.25" customHeight="1" x14ac:dyDescent="0.15">
      <c r="A99" s="8" t="s">
        <v>296</v>
      </c>
      <c r="B99" s="8" t="s">
        <v>297</v>
      </c>
      <c r="C99" s="51" t="s">
        <v>35</v>
      </c>
      <c r="D99" s="50">
        <v>1</v>
      </c>
      <c r="E99" s="9"/>
      <c r="F99" s="9"/>
      <c r="G99" s="9"/>
      <c r="H99" s="9"/>
      <c r="I99" s="9"/>
      <c r="J99" s="9"/>
      <c r="K99" s="9" t="str">
        <f>IF(SUM(F99,H99,J99)&lt;&gt;0,TRUNC(SUM(F99,H99,J99),1),"")</f>
        <v/>
      </c>
      <c r="L99" s="8"/>
    </row>
    <row r="100" spans="1:12" ht="23.25" customHeight="1" x14ac:dyDescent="0.15">
      <c r="A100" s="8" t="s">
        <v>209</v>
      </c>
      <c r="B100" s="8"/>
      <c r="C100" s="5"/>
      <c r="D100" s="9"/>
      <c r="E100" s="9"/>
      <c r="F100" s="9"/>
      <c r="G100" s="9"/>
      <c r="H100" s="9"/>
      <c r="I100" s="9"/>
      <c r="J100" s="9"/>
      <c r="K100" s="9" t="str">
        <f>IF(SUM(F100,H100,J100)&lt;&gt;0,TRUNC(SUM(F100,H100,J100),1),"")</f>
        <v/>
      </c>
      <c r="L100" s="8"/>
    </row>
    <row r="101" spans="1:12" ht="23.25" customHeight="1" x14ac:dyDescent="0.15">
      <c r="A101" s="8"/>
      <c r="B101" s="8"/>
      <c r="C101" s="5"/>
      <c r="D101" s="9"/>
      <c r="E101" s="9"/>
      <c r="F101" s="9"/>
      <c r="G101" s="9"/>
      <c r="H101" s="9"/>
      <c r="I101" s="9"/>
      <c r="J101" s="9"/>
      <c r="K101" s="9"/>
      <c r="L101" s="8"/>
    </row>
    <row r="102" spans="1:12" ht="23.25" customHeight="1" x14ac:dyDescent="0.15">
      <c r="A102" s="8"/>
      <c r="B102" s="8"/>
      <c r="C102" s="5"/>
      <c r="D102" s="9"/>
      <c r="E102" s="9"/>
      <c r="F102" s="9"/>
      <c r="G102" s="9"/>
      <c r="H102" s="9"/>
      <c r="I102" s="9"/>
      <c r="J102" s="9"/>
      <c r="K102" s="9"/>
      <c r="L102" s="8"/>
    </row>
    <row r="103" spans="1:12" ht="23.25" customHeight="1" x14ac:dyDescent="0.15">
      <c r="A103" s="8"/>
      <c r="B103" s="8"/>
      <c r="C103" s="5"/>
      <c r="D103" s="9"/>
      <c r="E103" s="9"/>
      <c r="F103" s="9"/>
      <c r="G103" s="9"/>
      <c r="H103" s="9"/>
      <c r="I103" s="9"/>
      <c r="J103" s="9"/>
      <c r="K103" s="9"/>
      <c r="L103" s="8"/>
    </row>
    <row r="104" spans="1:12" ht="23.25" customHeight="1" x14ac:dyDescent="0.15">
      <c r="A104" s="8"/>
      <c r="B104" s="8"/>
      <c r="C104" s="5"/>
      <c r="D104" s="9"/>
      <c r="E104" s="9"/>
      <c r="F104" s="9"/>
      <c r="G104" s="9"/>
      <c r="H104" s="9"/>
      <c r="I104" s="9"/>
      <c r="J104" s="9"/>
      <c r="K104" s="9"/>
      <c r="L104" s="8"/>
    </row>
    <row r="105" spans="1:12" ht="23.25" customHeight="1" x14ac:dyDescent="0.15">
      <c r="A105" s="8"/>
      <c r="B105" s="8"/>
      <c r="C105" s="5"/>
      <c r="D105" s="9"/>
      <c r="E105" s="9"/>
      <c r="F105" s="9"/>
      <c r="G105" s="9"/>
      <c r="H105" s="9"/>
      <c r="I105" s="9"/>
      <c r="J105" s="9"/>
      <c r="K105" s="9"/>
      <c r="L105" s="8"/>
    </row>
    <row r="106" spans="1:12" ht="23.25" customHeight="1" x14ac:dyDescent="0.15">
      <c r="A106" s="8"/>
      <c r="B106" s="8"/>
      <c r="C106" s="5"/>
      <c r="D106" s="9"/>
      <c r="E106" s="9"/>
      <c r="F106" s="9"/>
      <c r="G106" s="9"/>
      <c r="H106" s="9"/>
      <c r="I106" s="9"/>
      <c r="J106" s="9"/>
      <c r="K106" s="9"/>
      <c r="L106" s="8"/>
    </row>
    <row r="107" spans="1:12" ht="23.25" customHeight="1" x14ac:dyDescent="0.15">
      <c r="A107" s="8"/>
      <c r="B107" s="8"/>
      <c r="C107" s="5"/>
      <c r="D107" s="9"/>
      <c r="E107" s="9"/>
      <c r="F107" s="9"/>
      <c r="G107" s="9"/>
      <c r="H107" s="9"/>
      <c r="I107" s="9"/>
      <c r="J107" s="9"/>
      <c r="K107" s="9"/>
      <c r="L107" s="8"/>
    </row>
  </sheetData>
  <mergeCells count="21">
    <mergeCell ref="A78:L78"/>
    <mergeCell ref="A90:L90"/>
    <mergeCell ref="A46:L46"/>
    <mergeCell ref="A55:L55"/>
    <mergeCell ref="A65:L65"/>
    <mergeCell ref="A72:L72"/>
    <mergeCell ref="A4:L4"/>
    <mergeCell ref="A11:L11"/>
    <mergeCell ref="A18:L18"/>
    <mergeCell ref="A28:L28"/>
    <mergeCell ref="A37:L37"/>
    <mergeCell ref="A2:A3"/>
    <mergeCell ref="B2:B3"/>
    <mergeCell ref="C2:C3"/>
    <mergeCell ref="D2:D3"/>
    <mergeCell ref="E2:F2"/>
    <mergeCell ref="G2:H2"/>
    <mergeCell ref="I2:J2"/>
    <mergeCell ref="K2:K3"/>
    <mergeCell ref="L2:L3"/>
    <mergeCell ref="A1:L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원가</vt:lpstr>
      <vt:lpstr>총괄표</vt:lpstr>
      <vt:lpstr>내역서</vt:lpstr>
      <vt:lpstr>일대목차</vt:lpstr>
      <vt:lpstr>일위대가</vt:lpstr>
      <vt:lpstr>내역서!Print_Area</vt:lpstr>
      <vt:lpstr>원가!Print_Area</vt:lpstr>
      <vt:lpstr>일위대가!Print_Area</vt:lpstr>
      <vt:lpstr>총괄표!Print_Area</vt:lpstr>
      <vt:lpstr>내역서!Print_Titles</vt:lpstr>
      <vt:lpstr>일대목차!Print_Titles</vt:lpstr>
      <vt:lpstr>일위대가!Print_Titles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손준용</cp:lastModifiedBy>
  <cp:lastPrinted>2026-09-14T04:51:15Z</cp:lastPrinted>
  <dcterms:created xsi:type="dcterms:W3CDTF">2002-10-13T12:37:12Z</dcterms:created>
  <dcterms:modified xsi:type="dcterms:W3CDTF">2026-10-21T06:20:06Z</dcterms:modified>
</cp:coreProperties>
</file>